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s\OneDrive\Nueva carpeta\Escritorio\"/>
    </mc:Choice>
  </mc:AlternateContent>
  <xr:revisionPtr revIDLastSave="0" documentId="13_ncr:1_{107C84E7-8A96-477F-855A-58BF55C138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ekly" sheetId="2" r:id="rId1"/>
  </sheets>
  <definedNames>
    <definedName name="_xlnm._FilterDatabase" localSheetId="0" hidden="1">Weekly!$A$1:$I$322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46" i="2" l="1" a="1"/>
  <c r="I946" i="2" s="1"/>
  <c r="I945" i="2" a="1"/>
  <c r="I945" i="2" s="1"/>
  <c r="I944" i="2" a="1"/>
  <c r="I944" i="2" s="1"/>
  <c r="I943" i="2" a="1"/>
  <c r="I943" i="2" s="1"/>
  <c r="I942" i="2" a="1"/>
  <c r="I942" i="2" s="1"/>
  <c r="I941" i="2" a="1"/>
  <c r="I941" i="2" s="1"/>
  <c r="I940" i="2" a="1"/>
  <c r="I940" i="2" s="1"/>
  <c r="I939" i="2" a="1"/>
  <c r="I939" i="2" s="1"/>
  <c r="I938" i="2" a="1"/>
  <c r="I938" i="2" s="1"/>
  <c r="I937" i="2" a="1"/>
  <c r="I937" i="2" s="1"/>
  <c r="I936" i="2" a="1"/>
  <c r="I936" i="2" s="1"/>
  <c r="I935" i="2" a="1"/>
  <c r="I935" i="2" s="1"/>
  <c r="I934" i="2" a="1"/>
  <c r="I934" i="2" s="1"/>
  <c r="I933" i="2" a="1"/>
  <c r="I933" i="2" s="1"/>
  <c r="I932" i="2" a="1"/>
  <c r="I932" i="2" s="1"/>
  <c r="I931" i="2" a="1"/>
  <c r="I931" i="2" s="1"/>
  <c r="I930" i="2" a="1"/>
  <c r="I930" i="2" s="1"/>
  <c r="I929" i="2" a="1"/>
  <c r="I929" i="2" s="1"/>
  <c r="I928" i="2" a="1"/>
  <c r="I928" i="2" s="1"/>
  <c r="I927" i="2" a="1"/>
  <c r="I927" i="2" s="1"/>
  <c r="I926" i="2" a="1"/>
  <c r="I926" i="2" s="1"/>
  <c r="I925" i="2" a="1"/>
  <c r="I925" i="2" s="1"/>
  <c r="I924" i="2" a="1"/>
  <c r="I924" i="2" s="1"/>
  <c r="I923" i="2" a="1"/>
  <c r="I923" i="2" s="1"/>
  <c r="I922" i="2" a="1"/>
  <c r="I922" i="2" s="1"/>
  <c r="I921" i="2" a="1"/>
  <c r="I921" i="2" s="1"/>
  <c r="I920" i="2" a="1"/>
  <c r="I920" i="2" s="1"/>
  <c r="G919" i="2"/>
  <c r="H919" i="2" s="1"/>
  <c r="I919" i="2" s="1" a="1"/>
  <c r="I919" i="2" s="1"/>
  <c r="I918" i="2" a="1"/>
  <c r="I918" i="2" s="1"/>
  <c r="I917" i="2" a="1"/>
  <c r="I917" i="2" s="1"/>
  <c r="I916" i="2" a="1"/>
  <c r="I916" i="2" s="1"/>
  <c r="D915" i="2"/>
  <c r="H915" i="2" s="1"/>
  <c r="I915" i="2" s="1" a="1"/>
  <c r="I915" i="2" s="1"/>
  <c r="I914" i="2" a="1"/>
  <c r="I914" i="2" s="1"/>
  <c r="I913" i="2" a="1"/>
  <c r="I913" i="2" s="1"/>
  <c r="I912" i="2" a="1"/>
  <c r="I912" i="2" s="1"/>
  <c r="G911" i="2"/>
  <c r="H911" i="2" s="1"/>
  <c r="I911" i="2" s="1" a="1"/>
  <c r="I911" i="2" s="1"/>
  <c r="F911" i="2"/>
  <c r="I910" i="2" a="1"/>
  <c r="I910" i="2" s="1"/>
  <c r="I909" i="2" a="1"/>
  <c r="I909" i="2" s="1"/>
  <c r="I908" i="2" a="1"/>
  <c r="I908" i="2" s="1"/>
  <c r="I907" i="2" a="1"/>
  <c r="I907" i="2" s="1"/>
  <c r="I906" i="2" a="1"/>
  <c r="I906" i="2" s="1"/>
  <c r="I905" i="2" a="1"/>
  <c r="I905" i="2" s="1"/>
  <c r="I904" i="2" a="1"/>
  <c r="I904" i="2" s="1"/>
  <c r="I903" i="2" a="1"/>
  <c r="I903" i="2" s="1"/>
  <c r="I902" i="2" a="1"/>
  <c r="I902" i="2" s="1"/>
  <c r="I901" i="2" a="1"/>
  <c r="I901" i="2" s="1"/>
  <c r="I900" i="2" a="1"/>
  <c r="I900" i="2" s="1"/>
  <c r="I899" i="2" a="1"/>
  <c r="I899" i="2" s="1"/>
  <c r="I898" i="2" a="1"/>
  <c r="I898" i="2" s="1"/>
  <c r="I897" i="2" a="1"/>
  <c r="I897" i="2" s="1"/>
  <c r="D896" i="2"/>
  <c r="H896" i="2" s="1"/>
  <c r="I896" i="2" s="1" a="1"/>
  <c r="I896" i="2" s="1"/>
  <c r="I895" i="2" a="1"/>
  <c r="I895" i="2" s="1"/>
  <c r="I894" i="2" a="1"/>
  <c r="I894" i="2" s="1"/>
  <c r="I893" i="2" a="1"/>
  <c r="I893" i="2" s="1"/>
  <c r="I892" i="2" a="1"/>
  <c r="I892" i="2" s="1"/>
  <c r="I891" i="2" a="1"/>
  <c r="I891" i="2" s="1"/>
  <c r="I890" i="2" a="1"/>
  <c r="I890" i="2" s="1"/>
  <c r="I889" i="2" a="1"/>
  <c r="I889" i="2" s="1"/>
  <c r="I888" i="2" a="1"/>
  <c r="I888" i="2" s="1"/>
  <c r="I887" i="2" a="1"/>
  <c r="I887" i="2" s="1"/>
  <c r="I886" i="2" a="1"/>
  <c r="I886" i="2" s="1"/>
  <c r="I885" i="2" a="1"/>
  <c r="I885" i="2" s="1"/>
  <c r="I884" i="2" a="1"/>
  <c r="I884" i="2" s="1"/>
  <c r="I883" i="2" a="1"/>
  <c r="I883" i="2" s="1"/>
  <c r="I882" i="2" a="1"/>
  <c r="I882" i="2" s="1"/>
  <c r="I881" i="2" a="1"/>
  <c r="I881" i="2" s="1"/>
  <c r="I880" i="2" a="1"/>
  <c r="I880" i="2" s="1"/>
  <c r="I879" i="2" a="1"/>
  <c r="I879" i="2" s="1"/>
  <c r="I878" i="2" a="1"/>
  <c r="I878" i="2" s="1"/>
  <c r="I877" i="2" a="1"/>
  <c r="I877" i="2" s="1"/>
  <c r="I876" i="2" a="1"/>
  <c r="I876" i="2" s="1"/>
  <c r="I875" i="2" a="1"/>
  <c r="I875" i="2" s="1"/>
  <c r="I874" i="2" a="1"/>
  <c r="I874" i="2" s="1"/>
  <c r="G873" i="2"/>
  <c r="H873" i="2" s="1"/>
  <c r="I873" i="2" s="1" a="1"/>
  <c r="I873" i="2" s="1"/>
  <c r="I872" i="2" a="1"/>
  <c r="I872" i="2" s="1"/>
  <c r="I871" i="2" a="1"/>
  <c r="I871" i="2" s="1"/>
  <c r="I870" i="2" a="1"/>
  <c r="I870" i="2" s="1"/>
  <c r="G869" i="2"/>
  <c r="G868" i="2" s="1"/>
  <c r="H868" i="2" s="1"/>
  <c r="I868" i="2" s="1" a="1"/>
  <c r="I868" i="2" s="1"/>
  <c r="G867" i="2"/>
  <c r="H867" i="2" s="1"/>
  <c r="I867" i="2" s="1" a="1"/>
  <c r="I867" i="2" s="1"/>
  <c r="G866" i="2"/>
  <c r="H866" i="2" s="1"/>
  <c r="I866" i="2" s="1" a="1"/>
  <c r="I866" i="2" s="1"/>
  <c r="I865" i="2" a="1"/>
  <c r="I865" i="2" s="1"/>
  <c r="D863" i="2"/>
  <c r="G864" i="2" s="1"/>
  <c r="H864" i="2" s="1"/>
  <c r="I864" i="2" s="1" a="1"/>
  <c r="I864" i="2" s="1"/>
  <c r="I862" i="2" a="1"/>
  <c r="I862" i="2" s="1"/>
  <c r="I861" i="2" a="1"/>
  <c r="I861" i="2" s="1"/>
  <c r="I860" i="2" a="1"/>
  <c r="I860" i="2" s="1"/>
  <c r="I859" i="2" a="1"/>
  <c r="I859" i="2" s="1"/>
  <c r="I858" i="2" a="1"/>
  <c r="I858" i="2" s="1"/>
  <c r="I857" i="2" a="1"/>
  <c r="I857" i="2" s="1"/>
  <c r="I856" i="2" a="1"/>
  <c r="I856" i="2" s="1"/>
  <c r="I855" i="2" a="1"/>
  <c r="I855" i="2" s="1"/>
  <c r="I854" i="2" a="1"/>
  <c r="I854" i="2" s="1"/>
  <c r="I853" i="2" a="1"/>
  <c r="I853" i="2" s="1"/>
  <c r="I852" i="2" a="1"/>
  <c r="I852" i="2" s="1"/>
  <c r="I851" i="2" a="1"/>
  <c r="I851" i="2" s="1"/>
  <c r="I850" i="2" a="1"/>
  <c r="I850" i="2" s="1"/>
  <c r="I849" i="2" a="1"/>
  <c r="I849" i="2" s="1"/>
  <c r="I848" i="2" a="1"/>
  <c r="I848" i="2" s="1"/>
  <c r="I847" i="2" a="1"/>
  <c r="I847" i="2" s="1"/>
  <c r="I846" i="2" a="1"/>
  <c r="I846" i="2" s="1"/>
  <c r="I845" i="2" a="1"/>
  <c r="I845" i="2" s="1"/>
  <c r="I844" i="2" a="1"/>
  <c r="I844" i="2" s="1"/>
  <c r="I843" i="2" a="1"/>
  <c r="I843" i="2" s="1"/>
  <c r="I842" i="2" a="1"/>
  <c r="I842" i="2" s="1"/>
  <c r="I841" i="2" a="1"/>
  <c r="I841" i="2" s="1"/>
  <c r="I840" i="2" a="1"/>
  <c r="I840" i="2" s="1"/>
  <c r="I839" i="2" a="1"/>
  <c r="I839" i="2" s="1"/>
  <c r="I838" i="2" a="1"/>
  <c r="I838" i="2" s="1"/>
  <c r="I837" i="2" a="1"/>
  <c r="I837" i="2" s="1"/>
  <c r="I836" i="2" a="1"/>
  <c r="I836" i="2" s="1"/>
  <c r="I835" i="2" a="1"/>
  <c r="I835" i="2" s="1"/>
  <c r="I834" i="2" a="1"/>
  <c r="I834" i="2" s="1"/>
  <c r="I833" i="2" a="1"/>
  <c r="I833" i="2" s="1"/>
  <c r="I832" i="2" a="1"/>
  <c r="I832" i="2" s="1"/>
  <c r="I831" i="2" a="1"/>
  <c r="I831" i="2" s="1"/>
  <c r="I830" i="2" a="1"/>
  <c r="I830" i="2" s="1"/>
  <c r="I829" i="2" a="1"/>
  <c r="I829" i="2" s="1"/>
  <c r="I828" i="2" a="1"/>
  <c r="I828" i="2" s="1"/>
  <c r="I827" i="2" a="1"/>
  <c r="I827" i="2" s="1"/>
  <c r="I826" i="2" a="1"/>
  <c r="I826" i="2" s="1"/>
  <c r="I825" i="2" a="1"/>
  <c r="I825" i="2" s="1"/>
  <c r="G824" i="2"/>
  <c r="H824" i="2" s="1"/>
  <c r="I824" i="2" s="1" a="1"/>
  <c r="I824" i="2" s="1"/>
  <c r="I823" i="2" a="1"/>
  <c r="I823" i="2" s="1"/>
  <c r="I822" i="2" a="1"/>
  <c r="I822" i="2" s="1"/>
  <c r="I821" i="2" a="1"/>
  <c r="I821" i="2" s="1"/>
  <c r="D820" i="2"/>
  <c r="H820" i="2" s="1"/>
  <c r="I820" i="2" s="1" a="1"/>
  <c r="I820" i="2" s="1"/>
  <c r="I819" i="2" a="1"/>
  <c r="I819" i="2" s="1"/>
  <c r="I818" i="2" a="1"/>
  <c r="I818" i="2" s="1"/>
  <c r="I817" i="2" a="1"/>
  <c r="I817" i="2" s="1"/>
  <c r="I816" i="2" a="1"/>
  <c r="I816" i="2" s="1"/>
  <c r="I815" i="2" a="1"/>
  <c r="I815" i="2" s="1"/>
  <c r="I814" i="2" a="1"/>
  <c r="I814" i="2" s="1"/>
  <c r="I813" i="2" a="1"/>
  <c r="I813" i="2" s="1"/>
  <c r="I812" i="2" a="1"/>
  <c r="I812" i="2" s="1"/>
  <c r="I811" i="2" a="1"/>
  <c r="I811" i="2" s="1"/>
  <c r="I810" i="2" a="1"/>
  <c r="I810" i="2" s="1"/>
  <c r="I809" i="2" a="1"/>
  <c r="I809" i="2" s="1"/>
  <c r="I808" i="2" a="1"/>
  <c r="I808" i="2" s="1"/>
  <c r="I807" i="2" a="1"/>
  <c r="I807" i="2" s="1"/>
  <c r="G806" i="2"/>
  <c r="H806" i="2" s="1"/>
  <c r="I806" i="2" s="1" a="1"/>
  <c r="I806" i="2" s="1"/>
  <c r="F806" i="2"/>
  <c r="I805" i="2"/>
  <c r="I805" i="2" a="1"/>
  <c r="I804" i="2" a="1"/>
  <c r="I804" i="2" s="1"/>
  <c r="I803" i="2" a="1"/>
  <c r="I803" i="2" s="1"/>
  <c r="I802" i="2" a="1"/>
  <c r="I802" i="2" s="1"/>
  <c r="D801" i="2"/>
  <c r="H801" i="2" s="1"/>
  <c r="I801" i="2" s="1" a="1"/>
  <c r="I801" i="2" s="1"/>
  <c r="I800" i="2" a="1"/>
  <c r="I800" i="2" s="1"/>
  <c r="I799" i="2" a="1"/>
  <c r="I799" i="2" s="1"/>
  <c r="I798" i="2" a="1"/>
  <c r="I798" i="2" s="1"/>
  <c r="I797" i="2" a="1"/>
  <c r="I797" i="2" s="1"/>
  <c r="D796" i="2"/>
  <c r="H796" i="2" s="1"/>
  <c r="I796" i="2" s="1" a="1"/>
  <c r="I796" i="2" s="1"/>
  <c r="I795" i="2" a="1"/>
  <c r="I795" i="2" s="1"/>
  <c r="I794" i="2" a="1"/>
  <c r="I794" i="2" s="1"/>
  <c r="I793" i="2" a="1"/>
  <c r="I793" i="2" s="1"/>
  <c r="I792" i="2" a="1"/>
  <c r="I792" i="2" s="1"/>
  <c r="I791" i="2" a="1"/>
  <c r="I791" i="2" s="1"/>
  <c r="I790" i="2" a="1"/>
  <c r="I790" i="2" s="1"/>
  <c r="I789" i="2" a="1"/>
  <c r="I789" i="2" s="1"/>
  <c r="I788" i="2" a="1"/>
  <c r="I788" i="2" s="1"/>
  <c r="I787" i="2" a="1"/>
  <c r="I787" i="2" s="1"/>
  <c r="I786" i="2" a="1"/>
  <c r="I786" i="2" s="1"/>
  <c r="I785" i="2" a="1"/>
  <c r="I785" i="2" s="1"/>
  <c r="I784" i="2" a="1"/>
  <c r="I784" i="2" s="1"/>
  <c r="I783" i="2" a="1"/>
  <c r="I783" i="2" s="1"/>
  <c r="I782" i="2" a="1"/>
  <c r="I782" i="2" s="1"/>
  <c r="I781" i="2" a="1"/>
  <c r="I781" i="2" s="1"/>
  <c r="I780" i="2" a="1"/>
  <c r="I780" i="2" s="1"/>
  <c r="I779" i="2" a="1"/>
  <c r="I779" i="2" s="1"/>
  <c r="I778" i="2" a="1"/>
  <c r="I778" i="2" s="1"/>
  <c r="I777" i="2" a="1"/>
  <c r="I777" i="2" s="1"/>
  <c r="I776" i="2" a="1"/>
  <c r="I776" i="2" s="1"/>
  <c r="D774" i="2"/>
  <c r="F775" i="2" s="1"/>
  <c r="I773" i="2" a="1"/>
  <c r="I773" i="2" s="1"/>
  <c r="I772" i="2" a="1"/>
  <c r="I772" i="2" s="1"/>
  <c r="I771" i="2" a="1"/>
  <c r="I771" i="2" s="1"/>
  <c r="I770" i="2" a="1"/>
  <c r="I770" i="2" s="1"/>
  <c r="I769" i="2" a="1"/>
  <c r="I769" i="2" s="1"/>
  <c r="G768" i="2"/>
  <c r="H768" i="2" s="1"/>
  <c r="I768" i="2" s="1" a="1"/>
  <c r="I768" i="2" s="1"/>
  <c r="F768" i="2"/>
  <c r="I767" i="2" a="1"/>
  <c r="I767" i="2" s="1"/>
  <c r="D766" i="2"/>
  <c r="H766" i="2" s="1"/>
  <c r="I766" i="2" s="1" a="1"/>
  <c r="I766" i="2" s="1"/>
  <c r="I765" i="2" a="1"/>
  <c r="I765" i="2" s="1"/>
  <c r="I764" i="2" a="1"/>
  <c r="I764" i="2" s="1"/>
  <c r="I763" i="2" a="1"/>
  <c r="I763" i="2" s="1"/>
  <c r="I762" i="2" a="1"/>
  <c r="I762" i="2" s="1"/>
  <c r="I761" i="2" a="1"/>
  <c r="I761" i="2" s="1"/>
  <c r="I760" i="2" a="1"/>
  <c r="I760" i="2" s="1"/>
  <c r="I759" i="2" a="1"/>
  <c r="I759" i="2" s="1"/>
  <c r="G758" i="2"/>
  <c r="H758" i="2" s="1"/>
  <c r="I758" i="2" s="1" a="1"/>
  <c r="I758" i="2" s="1"/>
  <c r="I757" i="2" a="1"/>
  <c r="I757" i="2" s="1"/>
  <c r="I756" i="2" a="1"/>
  <c r="I756" i="2" s="1"/>
  <c r="I755" i="2" a="1"/>
  <c r="I755" i="2" s="1"/>
  <c r="G754" i="2"/>
  <c r="H754" i="2" s="1"/>
  <c r="I754" i="2" s="1" a="1"/>
  <c r="I754" i="2" s="1"/>
  <c r="I753" i="2" a="1"/>
  <c r="I753" i="2" s="1"/>
  <c r="I752" i="2" a="1"/>
  <c r="I752" i="2" s="1"/>
  <c r="I751" i="2" a="1"/>
  <c r="I751" i="2" s="1"/>
  <c r="I750" i="2" a="1"/>
  <c r="I750" i="2" s="1"/>
  <c r="I749" i="2" a="1"/>
  <c r="I749" i="2" s="1"/>
  <c r="I748" i="2" a="1"/>
  <c r="I748" i="2" s="1"/>
  <c r="I747" i="2" a="1"/>
  <c r="I747" i="2" s="1"/>
  <c r="I746" i="2" a="1"/>
  <c r="I746" i="2" s="1"/>
  <c r="I745" i="2" a="1"/>
  <c r="I745" i="2" s="1"/>
  <c r="D742" i="2"/>
  <c r="D743" i="2" s="1"/>
  <c r="I741" i="2" a="1"/>
  <c r="I741" i="2" s="1"/>
  <c r="I740" i="2" a="1"/>
  <c r="I740" i="2" s="1"/>
  <c r="I739" i="2" a="1"/>
  <c r="I739" i="2" s="1"/>
  <c r="G738" i="2"/>
  <c r="H738" i="2" s="1"/>
  <c r="I738" i="2" s="1" a="1"/>
  <c r="I738" i="2" s="1"/>
  <c r="F738" i="2"/>
  <c r="I737" i="2" a="1"/>
  <c r="I737" i="2" s="1"/>
  <c r="G736" i="2"/>
  <c r="H736" i="2" s="1"/>
  <c r="I736" i="2" s="1" a="1"/>
  <c r="I736" i="2" s="1"/>
  <c r="F736" i="2"/>
  <c r="I735" i="2" a="1"/>
  <c r="I735" i="2" s="1"/>
  <c r="D734" i="2"/>
  <c r="H734" i="2" s="1"/>
  <c r="I734" i="2" s="1" a="1"/>
  <c r="I734" i="2" s="1"/>
  <c r="I733" i="2" a="1"/>
  <c r="I733" i="2" s="1"/>
  <c r="H732" i="2"/>
  <c r="I732" i="2" s="1" a="1"/>
  <c r="I732" i="2" s="1"/>
  <c r="G732" i="2"/>
  <c r="F732" i="2"/>
  <c r="I731" i="2" a="1"/>
  <c r="I731" i="2" s="1"/>
  <c r="I730" i="2" a="1"/>
  <c r="I730" i="2" s="1"/>
  <c r="I729" i="2" a="1"/>
  <c r="I729" i="2" s="1"/>
  <c r="I728" i="2" a="1"/>
  <c r="I728" i="2" s="1"/>
  <c r="I727" i="2" a="1"/>
  <c r="I727" i="2" s="1"/>
  <c r="I726" i="2" a="1"/>
  <c r="I726" i="2" s="1"/>
  <c r="I725" i="2" a="1"/>
  <c r="I725" i="2" s="1"/>
  <c r="G724" i="2"/>
  <c r="H724" i="2" s="1"/>
  <c r="I724" i="2" s="1" a="1"/>
  <c r="I724" i="2" s="1"/>
  <c r="F724" i="2"/>
  <c r="I723" i="2" a="1"/>
  <c r="I723" i="2" s="1"/>
  <c r="G722" i="2"/>
  <c r="H722" i="2" s="1"/>
  <c r="I722" i="2" s="1" a="1"/>
  <c r="I722" i="2" s="1"/>
  <c r="F722" i="2"/>
  <c r="I721" i="2" a="1"/>
  <c r="I721" i="2" s="1"/>
  <c r="I720" i="2" a="1"/>
  <c r="I720" i="2" s="1"/>
  <c r="I719" i="2" a="1"/>
  <c r="I719" i="2" s="1"/>
  <c r="I718" i="2" a="1"/>
  <c r="I718" i="2" s="1"/>
  <c r="I717" i="2" a="1"/>
  <c r="I717" i="2" s="1"/>
  <c r="I716" i="2" a="1"/>
  <c r="I716" i="2" s="1"/>
  <c r="I715" i="2" a="1"/>
  <c r="I715" i="2" s="1"/>
  <c r="I714" i="2" a="1"/>
  <c r="I714" i="2" s="1"/>
  <c r="I713" i="2" a="1"/>
  <c r="I713" i="2" s="1"/>
  <c r="I712" i="2" a="1"/>
  <c r="I712" i="2" s="1"/>
  <c r="I711" i="2" a="1"/>
  <c r="I711" i="2" s="1"/>
  <c r="I710" i="2" a="1"/>
  <c r="I710" i="2" s="1"/>
  <c r="I709" i="2" a="1"/>
  <c r="I709" i="2" s="1"/>
  <c r="I708" i="2" a="1"/>
  <c r="I708" i="2" s="1"/>
  <c r="I707" i="2" a="1"/>
  <c r="I707" i="2" s="1"/>
  <c r="I706" i="2" a="1"/>
  <c r="I706" i="2" s="1"/>
  <c r="I705" i="2" a="1"/>
  <c r="I705" i="2" s="1"/>
  <c r="G704" i="2"/>
  <c r="H704" i="2" s="1"/>
  <c r="I704" i="2" s="1" a="1"/>
  <c r="I704" i="2" s="1"/>
  <c r="F704" i="2"/>
  <c r="I703" i="2" a="1"/>
  <c r="I703" i="2" s="1"/>
  <c r="I702" i="2" a="1"/>
  <c r="I702" i="2" s="1"/>
  <c r="I701" i="2" a="1"/>
  <c r="I701" i="2" s="1"/>
  <c r="I700" i="2" a="1"/>
  <c r="I700" i="2" s="1"/>
  <c r="I699" i="2" a="1"/>
  <c r="I699" i="2" s="1"/>
  <c r="I698" i="2" a="1"/>
  <c r="I698" i="2" s="1"/>
  <c r="I697" i="2" a="1"/>
  <c r="I697" i="2" s="1"/>
  <c r="I696" i="2" a="1"/>
  <c r="I696" i="2" s="1"/>
  <c r="I695" i="2" a="1"/>
  <c r="I695" i="2" s="1"/>
  <c r="I694" i="2" a="1"/>
  <c r="I694" i="2" s="1"/>
  <c r="I693" i="2" a="1"/>
  <c r="I693" i="2" s="1"/>
  <c r="I692" i="2" a="1"/>
  <c r="I692" i="2" s="1"/>
  <c r="I691" i="2" a="1"/>
  <c r="I691" i="2" s="1"/>
  <c r="D691" i="2"/>
  <c r="I690" i="2" a="1"/>
  <c r="I690" i="2" s="1"/>
  <c r="I689" i="2" a="1"/>
  <c r="I689" i="2" s="1"/>
  <c r="I688" i="2" a="1"/>
  <c r="I688" i="2" s="1"/>
  <c r="I687" i="2" a="1"/>
  <c r="I687" i="2" s="1"/>
  <c r="I686" i="2" a="1"/>
  <c r="I686" i="2" s="1"/>
  <c r="I685" i="2" a="1"/>
  <c r="I685" i="2" s="1"/>
  <c r="I684" i="2" a="1"/>
  <c r="I684" i="2" s="1"/>
  <c r="I683" i="2" a="1"/>
  <c r="I683" i="2" s="1"/>
  <c r="I682" i="2" a="1"/>
  <c r="I682" i="2" s="1"/>
  <c r="I681" i="2" a="1"/>
  <c r="I681" i="2" s="1"/>
  <c r="I680" i="2" a="1"/>
  <c r="I680" i="2" s="1"/>
  <c r="I679" i="2" a="1"/>
  <c r="I679" i="2" s="1"/>
  <c r="I678" i="2" a="1"/>
  <c r="I678" i="2" s="1"/>
  <c r="I677" i="2" a="1"/>
  <c r="I677" i="2" s="1"/>
  <c r="I676" i="2" a="1"/>
  <c r="I676" i="2" s="1"/>
  <c r="I675" i="2" a="1"/>
  <c r="I675" i="2" s="1"/>
  <c r="I674" i="2" a="1"/>
  <c r="I674" i="2" s="1"/>
  <c r="I673" i="2" a="1"/>
  <c r="I673" i="2" s="1"/>
  <c r="I672" i="2" a="1"/>
  <c r="I672" i="2" s="1"/>
  <c r="I671" i="2" a="1"/>
  <c r="I671" i="2" s="1"/>
  <c r="I670" i="2" a="1"/>
  <c r="I670" i="2" s="1"/>
  <c r="I669" i="2" a="1"/>
  <c r="I669" i="2" s="1"/>
  <c r="I668" i="2" a="1"/>
  <c r="I668" i="2" s="1"/>
  <c r="I667" i="2" a="1"/>
  <c r="I667" i="2" s="1"/>
  <c r="I666" i="2" a="1"/>
  <c r="I666" i="2" s="1"/>
  <c r="G664" i="2"/>
  <c r="H664" i="2" s="1"/>
  <c r="I664" i="2" s="1" a="1"/>
  <c r="I664" i="2" s="1"/>
  <c r="F664" i="2"/>
  <c r="F665" i="2" s="1"/>
  <c r="I663" i="2" a="1"/>
  <c r="I663" i="2" s="1"/>
  <c r="I662" i="2" a="1"/>
  <c r="I662" i="2" s="1"/>
  <c r="I661" i="2" a="1"/>
  <c r="I661" i="2" s="1"/>
  <c r="G660" i="2"/>
  <c r="H660" i="2" s="1"/>
  <c r="I660" i="2" s="1" a="1"/>
  <c r="I660" i="2" s="1"/>
  <c r="F660" i="2"/>
  <c r="I659" i="2" a="1"/>
  <c r="I659" i="2" s="1"/>
  <c r="I658" i="2" a="1"/>
  <c r="I658" i="2" s="1"/>
  <c r="I657" i="2" a="1"/>
  <c r="I657" i="2" s="1"/>
  <c r="I656" i="2" a="1"/>
  <c r="I656" i="2" s="1"/>
  <c r="I655" i="2" a="1"/>
  <c r="I655" i="2" s="1"/>
  <c r="H863" i="2" l="1"/>
  <c r="I863" i="2" s="1" a="1"/>
  <c r="I863" i="2" s="1"/>
  <c r="G665" i="2"/>
  <c r="H665" i="2" s="1"/>
  <c r="I665" i="2" s="1" a="1"/>
  <c r="I665" i="2" s="1"/>
  <c r="H743" i="2"/>
  <c r="I743" i="2" s="1" a="1"/>
  <c r="I743" i="2" s="1"/>
  <c r="D744" i="2"/>
  <c r="H744" i="2" s="1"/>
  <c r="I744" i="2" s="1" a="1"/>
  <c r="I744" i="2" s="1"/>
  <c r="H774" i="2"/>
  <c r="I774" i="2" s="1" a="1"/>
  <c r="I774" i="2" s="1"/>
  <c r="H869" i="2"/>
  <c r="I869" i="2" s="1" a="1"/>
  <c r="I869" i="2" s="1"/>
  <c r="H742" i="2"/>
  <c r="I742" i="2" s="1" a="1"/>
  <c r="I742" i="2" s="1"/>
  <c r="G775" i="2"/>
  <c r="H775" i="2" s="1"/>
  <c r="I775" i="2" s="1" a="1"/>
  <c r="I775" i="2" s="1"/>
  <c r="F309" i="2" l="1"/>
  <c r="F310" i="2" s="1"/>
  <c r="F304" i="2"/>
  <c r="G304" i="2" s="1"/>
  <c r="H304" i="2" s="1"/>
  <c r="F293" i="2"/>
  <c r="G293" i="2" s="1"/>
  <c r="H293" i="2" s="1"/>
  <c r="I293" i="2" s="1" a="1"/>
  <c r="I293" i="2" s="1"/>
  <c r="F281" i="2"/>
  <c r="G281" i="2" s="1"/>
  <c r="H281" i="2" s="1"/>
  <c r="I281" i="2" s="1" a="1"/>
  <c r="I281" i="2" s="1"/>
  <c r="F276" i="2"/>
  <c r="G276" i="2" s="1"/>
  <c r="H276" i="2" s="1"/>
  <c r="I276" i="2" s="1" a="1"/>
  <c r="I276" i="2" s="1"/>
  <c r="F267" i="2"/>
  <c r="G267" i="2" s="1"/>
  <c r="H267" i="2" s="1"/>
  <c r="I267" i="2" s="1" a="1"/>
  <c r="I267" i="2" s="1"/>
  <c r="F257" i="2"/>
  <c r="G257" i="2" s="1"/>
  <c r="H257" i="2" s="1"/>
  <c r="I257" i="2" s="1" a="1"/>
  <c r="I257" i="2" s="1"/>
  <c r="F254" i="2"/>
  <c r="F255" i="2" s="1"/>
  <c r="F248" i="2"/>
  <c r="G248" i="2" s="1"/>
  <c r="H248" i="2" s="1"/>
  <c r="I248" i="2" s="1" a="1"/>
  <c r="I248" i="2" s="1"/>
  <c r="F246" i="2"/>
  <c r="G246" i="2" s="1"/>
  <c r="H246" i="2" s="1"/>
  <c r="I246" i="2" s="1" a="1"/>
  <c r="I246" i="2" s="1"/>
  <c r="F233" i="2"/>
  <c r="G233" i="2" s="1"/>
  <c r="H233" i="2" s="1"/>
  <c r="I233" i="2" s="1" a="1"/>
  <c r="I233" i="2" s="1"/>
  <c r="F230" i="2"/>
  <c r="G230" i="2" s="1"/>
  <c r="H230" i="2" s="1"/>
  <c r="I232" i="2" a="1"/>
  <c r="I232" i="2" s="1"/>
  <c r="I234" i="2" a="1"/>
  <c r="I234" i="2" s="1"/>
  <c r="I235" i="2" a="1"/>
  <c r="I235" i="2" s="1"/>
  <c r="I236" i="2" a="1"/>
  <c r="I236" i="2" s="1"/>
  <c r="I237" i="2" a="1"/>
  <c r="I237" i="2" s="1"/>
  <c r="I238" i="2" a="1"/>
  <c r="I238" i="2" s="1"/>
  <c r="I239" i="2" a="1"/>
  <c r="I239" i="2" s="1"/>
  <c r="I240" i="2" a="1"/>
  <c r="I240" i="2" s="1"/>
  <c r="I241" i="2" a="1"/>
  <c r="I241" i="2" s="1"/>
  <c r="I242" i="2" a="1"/>
  <c r="I242" i="2" s="1"/>
  <c r="I243" i="2" a="1"/>
  <c r="I243" i="2" s="1"/>
  <c r="I244" i="2" a="1"/>
  <c r="I244" i="2" s="1"/>
  <c r="I245" i="2" a="1"/>
  <c r="I245" i="2" s="1"/>
  <c r="I247" i="2" a="1"/>
  <c r="I247" i="2" s="1"/>
  <c r="I249" i="2" a="1"/>
  <c r="I249" i="2" s="1"/>
  <c r="I250" i="2" a="1"/>
  <c r="I250" i="2" s="1"/>
  <c r="I251" i="2" a="1"/>
  <c r="I251" i="2" s="1"/>
  <c r="I252" i="2" a="1"/>
  <c r="I252" i="2" s="1"/>
  <c r="I253" i="2" a="1"/>
  <c r="I253" i="2" s="1"/>
  <c r="I256" i="2" a="1"/>
  <c r="I256" i="2" s="1"/>
  <c r="I258" i="2" a="1"/>
  <c r="I258" i="2" s="1"/>
  <c r="I259" i="2" a="1"/>
  <c r="I259" i="2" s="1"/>
  <c r="I260" i="2" a="1"/>
  <c r="I260" i="2" s="1"/>
  <c r="I261" i="2" a="1"/>
  <c r="I261" i="2" s="1"/>
  <c r="I262" i="2" a="1"/>
  <c r="I262" i="2" s="1"/>
  <c r="I263" i="2" a="1"/>
  <c r="I263" i="2" s="1"/>
  <c r="I264" i="2" a="1"/>
  <c r="I264" i="2" s="1"/>
  <c r="I265" i="2" a="1"/>
  <c r="I265" i="2" s="1"/>
  <c r="I266" i="2" a="1"/>
  <c r="I266" i="2" s="1"/>
  <c r="I268" i="2" a="1"/>
  <c r="I268" i="2" s="1"/>
  <c r="I269" i="2" a="1"/>
  <c r="I269" i="2" s="1"/>
  <c r="I270" i="2" a="1"/>
  <c r="I270" i="2" s="1"/>
  <c r="I271" i="2" a="1"/>
  <c r="I271" i="2" s="1"/>
  <c r="I272" i="2" a="1"/>
  <c r="I272" i="2" s="1"/>
  <c r="I273" i="2" a="1"/>
  <c r="I273" i="2" s="1"/>
  <c r="I274" i="2" a="1"/>
  <c r="I274" i="2" s="1"/>
  <c r="I275" i="2" a="1"/>
  <c r="I275" i="2" s="1"/>
  <c r="I279" i="2" a="1"/>
  <c r="I279" i="2" s="1"/>
  <c r="I280" i="2" a="1"/>
  <c r="I280" i="2" s="1"/>
  <c r="I282" i="2" a="1"/>
  <c r="I282" i="2" s="1"/>
  <c r="I283" i="2" a="1"/>
  <c r="I283" i="2" s="1"/>
  <c r="I284" i="2" a="1"/>
  <c r="I284" i="2" s="1"/>
  <c r="I285" i="2" a="1"/>
  <c r="I285" i="2" s="1"/>
  <c r="I286" i="2" a="1"/>
  <c r="I286" i="2" s="1"/>
  <c r="I287" i="2" a="1"/>
  <c r="I287" i="2" s="1"/>
  <c r="I288" i="2" a="1"/>
  <c r="I288" i="2" s="1"/>
  <c r="I289" i="2" a="1"/>
  <c r="I289" i="2" s="1"/>
  <c r="I290" i="2" a="1"/>
  <c r="I290" i="2" s="1"/>
  <c r="I291" i="2" a="1"/>
  <c r="I291" i="2" s="1"/>
  <c r="I292" i="2" a="1"/>
  <c r="I292" i="2" s="1"/>
  <c r="I294" i="2" a="1"/>
  <c r="I294" i="2" s="1"/>
  <c r="I295" i="2" a="1"/>
  <c r="I295" i="2" s="1"/>
  <c r="I296" i="2" a="1"/>
  <c r="I296" i="2" s="1"/>
  <c r="I297" i="2" a="1"/>
  <c r="I297" i="2" s="1"/>
  <c r="I298" i="2" a="1"/>
  <c r="I298" i="2" s="1"/>
  <c r="I299" i="2" a="1"/>
  <c r="I299" i="2" s="1"/>
  <c r="I300" i="2" a="1"/>
  <c r="I300" i="2" s="1"/>
  <c r="I301" i="2" a="1"/>
  <c r="I301" i="2" s="1"/>
  <c r="I302" i="2" a="1"/>
  <c r="I302" i="2" s="1"/>
  <c r="I303" i="2" a="1"/>
  <c r="I303" i="2" s="1"/>
  <c r="I305" i="2" a="1"/>
  <c r="I305" i="2" s="1"/>
  <c r="I306" i="2" a="1"/>
  <c r="I306" i="2" s="1"/>
  <c r="I307" i="2" a="1"/>
  <c r="I307" i="2" s="1"/>
  <c r="I308" i="2" a="1"/>
  <c r="I308" i="2" s="1"/>
  <c r="I311" i="2" a="1"/>
  <c r="I311" i="2" s="1"/>
  <c r="I312" i="2" a="1"/>
  <c r="I312" i="2" s="1"/>
  <c r="I313" i="2" a="1"/>
  <c r="I313" i="2" s="1"/>
  <c r="I314" i="2" a="1"/>
  <c r="I314" i="2" s="1"/>
  <c r="I315" i="2" a="1"/>
  <c r="I315" i="2" s="1"/>
  <c r="I316" i="2" a="1"/>
  <c r="I316" i="2" s="1"/>
  <c r="I317" i="2" a="1"/>
  <c r="I317" i="2" s="1"/>
  <c r="I318" i="2" a="1"/>
  <c r="I318" i="2" s="1"/>
  <c r="I319" i="2" a="1"/>
  <c r="I319" i="2" s="1"/>
  <c r="I320" i="2" a="1"/>
  <c r="I320" i="2" s="1"/>
  <c r="I321" i="2" a="1"/>
  <c r="I321" i="2" s="1"/>
  <c r="I322" i="2" a="1"/>
  <c r="I322" i="2" s="1"/>
  <c r="F228" i="2"/>
  <c r="G228" i="2" s="1"/>
  <c r="H228" i="2" s="1"/>
  <c r="F32" i="2"/>
  <c r="G32" i="2" s="1"/>
  <c r="H32" i="2" s="1"/>
  <c r="I32" i="2" s="1" a="1"/>
  <c r="I32" i="2" s="1"/>
  <c r="F6" i="2"/>
  <c r="G6" i="2" s="1"/>
  <c r="H6" i="2" s="1"/>
  <c r="I6" i="2" s="1" a="1"/>
  <c r="I6" i="2" s="1"/>
  <c r="F207" i="2"/>
  <c r="G207" i="2" s="1"/>
  <c r="H207" i="2" s="1"/>
  <c r="I207" i="2" s="1" a="1"/>
  <c r="I207" i="2" s="1"/>
  <c r="F186" i="2"/>
  <c r="G186" i="2" s="1"/>
  <c r="H186" i="2" s="1"/>
  <c r="I186" i="2" s="1" a="1"/>
  <c r="I186" i="2" s="1"/>
  <c r="G121" i="2"/>
  <c r="H121" i="2" s="1"/>
  <c r="I121" i="2" s="1" a="1"/>
  <c r="I121" i="2" s="1"/>
  <c r="F121" i="2"/>
  <c r="G100" i="2"/>
  <c r="H100" i="2" s="1"/>
  <c r="I100" i="2" s="1" a="1"/>
  <c r="I100" i="2" s="1"/>
  <c r="F100" i="2"/>
  <c r="G62" i="2"/>
  <c r="F62" i="2" s="1"/>
  <c r="I3" i="2" a="1"/>
  <c r="I3" i="2" s="1"/>
  <c r="I4" i="2" a="1"/>
  <c r="I4" i="2" s="1"/>
  <c r="I5" i="2" a="1"/>
  <c r="I5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 s="1"/>
  <c r="I48" i="2" a="1"/>
  <c r="I48" i="2" s="1"/>
  <c r="I49" i="2" a="1"/>
  <c r="I49" i="2" s="1"/>
  <c r="I50" i="2" a="1"/>
  <c r="I50" i="2" s="1"/>
  <c r="I51" i="2" a="1"/>
  <c r="I51" i="2" s="1"/>
  <c r="I52" i="2" a="1"/>
  <c r="I52" i="2" s="1"/>
  <c r="I53" i="2" a="1"/>
  <c r="I53" i="2" s="1"/>
  <c r="I54" i="2" a="1"/>
  <c r="I54" i="2" s="1"/>
  <c r="I55" i="2" a="1"/>
  <c r="I55" i="2" s="1"/>
  <c r="I56" i="2" a="1"/>
  <c r="I56" i="2" s="1"/>
  <c r="I57" i="2" a="1"/>
  <c r="I57" i="2" s="1"/>
  <c r="I58" i="2" a="1"/>
  <c r="I58" i="2" s="1"/>
  <c r="I59" i="2" a="1"/>
  <c r="I59" i="2" s="1"/>
  <c r="I60" i="2" a="1"/>
  <c r="I60" i="2" s="1"/>
  <c r="I61" i="2" a="1"/>
  <c r="I61" i="2" s="1"/>
  <c r="I63" i="2" a="1"/>
  <c r="I63" i="2" s="1"/>
  <c r="I64" i="2" a="1"/>
  <c r="I64" i="2" s="1"/>
  <c r="I65" i="2" a="1"/>
  <c r="I65" i="2" s="1"/>
  <c r="I66" i="2" a="1"/>
  <c r="I66" i="2" s="1"/>
  <c r="I67" i="2" a="1"/>
  <c r="I67" i="2" s="1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I73" i="2" a="1"/>
  <c r="I73" i="2" s="1"/>
  <c r="I74" i="2" a="1"/>
  <c r="I74" i="2" s="1"/>
  <c r="I75" i="2" a="1"/>
  <c r="I75" i="2" s="1"/>
  <c r="I76" i="2" a="1"/>
  <c r="I76" i="2" s="1"/>
  <c r="I77" i="2" a="1"/>
  <c r="I77" i="2" s="1"/>
  <c r="I78" i="2" a="1"/>
  <c r="I78" i="2" s="1"/>
  <c r="I79" i="2" a="1"/>
  <c r="I79" i="2" s="1"/>
  <c r="I80" i="2" a="1"/>
  <c r="I80" i="2" s="1"/>
  <c r="I81" i="2" a="1"/>
  <c r="I81" i="2" s="1"/>
  <c r="I82" i="2" a="1"/>
  <c r="I82" i="2" s="1"/>
  <c r="I83" i="2" a="1"/>
  <c r="I83" i="2" s="1"/>
  <c r="I84" i="2" a="1"/>
  <c r="I84" i="2" s="1"/>
  <c r="I85" i="2" a="1"/>
  <c r="I85" i="2" s="1"/>
  <c r="I86" i="2" a="1"/>
  <c r="I86" i="2" s="1"/>
  <c r="I87" i="2" a="1"/>
  <c r="I87" i="2" s="1"/>
  <c r="I88" i="2" a="1"/>
  <c r="I88" i="2" s="1"/>
  <c r="I89" i="2" a="1"/>
  <c r="I89" i="2" s="1"/>
  <c r="I90" i="2" a="1"/>
  <c r="I90" i="2" s="1"/>
  <c r="I91" i="2" a="1"/>
  <c r="I91" i="2" s="1"/>
  <c r="I92" i="2" a="1"/>
  <c r="I92" i="2" s="1"/>
  <c r="I93" i="2" a="1"/>
  <c r="I93" i="2" s="1"/>
  <c r="I94" i="2" a="1"/>
  <c r="I94" i="2" s="1"/>
  <c r="I95" i="2" a="1"/>
  <c r="I95" i="2" s="1"/>
  <c r="I96" i="2" a="1"/>
  <c r="I96" i="2" s="1"/>
  <c r="I97" i="2" a="1"/>
  <c r="I97" i="2" s="1"/>
  <c r="I98" i="2" a="1"/>
  <c r="I98" i="2" s="1"/>
  <c r="I99" i="2" a="1"/>
  <c r="I99" i="2" s="1"/>
  <c r="I101" i="2" a="1"/>
  <c r="I101" i="2" s="1"/>
  <c r="I102" i="2" a="1"/>
  <c r="I102" i="2" s="1"/>
  <c r="I103" i="2" a="1"/>
  <c r="I103" i="2" s="1"/>
  <c r="I104" i="2" a="1"/>
  <c r="I104" i="2" s="1"/>
  <c r="I105" i="2" a="1"/>
  <c r="I105" i="2" s="1"/>
  <c r="I106" i="2" a="1"/>
  <c r="I106" i="2" s="1"/>
  <c r="I107" i="2" a="1"/>
  <c r="I107" i="2" s="1"/>
  <c r="I108" i="2" a="1"/>
  <c r="I108" i="2" s="1"/>
  <c r="I109" i="2" a="1"/>
  <c r="I109" i="2" s="1"/>
  <c r="I110" i="2" a="1"/>
  <c r="I110" i="2" s="1"/>
  <c r="I111" i="2" a="1"/>
  <c r="I111" i="2" s="1"/>
  <c r="I112" i="2" a="1"/>
  <c r="I112" i="2" s="1"/>
  <c r="I113" i="2" a="1"/>
  <c r="I113" i="2" s="1"/>
  <c r="I114" i="2" a="1"/>
  <c r="I114" i="2" s="1"/>
  <c r="I115" i="2" a="1"/>
  <c r="I115" i="2" s="1"/>
  <c r="I116" i="2" a="1"/>
  <c r="I116" i="2" s="1"/>
  <c r="I117" i="2" a="1"/>
  <c r="I117" i="2" s="1"/>
  <c r="I118" i="2" a="1"/>
  <c r="I118" i="2" s="1"/>
  <c r="I120" i="2" a="1"/>
  <c r="I120" i="2" s="1"/>
  <c r="I122" i="2" a="1"/>
  <c r="I122" i="2" s="1"/>
  <c r="I123" i="2" a="1"/>
  <c r="I123" i="2" s="1"/>
  <c r="I124" i="2" a="1"/>
  <c r="I124" i="2" s="1"/>
  <c r="I125" i="2" a="1"/>
  <c r="I125" i="2" s="1"/>
  <c r="I126" i="2" a="1"/>
  <c r="I126" i="2" s="1"/>
  <c r="I127" i="2" a="1"/>
  <c r="I127" i="2" s="1"/>
  <c r="I128" i="2" a="1"/>
  <c r="I128" i="2" s="1"/>
  <c r="I129" i="2" a="1"/>
  <c r="I129" i="2" s="1"/>
  <c r="I130" i="2" a="1"/>
  <c r="I130" i="2" s="1"/>
  <c r="I131" i="2" a="1"/>
  <c r="I131" i="2" s="1"/>
  <c r="I132" i="2" a="1"/>
  <c r="I132" i="2" s="1"/>
  <c r="I133" i="2" a="1"/>
  <c r="I133" i="2" s="1"/>
  <c r="I134" i="2" a="1"/>
  <c r="I134" i="2" s="1"/>
  <c r="I135" i="2" a="1"/>
  <c r="I135" i="2" s="1"/>
  <c r="I137" i="2" a="1"/>
  <c r="I137" i="2" s="1"/>
  <c r="I138" i="2" a="1"/>
  <c r="I138" i="2" s="1"/>
  <c r="I139" i="2" a="1"/>
  <c r="I139" i="2" s="1"/>
  <c r="I140" i="2" a="1"/>
  <c r="I140" i="2" s="1"/>
  <c r="I141" i="2" a="1"/>
  <c r="I141" i="2" s="1"/>
  <c r="I142" i="2" a="1"/>
  <c r="I142" i="2" s="1"/>
  <c r="I143" i="2" a="1"/>
  <c r="I143" i="2" s="1"/>
  <c r="I145" i="2" a="1"/>
  <c r="I145" i="2" s="1"/>
  <c r="I146" i="2" a="1"/>
  <c r="I146" i="2" s="1"/>
  <c r="I147" i="2" a="1"/>
  <c r="I147" i="2" s="1"/>
  <c r="I148" i="2" a="1"/>
  <c r="I148" i="2" s="1"/>
  <c r="I149" i="2" a="1"/>
  <c r="I149" i="2" s="1"/>
  <c r="I150" i="2" a="1"/>
  <c r="I150" i="2" s="1"/>
  <c r="I151" i="2" a="1"/>
  <c r="I151" i="2" s="1"/>
  <c r="I152" i="2" a="1"/>
  <c r="I152" i="2" s="1"/>
  <c r="I153" i="2" a="1"/>
  <c r="I153" i="2" s="1"/>
  <c r="I154" i="2" a="1"/>
  <c r="I154" i="2" s="1"/>
  <c r="I155" i="2" a="1"/>
  <c r="I155" i="2" s="1"/>
  <c r="I156" i="2" a="1"/>
  <c r="I156" i="2" s="1"/>
  <c r="I157" i="2" a="1"/>
  <c r="I157" i="2" s="1"/>
  <c r="I158" i="2" a="1"/>
  <c r="I158" i="2" s="1"/>
  <c r="I159" i="2" a="1"/>
  <c r="I159" i="2" s="1"/>
  <c r="I160" i="2" a="1"/>
  <c r="I160" i="2" s="1"/>
  <c r="I161" i="2" a="1"/>
  <c r="I161" i="2" s="1"/>
  <c r="I162" i="2" a="1"/>
  <c r="I162" i="2" s="1"/>
  <c r="I163" i="2" a="1"/>
  <c r="I163" i="2" s="1"/>
  <c r="I164" i="2" a="1"/>
  <c r="I164" i="2" s="1"/>
  <c r="I165" i="2" a="1"/>
  <c r="I165" i="2" s="1"/>
  <c r="I166" i="2" a="1"/>
  <c r="I166" i="2" s="1"/>
  <c r="I167" i="2" a="1"/>
  <c r="I167" i="2" s="1"/>
  <c r="I168" i="2" a="1"/>
  <c r="I168" i="2" s="1"/>
  <c r="I169" i="2" a="1"/>
  <c r="I169" i="2" s="1"/>
  <c r="I170" i="2" a="1"/>
  <c r="I170" i="2" s="1"/>
  <c r="I171" i="2" a="1"/>
  <c r="I171" i="2" s="1"/>
  <c r="I172" i="2" a="1"/>
  <c r="I172" i="2" s="1"/>
  <c r="I173" i="2" a="1"/>
  <c r="I173" i="2" s="1"/>
  <c r="I174" i="2" a="1"/>
  <c r="I174" i="2" s="1"/>
  <c r="I175" i="2" a="1"/>
  <c r="I175" i="2" s="1"/>
  <c r="I177" i="2" a="1"/>
  <c r="I177" i="2" s="1"/>
  <c r="I178" i="2" a="1"/>
  <c r="I178" i="2" s="1"/>
  <c r="I179" i="2" a="1"/>
  <c r="I179" i="2" s="1"/>
  <c r="I180" i="2" a="1"/>
  <c r="I180" i="2" s="1"/>
  <c r="I182" i="2" a="1"/>
  <c r="I182" i="2" s="1"/>
  <c r="I183" i="2" a="1"/>
  <c r="I183" i="2" s="1"/>
  <c r="I184" i="2" a="1"/>
  <c r="I184" i="2" s="1"/>
  <c r="I185" i="2" a="1"/>
  <c r="I185" i="2" s="1"/>
  <c r="I187" i="2" a="1"/>
  <c r="I187" i="2" s="1"/>
  <c r="I188" i="2" a="1"/>
  <c r="I188" i="2" s="1"/>
  <c r="I189" i="2" a="1"/>
  <c r="I189" i="2" s="1"/>
  <c r="I190" i="2" a="1"/>
  <c r="I190" i="2" s="1"/>
  <c r="I191" i="2" a="1"/>
  <c r="I191" i="2" s="1"/>
  <c r="I192" i="2" a="1"/>
  <c r="I192" i="2" s="1"/>
  <c r="I193" i="2" a="1"/>
  <c r="I193" i="2" s="1"/>
  <c r="I194" i="2" a="1"/>
  <c r="I194" i="2" s="1"/>
  <c r="I195" i="2" a="1"/>
  <c r="I195" i="2" s="1"/>
  <c r="I196" i="2" a="1"/>
  <c r="I196" i="2" s="1"/>
  <c r="I199" i="2" a="1"/>
  <c r="I199" i="2" s="1"/>
  <c r="I200" i="2" a="1"/>
  <c r="I200" i="2" s="1"/>
  <c r="I201" i="2" a="1"/>
  <c r="I201" i="2" s="1"/>
  <c r="I202" i="2" a="1"/>
  <c r="I202" i="2" s="1"/>
  <c r="I203" i="2" a="1"/>
  <c r="I203" i="2" s="1"/>
  <c r="I204" i="2" a="1"/>
  <c r="I204" i="2" s="1"/>
  <c r="I206" i="2" a="1"/>
  <c r="I206" i="2" s="1"/>
  <c r="I209" i="2" a="1"/>
  <c r="I209" i="2" s="1"/>
  <c r="I210" i="2" a="1"/>
  <c r="I210" i="2" s="1"/>
  <c r="I211" i="2" a="1"/>
  <c r="I211" i="2" s="1"/>
  <c r="I212" i="2" a="1"/>
  <c r="I212" i="2" s="1"/>
  <c r="I213" i="2" a="1"/>
  <c r="I213" i="2" s="1"/>
  <c r="I214" i="2" a="1"/>
  <c r="I214" i="2" s="1"/>
  <c r="I215" i="2" a="1"/>
  <c r="I215" i="2" s="1"/>
  <c r="I216" i="2" a="1"/>
  <c r="I216" i="2" s="1"/>
  <c r="I217" i="2" a="1"/>
  <c r="I217" i="2" s="1"/>
  <c r="I218" i="2" a="1"/>
  <c r="I218" i="2" s="1"/>
  <c r="I219" i="2" a="1"/>
  <c r="I219" i="2" s="1"/>
  <c r="I220" i="2" a="1"/>
  <c r="I220" i="2" s="1"/>
  <c r="I222" i="2" a="1"/>
  <c r="I222" i="2" s="1"/>
  <c r="I224" i="2" a="1"/>
  <c r="I224" i="2" s="1"/>
  <c r="I225" i="2" a="1"/>
  <c r="I225" i="2" s="1"/>
  <c r="I226" i="2" a="1"/>
  <c r="I226" i="2" s="1"/>
  <c r="I227" i="2" a="1"/>
  <c r="I227" i="2" s="1"/>
  <c r="I229" i="2" a="1"/>
  <c r="I229" i="2" s="1"/>
  <c r="I231" i="2" a="1"/>
  <c r="I231" i="2" s="1"/>
  <c r="I2" i="2" a="1"/>
  <c r="I2" i="2" s="1"/>
  <c r="F277" i="2" l="1"/>
  <c r="F278" i="2" s="1"/>
  <c r="G309" i="2"/>
  <c r="H309" i="2" s="1"/>
  <c r="I309" i="2" s="1" a="1"/>
  <c r="I309" i="2" s="1"/>
  <c r="G277" i="2"/>
  <c r="H277" i="2" s="1"/>
  <c r="I277" i="2" s="1" a="1"/>
  <c r="I277" i="2" s="1"/>
  <c r="G254" i="2"/>
  <c r="H254" i="2" s="1"/>
  <c r="I254" i="2" s="1" a="1"/>
  <c r="I254" i="2" s="1"/>
  <c r="I304" i="2" a="1"/>
  <c r="I304" i="2" s="1"/>
  <c r="I228" i="2" a="1"/>
  <c r="I228" i="2" s="1"/>
  <c r="I230" i="2" a="1"/>
  <c r="I230" i="2" s="1"/>
  <c r="H62" i="2"/>
  <c r="I62" i="2" s="1" a="1"/>
  <c r="I62" i="2" s="1"/>
  <c r="I208" i="2"/>
  <c r="I221" i="2"/>
  <c r="I223" i="2" s="1"/>
  <c r="I144" i="2"/>
  <c r="I136" i="2"/>
  <c r="I119" i="2"/>
  <c r="I181" i="2"/>
  <c r="I176" i="2"/>
  <c r="I205" i="2"/>
  <c r="G255" i="2" l="1"/>
  <c r="H255" i="2" s="1"/>
  <c r="I255" i="2" s="1" a="1"/>
  <c r="I255" i="2" s="1"/>
  <c r="G310" i="2"/>
  <c r="H310" i="2" s="1"/>
  <c r="I310" i="2" s="1" a="1"/>
  <c r="I310" i="2" s="1"/>
  <c r="G278" i="2"/>
  <c r="H278" i="2" s="1"/>
  <c r="I278" i="2" s="1" a="1"/>
  <c r="I278" i="2" s="1"/>
  <c r="I19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<sst xmlns="http://schemas.openxmlformats.org/spreadsheetml/2006/main" count="4488" uniqueCount="427">
  <si>
    <t>0341-BRONZE STD TEXT</t>
  </si>
  <si>
    <t>0486-DORIAN GRAY LOW GLOSS</t>
  </si>
  <si>
    <t>0541-NEGRO BOILER</t>
  </si>
  <si>
    <t>1013-DYNAPRIME 2821</t>
  </si>
  <si>
    <t>Clave pintura</t>
  </si>
  <si>
    <t>0341-BRONZE STD TEXT</t>
  </si>
  <si>
    <t>0411-AMERICAN STERLING HVAC</t>
  </si>
  <si>
    <t>0486-DORIAN GRAY LOW GLOSS</t>
  </si>
  <si>
    <t>0541-NEGRO BOILER</t>
  </si>
  <si>
    <t>1013-DYNAPRIME 2821</t>
  </si>
  <si>
    <t>Year-Week</t>
  </si>
  <si>
    <t>2020-09</t>
  </si>
  <si>
    <t>2020-18</t>
  </si>
  <si>
    <t>2020-34</t>
  </si>
  <si>
    <t>2020-35</t>
  </si>
  <si>
    <t>2020-37</t>
  </si>
  <si>
    <t>2020-38</t>
  </si>
  <si>
    <t>2020-40</t>
  </si>
  <si>
    <t>2020-43</t>
  </si>
  <si>
    <t>2020-48</t>
  </si>
  <si>
    <t>2020-49</t>
  </si>
  <si>
    <t>2020-50</t>
  </si>
  <si>
    <t>2020-53</t>
  </si>
  <si>
    <t>2021-01</t>
  </si>
  <si>
    <t>2021-03</t>
  </si>
  <si>
    <t>2021-14</t>
  </si>
  <si>
    <t>2020-03</t>
  </si>
  <si>
    <t>2020-05</t>
  </si>
  <si>
    <t>2020-06</t>
  </si>
  <si>
    <t>2020-07</t>
  </si>
  <si>
    <t>2020-11</t>
  </si>
  <si>
    <t>2020-12</t>
  </si>
  <si>
    <t>2020-13</t>
  </si>
  <si>
    <t>2020-15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</si>
  <si>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</si>
  <si>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</si>
  <si>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</si>
  <si>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</si>
  <si>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</si>
  <si>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</si>
  <si>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</si>
  <si>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</si>
  <si>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</si>
  <si>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</si>
  <si>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</si>
  <si>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</si>
  <si>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</si>
  <si>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</si>
  <si>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</si>
  <si>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</si>
  <si>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2020-34</t>
  </si>
  <si>
    <t>2020-35</t>
  </si>
  <si>
    <t>2020-36</t>
  </si>
  <si>
    <t>2020-38</t>
  </si>
  <si>
    <t>2020-41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</si>
  <si>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</si>
  <si>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</si>
  <si>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</si>
  <si>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</si>
  <si>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</si>
  <si>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</si>
  <si>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</si>
  <si>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</si>
  <si>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</si>
  <si>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</si>
  <si>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</si>
  <si>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2020-14</t>
  </si>
  <si>
    <t>2020-15</t>
  </si>
  <si>
    <t>2020-16</t>
  </si>
  <si>
    <t>2020-19</t>
  </si>
  <si>
    <t>2020-20</t>
  </si>
  <si>
    <t>2020-21</t>
  </si>
  <si>
    <t>2020-24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</si>
  <si>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</si>
  <si>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</si>
  <si>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</si>
  <si>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</si>
  <si>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</si>
  <si>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</si>
  <si>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</si>
  <si>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</si>
  <si>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</si>
  <si>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</si>
  <si>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</si>
  <si>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</si>
  <si>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</si>
  <si>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</si>
  <si>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</si>
  <si>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</si>
  <si>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</si>
  <si>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</si>
  <si>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</si>
  <si>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</si>
  <si>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</si>
  <si>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</si>
  <si>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</si>
  <si>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</si>
  <si>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</si>
  <si>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2021-02</t>
  </si>
  <si>
    <t>2021-03</t>
  </si>
  <si>
    <t>2021-04</t>
  </si>
  <si>
    <t>2021-06</t>
  </si>
  <si>
    <t>2021-07</t>
  </si>
  <si>
    <t>2021-08</t>
  </si>
  <si>
    <t>2021-09</t>
  </si>
  <si>
    <t>2021-10</t>
  </si>
  <si>
    <t>2021-11</t>
  </si>
  <si>
    <t>2021-12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</si>
  <si>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</si>
  <si>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</si>
  <si>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</si>
  <si>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</si>
  <si>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</si>
  <si>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</si>
  <si>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</si>
  <si>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</si>
  <si>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</si>
  <si>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</si>
  <si>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</si>
  <si>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</si>
  <si>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</si>
  <si>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</si>
  <si>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</si>
  <si>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</si>
  <si>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</si>
  <si>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</si>
  <si>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</si>
  <si>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</si>
  <si>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</si>
  <si>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</si>
  <si>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</si>
  <si>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</si>
  <si>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</si>
  <si>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</si>
  <si>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</si>
  <si>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</si>
  <si>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</si>
  <si>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</si>
  <si>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</si>
  <si>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</si>
  <si>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</si>
  <si>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</si>
  <si>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</si>
  <si>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</si>
  <si>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</si>
  <si>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</si>
  <si>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</si>
  <si>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</si>
  <si>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</si>
  <si>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</si>
  <si>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</si>
  <si>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</si>
  <si>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</si>
  <si>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</si>
  <si>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</si>
  <si>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</si>
  <si>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</si>
  <si>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</si>
  <si>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</si>
  <si>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</si>
  <si>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</si>
  <si>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</si>
  <si>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2022-18</t>
  </si>
  <si>
    <t>2022-19</t>
  </si>
  <si>
    <t>2022-20</t>
  </si>
  <si>
    <t>2022-21</t>
  </si>
  <si>
    <t>2022-25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</si>
  <si>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</si>
  <si>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</si>
  <si>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</si>
  <si>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</si>
  <si>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</si>
  <si>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</si>
  <si>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</si>
  <si>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</si>
  <si>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</si>
  <si>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</si>
  <si>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</si>
  <si>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</si>
  <si>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</si>
  <si>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</si>
  <si>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</si>
  <si>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</si>
  <si>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</si>
  <si>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</si>
  <si>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</si>
  <si>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</si>
  <si>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</si>
  <si>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2023-04</t>
  </si>
  <si>
    <t>2023-06</t>
  </si>
  <si>
    <t>2023-07</t>
  </si>
  <si>
    <t>2023-08</t>
  </si>
  <si>
    <t>2023-09</t>
  </si>
  <si>
    <t>2023-11</t>
  </si>
  <si>
    <t>2023-12</t>
  </si>
  <si>
    <t>2023-17</t>
  </si>
  <si>
    <t>2023-18</t>
  </si>
  <si>
    <t>2023-40</t>
  </si>
  <si>
    <t>2023-41</t>
  </si>
  <si>
    <t>2023-42</t>
  </si>
  <si>
    <t>2023-44</t>
  </si>
  <si>
    <t>2023-45</t>
  </si>
  <si>
    <t>2023-46</t>
  </si>
  <si>
    <t>2023-47</t>
  </si>
  <si>
    <t>2023-48</t>
  </si>
  <si>
    <t>2023-49</t>
  </si>
  <si>
    <t>2023-51</t>
  </si>
  <si>
    <t>2023-52</t>
  </si>
  <si>
    <t>2024-01</t>
  </si>
  <si>
    <t>2024-02</t>
  </si>
  <si>
    <t>2024-03</t>
  </si>
  <si>
    <t>2024-04</t>
  </si>
  <si>
    <t>2024-06</t>
  </si>
  <si>
    <t>2024-07</t>
  </si>
  <si>
    <t>2024-10</t>
  </si>
  <si>
    <t>2024-12</t>
  </si>
  <si>
    <t>2024-13</t>
  </si>
  <si>
    <t>2024-30</t>
  </si>
  <si>
    <t>2024-31</t>
  </si>
  <si>
    <t>2024-32</t>
  </si>
  <si>
    <t>2024-33</t>
  </si>
  <si>
    <t>2024-34</t>
  </si>
  <si>
    <t>2024-35</t>
  </si>
  <si>
    <t>2024-36</t>
  </si>
  <si>
    <t>2024-37</t>
  </si>
  <si>
    <t>2024-40</t>
  </si>
  <si>
    <t>2024-41</t>
  </si>
  <si>
    <t>2024-46</t>
  </si>
  <si>
    <t>2024-47</t>
  </si>
  <si>
    <t>2024-49</t>
  </si>
  <si>
    <t>2024-50</t>
  </si>
  <si>
    <t>2024-51</t>
  </si>
  <si>
    <t>2024-52</t>
  </si>
  <si>
    <t>2021-12</t>
  </si>
  <si>
    <t>2021-30</t>
  </si>
  <si>
    <t>2021-46</t>
  </si>
  <si>
    <t>2022-35</t>
  </si>
  <si>
    <t>2023-02</t>
  </si>
  <si>
    <t>2023-24</t>
  </si>
  <si>
    <t>2023-40</t>
  </si>
  <si>
    <t>2023-52</t>
  </si>
  <si>
    <t>2020-23</t>
  </si>
  <si>
    <t>2022-17</t>
  </si>
  <si>
    <t>2022-18</t>
  </si>
  <si>
    <t>2022-19</t>
  </si>
  <si>
    <t>2022-20</t>
  </si>
  <si>
    <t>2022-21</t>
  </si>
  <si>
    <t>2022-22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</si>
  <si>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</si>
  <si>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</si>
  <si>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</si>
  <si>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</si>
  <si>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</si>
  <si>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</si>
  <si>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</si>
  <si>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</si>
  <si>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</si>
  <si>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</si>
  <si>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</si>
  <si>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</si>
  <si>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</si>
  <si>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</si>
  <si>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</si>
  <si>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</si>
  <si>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</si>
  <si>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2022-42</t>
  </si>
  <si>
    <t>2022-43</t>
  </si>
  <si>
    <t>2022-44</t>
  </si>
  <si>
    <t>2022-46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</si>
  <si>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</si>
  <si>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</si>
  <si>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</si>
  <si>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</si>
  <si>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</si>
  <si>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</si>
  <si>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</si>
  <si>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</si>
  <si>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</si>
  <si>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</si>
  <si>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</si>
  <si>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</si>
  <si>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</si>
  <si>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</si>
  <si>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</si>
  <si>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</si>
  <si>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2023-19</t>
  </si>
  <si>
    <t>2023-20</t>
  </si>
  <si>
    <t>2023-21</t>
  </si>
  <si>
    <t>2023-23</t>
  </si>
  <si>
    <t>2023-26</t>
  </si>
  <si>
    <t>2023-45</t>
  </si>
  <si>
    <t>2023-48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</si>
  <si>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</si>
  <si>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</si>
  <si>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</si>
  <si>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</si>
  <si>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</si>
  <si>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</si>
  <si>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</si>
  <si>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</si>
  <si>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</si>
  <si>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</si>
  <si>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2024-12</t>
  </si>
  <si>
    <t>2024-13</t>
  </si>
  <si>
    <t>2024-15</t>
  </si>
  <si>
    <t>2024-16</t>
  </si>
  <si>
    <t>2024-17</t>
  </si>
  <si>
    <t>2024-18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</si>
  <si>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</si>
  <si>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</si>
  <si>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</si>
  <si>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</si>
  <si>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</si>
  <si>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</si>
  <si>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</si>
  <si>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</si>
  <si>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</si>
  <si>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</si>
  <si>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2024-31</t>
  </si>
  <si>
    <t>2024-37</t>
  </si>
  <si>
    <t>2024-38</t>
  </si>
  <si>
    <t>2024-39</t>
  </si>
  <si>
    <t>2024-40</t>
  </si>
  <si>
    <t>2024-41</t>
  </si>
  <si>
    <t>2024-42</t>
  </si>
  <si>
    <t>2024-43</t>
  </si>
  <si>
    <t>2024-44</t>
  </si>
  <si>
    <t>2024-46</t>
  </si>
  <si>
    <t>2024-47</t>
  </si>
  <si>
    <t>2024-48</t>
  </si>
  <si>
    <t>2024-49</t>
  </si>
  <si>
    <t>2024-52</t>
  </si>
  <si>
    <t>Frequency_usage</t>
  </si>
  <si>
    <t>Liters_Used</t>
  </si>
  <si>
    <t>Material_Names</t>
  </si>
  <si>
    <t>U0341_AKZO</t>
  </si>
  <si>
    <t>I3465_VALS</t>
  </si>
  <si>
    <t>U0486_AKZO</t>
  </si>
  <si>
    <t>U0486_AKZO,U0486_BECK</t>
  </si>
  <si>
    <t>U0486_AKZO</t>
  </si>
  <si>
    <t>U0486_AKZO,U0486_BECK</t>
  </si>
  <si>
    <t>U0486_AKZO</t>
  </si>
  <si>
    <t>U0486_AKZO,U0486_VALS</t>
  </si>
  <si>
    <t>U0486_AKZO</t>
  </si>
  <si>
    <t>U0486_AKZO,U0486_BECK</t>
  </si>
  <si>
    <t>U0486_AKZO</t>
  </si>
  <si>
    <t>U0486_AKZO,U0486_BECK</t>
  </si>
  <si>
    <t>U0486_AKZO</t>
  </si>
  <si>
    <t>U0486_BECK</t>
  </si>
  <si>
    <t>U0486_AKZO</t>
  </si>
  <si>
    <t>U0541_AKZO</t>
  </si>
  <si>
    <t>U1013_VALS</t>
  </si>
  <si>
    <t>Frequency_area</t>
  </si>
  <si>
    <t>Painted_Area_m2</t>
  </si>
  <si>
    <t>Yield_m2_per_L</t>
  </si>
  <si>
    <t>HISTORICAL YIELD</t>
  </si>
  <si>
    <t>Std_Yield</t>
  </si>
  <si>
    <t>0055-BLACK PRIMER ROHS</t>
  </si>
  <si>
    <t>2020-01</t>
  </si>
  <si>
    <t>I1250_VALS</t>
  </si>
  <si>
    <t>I1250_AKZO</t>
  </si>
  <si>
    <t>I1250_AKZO,I1250_VALS</t>
  </si>
  <si>
    <t>2021-05</t>
  </si>
  <si>
    <t>2022-16</t>
  </si>
  <si>
    <t>2023-34</t>
  </si>
  <si>
    <t>2023-36</t>
  </si>
  <si>
    <t>2024-11</t>
  </si>
  <si>
    <t>0104-BLANCO SUPERMATIC</t>
  </si>
  <si>
    <t>I0177_AKZO</t>
  </si>
  <si>
    <t>2023-50</t>
  </si>
  <si>
    <t>0152-WHITE 12H2427 REF</t>
  </si>
  <si>
    <t>I4055_VALS</t>
  </si>
  <si>
    <t>2021-13</t>
  </si>
  <si>
    <t>2023-22</t>
  </si>
  <si>
    <t>2023-31</t>
  </si>
  <si>
    <t>2023-38</t>
  </si>
  <si>
    <t>2023-39</t>
  </si>
  <si>
    <t>2024-14</t>
  </si>
  <si>
    <t>2024-45</t>
  </si>
  <si>
    <t>1005-COIL PRIMER ROHS</t>
  </si>
  <si>
    <t>U1005_VALS</t>
  </si>
  <si>
    <t>2022-23</t>
  </si>
  <si>
    <t>2023-27</t>
  </si>
  <si>
    <t>2023-29</t>
  </si>
  <si>
    <t>2023-30</t>
  </si>
  <si>
    <t>2023-32</t>
  </si>
  <si>
    <t>2023-33</t>
  </si>
  <si>
    <t>2023-37</t>
  </si>
  <si>
    <t>2425-SILOHUETTE GRAY HG</t>
  </si>
  <si>
    <t>U2425_AKZO</t>
  </si>
  <si>
    <t>2023-35</t>
  </si>
  <si>
    <t>0030-CLEAR POLIESTER BACKER</t>
  </si>
  <si>
    <t>I1135_VALS</t>
  </si>
  <si>
    <t>0034-CLEAR AZUL P/ESPUMA</t>
  </si>
  <si>
    <t>I1142_VALS</t>
  </si>
  <si>
    <t>I1142_AKZO</t>
  </si>
  <si>
    <t>I1142_BECK</t>
  </si>
  <si>
    <t>I1142_BECK,I1142_VALS</t>
  </si>
  <si>
    <t>0476-GRAY BACKER</t>
  </si>
  <si>
    <t>I5407_VALS</t>
  </si>
  <si>
    <t>2023-28</t>
  </si>
  <si>
    <t>2023-43</t>
  </si>
  <si>
    <t>0495-DORIAN GRAY LOW GLOSS ROHS</t>
  </si>
  <si>
    <t>U0495_AKZO</t>
  </si>
  <si>
    <t>2433-QUARTZ GRAY TXT II</t>
  </si>
  <si>
    <t>U2433_VALS</t>
  </si>
  <si>
    <t>0027-80 GLOSS CLEAR BACKER II</t>
  </si>
  <si>
    <t>I1113_VALS</t>
  </si>
  <si>
    <t>2020-52</t>
  </si>
  <si>
    <t>2021-53</t>
  </si>
  <si>
    <t>0443-PRIVATE LABEL GRAY</t>
  </si>
  <si>
    <t>I4476_VALS</t>
  </si>
  <si>
    <t>0503-NEGRO ERNA</t>
  </si>
  <si>
    <t>I0515_AKZO</t>
  </si>
  <si>
    <t>1063-COIL PRIMER ROHS FC</t>
  </si>
  <si>
    <t>U1063_VALS</t>
  </si>
  <si>
    <t>2415-GRIS OBSC 7016 USDA ROHS</t>
  </si>
  <si>
    <t>U2415_VALS</t>
  </si>
  <si>
    <t>0038-PRIMER 917</t>
  </si>
  <si>
    <t>I1150_AKZO</t>
  </si>
  <si>
    <t>2023-25</t>
  </si>
  <si>
    <t>0099-CLEAR P/ESPUMA ROHS</t>
  </si>
  <si>
    <t>U0099_VALS</t>
  </si>
  <si>
    <t>0502-NEGRO AT II</t>
  </si>
  <si>
    <t>I0513_AKZO</t>
  </si>
  <si>
    <t>1122-BCO LUMINARIAS 85 HG ROHS</t>
  </si>
  <si>
    <t>U1122_VALS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</si>
</sst>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yyyy\-mm"/>
    <numFmt numFmtId="166" formatCode="yyyy\-m"/>
  </numFmts>
  <fonts count="5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&quot;Aptos Narrow&quot;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  <fill>
      <patternFill patternType="solid">
        <fgColor rgb="FFC0E6F5"/>
        <bgColor rgb="FFC0E6F5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/>
      <top/>
      <bottom style="thin">
        <color rgb="FF44B3E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  <xf numFmtId="0" fontId="1" fillId="0" borderId="0" xfId="0" applyFont="1"/>
    <xf numFmtId="2" fontId="0" fillId="3" borderId="9" xfId="0" applyNumberFormat="1" applyFill="1" applyBorder="1"/>
    <xf numFmtId="2" fontId="0" fillId="0" borderId="9" xfId="0" applyNumberFormat="1" applyBorder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9" borderId="8" xfId="0" applyFont="1" applyFill="1" applyBorder="1"/>
    <xf numFmtId="165" fontId="2" fillId="9" borderId="8" xfId="0" applyNumberFormat="1" applyFont="1" applyFill="1" applyBorder="1"/>
    <xf numFmtId="0" fontId="2" fillId="9" borderId="8" xfId="0" applyFont="1" applyFill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2" fillId="10" borderId="8" xfId="0" applyFont="1" applyFill="1" applyBorder="1"/>
    <xf numFmtId="165" fontId="2" fillId="10" borderId="8" xfId="0" applyNumberFormat="1" applyFont="1" applyFill="1" applyBorder="1"/>
    <xf numFmtId="0" fontId="2" fillId="10" borderId="8" xfId="0" applyFont="1" applyFill="1" applyBorder="1" applyAlignment="1">
      <alignment horizontal="right"/>
    </xf>
    <xf numFmtId="0" fontId="3" fillId="0" borderId="11" xfId="0" applyFont="1" applyBorder="1" applyAlignment="1">
      <alignment horizontal="right"/>
    </xf>
    <xf numFmtId="166" fontId="2" fillId="10" borderId="8" xfId="0" applyNumberFormat="1" applyFont="1" applyFill="1" applyBorder="1"/>
    <xf numFmtId="166" fontId="2" fillId="9" borderId="8" xfId="0" applyNumberFormat="1" applyFont="1" applyFill="1" applyBorder="1"/>
    <xf numFmtId="0" fontId="3" fillId="11" borderId="11" xfId="0" applyFont="1" applyFill="1" applyBorder="1" applyAlignment="1">
      <alignment horizontal="right"/>
    </xf>
    <xf numFmtId="0" fontId="2" fillId="0" borderId="8" xfId="0" applyFont="1" applyBorder="1"/>
    <xf numFmtId="0" fontId="4" fillId="0" borderId="8" xfId="0" applyFont="1" applyBorder="1"/>
    <xf numFmtId="0" fontId="2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21"/>
  <sheetViews>
    <sheetView tabSelected="1" topLeftCell="A1257" workbookViewId="0">
      <selection activeCell="L1495" sqref="L1495"/>
    </sheetView>
  </sheetViews>
  <sheetFormatPr baseColWidth="10" defaultColWidth="8.77734375" defaultRowHeight="14.4"/>
  <cols>
    <col min="2" max="2" width="19.109375" customWidth="1"/>
    <col min="9" max="9" width="22.109375" customWidth="1"/>
    <col min="10" max="10" width="15.77734375" customWidth="1"/>
  </cols>
  <sheetData>
    <row r="1" spans="1:10">
      <c r="A1" t="s">
        <v>4</v>
      </c>
      <c r="B1" t="s">
        <v>10</v>
      </c>
      <c r="C1" t="s">
        <v>332</v>
      </c>
      <c r="D1" t="s">
        <v>333</v>
      </c>
      <c r="E1" t="s">
        <v>334</v>
      </c>
      <c r="F1" t="s">
        <v>352</v>
      </c>
      <c r="G1" t="s">
        <v>353</v>
      </c>
      <c r="H1" t="s">
        <v>354</v>
      </c>
      <c r="I1" s="9" t="s">
        <v>355</v>
      </c>
      <c r="J1" s="10" t="s">
        <v>356</v>
      </c>
    </row>
    <row r="2" spans="1:10">
      <c r="A2" s="1" t="s">
        <v>0</v>
      </c>
      <c r="B2" s="2" t="s">
        <v>11</v>
      </c>
      <c r="C2" s="3">
        <v>5</v>
      </c>
      <c r="D2" s="4">
        <v>407.75</v>
      </c>
      <c r="E2" s="5" t="s">
        <v>335</v>
      </c>
      <c r="F2" s="6">
        <v>3</v>
      </c>
      <c r="G2" s="7">
        <v>2923.424</v>
      </c>
      <c r="H2" s="8">
        <v>7.1696480686695274</v>
      </c>
      <c r="I2" cm="1">
        <f t="array" ref="I2">IF(ISBLANK(H2),
    IFERROR(
        IF(
            (SUMPRODUCT((ABS(B:B - B2) &lt;= 4)*(H:H)*(NOT(ISBLANK(H:H))) * (H:H &gt; 0) * (C:C)*(D:D)) / SUMPRODUCT((ABS(B:B - B2) &lt;= 4)*(NOT(ISBLANK(H:H))) * (H:H &gt; 0) * (C:C)*(D:D))) = 0,
            IF(
                (SUMPRODUCT((ABS(B:B - B2) &lt;= 4)*(G:G)*(NOT(ISBLANK(G:G))) * (G:G &gt; 0) * (C:C)*(D:D)) / SUMPRODUCT((ABS(B:B - B2) &lt;= 4)*(NOT(ISBLANK(G:G))) * (G:G &gt; 0) * (C:C)*(D:D))) = 0,
                IF(LOOKUP(2,1/(H$1:H1&lt;&gt;0),H$1:H1)=0,
                    "",
                    LOOKUP(2,1/(H$1:H1&lt;&gt;0),H$1:H1) * 0.8
                ),
                (SUMPRODUCT((ABS(B:B - B2) &lt;= 4)*(G:G)*(NOT(ISBLANK(G:G))) * (G:G &gt; 0) * (C:C)*(D:D)) / SUMPRODUCT((ABS(B:B - B2) &lt;= 4)*(NOT(ISBLANK(G:G))) * (G:G &gt; 0) * (C:C)*(D:D)))
            ),
            (SUMPRODUCT((ABS(B:B - B2) &lt;= 4)*(H:H)*(NOT(ISBLANK(H:H))) * (H:H &gt; 0) * (C:C)*(D:D)) / SUMPRODUCT((ABS(B:B - B2) &lt;= 4)*(NOT(ISBLANK(H:H))) * (H:H &gt; 0) * (C:C)*(D:D)))
        ),
        IF(LOOKUP(2,1/(H$1:H1&lt;&gt;0),H$1:H1)=0,
            "",
            LOOKUP(2,1/(H$1:H1&lt;&gt;0),H$1:H1) * 0.8
        )
    ),
    H2
)</f>
        <v>7.1696480686695274</v>
      </c>
      <c r="J2" s="11">
        <v>27.8</v>
      </c>
    </row>
    <row r="3" spans="1:10">
      <c r="A3" s="1" t="s">
        <v>5</v>
      </c>
      <c r="B3" s="2" t="s">
        <v>12</v>
      </c>
      <c r="C3" s="3">
        <v>2</v>
      </c>
      <c r="D3" s="4">
        <v>130</v>
      </c>
      <c r="E3" s="5" t="s">
        <v>335</v>
      </c>
      <c r="F3" s="6">
        <v>1</v>
      </c>
      <c r="G3" s="7">
        <v>1310.0404000000001</v>
      </c>
      <c r="H3" s="8">
        <v>10.077233846153851</v>
      </c>
      <c r="I3" cm="1">
        <f t="array" ref="I3">IF(ISBLANK(H3),
    IFERROR(
        IF(
            (SUMPRODUCT((ABS(B:B - B3) &lt;= 4)*(H:H)*(NOT(ISBLANK(H:H))) * (H:H &gt; 0) * (C:C)*(D:D)) / SUMPRODUCT((ABS(B:B - B3) &lt;= 4)*(NOT(ISBLANK(H:H))) * (H:H &gt; 0) * (C:C)*(D:D))) = 0,
            IF(
                (SUMPRODUCT((ABS(B:B - B3) &lt;= 4)*(G:G)*(NOT(ISBLANK(G:G))) * (G:G &gt; 0) * (C:C)*(D:D)) / SUMPRODUCT((ABS(B:B - B3) &lt;= 4)*(NOT(ISBLANK(G:G))) * (G:G &gt; 0) * (C:C)*(D:D))) = 0,
                IF(LOOKUP(2,1/(H$1:H2&lt;&gt;0),H$1:H2)=0,
                    "",
                    LOOKUP(2,1/(H$1:H2&lt;&gt;0),H$1:H2) * 0.8
                ),
                (SUMPRODUCT((ABS(B:B - B3) &lt;= 4)*(G:G)*(NOT(ISBLANK(G:G))) * (G:G &gt; 0) * (C:C)*(D:D)) / SUMPRODUCT((ABS(B:B - B3) &lt;= 4)*(NOT(ISBLANK(G:G))) * (G:G &gt; 0) * (C:C)*(D:D)))
            ),
            (SUMPRODUCT((ABS(B:B - B3) &lt;= 4)*(H:H)*(NOT(ISBLANK(H:H))) * (H:H &gt; 0) * (C:C)*(D:D)) / SUMPRODUCT((ABS(B:B - B3) &lt;= 4)*(NOT(ISBLANK(H:H))) * (H:H &gt; 0) * (C:C)*(D:D)))
        ),
        IF(LOOKUP(2,1/(H$1:H2&lt;&gt;0),H$1:H2)=0,
            "",
            LOOKUP(2,1/(H$1:H2&lt;&gt;0),H$1:H2) * 0.8
        )
    ),
    H3
)</f>
        <v>10.077233846153851</v>
      </c>
      <c r="J3" s="11">
        <v>27.8</v>
      </c>
    </row>
    <row r="4" spans="1:10">
      <c r="A4" s="1" t="s">
        <v>5</v>
      </c>
      <c r="B4" s="2" t="s">
        <v>13</v>
      </c>
      <c r="C4" s="3">
        <v>3</v>
      </c>
      <c r="D4" s="4">
        <v>403.5</v>
      </c>
      <c r="E4" s="5" t="s">
        <v>335</v>
      </c>
      <c r="F4" s="6">
        <v>6</v>
      </c>
      <c r="G4" s="7">
        <v>8649.9992166126449</v>
      </c>
      <c r="H4" s="8">
        <v>21.43742061118375</v>
      </c>
      <c r="I4" cm="1">
        <f t="array" ref="I4">IF(ISBLANK(H4),
    IFERROR(
        IF(
            (SUMPRODUCT((ABS(B:B - B4) &lt;= 4)*(H:H)*(NOT(ISBLANK(H:H))) * (H:H &gt; 0) * (C:C)*(D:D)) / SUMPRODUCT((ABS(B:B - B4) &lt;= 4)*(NOT(ISBLANK(H:H))) * (H:H &gt; 0) * (C:C)*(D:D))) = 0,
            IF(
                (SUMPRODUCT((ABS(B:B - B4) &lt;= 4)*(G:G)*(NOT(ISBLANK(G:G))) * (G:G &gt; 0) * (C:C)*(D:D)) / SUMPRODUCT((ABS(B:B - B4) &lt;= 4)*(NOT(ISBLANK(G:G))) * (G:G &gt; 0) * (C:C)*(D:D))) = 0,
                IF(LOOKUP(2,1/(H$1:H3&lt;&gt;0),H$1:H3)=0,
                    "",
                    LOOKUP(2,1/(H$1:H3&lt;&gt;0),H$1:H3) * 0.8
                ),
                (SUMPRODUCT((ABS(B:B - B4) &lt;= 4)*(G:G)*(NOT(ISBLANK(G:G))) * (G:G &gt; 0) * (C:C)*(D:D)) / SUMPRODUCT((ABS(B:B - B4) &lt;= 4)*(NOT(ISBLANK(G:G))) * (G:G &gt; 0) * (C:C)*(D:D)))
            ),
            (SUMPRODUCT((ABS(B:B - B4) &lt;= 4)*(H:H)*(NOT(ISBLANK(H:H))) * (H:H &gt; 0) * (C:C)*(D:D)) / SUMPRODUCT((ABS(B:B - B4) &lt;= 4)*(NOT(ISBLANK(H:H))) * (H:H &gt; 0) * (C:C)*(D:D)))
        ),
        IF(LOOKUP(2,1/(H$1:H3&lt;&gt;0),H$1:H3)=0,
            "",
            LOOKUP(2,1/(H$1:H3&lt;&gt;0),H$1:H3) * 0.8
        )
    ),
    H4
)</f>
        <v>21.43742061118375</v>
      </c>
      <c r="J4" s="11">
        <v>27.8</v>
      </c>
    </row>
    <row r="5" spans="1:10">
      <c r="A5" s="1" t="s">
        <v>5</v>
      </c>
      <c r="B5" s="2" t="s">
        <v>14</v>
      </c>
      <c r="C5" s="3">
        <v>3</v>
      </c>
      <c r="D5" s="4">
        <v>343.5</v>
      </c>
      <c r="E5" s="5" t="s">
        <v>335</v>
      </c>
      <c r="F5" s="6">
        <v>4</v>
      </c>
      <c r="G5" s="7">
        <v>5317.4490000000014</v>
      </c>
      <c r="H5" s="8">
        <v>15.480200873362451</v>
      </c>
      <c r="I5" cm="1">
        <f t="array" ref="I5">IF(ISBLANK(H5),
    IFERROR(
        IF(
            (SUMPRODUCT((ABS(B:B - B5) &lt;= 4)*(H:H)*(NOT(ISBLANK(H:H))) * (H:H &gt; 0) * (C:C)*(D:D)) / SUMPRODUCT((ABS(B:B - B5) &lt;= 4)*(NOT(ISBLANK(H:H))) * (H:H &gt; 0) * (C:C)*(D:D))) = 0,
            IF(
                (SUMPRODUCT((ABS(B:B - B5) &lt;= 4)*(G:G)*(NOT(ISBLANK(G:G))) * (G:G &gt; 0) * (C:C)*(D:D)) / SUMPRODUCT((ABS(B:B - B5) &lt;= 4)*(NOT(ISBLANK(G:G))) * (G:G &gt; 0) * (C:C)*(D:D))) = 0,
                IF(LOOKUP(2,1/(H$1:H4&lt;&gt;0),H$1:H4)=0,
                    "",
                    LOOKUP(2,1/(H$1:H4&lt;&gt;0),H$1:H4) * 0.8
                ),
                (SUMPRODUCT((ABS(B:B - B5) &lt;= 4)*(G:G)*(NOT(ISBLANK(G:G))) * (G:G &gt; 0) * (C:C)*(D:D)) / SUMPRODUCT((ABS(B:B - B5) &lt;= 4)*(NOT(ISBLANK(G:G))) * (G:G &gt; 0) * (C:C)*(D:D)))
            ),
            (SUMPRODUCT((ABS(B:B - B5) &lt;= 4)*(H:H)*(NOT(ISBLANK(H:H))) * (H:H &gt; 0) * (C:C)*(D:D)) / SUMPRODUCT((ABS(B:B - B5) &lt;= 4)*(NOT(ISBLANK(H:H))) * (H:H &gt; 0) * (C:C)*(D:D)))
        ),
        IF(LOOKUP(2,1/(H$1:H4&lt;&gt;0),H$1:H4)=0,
            "",
            LOOKUP(2,1/(H$1:H4&lt;&gt;0),H$1:H4) * 0.8
        )
    ),
    H5
)</f>
        <v>15.480200873362451</v>
      </c>
      <c r="J5" s="11">
        <v>27.8</v>
      </c>
    </row>
    <row r="6" spans="1:10">
      <c r="A6" s="1" t="s">
        <v>5</v>
      </c>
      <c r="B6" s="2" t="s">
        <v>15</v>
      </c>
      <c r="C6" s="3">
        <v>2</v>
      </c>
      <c r="D6" s="4">
        <v>209.25</v>
      </c>
      <c r="E6" s="5" t="s">
        <v>335</v>
      </c>
      <c r="F6">
        <f>(D6*F5)/D5</f>
        <v>2.4366812227074237</v>
      </c>
      <c r="G6">
        <f>(F6*G5)/F5</f>
        <v>3239.2320327510929</v>
      </c>
      <c r="H6">
        <f>G6/D6</f>
        <v>15.480200873362451</v>
      </c>
      <c r="I6" cm="1">
        <f t="array" ref="I6">IF(ISBLANK(H6),
    IFERROR(
        IF(
            (SUMPRODUCT((ABS(B:B - B6) &lt;= 4)*(H:H)*(NOT(ISBLANK(H:H))) * (H:H &gt; 0) * (C:C)*(D:D)) / SUMPRODUCT((ABS(B:B - B6) &lt;= 4)*(NOT(ISBLANK(H:H))) * (H:H &gt; 0) * (C:C)*(D:D))) = 0,
            IF(
                (SUMPRODUCT((ABS(B:B - B6) &lt;= 4)*(G:G)*(NOT(ISBLANK(G:G))) * (G:G &gt; 0) * (C:C)*(D:D)) / SUMPRODUCT((ABS(B:B - B6) &lt;= 4)*(NOT(ISBLANK(G:G))) * (G:G &gt; 0) * (C:C)*(D:D))) = 0,
                IF(LOOKUP(2,1/(H$1:H5&lt;&gt;0),H$1:H5)=0,
                    "",
                    LOOKUP(2,1/(H$1:H5&lt;&gt;0),H$1:H5) * 0.8
                ),
                (SUMPRODUCT((ABS(B:B - B6) &lt;= 4)*(G:G)*(NOT(ISBLANK(G:G))) * (G:G &gt; 0) * (C:C)*(D:D)) / SUMPRODUCT((ABS(B:B - B6) &lt;= 4)*(NOT(ISBLANK(G:G))) * (G:G &gt; 0) * (C:C)*(D:D)))
            ),
            (SUMPRODUCT((ABS(B:B - B6) &lt;= 4)*(H:H)*(NOT(ISBLANK(H:H))) * (H:H &gt; 0) * (C:C)*(D:D)) / SUMPRODUCT((ABS(B:B - B6) &lt;= 4)*(NOT(ISBLANK(H:H))) * (H:H &gt; 0) * (C:C)*(D:D)))
        ),
        IF(LOOKUP(2,1/(H$1:H5&lt;&gt;0),H$1:H5)=0,
            "",
            LOOKUP(2,1/(H$1:H5&lt;&gt;0),H$1:H5) * 0.8
        )
    ),
    H6
)</f>
        <v>15.480200873362451</v>
      </c>
      <c r="J6" s="11">
        <v>27.8</v>
      </c>
    </row>
    <row r="7" spans="1:10">
      <c r="A7" s="1" t="s">
        <v>5</v>
      </c>
      <c r="B7" s="2" t="s">
        <v>16</v>
      </c>
      <c r="C7" s="3">
        <v>2</v>
      </c>
      <c r="D7" s="4">
        <v>209.25</v>
      </c>
      <c r="E7" s="5" t="s">
        <v>335</v>
      </c>
      <c r="F7" s="6">
        <v>1</v>
      </c>
      <c r="G7" s="7">
        <v>1053.9849999999999</v>
      </c>
      <c r="H7" s="8">
        <v>5.0369653524492231</v>
      </c>
      <c r="I7" cm="1">
        <f t="array" ref="I7">IF(ISBLANK(H7),
    IFERROR(
        IF(
            (SUMPRODUCT((ABS(B:B - B7) &lt;= 4)*(H:H)*(NOT(ISBLANK(H:H))) * (H:H &gt; 0) * (C:C)*(D:D)) / SUMPRODUCT((ABS(B:B - B7) &lt;= 4)*(NOT(ISBLANK(H:H))) * (H:H &gt; 0) * (C:C)*(D:D))) = 0,
            IF(
                (SUMPRODUCT((ABS(B:B - B7) &lt;= 4)*(G:G)*(NOT(ISBLANK(G:G))) * (G:G &gt; 0) * (C:C)*(D:D)) / SUMPRODUCT((ABS(B:B - B7) &lt;= 4)*(NOT(ISBLANK(G:G))) * (G:G &gt; 0) * (C:C)*(D:D))) = 0,
                IF(LOOKUP(2,1/(H$1:H6&lt;&gt;0),H$1:H6)=0,
                    "",
                    LOOKUP(2,1/(H$1:H6&lt;&gt;0),H$1:H6) * 0.8
                ),
                (SUMPRODUCT((ABS(B:B - B7) &lt;= 4)*(G:G)*(NOT(ISBLANK(G:G))) * (G:G &gt; 0) * (C:C)*(D:D)) / SUMPRODUCT((ABS(B:B - B7) &lt;= 4)*(NOT(ISBLANK(G:G))) * (G:G &gt; 0) * (C:C)*(D:D)))
            ),
            (SUMPRODUCT((ABS(B:B - B7) &lt;= 4)*(H:H)*(NOT(ISBLANK(H:H))) * (H:H &gt; 0) * (C:C)*(D:D)) / SUMPRODUCT((ABS(B:B - B7) &lt;= 4)*(NOT(ISBLANK(H:H))) * (H:H &gt; 0) * (C:C)*(D:D)))
        ),
        IF(LOOKUP(2,1/(H$1:H6&lt;&gt;0),H$1:H6)=0,
            "",
            LOOKUP(2,1/(H$1:H6&lt;&gt;0),H$1:H6) * 0.8
        )
    ),
    H7
)</f>
        <v>5.0369653524492231</v>
      </c>
      <c r="J7" s="11">
        <v>27.8</v>
      </c>
    </row>
    <row r="8" spans="1:10">
      <c r="A8" s="1" t="s">
        <v>5</v>
      </c>
      <c r="B8" s="2" t="s">
        <v>17</v>
      </c>
      <c r="C8" s="3">
        <v>7</v>
      </c>
      <c r="D8" s="4">
        <v>697.75</v>
      </c>
      <c r="E8" s="5" t="s">
        <v>335</v>
      </c>
      <c r="F8" s="6">
        <v>6</v>
      </c>
      <c r="G8" s="7">
        <v>7010.5862200000001</v>
      </c>
      <c r="H8" s="8">
        <v>10.04741844500179</v>
      </c>
      <c r="I8" cm="1">
        <f t="array" ref="I8">IF(ISBLANK(H8),
    IFERROR(
        IF(
            (SUMPRODUCT((ABS(B:B - B8) &lt;= 4)*(H:H)*(NOT(ISBLANK(H:H))) * (H:H &gt; 0) * (C:C)*(D:D)) / SUMPRODUCT((ABS(B:B - B8) &lt;= 4)*(NOT(ISBLANK(H:H))) * (H:H &gt; 0) * (C:C)*(D:D))) = 0,
            IF(
                (SUMPRODUCT((ABS(B:B - B8) &lt;= 4)*(G:G)*(NOT(ISBLANK(G:G))) * (G:G &gt; 0) * (C:C)*(D:D)) / SUMPRODUCT((ABS(B:B - B8) &lt;= 4)*(NOT(ISBLANK(G:G))) * (G:G &gt; 0) * (C:C)*(D:D))) = 0,
                IF(LOOKUP(2,1/(H$1:H7&lt;&gt;0),H$1:H7)=0,
                    "",
                    LOOKUP(2,1/(H$1:H7&lt;&gt;0),H$1:H7) * 0.8
                ),
                (SUMPRODUCT((ABS(B:B - B8) &lt;= 4)*(G:G)*(NOT(ISBLANK(G:G))) * (G:G &gt; 0) * (C:C)*(D:D)) / SUMPRODUCT((ABS(B:B - B8) &lt;= 4)*(NOT(ISBLANK(G:G))) * (G:G &gt; 0) * (C:C)*(D:D)))
            ),
            (SUMPRODUCT((ABS(B:B - B8) &lt;= 4)*(H:H)*(NOT(ISBLANK(H:H))) * (H:H &gt; 0) * (C:C)*(D:D)) / SUMPRODUCT((ABS(B:B - B8) &lt;= 4)*(NOT(ISBLANK(H:H))) * (H:H &gt; 0) * (C:C)*(D:D)))
        ),
        IF(LOOKUP(2,1/(H$1:H7&lt;&gt;0),H$1:H7)=0,
            "",
            LOOKUP(2,1/(H$1:H7&lt;&gt;0),H$1:H7) * 0.8
        )
    ),
    H8
)</f>
        <v>10.04741844500179</v>
      </c>
      <c r="J8" s="11">
        <v>27.8</v>
      </c>
    </row>
    <row r="9" spans="1:10">
      <c r="A9" s="1" t="s">
        <v>5</v>
      </c>
      <c r="B9" s="2" t="s">
        <v>18</v>
      </c>
      <c r="C9" s="3">
        <v>9</v>
      </c>
      <c r="D9" s="4">
        <v>1164.75</v>
      </c>
      <c r="E9" s="5" t="s">
        <v>335</v>
      </c>
      <c r="F9" s="6">
        <v>8</v>
      </c>
      <c r="G9" s="7">
        <v>12154.21674536494</v>
      </c>
      <c r="H9" s="8">
        <v>10.435043352964099</v>
      </c>
      <c r="I9" cm="1">
        <f t="array" ref="I9">IF(ISBLANK(H9),
    IFERROR(
        IF(
            (SUMPRODUCT((ABS(B:B - B9) &lt;= 4)*(H:H)*(NOT(ISBLANK(H:H))) * (H:H &gt; 0) * (C:C)*(D:D)) / SUMPRODUCT((ABS(B:B - B9) &lt;= 4)*(NOT(ISBLANK(H:H))) * (H:H &gt; 0) * (C:C)*(D:D))) = 0,
            IF(
                (SUMPRODUCT((ABS(B:B - B9) &lt;= 4)*(G:G)*(NOT(ISBLANK(G:G))) * (G:G &gt; 0) * (C:C)*(D:D)) / SUMPRODUCT((ABS(B:B - B9) &lt;= 4)*(NOT(ISBLANK(G:G))) * (G:G &gt; 0) * (C:C)*(D:D))) = 0,
                IF(LOOKUP(2,1/(H$1:H8&lt;&gt;0),H$1:H8)=0,
                    "",
                    LOOKUP(2,1/(H$1:H8&lt;&gt;0),H$1:H8) * 0.8
                ),
                (SUMPRODUCT((ABS(B:B - B9) &lt;= 4)*(G:G)*(NOT(ISBLANK(G:G))) * (G:G &gt; 0) * (C:C)*(D:D)) / SUMPRODUCT((ABS(B:B - B9) &lt;= 4)*(NOT(ISBLANK(G:G))) * (G:G &gt; 0) * (C:C)*(D:D)))
            ),
            (SUMPRODUCT((ABS(B:B - B9) &lt;= 4)*(H:H)*(NOT(ISBLANK(H:H))) * (H:H &gt; 0) * (C:C)*(D:D)) / SUMPRODUCT((ABS(B:B - B9) &lt;= 4)*(NOT(ISBLANK(H:H))) * (H:H &gt; 0) * (C:C)*(D:D)))
        ),
        IF(LOOKUP(2,1/(H$1:H8&lt;&gt;0),H$1:H8)=0,
            "",
            LOOKUP(2,1/(H$1:H8&lt;&gt;0),H$1:H8) * 0.8
        )
    ),
    H9
)</f>
        <v>10.435043352964099</v>
      </c>
      <c r="J9" s="11">
        <v>27.8</v>
      </c>
    </row>
    <row r="10" spans="1:10">
      <c r="A10" s="1" t="s">
        <v>5</v>
      </c>
      <c r="B10" s="2" t="s">
        <v>19</v>
      </c>
      <c r="C10" s="3">
        <v>4</v>
      </c>
      <c r="D10" s="4">
        <v>623.96500000000003</v>
      </c>
      <c r="E10" s="5" t="s">
        <v>335</v>
      </c>
      <c r="F10" s="6">
        <v>6</v>
      </c>
      <c r="G10" s="7">
        <v>8056.8578300649424</v>
      </c>
      <c r="H10" s="8">
        <v>12.91235538862747</v>
      </c>
      <c r="I10" cm="1">
        <f t="array" ref="I10">IF(ISBLANK(H10),
    IFERROR(
        IF(
            (SUMPRODUCT((ABS(B:B - B10) &lt;= 4)*(H:H)*(NOT(ISBLANK(H:H))) * (H:H &gt; 0) * (C:C)*(D:D)) / SUMPRODUCT((ABS(B:B - B10) &lt;= 4)*(NOT(ISBLANK(H:H))) * (H:H &gt; 0) * (C:C)*(D:D))) = 0,
            IF(
                (SUMPRODUCT((ABS(B:B - B10) &lt;= 4)*(G:G)*(NOT(ISBLANK(G:G))) * (G:G &gt; 0) * (C:C)*(D:D)) / SUMPRODUCT((ABS(B:B - B10) &lt;= 4)*(NOT(ISBLANK(G:G))) * (G:G &gt; 0) * (C:C)*(D:D))) = 0,
                IF(LOOKUP(2,1/(H$1:H9&lt;&gt;0),H$1:H9)=0,
                    "",
                    LOOKUP(2,1/(H$1:H9&lt;&gt;0),H$1:H9) * 0.8
                ),
                (SUMPRODUCT((ABS(B:B - B10) &lt;= 4)*(G:G)*(NOT(ISBLANK(G:G))) * (G:G &gt; 0) * (C:C)*(D:D)) / SUMPRODUCT((ABS(B:B - B10) &lt;= 4)*(NOT(ISBLANK(G:G))) * (G:G &gt; 0) * (C:C)*(D:D)))
            ),
            (SUMPRODUCT((ABS(B:B - B10) &lt;= 4)*(H:H)*(NOT(ISBLANK(H:H))) * (H:H &gt; 0) * (C:C)*(D:D)) / SUMPRODUCT((ABS(B:B - B10) &lt;= 4)*(NOT(ISBLANK(H:H))) * (H:H &gt; 0) * (C:C)*(D:D)))
        ),
        IF(LOOKUP(2,1/(H$1:H9&lt;&gt;0),H$1:H9)=0,
            "",
            LOOKUP(2,1/(H$1:H9&lt;&gt;0),H$1:H9) * 0.8
        )
    ),
    H10
)</f>
        <v>12.91235538862747</v>
      </c>
      <c r="J10" s="11">
        <v>27.8</v>
      </c>
    </row>
    <row r="11" spans="1:10">
      <c r="A11" s="1" t="s">
        <v>5</v>
      </c>
      <c r="B11" s="2" t="s">
        <v>20</v>
      </c>
      <c r="C11" s="3">
        <v>6</v>
      </c>
      <c r="D11" s="4">
        <v>767</v>
      </c>
      <c r="E11" s="5" t="s">
        <v>335</v>
      </c>
      <c r="F11" s="6">
        <v>6</v>
      </c>
      <c r="G11" s="7">
        <v>7603.3190599999998</v>
      </c>
      <c r="H11" s="8">
        <v>9.9130626597131677</v>
      </c>
      <c r="I11" cm="1">
        <f t="array" ref="I11">IF(ISBLANK(H11),
    IFERROR(
        IF(
            (SUMPRODUCT((ABS(B:B - B11) &lt;= 4)*(H:H)*(NOT(ISBLANK(H:H))) * (H:H &gt; 0) * (C:C)*(D:D)) / SUMPRODUCT((ABS(B:B - B11) &lt;= 4)*(NOT(ISBLANK(H:H))) * (H:H &gt; 0) * (C:C)*(D:D))) = 0,
            IF(
                (SUMPRODUCT((ABS(B:B - B11) &lt;= 4)*(G:G)*(NOT(ISBLANK(G:G))) * (G:G &gt; 0) * (C:C)*(D:D)) / SUMPRODUCT((ABS(B:B - B11) &lt;= 4)*(NOT(ISBLANK(G:G))) * (G:G &gt; 0) * (C:C)*(D:D))) = 0,
                IF(LOOKUP(2,1/(H$1:H10&lt;&gt;0),H$1:H10)=0,
                    "",
                    LOOKUP(2,1/(H$1:H10&lt;&gt;0),H$1:H10) * 0.8
                ),
                (SUMPRODUCT((ABS(B:B - B11) &lt;= 4)*(G:G)*(NOT(ISBLANK(G:G))) * (G:G &gt; 0) * (C:C)*(D:D)) / SUMPRODUCT((ABS(B:B - B11) &lt;= 4)*(NOT(ISBLANK(G:G))) * (G:G &gt; 0) * (C:C)*(D:D)))
            ),
            (SUMPRODUCT((ABS(B:B - B11) &lt;= 4)*(H:H)*(NOT(ISBLANK(H:H))) * (H:H &gt; 0) * (C:C)*(D:D)) / SUMPRODUCT((ABS(B:B - B11) &lt;= 4)*(NOT(ISBLANK(H:H))) * (H:H &gt; 0) * (C:C)*(D:D)))
        ),
        IF(LOOKUP(2,1/(H$1:H10&lt;&gt;0),H$1:H10)=0,
            "",
            LOOKUP(2,1/(H$1:H10&lt;&gt;0),H$1:H10) * 0.8
        )
    ),
    H11
)</f>
        <v>9.9130626597131677</v>
      </c>
      <c r="J11" s="11">
        <v>27.8</v>
      </c>
    </row>
    <row r="12" spans="1:10">
      <c r="A12" s="1" t="s">
        <v>5</v>
      </c>
      <c r="B12" s="2" t="s">
        <v>21</v>
      </c>
      <c r="C12" s="3">
        <v>7</v>
      </c>
      <c r="D12" s="4">
        <v>567.75</v>
      </c>
      <c r="E12" s="5" t="s">
        <v>335</v>
      </c>
      <c r="F12" s="6">
        <v>6</v>
      </c>
      <c r="G12" s="7">
        <v>7983.3958249266161</v>
      </c>
      <c r="H12" s="8">
        <v>14.0614633640275</v>
      </c>
      <c r="I12" cm="1">
        <f t="array" ref="I12">IF(ISBLANK(H12),
    IFERROR(
        IF(
            (SUMPRODUCT((ABS(B:B - B12) &lt;= 4)*(H:H)*(NOT(ISBLANK(H:H))) * (H:H &gt; 0) * (C:C)*(D:D)) / SUMPRODUCT((ABS(B:B - B12) &lt;= 4)*(NOT(ISBLANK(H:H))) * (H:H &gt; 0) * (C:C)*(D:D))) = 0,
            IF(
                (SUMPRODUCT((ABS(B:B - B12) &lt;= 4)*(G:G)*(NOT(ISBLANK(G:G))) * (G:G &gt; 0) * (C:C)*(D:D)) / SUMPRODUCT((ABS(B:B - B12) &lt;= 4)*(NOT(ISBLANK(G:G))) * (G:G &gt; 0) * (C:C)*(D:D))) = 0,
                IF(LOOKUP(2,1/(H$1:H11&lt;&gt;0),H$1:H11)=0,
                    "",
                    LOOKUP(2,1/(H$1:H11&lt;&gt;0),H$1:H11) * 0.8
                ),
                (SUMPRODUCT((ABS(B:B - B12) &lt;= 4)*(G:G)*(NOT(ISBLANK(G:G))) * (G:G &gt; 0) * (C:C)*(D:D)) / SUMPRODUCT((ABS(B:B - B12) &lt;= 4)*(NOT(ISBLANK(G:G))) * (G:G &gt; 0) * (C:C)*(D:D)))
            ),
            (SUMPRODUCT((ABS(B:B - B12) &lt;= 4)*(H:H)*(NOT(ISBLANK(H:H))) * (H:H &gt; 0) * (C:C)*(D:D)) / SUMPRODUCT((ABS(B:B - B12) &lt;= 4)*(NOT(ISBLANK(H:H))) * (H:H &gt; 0) * (C:C)*(D:D)))
        ),
        IF(LOOKUP(2,1/(H$1:H11&lt;&gt;0),H$1:H11)=0,
            "",
            LOOKUP(2,1/(H$1:H11&lt;&gt;0),H$1:H11) * 0.8
        )
    ),
    H12
)</f>
        <v>14.0614633640275</v>
      </c>
      <c r="J12" s="11">
        <v>27.8</v>
      </c>
    </row>
    <row r="13" spans="1:10">
      <c r="A13" s="1" t="s">
        <v>5</v>
      </c>
      <c r="B13" s="2" t="s">
        <v>22</v>
      </c>
      <c r="C13" s="3">
        <v>4</v>
      </c>
      <c r="D13" s="4">
        <v>657</v>
      </c>
      <c r="E13" s="5" t="s">
        <v>335</v>
      </c>
      <c r="F13" s="6">
        <v>2</v>
      </c>
      <c r="G13" s="7">
        <v>2358.6253299999998</v>
      </c>
      <c r="H13" s="8">
        <v>3.5899928919330288</v>
      </c>
      <c r="I13" cm="1">
        <f t="array" ref="I13">IF(ISBLANK(H13),
    IFERROR(
        IF(
            (SUMPRODUCT((ABS(B:B - B13) &lt;= 4)*(H:H)*(NOT(ISBLANK(H:H))) * (H:H &gt; 0) * (C:C)*(D:D)) / SUMPRODUCT((ABS(B:B - B13) &lt;= 4)*(NOT(ISBLANK(H:H))) * (H:H &gt; 0) * (C:C)*(D:D))) = 0,
            IF(
                (SUMPRODUCT((ABS(B:B - B13) &lt;= 4)*(G:G)*(NOT(ISBLANK(G:G))) * (G:G &gt; 0) * (C:C)*(D:D)) / SUMPRODUCT((ABS(B:B - B13) &lt;= 4)*(NOT(ISBLANK(G:G))) * (G:G &gt; 0) * (C:C)*(D:D))) = 0,
                IF(LOOKUP(2,1/(H$1:H12&lt;&gt;0),H$1:H12)=0,
                    "",
                    LOOKUP(2,1/(H$1:H12&lt;&gt;0),H$1:H12) * 0.8
                ),
                (SUMPRODUCT((ABS(B:B - B13) &lt;= 4)*(G:G)*(NOT(ISBLANK(G:G))) * (G:G &gt; 0) * (C:C)*(D:D)) / SUMPRODUCT((ABS(B:B - B13) &lt;= 4)*(NOT(ISBLANK(G:G))) * (G:G &gt; 0) * (C:C)*(D:D)))
            ),
            (SUMPRODUCT((ABS(B:B - B13) &lt;= 4)*(H:H)*(NOT(ISBLANK(H:H))) * (H:H &gt; 0) * (C:C)*(D:D)) / SUMPRODUCT((ABS(B:B - B13) &lt;= 4)*(NOT(ISBLANK(H:H))) * (H:H &gt; 0) * (C:C)*(D:D)))
        ),
        IF(LOOKUP(2,1/(H$1:H12&lt;&gt;0),H$1:H12)=0,
            "",
            LOOKUP(2,1/(H$1:H12&lt;&gt;0),H$1:H12) * 0.8
        )
    ),
    H13
)</f>
        <v>3.5899928919330288</v>
      </c>
      <c r="J13" s="11">
        <v>27.8</v>
      </c>
    </row>
    <row r="14" spans="1:10">
      <c r="A14" s="1" t="s">
        <v>5</v>
      </c>
      <c r="B14" s="2" t="s">
        <v>23</v>
      </c>
      <c r="C14" s="3">
        <v>6</v>
      </c>
      <c r="D14" s="4">
        <v>587.75</v>
      </c>
      <c r="E14" s="5" t="s">
        <v>335</v>
      </c>
      <c r="F14" s="6">
        <v>3</v>
      </c>
      <c r="G14" s="7">
        <v>2536.143</v>
      </c>
      <c r="H14" s="8">
        <v>4.3150029774564018</v>
      </c>
      <c r="I14" cm="1">
        <f t="array" ref="I14">IF(ISBLANK(H14),
    IFERROR(
        IF(
            (SUMPRODUCT((ABS(B:B - B14) &lt;= 4)*(H:H)*(NOT(ISBLANK(H:H))) * (H:H &gt; 0) * (C:C)*(D:D)) / SUMPRODUCT((ABS(B:B - B14) &lt;= 4)*(NOT(ISBLANK(H:H))) * (H:H &gt; 0) * (C:C)*(D:D))) = 0,
            IF(
                (SUMPRODUCT((ABS(B:B - B14) &lt;= 4)*(G:G)*(NOT(ISBLANK(G:G))) * (G:G &gt; 0) * (C:C)*(D:D)) / SUMPRODUCT((ABS(B:B - B14) &lt;= 4)*(NOT(ISBLANK(G:G))) * (G:G &gt; 0) * (C:C)*(D:D))) = 0,
                IF(LOOKUP(2,1/(H$1:H13&lt;&gt;0),H$1:H13)=0,
                    "",
                    LOOKUP(2,1/(H$1:H13&lt;&gt;0),H$1:H13) * 0.8
                ),
                (SUMPRODUCT((ABS(B:B - B14) &lt;= 4)*(G:G)*(NOT(ISBLANK(G:G))) * (G:G &gt; 0) * (C:C)*(D:D)) / SUMPRODUCT((ABS(B:B - B14) &lt;= 4)*(NOT(ISBLANK(G:G))) * (G:G &gt; 0) * (C:C)*(D:D)))
            ),
            (SUMPRODUCT((ABS(B:B - B14) &lt;= 4)*(H:H)*(NOT(ISBLANK(H:H))) * (H:H &gt; 0) * (C:C)*(D:D)) / SUMPRODUCT((ABS(B:B - B14) &lt;= 4)*(NOT(ISBLANK(H:H))) * (H:H &gt; 0) * (C:C)*(D:D)))
        ),
        IF(LOOKUP(2,1/(H$1:H13&lt;&gt;0),H$1:H13)=0,
            "",
            LOOKUP(2,1/(H$1:H13&lt;&gt;0),H$1:H13) * 0.8
        )
    ),
    H14
)</f>
        <v>4.3150029774564018</v>
      </c>
      <c r="J14" s="11">
        <v>27.8</v>
      </c>
    </row>
    <row r="15" spans="1:10">
      <c r="A15" s="1" t="s">
        <v>5</v>
      </c>
      <c r="B15" s="2" t="s">
        <v>24</v>
      </c>
      <c r="C15" s="3">
        <v>16</v>
      </c>
      <c r="D15" s="4">
        <v>1743.25</v>
      </c>
      <c r="E15" s="5" t="s">
        <v>335</v>
      </c>
      <c r="F15" s="6">
        <v>24</v>
      </c>
      <c r="G15" s="7">
        <v>35655.630254160977</v>
      </c>
      <c r="H15" s="8">
        <v>20.453538077820731</v>
      </c>
      <c r="I15" cm="1">
        <f t="array" ref="I15">IF(ISBLANK(H15),
    IFERROR(
        IF(
            (SUMPRODUCT((ABS(B:B - B15) &lt;= 4)*(H:H)*(NOT(ISBLANK(H:H))) * (H:H &gt; 0) * (C:C)*(D:D)) / SUMPRODUCT((ABS(B:B - B15) &lt;= 4)*(NOT(ISBLANK(H:H))) * (H:H &gt; 0) * (C:C)*(D:D))) = 0,
            IF(
                (SUMPRODUCT((ABS(B:B - B15) &lt;= 4)*(G:G)*(NOT(ISBLANK(G:G))) * (G:G &gt; 0) * (C:C)*(D:D)) / SUMPRODUCT((ABS(B:B - B15) &lt;= 4)*(NOT(ISBLANK(G:G))) * (G:G &gt; 0) * (C:C)*(D:D))) = 0,
                IF(LOOKUP(2,1/(H$1:H14&lt;&gt;0),H$1:H14)=0,
                    "",
                    LOOKUP(2,1/(H$1:H14&lt;&gt;0),H$1:H14) * 0.8
                ),
                (SUMPRODUCT((ABS(B:B - B15) &lt;= 4)*(G:G)*(NOT(ISBLANK(G:G))) * (G:G &gt; 0) * (C:C)*(D:D)) / SUMPRODUCT((ABS(B:B - B15) &lt;= 4)*(NOT(ISBLANK(G:G))) * (G:G &gt; 0) * (C:C)*(D:D)))
            ),
            (SUMPRODUCT((ABS(B:B - B15) &lt;= 4)*(H:H)*(NOT(ISBLANK(H:H))) * (H:H &gt; 0) * (C:C)*(D:D)) / SUMPRODUCT((ABS(B:B - B15) &lt;= 4)*(NOT(ISBLANK(H:H))) * (H:H &gt; 0) * (C:C)*(D:D)))
        ),
        IF(LOOKUP(2,1/(H$1:H14&lt;&gt;0),H$1:H14)=0,
            "",
            LOOKUP(2,1/(H$1:H14&lt;&gt;0),H$1:H14) * 0.8
        )
    ),
    H15
)</f>
        <v>20.453538077820731</v>
      </c>
      <c r="J15" s="11">
        <v>27.8</v>
      </c>
    </row>
    <row r="16" spans="1:10">
      <c r="A16" s="1" t="s">
        <v>5</v>
      </c>
      <c r="B16" s="2" t="s">
        <v>25</v>
      </c>
      <c r="C16" s="3">
        <v>5</v>
      </c>
      <c r="D16" s="4">
        <v>607</v>
      </c>
      <c r="E16" s="5" t="s">
        <v>335</v>
      </c>
      <c r="F16" s="6">
        <v>2</v>
      </c>
      <c r="G16" s="7">
        <v>2893.261</v>
      </c>
      <c r="H16" s="8">
        <v>4.7664925864909389</v>
      </c>
      <c r="I16" cm="1">
        <f t="array" ref="I16">IF(ISBLANK(H16),
    IFERROR(
        IF(
            (SUMPRODUCT((ABS(B:B - B16) &lt;= 4)*(H:H)*(NOT(ISBLANK(H:H))) * (H:H &gt; 0) * (C:C)*(D:D)) / SUMPRODUCT((ABS(B:B - B16) &lt;= 4)*(NOT(ISBLANK(H:H))) * (H:H &gt; 0) * (C:C)*(D:D))) = 0,
            IF(
                (SUMPRODUCT((ABS(B:B - B16) &lt;= 4)*(G:G)*(NOT(ISBLANK(G:G))) * (G:G &gt; 0) * (C:C)*(D:D)) / SUMPRODUCT((ABS(B:B - B16) &lt;= 4)*(NOT(ISBLANK(G:G))) * (G:G &gt; 0) * (C:C)*(D:D))) = 0,
                IF(LOOKUP(2,1/(H$1:H15&lt;&gt;0),H$1:H15)=0,
                    "",
                    LOOKUP(2,1/(H$1:H15&lt;&gt;0),H$1:H15) * 0.8
                ),
                (SUMPRODUCT((ABS(B:B - B16) &lt;= 4)*(G:G)*(NOT(ISBLANK(G:G))) * (G:G &gt; 0) * (C:C)*(D:D)) / SUMPRODUCT((ABS(B:B - B16) &lt;= 4)*(NOT(ISBLANK(G:G))) * (G:G &gt; 0) * (C:C)*(D:D)))
            ),
            (SUMPRODUCT((ABS(B:B - B16) &lt;= 4)*(H:H)*(NOT(ISBLANK(H:H))) * (H:H &gt; 0) * (C:C)*(D:D)) / SUMPRODUCT((ABS(B:B - B16) &lt;= 4)*(NOT(ISBLANK(H:H))) * (H:H &gt; 0) * (C:C)*(D:D)))
        ),
        IF(LOOKUP(2,1/(H$1:H15&lt;&gt;0),H$1:H15)=0,
            "",
            LOOKUP(2,1/(H$1:H15&lt;&gt;0),H$1:H15) * 0.8
        )
    ),
    H16
)</f>
        <v>4.7664925864909389</v>
      </c>
      <c r="J16" s="11">
        <v>27.8</v>
      </c>
    </row>
    <row r="17" spans="1:10">
      <c r="A17" s="1" t="s">
        <v>6</v>
      </c>
      <c r="B17" s="2" t="s">
        <v>26</v>
      </c>
      <c r="C17" s="3">
        <v>2</v>
      </c>
      <c r="D17" s="4">
        <v>60</v>
      </c>
      <c r="E17" s="5" t="s">
        <v>336</v>
      </c>
      <c r="F17" s="6">
        <v>4</v>
      </c>
      <c r="G17" s="7">
        <v>1369.8009999999999</v>
      </c>
      <c r="H17" s="8">
        <v>22.830016666666669</v>
      </c>
      <c r="I17" cm="1">
        <f t="array" ref="I17">IF(ISBLANK(H17),
    IFERROR(
        IF(
            (SUMPRODUCT((ABS(B:B - B17) &lt;= 4)*(H:H)*(NOT(ISBLANK(H:H))) * (H:H &gt; 0) * (C:C)*(D:D)) / SUMPRODUCT((ABS(B:B - B17) &lt;= 4)*(NOT(ISBLANK(H:H))) * (H:H &gt; 0) * (C:C)*(D:D))) = 0,
            IF(
                (SUMPRODUCT((ABS(B:B - B17) &lt;= 4)*(G:G)*(NOT(ISBLANK(G:G))) * (G:G &gt; 0) * (C:C)*(D:D)) / SUMPRODUCT((ABS(B:B - B17) &lt;= 4)*(NOT(ISBLANK(G:G))) * (G:G &gt; 0) * (C:C)*(D:D))) = 0,
                IF(LOOKUP(2,1/(H$1:H16&lt;&gt;0),H$1:H16)=0,
                    "",
                    LOOKUP(2,1/(H$1:H16&lt;&gt;0),H$1:H16) * 0.8
                ),
                (SUMPRODUCT((ABS(B:B - B17) &lt;= 4)*(G:G)*(NOT(ISBLANK(G:G))) * (G:G &gt; 0) * (C:C)*(D:D)) / SUMPRODUCT((ABS(B:B - B17) &lt;= 4)*(NOT(ISBLANK(G:G))) * (G:G &gt; 0) * (C:C)*(D:D)))
            ),
            (SUMPRODUCT((ABS(B:B - B17) &lt;= 4)*(H:H)*(NOT(ISBLANK(H:H))) * (H:H &gt; 0) * (C:C)*(D:D)) / SUMPRODUCT((ABS(B:B - B17) &lt;= 4)*(NOT(ISBLANK(H:H))) * (H:H &gt; 0) * (C:C)*(D:D)))
        ),
        IF(LOOKUP(2,1/(H$1:H16&lt;&gt;0),H$1:H16)=0,
            "",
            LOOKUP(2,1/(H$1:H16&lt;&gt;0),H$1:H16) * 0.8
        )
    ),
    H17
)</f>
        <v>22.830016666666669</v>
      </c>
      <c r="J17" s="12">
        <v>24.950000000000003</v>
      </c>
    </row>
    <row r="18" spans="1:10">
      <c r="A18" s="1" t="s">
        <v>6</v>
      </c>
      <c r="B18" s="2" t="s">
        <v>27</v>
      </c>
      <c r="C18" s="3">
        <v>17</v>
      </c>
      <c r="D18" s="4">
        <v>1310</v>
      </c>
      <c r="E18" s="5" t="s">
        <v>336</v>
      </c>
      <c r="F18" s="6">
        <v>20</v>
      </c>
      <c r="G18" s="7">
        <v>16285.4241</v>
      </c>
      <c r="H18" s="8">
        <v>12.43162145038168</v>
      </c>
      <c r="I18" cm="1">
        <f t="array" ref="I18">IF(ISBLANK(H18),
    IFERROR(
        IF(
            (SUMPRODUCT((ABS(B:B - B18) &lt;= 4)*(H:H)*(NOT(ISBLANK(H:H))) * (H:H &gt; 0) * (C:C)*(D:D)) / SUMPRODUCT((ABS(B:B - B18) &lt;= 4)*(NOT(ISBLANK(H:H))) * (H:H &gt; 0) * (C:C)*(D:D))) = 0,
            IF(
                (SUMPRODUCT((ABS(B:B - B18) &lt;= 4)*(G:G)*(NOT(ISBLANK(G:G))) * (G:G &gt; 0) * (C:C)*(D:D)) / SUMPRODUCT((ABS(B:B - B18) &lt;= 4)*(NOT(ISBLANK(G:G))) * (G:G &gt; 0) * (C:C)*(D:D))) = 0,
                IF(LOOKUP(2,1/(H$1:H17&lt;&gt;0),H$1:H17)=0,
                    "",
                    LOOKUP(2,1/(H$1:H17&lt;&gt;0),H$1:H17) * 0.8
                ),
                (SUMPRODUCT((ABS(B:B - B18) &lt;= 4)*(G:G)*(NOT(ISBLANK(G:G))) * (G:G &gt; 0) * (C:C)*(D:D)) / SUMPRODUCT((ABS(B:B - B18) &lt;= 4)*(NOT(ISBLANK(G:G))) * (G:G &gt; 0) * (C:C)*(D:D)))
            ),
            (SUMPRODUCT((ABS(B:B - B18) &lt;= 4)*(H:H)*(NOT(ISBLANK(H:H))) * (H:H &gt; 0) * (C:C)*(D:D)) / SUMPRODUCT((ABS(B:B - B18) &lt;= 4)*(NOT(ISBLANK(H:H))) * (H:H &gt; 0) * (C:C)*(D:D)))
        ),
        IF(LOOKUP(2,1/(H$1:H17&lt;&gt;0),H$1:H17)=0,
            "",
            LOOKUP(2,1/(H$1:H17&lt;&gt;0),H$1:H17) * 0.8
        )
    ),
    H18
)</f>
        <v>12.43162145038168</v>
      </c>
      <c r="J18" s="12">
        <v>24.950000000000003</v>
      </c>
    </row>
    <row r="19" spans="1:10">
      <c r="A19" s="1" t="s">
        <v>6</v>
      </c>
      <c r="B19" s="2" t="s">
        <v>28</v>
      </c>
      <c r="C19" s="3">
        <v>5</v>
      </c>
      <c r="D19" s="4">
        <v>640</v>
      </c>
      <c r="E19" s="5" t="s">
        <v>336</v>
      </c>
      <c r="F19" s="6">
        <v>3</v>
      </c>
      <c r="G19" s="7">
        <v>4754.9049999999997</v>
      </c>
      <c r="H19" s="8">
        <v>7.4295390625</v>
      </c>
      <c r="I19" cm="1">
        <f t="array" ref="I19">IF(ISBLANK(H19),
    IFERROR(
        IF(
            (SUMPRODUCT((ABS(B:B - B19) &lt;= 4)*(H:H)*(NOT(ISBLANK(H:H))) * (H:H &gt; 0) * (C:C)*(D:D)) / SUMPRODUCT((ABS(B:B - B19) &lt;= 4)*(NOT(ISBLANK(H:H))) * (H:H &gt; 0) * (C:C)*(D:D))) = 0,
            IF(
                (SUMPRODUCT((ABS(B:B - B19) &lt;= 4)*(G:G)*(NOT(ISBLANK(G:G))) * (G:G &gt; 0) * (C:C)*(D:D)) / SUMPRODUCT((ABS(B:B - B19) &lt;= 4)*(NOT(ISBLANK(G:G))) * (G:G &gt; 0) * (C:C)*(D:D))) = 0,
                IF(LOOKUP(2,1/(H$1:H18&lt;&gt;0),H$1:H18)=0,
                    "",
                    LOOKUP(2,1/(H$1:H18&lt;&gt;0),H$1:H18) * 0.8
                ),
                (SUMPRODUCT((ABS(B:B - B19) &lt;= 4)*(G:G)*(NOT(ISBLANK(G:G))) * (G:G &gt; 0) * (C:C)*(D:D)) / SUMPRODUCT((ABS(B:B - B19) &lt;= 4)*(NOT(ISBLANK(G:G))) * (G:G &gt; 0) * (C:C)*(D:D)))
            ),
            (SUMPRODUCT((ABS(B:B - B19) &lt;= 4)*(H:H)*(NOT(ISBLANK(H:H))) * (H:H &gt; 0) * (C:C)*(D:D)) / SUMPRODUCT((ABS(B:B - B19) &lt;= 4)*(NOT(ISBLANK(H:H))) * (H:H &gt; 0) * (C:C)*(D:D)))
        ),
        IF(LOOKUP(2,1/(H$1:H18&lt;&gt;0),H$1:H18)=0,
            "",
            LOOKUP(2,1/(H$1:H18&lt;&gt;0),H$1:H18) * 0.8
        )
    ),
    H19
)</f>
        <v>7.4295390625</v>
      </c>
      <c r="J19" s="12">
        <v>24.950000000000003</v>
      </c>
    </row>
    <row r="20" spans="1:10">
      <c r="A20" s="1" t="s">
        <v>6</v>
      </c>
      <c r="B20" s="2" t="s">
        <v>29</v>
      </c>
      <c r="C20" s="3">
        <v>13</v>
      </c>
      <c r="D20" s="4">
        <v>1340</v>
      </c>
      <c r="E20" s="5" t="s">
        <v>336</v>
      </c>
      <c r="F20" s="6">
        <v>7</v>
      </c>
      <c r="G20" s="7">
        <v>9631.00209</v>
      </c>
      <c r="H20" s="8">
        <v>7.1873149925373134</v>
      </c>
      <c r="I20" cm="1">
        <f t="array" ref="I20">IF(ISBLANK(H20),
    IFERROR(
        IF(
            (SUMPRODUCT((ABS(B:B - B20) &lt;= 4)*(H:H)*(NOT(ISBLANK(H:H))) * (H:H &gt; 0) * (C:C)*(D:D)) / SUMPRODUCT((ABS(B:B - B20) &lt;= 4)*(NOT(ISBLANK(H:H))) * (H:H &gt; 0) * (C:C)*(D:D))) = 0,
            IF(
                (SUMPRODUCT((ABS(B:B - B20) &lt;= 4)*(G:G)*(NOT(ISBLANK(G:G))) * (G:G &gt; 0) * (C:C)*(D:D)) / SUMPRODUCT((ABS(B:B - B20) &lt;= 4)*(NOT(ISBLANK(G:G))) * (G:G &gt; 0) * (C:C)*(D:D))) = 0,
                IF(LOOKUP(2,1/(H$1:H19&lt;&gt;0),H$1:H19)=0,
                    "",
                    LOOKUP(2,1/(H$1:H19&lt;&gt;0),H$1:H19) * 0.8
                ),
                (SUMPRODUCT((ABS(B:B - B20) &lt;= 4)*(G:G)*(NOT(ISBLANK(G:G))) * (G:G &gt; 0) * (C:C)*(D:D)) / SUMPRODUCT((ABS(B:B - B20) &lt;= 4)*(NOT(ISBLANK(G:G))) * (G:G &gt; 0) * (C:C)*(D:D)))
            ),
            (SUMPRODUCT((ABS(B:B - B20) &lt;= 4)*(H:H)*(NOT(ISBLANK(H:H))) * (H:H &gt; 0) * (C:C)*(D:D)) / SUMPRODUCT((ABS(B:B - B20) &lt;= 4)*(NOT(ISBLANK(H:H))) * (H:H &gt; 0) * (C:C)*(D:D)))
        ),
        IF(LOOKUP(2,1/(H$1:H19&lt;&gt;0),H$1:H19)=0,
            "",
            LOOKUP(2,1/(H$1:H19&lt;&gt;0),H$1:H19) * 0.8
        )
    ),
    H20
)</f>
        <v>7.1873149925373134</v>
      </c>
      <c r="J20" s="12">
        <v>24.950000000000003</v>
      </c>
    </row>
    <row r="21" spans="1:10">
      <c r="A21" s="1" t="s">
        <v>6</v>
      </c>
      <c r="B21" s="2" t="s">
        <v>30</v>
      </c>
      <c r="C21" s="3">
        <v>11</v>
      </c>
      <c r="D21" s="4">
        <v>735</v>
      </c>
      <c r="E21" s="5" t="s">
        <v>336</v>
      </c>
      <c r="F21" s="6">
        <v>19</v>
      </c>
      <c r="G21" s="7">
        <v>13638.227000000001</v>
      </c>
      <c r="H21" s="8">
        <v>18.555410884353741</v>
      </c>
      <c r="I21" cm="1">
        <f t="array" ref="I21">IF(ISBLANK(H21),
    IFERROR(
        IF(
            (SUMPRODUCT((ABS(B:B - B21) &lt;= 4)*(H:H)*(NOT(ISBLANK(H:H))) * (H:H &gt; 0) * (C:C)*(D:D)) / SUMPRODUCT((ABS(B:B - B21) &lt;= 4)*(NOT(ISBLANK(H:H))) * (H:H &gt; 0) * (C:C)*(D:D))) = 0,
            IF(
                (SUMPRODUCT((ABS(B:B - B21) &lt;= 4)*(G:G)*(NOT(ISBLANK(G:G))) * (G:G &gt; 0) * (C:C)*(D:D)) / SUMPRODUCT((ABS(B:B - B21) &lt;= 4)*(NOT(ISBLANK(G:G))) * (G:G &gt; 0) * (C:C)*(D:D))) = 0,
                IF(LOOKUP(2,1/(H$1:H20&lt;&gt;0),H$1:H20)=0,
                    "",
                    LOOKUP(2,1/(H$1:H20&lt;&gt;0),H$1:H20) * 0.8
                ),
                (SUMPRODUCT((ABS(B:B - B21) &lt;= 4)*(G:G)*(NOT(ISBLANK(G:G))) * (G:G &gt; 0) * (C:C)*(D:D)) / SUMPRODUCT((ABS(B:B - B21) &lt;= 4)*(NOT(ISBLANK(G:G))) * (G:G &gt; 0) * (C:C)*(D:D)))
            ),
            (SUMPRODUCT((ABS(B:B - B21) &lt;= 4)*(H:H)*(NOT(ISBLANK(H:H))) * (H:H &gt; 0) * (C:C)*(D:D)) / SUMPRODUCT((ABS(B:B - B21) &lt;= 4)*(NOT(ISBLANK(H:H))) * (H:H &gt; 0) * (C:C)*(D:D)))
        ),
        IF(LOOKUP(2,1/(H$1:H20&lt;&gt;0),H$1:H20)=0,
            "",
            LOOKUP(2,1/(H$1:H20&lt;&gt;0),H$1:H20) * 0.8
        )
    ),
    H21
)</f>
        <v>18.555410884353741</v>
      </c>
      <c r="J21" s="12">
        <v>24.950000000000003</v>
      </c>
    </row>
    <row r="22" spans="1:10">
      <c r="A22" s="1" t="s">
        <v>6</v>
      </c>
      <c r="B22" s="2" t="s">
        <v>31</v>
      </c>
      <c r="C22" s="3">
        <v>5</v>
      </c>
      <c r="D22" s="4">
        <v>1000</v>
      </c>
      <c r="E22" s="5" t="s">
        <v>336</v>
      </c>
      <c r="F22" s="6">
        <v>7</v>
      </c>
      <c r="G22" s="7">
        <v>9118.9969999999994</v>
      </c>
      <c r="H22" s="8">
        <v>9.1189970000000002</v>
      </c>
      <c r="I22" cm="1">
        <f t="array" ref="I22">IF(ISBLANK(H22),
    IFERROR(
        IF(
            (SUMPRODUCT((ABS(B:B - B22) &lt;= 4)*(H:H)*(NOT(ISBLANK(H:H))) * (H:H &gt; 0) * (C:C)*(D:D)) / SUMPRODUCT((ABS(B:B - B22) &lt;= 4)*(NOT(ISBLANK(H:H))) * (H:H &gt; 0) * (C:C)*(D:D))) = 0,
            IF(
                (SUMPRODUCT((ABS(B:B - B22) &lt;= 4)*(G:G)*(NOT(ISBLANK(G:G))) * (G:G &gt; 0) * (C:C)*(D:D)) / SUMPRODUCT((ABS(B:B - B22) &lt;= 4)*(NOT(ISBLANK(G:G))) * (G:G &gt; 0) * (C:C)*(D:D))) = 0,
                IF(LOOKUP(2,1/(H$1:H21&lt;&gt;0),H$1:H21)=0,
                    "",
                    LOOKUP(2,1/(H$1:H21&lt;&gt;0),H$1:H21) * 0.8
                ),
                (SUMPRODUCT((ABS(B:B - B22) &lt;= 4)*(G:G)*(NOT(ISBLANK(G:G))) * (G:G &gt; 0) * (C:C)*(D:D)) / SUMPRODUCT((ABS(B:B - B22) &lt;= 4)*(NOT(ISBLANK(G:G))) * (G:G &gt; 0) * (C:C)*(D:D)))
            ),
            (SUMPRODUCT((ABS(B:B - B22) &lt;= 4)*(H:H)*(NOT(ISBLANK(H:H))) * (H:H &gt; 0) * (C:C)*(D:D)) / SUMPRODUCT((ABS(B:B - B22) &lt;= 4)*(NOT(ISBLANK(H:H))) * (H:H &gt; 0) * (C:C)*(D:D)))
        ),
        IF(LOOKUP(2,1/(H$1:H21&lt;&gt;0),H$1:H21)=0,
            "",
            LOOKUP(2,1/(H$1:H21&lt;&gt;0),H$1:H21) * 0.8
        )
    ),
    H22
)</f>
        <v>9.1189970000000002</v>
      </c>
      <c r="J22" s="12">
        <v>24.950000000000003</v>
      </c>
    </row>
    <row r="23" spans="1:10">
      <c r="A23" s="1" t="s">
        <v>6</v>
      </c>
      <c r="B23" s="2" t="s">
        <v>32</v>
      </c>
      <c r="C23" s="3">
        <v>11</v>
      </c>
      <c r="D23" s="4">
        <v>795</v>
      </c>
      <c r="E23" s="5" t="s">
        <v>336</v>
      </c>
      <c r="F23" s="6">
        <v>11</v>
      </c>
      <c r="G23" s="7">
        <v>4553.6839600000003</v>
      </c>
      <c r="H23" s="8">
        <v>5.727904352201258</v>
      </c>
      <c r="I23" cm="1">
        <f t="array" ref="I23">IF(ISBLANK(H23),
    IFERROR(
        IF(
            (SUMPRODUCT((ABS(B:B - B23) &lt;= 4)*(H:H)*(NOT(ISBLANK(H:H))) * (H:H &gt; 0) * (C:C)*(D:D)) / SUMPRODUCT((ABS(B:B - B23) &lt;= 4)*(NOT(ISBLANK(H:H))) * (H:H &gt; 0) * (C:C)*(D:D))) = 0,
            IF(
                (SUMPRODUCT((ABS(B:B - B23) &lt;= 4)*(G:G)*(NOT(ISBLANK(G:G))) * (G:G &gt; 0) * (C:C)*(D:D)) / SUMPRODUCT((ABS(B:B - B23) &lt;= 4)*(NOT(ISBLANK(G:G))) * (G:G &gt; 0) * (C:C)*(D:D))) = 0,
                IF(LOOKUP(2,1/(H$1:H22&lt;&gt;0),H$1:H22)=0,
                    "",
                    LOOKUP(2,1/(H$1:H22&lt;&gt;0),H$1:H22) * 0.8
                ),
                (SUMPRODUCT((ABS(B:B - B23) &lt;= 4)*(G:G)*(NOT(ISBLANK(G:G))) * (G:G &gt; 0) * (C:C)*(D:D)) / SUMPRODUCT((ABS(B:B - B23) &lt;= 4)*(NOT(ISBLANK(G:G))) * (G:G &gt; 0) * (C:C)*(D:D)))
            ),
            (SUMPRODUCT((ABS(B:B - B23) &lt;= 4)*(H:H)*(NOT(ISBLANK(H:H))) * (H:H &gt; 0) * (C:C)*(D:D)) / SUMPRODUCT((ABS(B:B - B23) &lt;= 4)*(NOT(ISBLANK(H:H))) * (H:H &gt; 0) * (C:C)*(D:D)))
        ),
        IF(LOOKUP(2,1/(H$1:H22&lt;&gt;0),H$1:H22)=0,
            "",
            LOOKUP(2,1/(H$1:H22&lt;&gt;0),H$1:H22) * 0.8
        )
    ),
    H23
)</f>
        <v>5.727904352201258</v>
      </c>
      <c r="J23" s="12">
        <v>24.950000000000003</v>
      </c>
    </row>
    <row r="24" spans="1:10">
      <c r="A24" s="1" t="s">
        <v>6</v>
      </c>
      <c r="B24" s="2" t="s">
        <v>33</v>
      </c>
      <c r="C24" s="3">
        <v>8</v>
      </c>
      <c r="D24" s="4">
        <v>1050</v>
      </c>
      <c r="E24" s="5" t="s">
        <v>336</v>
      </c>
      <c r="F24" s="6">
        <v>19</v>
      </c>
      <c r="G24" s="7">
        <v>13599.69044</v>
      </c>
      <c r="H24" s="8">
        <v>12.95208613333333</v>
      </c>
      <c r="I24" cm="1">
        <f t="array" ref="I24">IF(ISBLANK(H24),
    IFERROR(
        IF(
            (SUMPRODUCT((ABS(B:B - B24) &lt;= 4)*(H:H)*(NOT(ISBLANK(H:H))) * (H:H &gt; 0) * (C:C)*(D:D)) / SUMPRODUCT((ABS(B:B - B24) &lt;= 4)*(NOT(ISBLANK(H:H))) * (H:H &gt; 0) * (C:C)*(D:D))) = 0,
            IF(
                (SUMPRODUCT((ABS(B:B - B24) &lt;= 4)*(G:G)*(NOT(ISBLANK(G:G))) * (G:G &gt; 0) * (C:C)*(D:D)) / SUMPRODUCT((ABS(B:B - B24) &lt;= 4)*(NOT(ISBLANK(G:G))) * (G:G &gt; 0) * (C:C)*(D:D))) = 0,
                IF(LOOKUP(2,1/(H$1:H23&lt;&gt;0),H$1:H23)=0,
                    "",
                    LOOKUP(2,1/(H$1:H23&lt;&gt;0),H$1:H23) * 0.8
                ),
                (SUMPRODUCT((ABS(B:B - B24) &lt;= 4)*(G:G)*(NOT(ISBLANK(G:G))) * (G:G &gt; 0) * (C:C)*(D:D)) / SUMPRODUCT((ABS(B:B - B24) &lt;= 4)*(NOT(ISBLANK(G:G))) * (G:G &gt; 0) * (C:C)*(D:D)))
            ),
            (SUMPRODUCT((ABS(B:B - B24) &lt;= 4)*(H:H)*(NOT(ISBLANK(H:H))) * (H:H &gt; 0) * (C:C)*(D:D)) / SUMPRODUCT((ABS(B:B - B24) &lt;= 4)*(NOT(ISBLANK(H:H))) * (H:H &gt; 0) * (C:C)*(D:D)))
        ),
        IF(LOOKUP(2,1/(H$1:H23&lt;&gt;0),H$1:H23)=0,
            "",
            LOOKUP(2,1/(H$1:H23&lt;&gt;0),H$1:H23) * 0.8
        )
    ),
    H24
)</f>
        <v>12.95208613333333</v>
      </c>
      <c r="J24" s="12">
        <v>24.950000000000003</v>
      </c>
    </row>
    <row r="25" spans="1:10">
      <c r="A25" s="1" t="s">
        <v>6</v>
      </c>
      <c r="B25" s="2" t="s">
        <v>34</v>
      </c>
      <c r="C25" s="3">
        <v>5</v>
      </c>
      <c r="D25" s="4">
        <v>600</v>
      </c>
      <c r="E25" s="5" t="s">
        <v>336</v>
      </c>
      <c r="F25" s="6">
        <v>5</v>
      </c>
      <c r="G25" s="7">
        <v>5405.9960000000001</v>
      </c>
      <c r="H25" s="8">
        <v>9.009993333333334</v>
      </c>
      <c r="I25" cm="1">
        <f t="array" ref="I25">IF(ISBLANK(H25),
    IFERROR(
        IF(
            (SUMPRODUCT((ABS(B:B - B25) &lt;= 4)*(H:H)*(NOT(ISBLANK(H:H))) * (H:H &gt; 0) * (C:C)*(D:D)) / SUMPRODUCT((ABS(B:B - B25) &lt;= 4)*(NOT(ISBLANK(H:H))) * (H:H &gt; 0) * (C:C)*(D:D))) = 0,
            IF(
                (SUMPRODUCT((ABS(B:B - B25) &lt;= 4)*(G:G)*(NOT(ISBLANK(G:G))) * (G:G &gt; 0) * (C:C)*(D:D)) / SUMPRODUCT((ABS(B:B - B25) &lt;= 4)*(NOT(ISBLANK(G:G))) * (G:G &gt; 0) * (C:C)*(D:D))) = 0,
                IF(LOOKUP(2,1/(H$1:H24&lt;&gt;0),H$1:H24)=0,
                    "",
                    LOOKUP(2,1/(H$1:H24&lt;&gt;0),H$1:H24) * 0.8
                ),
                (SUMPRODUCT((ABS(B:B - B25) &lt;= 4)*(G:G)*(NOT(ISBLANK(G:G))) * (G:G &gt; 0) * (C:C)*(D:D)) / SUMPRODUCT((ABS(B:B - B25) &lt;= 4)*(NOT(ISBLANK(G:G))) * (G:G &gt; 0) * (C:C)*(D:D)))
            ),
            (SUMPRODUCT((ABS(B:B - B25) &lt;= 4)*(H:H)*(NOT(ISBLANK(H:H))) * (H:H &gt; 0) * (C:C)*(D:D)) / SUMPRODUCT((ABS(B:B - B25) &lt;= 4)*(NOT(ISBLANK(H:H))) * (H:H &gt; 0) * (C:C)*(D:D)))
        ),
        IF(LOOKUP(2,1/(H$1:H24&lt;&gt;0),H$1:H24)=0,
            "",
            LOOKUP(2,1/(H$1:H24&lt;&gt;0),H$1:H24) * 0.8
        )
    ),
    H25
)</f>
        <v>9.009993333333334</v>
      </c>
      <c r="J25" s="12">
        <v>24.950000000000003</v>
      </c>
    </row>
    <row r="26" spans="1:10">
      <c r="A26" s="1" t="s">
        <v>6</v>
      </c>
      <c r="B26" s="2" t="s">
        <v>35</v>
      </c>
      <c r="C26" s="3">
        <v>4</v>
      </c>
      <c r="D26" s="4">
        <v>470</v>
      </c>
      <c r="E26" s="5" t="s">
        <v>336</v>
      </c>
      <c r="F26" s="6">
        <v>7</v>
      </c>
      <c r="G26" s="7">
        <v>2697.4064400000002</v>
      </c>
      <c r="H26" s="8">
        <v>5.7391626382978718</v>
      </c>
      <c r="I26" cm="1">
        <f t="array" ref="I26">IF(ISBLANK(H26),
    IFERROR(
        IF(
            (SUMPRODUCT((ABS(B:B - B26) &lt;= 4)*(H:H)*(NOT(ISBLANK(H:H))) * (H:H &gt; 0) * (C:C)*(D:D)) / SUMPRODUCT((ABS(B:B - B26) &lt;= 4)*(NOT(ISBLANK(H:H))) * (H:H &gt; 0) * (C:C)*(D:D))) = 0,
            IF(
                (SUMPRODUCT((ABS(B:B - B26) &lt;= 4)*(G:G)*(NOT(ISBLANK(G:G))) * (G:G &gt; 0) * (C:C)*(D:D)) / SUMPRODUCT((ABS(B:B - B26) &lt;= 4)*(NOT(ISBLANK(G:G))) * (G:G &gt; 0) * (C:C)*(D:D))) = 0,
                IF(LOOKUP(2,1/(H$1:H25&lt;&gt;0),H$1:H25)=0,
                    "",
                    LOOKUP(2,1/(H$1:H25&lt;&gt;0),H$1:H25) * 0.8
                ),
                (SUMPRODUCT((ABS(B:B - B26) &lt;= 4)*(G:G)*(NOT(ISBLANK(G:G))) * (G:G &gt; 0) * (C:C)*(D:D)) / SUMPRODUCT((ABS(B:B - B26) &lt;= 4)*(NOT(ISBLANK(G:G))) * (G:G &gt; 0) * (C:C)*(D:D)))
            ),
            (SUMPRODUCT((ABS(B:B - B26) &lt;= 4)*(H:H)*(NOT(ISBLANK(H:H))) * (H:H &gt; 0) * (C:C)*(D:D)) / SUMPRODUCT((ABS(B:B - B26) &lt;= 4)*(NOT(ISBLANK(H:H))) * (H:H &gt; 0) * (C:C)*(D:D)))
        ),
        IF(LOOKUP(2,1/(H$1:H25&lt;&gt;0),H$1:H25)=0,
            "",
            LOOKUP(2,1/(H$1:H25&lt;&gt;0),H$1:H25) * 0.8
        )
    ),
    H26
)</f>
        <v>5.7391626382978718</v>
      </c>
      <c r="J26" s="12">
        <v>24.950000000000003</v>
      </c>
    </row>
    <row r="27" spans="1:10">
      <c r="A27" s="1" t="s">
        <v>6</v>
      </c>
      <c r="B27" s="2" t="s">
        <v>36</v>
      </c>
      <c r="C27" s="3">
        <v>14</v>
      </c>
      <c r="D27" s="4">
        <v>1500</v>
      </c>
      <c r="E27" s="5" t="s">
        <v>336</v>
      </c>
      <c r="F27" s="6">
        <v>26</v>
      </c>
      <c r="G27" s="7">
        <v>14056.504000000001</v>
      </c>
      <c r="H27" s="8">
        <v>9.3710026666666657</v>
      </c>
      <c r="I27" cm="1">
        <f t="array" ref="I27">IF(ISBLANK(H27),
    IFERROR(
        IF(
            (SUMPRODUCT((ABS(B:B - B27) &lt;= 4)*(H:H)*(NOT(ISBLANK(H:H))) * (H:H &gt; 0) * (C:C)*(D:D)) / SUMPRODUCT((ABS(B:B - B27) &lt;= 4)*(NOT(ISBLANK(H:H))) * (H:H &gt; 0) * (C:C)*(D:D))) = 0,
            IF(
                (SUMPRODUCT((ABS(B:B - B27) &lt;= 4)*(G:G)*(NOT(ISBLANK(G:G))) * (G:G &gt; 0) * (C:C)*(D:D)) / SUMPRODUCT((ABS(B:B - B27) &lt;= 4)*(NOT(ISBLANK(G:G))) * (G:G &gt; 0) * (C:C)*(D:D))) = 0,
                IF(LOOKUP(2,1/(H$1:H26&lt;&gt;0),H$1:H26)=0,
                    "",
                    LOOKUP(2,1/(H$1:H26&lt;&gt;0),H$1:H26) * 0.8
                ),
                (SUMPRODUCT((ABS(B:B - B27) &lt;= 4)*(G:G)*(NOT(ISBLANK(G:G))) * (G:G &gt; 0) * (C:C)*(D:D)) / SUMPRODUCT((ABS(B:B - B27) &lt;= 4)*(NOT(ISBLANK(G:G))) * (G:G &gt; 0) * (C:C)*(D:D)))
            ),
            (SUMPRODUCT((ABS(B:B - B27) &lt;= 4)*(H:H)*(NOT(ISBLANK(H:H))) * (H:H &gt; 0) * (C:C)*(D:D)) / SUMPRODUCT((ABS(B:B - B27) &lt;= 4)*(NOT(ISBLANK(H:H))) * (H:H &gt; 0) * (C:C)*(D:D)))
        ),
        IF(LOOKUP(2,1/(H$1:H26&lt;&gt;0),H$1:H26)=0,
            "",
            LOOKUP(2,1/(H$1:H26&lt;&gt;0),H$1:H26) * 0.8
        )
    ),
    H27
)</f>
        <v>9.3710026666666657</v>
      </c>
      <c r="J27" s="12">
        <v>24.950000000000003</v>
      </c>
    </row>
    <row r="28" spans="1:10">
      <c r="A28" s="1" t="s">
        <v>6</v>
      </c>
      <c r="B28" s="2" t="s">
        <v>37</v>
      </c>
      <c r="C28" s="3">
        <v>7</v>
      </c>
      <c r="D28" s="4">
        <v>740</v>
      </c>
      <c r="E28" s="5" t="s">
        <v>336</v>
      </c>
      <c r="F28" s="6">
        <v>15</v>
      </c>
      <c r="G28" s="7">
        <v>9118.8380799999995</v>
      </c>
      <c r="H28" s="8">
        <v>12.322754162162161</v>
      </c>
      <c r="I28" cm="1">
        <f t="array" ref="I28">IF(ISBLANK(H28),
    IFERROR(
        IF(
            (SUMPRODUCT((ABS(B:B - B28) &lt;= 4)*(H:H)*(NOT(ISBLANK(H:H))) * (H:H &gt; 0) * (C:C)*(D:D)) / SUMPRODUCT((ABS(B:B - B28) &lt;= 4)*(NOT(ISBLANK(H:H))) * (H:H &gt; 0) * (C:C)*(D:D))) = 0,
            IF(
                (SUMPRODUCT((ABS(B:B - B28) &lt;= 4)*(G:G)*(NOT(ISBLANK(G:G))) * (G:G &gt; 0) * (C:C)*(D:D)) / SUMPRODUCT((ABS(B:B - B28) &lt;= 4)*(NOT(ISBLANK(G:G))) * (G:G &gt; 0) * (C:C)*(D:D))) = 0,
                IF(LOOKUP(2,1/(H$1:H27&lt;&gt;0),H$1:H27)=0,
                    "",
                    LOOKUP(2,1/(H$1:H27&lt;&gt;0),H$1:H27) * 0.8
                ),
                (SUMPRODUCT((ABS(B:B - B28) &lt;= 4)*(G:G)*(NOT(ISBLANK(G:G))) * (G:G &gt; 0) * (C:C)*(D:D)) / SUMPRODUCT((ABS(B:B - B28) &lt;= 4)*(NOT(ISBLANK(G:G))) * (G:G &gt; 0) * (C:C)*(D:D)))
            ),
            (SUMPRODUCT((ABS(B:B - B28) &lt;= 4)*(H:H)*(NOT(ISBLANK(H:H))) * (H:H &gt; 0) * (C:C)*(D:D)) / SUMPRODUCT((ABS(B:B - B28) &lt;= 4)*(NOT(ISBLANK(H:H))) * (H:H &gt; 0) * (C:C)*(D:D)))
        ),
        IF(LOOKUP(2,1/(H$1:H27&lt;&gt;0),H$1:H27)=0,
            "",
            LOOKUP(2,1/(H$1:H27&lt;&gt;0),H$1:H27) * 0.8
        )
    ),
    H28
)</f>
        <v>12.322754162162161</v>
      </c>
      <c r="J28" s="12">
        <v>24.950000000000003</v>
      </c>
    </row>
    <row r="29" spans="1:10">
      <c r="A29" s="1" t="s">
        <v>6</v>
      </c>
      <c r="B29" s="2" t="s">
        <v>38</v>
      </c>
      <c r="C29" s="3">
        <v>3</v>
      </c>
      <c r="D29" s="4">
        <v>260</v>
      </c>
      <c r="E29" s="5" t="s">
        <v>336</v>
      </c>
      <c r="F29" s="6">
        <v>3</v>
      </c>
      <c r="G29" s="7">
        <v>4337.4040000000005</v>
      </c>
      <c r="H29" s="8">
        <v>16.68232307692308</v>
      </c>
      <c r="I29" cm="1">
        <f t="array" ref="I29">IF(ISBLANK(H29),
    IFERROR(
        IF(
            (SUMPRODUCT((ABS(B:B - B29) &lt;= 4)*(H:H)*(NOT(ISBLANK(H:H))) * (H:H &gt; 0) * (C:C)*(D:D)) / SUMPRODUCT((ABS(B:B - B29) &lt;= 4)*(NOT(ISBLANK(H:H))) * (H:H &gt; 0) * (C:C)*(D:D))) = 0,
            IF(
                (SUMPRODUCT((ABS(B:B - B29) &lt;= 4)*(G:G)*(NOT(ISBLANK(G:G))) * (G:G &gt; 0) * (C:C)*(D:D)) / SUMPRODUCT((ABS(B:B - B29) &lt;= 4)*(NOT(ISBLANK(G:G))) * (G:G &gt; 0) * (C:C)*(D:D))) = 0,
                IF(LOOKUP(2,1/(H$1:H28&lt;&gt;0),H$1:H28)=0,
                    "",
                    LOOKUP(2,1/(H$1:H28&lt;&gt;0),H$1:H28) * 0.8
                ),
                (SUMPRODUCT((ABS(B:B - B29) &lt;= 4)*(G:G)*(NOT(ISBLANK(G:G))) * (G:G &gt; 0) * (C:C)*(D:D)) / SUMPRODUCT((ABS(B:B - B29) &lt;= 4)*(NOT(ISBLANK(G:G))) * (G:G &gt; 0) * (C:C)*(D:D)))
            ),
            (SUMPRODUCT((ABS(B:B - B29) &lt;= 4)*(H:H)*(NOT(ISBLANK(H:H))) * (H:H &gt; 0) * (C:C)*(D:D)) / SUMPRODUCT((ABS(B:B - B29) &lt;= 4)*(NOT(ISBLANK(H:H))) * (H:H &gt; 0) * (C:C)*(D:D)))
        ),
        IF(LOOKUP(2,1/(H$1:H28&lt;&gt;0),H$1:H28)=0,
            "",
            LOOKUP(2,1/(H$1:H28&lt;&gt;0),H$1:H28) * 0.8
        )
    ),
    H29
)</f>
        <v>16.68232307692308</v>
      </c>
      <c r="J29" s="12">
        <v>24.950000000000003</v>
      </c>
    </row>
    <row r="30" spans="1:10">
      <c r="A30" s="1" t="s">
        <v>6</v>
      </c>
      <c r="B30" s="2" t="s">
        <v>39</v>
      </c>
      <c r="C30" s="3">
        <v>10</v>
      </c>
      <c r="D30" s="4">
        <v>1250</v>
      </c>
      <c r="E30" s="5" t="s">
        <v>336</v>
      </c>
      <c r="F30" s="6">
        <v>9</v>
      </c>
      <c r="G30" s="7">
        <v>8937.0644699999993</v>
      </c>
      <c r="H30" s="8">
        <v>7.1496515759999992</v>
      </c>
      <c r="I30" cm="1">
        <f t="array" ref="I30">IF(ISBLANK(H30),
    IFERROR(
        IF(
            (SUMPRODUCT((ABS(B:B - B30) &lt;= 4)*(H:H)*(NOT(ISBLANK(H:H))) * (H:H &gt; 0) * (C:C)*(D:D)) / SUMPRODUCT((ABS(B:B - B30) &lt;= 4)*(NOT(ISBLANK(H:H))) * (H:H &gt; 0) * (C:C)*(D:D))) = 0,
            IF(
                (SUMPRODUCT((ABS(B:B - B30) &lt;= 4)*(G:G)*(NOT(ISBLANK(G:G))) * (G:G &gt; 0) * (C:C)*(D:D)) / SUMPRODUCT((ABS(B:B - B30) &lt;= 4)*(NOT(ISBLANK(G:G))) * (G:G &gt; 0) * (C:C)*(D:D))) = 0,
                IF(LOOKUP(2,1/(H$1:H29&lt;&gt;0),H$1:H29)=0,
                    "",
                    LOOKUP(2,1/(H$1:H29&lt;&gt;0),H$1:H29) * 0.8
                ),
                (SUMPRODUCT((ABS(B:B - B30) &lt;= 4)*(G:G)*(NOT(ISBLANK(G:G))) * (G:G &gt; 0) * (C:C)*(D:D)) / SUMPRODUCT((ABS(B:B - B30) &lt;= 4)*(NOT(ISBLANK(G:G))) * (G:G &gt; 0) * (C:C)*(D:D)))
            ),
            (SUMPRODUCT((ABS(B:B - B30) &lt;= 4)*(H:H)*(NOT(ISBLANK(H:H))) * (H:H &gt; 0) * (C:C)*(D:D)) / SUMPRODUCT((ABS(B:B - B30) &lt;= 4)*(NOT(ISBLANK(H:H))) * (H:H &gt; 0) * (C:C)*(D:D)))
        ),
        IF(LOOKUP(2,1/(H$1:H29&lt;&gt;0),H$1:H29)=0,
            "",
            LOOKUP(2,1/(H$1:H29&lt;&gt;0),H$1:H29) * 0.8
        )
    ),
    H30
)</f>
        <v>7.1496515759999992</v>
      </c>
      <c r="J30" s="12">
        <v>24.950000000000003</v>
      </c>
    </row>
    <row r="31" spans="1:10">
      <c r="A31" s="1" t="s">
        <v>6</v>
      </c>
      <c r="B31" s="2" t="s">
        <v>40</v>
      </c>
      <c r="C31" s="3">
        <v>5</v>
      </c>
      <c r="D31" s="4">
        <v>300</v>
      </c>
      <c r="E31" s="5" t="s">
        <v>336</v>
      </c>
      <c r="F31" s="6">
        <v>5</v>
      </c>
      <c r="G31" s="7">
        <v>2317.14</v>
      </c>
      <c r="H31" s="8">
        <v>7.7238000000000007</v>
      </c>
      <c r="I31" cm="1">
        <f t="array" ref="I31">IF(ISBLANK(H31),
    IFERROR(
        IF(
            (SUMPRODUCT((ABS(B:B - B31) &lt;= 4)*(H:H)*(NOT(ISBLANK(H:H))) * (H:H &gt; 0) * (C:C)*(D:D)) / SUMPRODUCT((ABS(B:B - B31) &lt;= 4)*(NOT(ISBLANK(H:H))) * (H:H &gt; 0) * (C:C)*(D:D))) = 0,
            IF(
                (SUMPRODUCT((ABS(B:B - B31) &lt;= 4)*(G:G)*(NOT(ISBLANK(G:G))) * (G:G &gt; 0) * (C:C)*(D:D)) / SUMPRODUCT((ABS(B:B - B31) &lt;= 4)*(NOT(ISBLANK(G:G))) * (G:G &gt; 0) * (C:C)*(D:D))) = 0,
                IF(LOOKUP(2,1/(H$1:H30&lt;&gt;0),H$1:H30)=0,
                    "",
                    LOOKUP(2,1/(H$1:H30&lt;&gt;0),H$1:H30) * 0.8
                ),
                (SUMPRODUCT((ABS(B:B - B31) &lt;= 4)*(G:G)*(NOT(ISBLANK(G:G))) * (G:G &gt; 0) * (C:C)*(D:D)) / SUMPRODUCT((ABS(B:B - B31) &lt;= 4)*(NOT(ISBLANK(G:G))) * (G:G &gt; 0) * (C:C)*(D:D)))
            ),
            (SUMPRODUCT((ABS(B:B - B31) &lt;= 4)*(H:H)*(NOT(ISBLANK(H:H))) * (H:H &gt; 0) * (C:C)*(D:D)) / SUMPRODUCT((ABS(B:B - B31) &lt;= 4)*(NOT(ISBLANK(H:H))) * (H:H &gt; 0) * (C:C)*(D:D)))
        ),
        IF(LOOKUP(2,1/(H$1:H30&lt;&gt;0),H$1:H30)=0,
            "",
            LOOKUP(2,1/(H$1:H30&lt;&gt;0),H$1:H30) * 0.8
        )
    ),
    H31
)</f>
        <v>7.7238000000000007</v>
      </c>
      <c r="J31" s="12">
        <v>24.950000000000003</v>
      </c>
    </row>
    <row r="32" spans="1:10">
      <c r="A32" s="1" t="s">
        <v>6</v>
      </c>
      <c r="B32" s="2" t="s">
        <v>41</v>
      </c>
      <c r="C32" s="3">
        <v>2</v>
      </c>
      <c r="D32" s="4">
        <v>260</v>
      </c>
      <c r="E32" s="5" t="s">
        <v>336</v>
      </c>
      <c r="F32">
        <f>(D32*F31)/D31</f>
        <v>4.333333333333333</v>
      </c>
      <c r="G32">
        <f>(F32*G31)/F31</f>
        <v>2008.1879999999996</v>
      </c>
      <c r="H32">
        <f>G32/D32</f>
        <v>7.7237999999999989</v>
      </c>
      <c r="I32" cm="1">
        <f t="array" ref="I32">IF(ISBLANK(H32),
    IFERROR(
        IF(
            (SUMPRODUCT((ABS(B:B - B32) &lt;= 4)*(H:H)*(NOT(ISBLANK(H:H))) * (H:H &gt; 0) * (C:C)*(D:D)) / SUMPRODUCT((ABS(B:B - B32) &lt;= 4)*(NOT(ISBLANK(H:H))) * (H:H &gt; 0) * (C:C)*(D:D))) = 0,
            IF(
                (SUMPRODUCT((ABS(B:B - B32) &lt;= 4)*(G:G)*(NOT(ISBLANK(G:G))) * (G:G &gt; 0) * (C:C)*(D:D)) / SUMPRODUCT((ABS(B:B - B32) &lt;= 4)*(NOT(ISBLANK(G:G))) * (G:G &gt; 0) * (C:C)*(D:D))) = 0,
                IF(LOOKUP(2,1/(H$1:H31&lt;&gt;0),H$1:H31)=0,
                    "",
                    LOOKUP(2,1/(H$1:H31&lt;&gt;0),H$1:H31) * 0.8
                ),
                (SUMPRODUCT((ABS(B:B - B32) &lt;= 4)*(G:G)*(NOT(ISBLANK(G:G))) * (G:G &gt; 0) * (C:C)*(D:D)) / SUMPRODUCT((ABS(B:B - B32) &lt;= 4)*(NOT(ISBLANK(G:G))) * (G:G &gt; 0) * (C:C)*(D:D)))
            ),
            (SUMPRODUCT((ABS(B:B - B32) &lt;= 4)*(H:H)*(NOT(ISBLANK(H:H))) * (H:H &gt; 0) * (C:C)*(D:D)) / SUMPRODUCT((ABS(B:B - B32) &lt;= 4)*(NOT(ISBLANK(H:H))) * (H:H &gt; 0) * (C:C)*(D:D)))
        ),
        IF(LOOKUP(2,1/(H$1:H31&lt;&gt;0),H$1:H31)=0,
            "",
            LOOKUP(2,1/(H$1:H31&lt;&gt;0),H$1:H31) * 0.8
        )
    ),
    H32
)</f>
        <v>7.7237999999999989</v>
      </c>
      <c r="J32" s="12">
        <v>24.950000000000003</v>
      </c>
    </row>
    <row r="33" spans="1:10">
      <c r="A33" s="1" t="s">
        <v>6</v>
      </c>
      <c r="B33" s="2" t="s">
        <v>42</v>
      </c>
      <c r="C33" s="3">
        <v>7</v>
      </c>
      <c r="D33" s="4">
        <v>1039</v>
      </c>
      <c r="E33" s="5" t="s">
        <v>336</v>
      </c>
      <c r="F33" s="6">
        <v>6</v>
      </c>
      <c r="G33" s="7">
        <v>6624.30008</v>
      </c>
      <c r="H33" s="8">
        <v>6.3756497401347447</v>
      </c>
      <c r="I33" cm="1">
        <f t="array" ref="I33">IF(ISBLANK(H33),
    IFERROR(
        IF(
            (SUMPRODUCT((ABS(B:B - B33) &lt;= 4)*(H:H)*(NOT(ISBLANK(H:H))) * (H:H &gt; 0) * (C:C)*(D:D)) / SUMPRODUCT((ABS(B:B - B33) &lt;= 4)*(NOT(ISBLANK(H:H))) * (H:H &gt; 0) * (C:C)*(D:D))) = 0,
            IF(
                (SUMPRODUCT((ABS(B:B - B33) &lt;= 4)*(G:G)*(NOT(ISBLANK(G:G))) * (G:G &gt; 0) * (C:C)*(D:D)) / SUMPRODUCT((ABS(B:B - B33) &lt;= 4)*(NOT(ISBLANK(G:G))) * (G:G &gt; 0) * (C:C)*(D:D))) = 0,
                IF(LOOKUP(2,1/(H$1:H32&lt;&gt;0),H$1:H32)=0,
                    "",
                    LOOKUP(2,1/(H$1:H32&lt;&gt;0),H$1:H32) * 0.8
                ),
                (SUMPRODUCT((ABS(B:B - B33) &lt;= 4)*(G:G)*(NOT(ISBLANK(G:G))) * (G:G &gt; 0) * (C:C)*(D:D)) / SUMPRODUCT((ABS(B:B - B33) &lt;= 4)*(NOT(ISBLANK(G:G))) * (G:G &gt; 0) * (C:C)*(D:D)))
            ),
            (SUMPRODUCT((ABS(B:B - B33) &lt;= 4)*(H:H)*(NOT(ISBLANK(H:H))) * (H:H &gt; 0) * (C:C)*(D:D)) / SUMPRODUCT((ABS(B:B - B33) &lt;= 4)*(NOT(ISBLANK(H:H))) * (H:H &gt; 0) * (C:C)*(D:D)))
        ),
        IF(LOOKUP(2,1/(H$1:H32&lt;&gt;0),H$1:H32)=0,
            "",
            LOOKUP(2,1/(H$1:H32&lt;&gt;0),H$1:H32) * 0.8
        )
    ),
    H33
)</f>
        <v>6.3756497401347447</v>
      </c>
      <c r="J33" s="12">
        <v>24.950000000000003</v>
      </c>
    </row>
    <row r="34" spans="1:10">
      <c r="A34" s="1" t="s">
        <v>6</v>
      </c>
      <c r="B34" s="2" t="s">
        <v>43</v>
      </c>
      <c r="C34" s="3">
        <v>4</v>
      </c>
      <c r="D34" s="4">
        <v>420</v>
      </c>
      <c r="E34" s="5" t="s">
        <v>336</v>
      </c>
      <c r="F34" s="6">
        <v>1</v>
      </c>
      <c r="G34" s="7">
        <v>931.29600000000005</v>
      </c>
      <c r="H34" s="8">
        <v>2.217371428571429</v>
      </c>
      <c r="I34" cm="1">
        <f t="array" ref="I34">IF(ISBLANK(H34),
    IFERROR(
        IF(
            (SUMPRODUCT((ABS(B:B - B34) &lt;= 4)*(H:H)*(NOT(ISBLANK(H:H))) * (H:H &gt; 0) * (C:C)*(D:D)) / SUMPRODUCT((ABS(B:B - B34) &lt;= 4)*(NOT(ISBLANK(H:H))) * (H:H &gt; 0) * (C:C)*(D:D))) = 0,
            IF(
                (SUMPRODUCT((ABS(B:B - B34) &lt;= 4)*(G:G)*(NOT(ISBLANK(G:G))) * (G:G &gt; 0) * (C:C)*(D:D)) / SUMPRODUCT((ABS(B:B - B34) &lt;= 4)*(NOT(ISBLANK(G:G))) * (G:G &gt; 0) * (C:C)*(D:D))) = 0,
                IF(LOOKUP(2,1/(H$1:H33&lt;&gt;0),H$1:H33)=0,
                    "",
                    LOOKUP(2,1/(H$1:H33&lt;&gt;0),H$1:H33) * 0.8
                ),
                (SUMPRODUCT((ABS(B:B - B34) &lt;= 4)*(G:G)*(NOT(ISBLANK(G:G))) * (G:G &gt; 0) * (C:C)*(D:D)) / SUMPRODUCT((ABS(B:B - B34) &lt;= 4)*(NOT(ISBLANK(G:G))) * (G:G &gt; 0) * (C:C)*(D:D)))
            ),
            (SUMPRODUCT((ABS(B:B - B34) &lt;= 4)*(H:H)*(NOT(ISBLANK(H:H))) * (H:H &gt; 0) * (C:C)*(D:D)) / SUMPRODUCT((ABS(B:B - B34) &lt;= 4)*(NOT(ISBLANK(H:H))) * (H:H &gt; 0) * (C:C)*(D:D)))
        ),
        IF(LOOKUP(2,1/(H$1:H33&lt;&gt;0),H$1:H33)=0,
            "",
            LOOKUP(2,1/(H$1:H33&lt;&gt;0),H$1:H33) * 0.8
        )
    ),
    H34
)</f>
        <v>2.217371428571429</v>
      </c>
      <c r="J34" s="12">
        <v>24.950000000000003</v>
      </c>
    </row>
    <row r="35" spans="1:10">
      <c r="A35" s="1" t="s">
        <v>6</v>
      </c>
      <c r="B35" s="2" t="s">
        <v>44</v>
      </c>
      <c r="C35" s="3">
        <v>2</v>
      </c>
      <c r="D35" s="4">
        <v>110</v>
      </c>
      <c r="E35" s="5" t="s">
        <v>336</v>
      </c>
      <c r="F35" s="6">
        <v>3</v>
      </c>
      <c r="G35" s="7">
        <v>1622.972</v>
      </c>
      <c r="H35" s="8">
        <v>14.75429090909091</v>
      </c>
      <c r="I35" cm="1">
        <f t="array" ref="I35">IF(ISBLANK(H35),
    IFERROR(
        IF(
            (SUMPRODUCT((ABS(B:B - B35) &lt;= 4)*(H:H)*(NOT(ISBLANK(H:H))) * (H:H &gt; 0) * (C:C)*(D:D)) / SUMPRODUCT((ABS(B:B - B35) &lt;= 4)*(NOT(ISBLANK(H:H))) * (H:H &gt; 0) * (C:C)*(D:D))) = 0,
            IF(
                (SUMPRODUCT((ABS(B:B - B35) &lt;= 4)*(G:G)*(NOT(ISBLANK(G:G))) * (G:G &gt; 0) * (C:C)*(D:D)) / SUMPRODUCT((ABS(B:B - B35) &lt;= 4)*(NOT(ISBLANK(G:G))) * (G:G &gt; 0) * (C:C)*(D:D))) = 0,
                IF(LOOKUP(2,1/(H$1:H34&lt;&gt;0),H$1:H34)=0,
                    "",
                    LOOKUP(2,1/(H$1:H34&lt;&gt;0),H$1:H34) * 0.8
                ),
                (SUMPRODUCT((ABS(B:B - B35) &lt;= 4)*(G:G)*(NOT(ISBLANK(G:G))) * (G:G &gt; 0) * (C:C)*(D:D)) / SUMPRODUCT((ABS(B:B - B35) &lt;= 4)*(NOT(ISBLANK(G:G))) * (G:G &gt; 0) * (C:C)*(D:D)))
            ),
            (SUMPRODUCT((ABS(B:B - B35) &lt;= 4)*(H:H)*(NOT(ISBLANK(H:H))) * (H:H &gt; 0) * (C:C)*(D:D)) / SUMPRODUCT((ABS(B:B - B35) &lt;= 4)*(NOT(ISBLANK(H:H))) * (H:H &gt; 0) * (C:C)*(D:D)))
        ),
        IF(LOOKUP(2,1/(H$1:H34&lt;&gt;0),H$1:H34)=0,
            "",
            LOOKUP(2,1/(H$1:H34&lt;&gt;0),H$1:H34) * 0.8
        )
    ),
    H35
)</f>
        <v>14.75429090909091</v>
      </c>
      <c r="J35" s="12">
        <v>24.950000000000003</v>
      </c>
    </row>
    <row r="36" spans="1:10">
      <c r="A36" s="1" t="s">
        <v>6</v>
      </c>
      <c r="B36" s="2" t="s">
        <v>45</v>
      </c>
      <c r="C36" s="3">
        <v>12</v>
      </c>
      <c r="D36" s="4">
        <v>1280</v>
      </c>
      <c r="E36" s="5" t="s">
        <v>336</v>
      </c>
      <c r="F36" s="6">
        <v>22</v>
      </c>
      <c r="G36" s="7">
        <v>16649.426319999999</v>
      </c>
      <c r="H36" s="8">
        <v>13.0073643125</v>
      </c>
      <c r="I36" cm="1">
        <f t="array" ref="I36">IF(ISBLANK(H36),
    IFERROR(
        IF(
            (SUMPRODUCT((ABS(B:B - B36) &lt;= 4)*(H:H)*(NOT(ISBLANK(H:H))) * (H:H &gt; 0) * (C:C)*(D:D)) / SUMPRODUCT((ABS(B:B - B36) &lt;= 4)*(NOT(ISBLANK(H:H))) * (H:H &gt; 0) * (C:C)*(D:D))) = 0,
            IF(
                (SUMPRODUCT((ABS(B:B - B36) &lt;= 4)*(G:G)*(NOT(ISBLANK(G:G))) * (G:G &gt; 0) * (C:C)*(D:D)) / SUMPRODUCT((ABS(B:B - B36) &lt;= 4)*(NOT(ISBLANK(G:G))) * (G:G &gt; 0) * (C:C)*(D:D))) = 0,
                IF(LOOKUP(2,1/(H$1:H35&lt;&gt;0),H$1:H35)=0,
                    "",
                    LOOKUP(2,1/(H$1:H35&lt;&gt;0),H$1:H35) * 0.8
                ),
                (SUMPRODUCT((ABS(B:B - B36) &lt;= 4)*(G:G)*(NOT(ISBLANK(G:G))) * (G:G &gt; 0) * (C:C)*(D:D)) / SUMPRODUCT((ABS(B:B - B36) &lt;= 4)*(NOT(ISBLANK(G:G))) * (G:G &gt; 0) * (C:C)*(D:D)))
            ),
            (SUMPRODUCT((ABS(B:B - B36) &lt;= 4)*(H:H)*(NOT(ISBLANK(H:H))) * (H:H &gt; 0) * (C:C)*(D:D)) / SUMPRODUCT((ABS(B:B - B36) &lt;= 4)*(NOT(ISBLANK(H:H))) * (H:H &gt; 0) * (C:C)*(D:D)))
        ),
        IF(LOOKUP(2,1/(H$1:H35&lt;&gt;0),H$1:H35)=0,
            "",
            LOOKUP(2,1/(H$1:H35&lt;&gt;0),H$1:H35) * 0.8
        )
    ),
    H36
)</f>
        <v>13.0073643125</v>
      </c>
      <c r="J36" s="12">
        <v>24.950000000000003</v>
      </c>
    </row>
    <row r="37" spans="1:10">
      <c r="A37" s="1" t="s">
        <v>6</v>
      </c>
      <c r="B37" s="2" t="s">
        <v>46</v>
      </c>
      <c r="C37" s="3">
        <v>7</v>
      </c>
      <c r="D37" s="4">
        <v>400</v>
      </c>
      <c r="E37" s="5" t="s">
        <v>336</v>
      </c>
      <c r="F37" s="6">
        <v>8</v>
      </c>
      <c r="G37" s="7">
        <v>6790.9933664232212</v>
      </c>
      <c r="H37" s="8">
        <v>16.97748341605805</v>
      </c>
      <c r="I37" cm="1">
        <f t="array" ref="I37">IF(ISBLANK(H37),
    IFERROR(
        IF(
            (SUMPRODUCT((ABS(B:B - B37) &lt;= 4)*(H:H)*(NOT(ISBLANK(H:H))) * (H:H &gt; 0) * (C:C)*(D:D)) / SUMPRODUCT((ABS(B:B - B37) &lt;= 4)*(NOT(ISBLANK(H:H))) * (H:H &gt; 0) * (C:C)*(D:D))) = 0,
            IF(
                (SUMPRODUCT((ABS(B:B - B37) &lt;= 4)*(G:G)*(NOT(ISBLANK(G:G))) * (G:G &gt; 0) * (C:C)*(D:D)) / SUMPRODUCT((ABS(B:B - B37) &lt;= 4)*(NOT(ISBLANK(G:G))) * (G:G &gt; 0) * (C:C)*(D:D))) = 0,
                IF(LOOKUP(2,1/(H$1:H36&lt;&gt;0),H$1:H36)=0,
                    "",
                    LOOKUP(2,1/(H$1:H36&lt;&gt;0),H$1:H36) * 0.8
                ),
                (SUMPRODUCT((ABS(B:B - B37) &lt;= 4)*(G:G)*(NOT(ISBLANK(G:G))) * (G:G &gt; 0) * (C:C)*(D:D)) / SUMPRODUCT((ABS(B:B - B37) &lt;= 4)*(NOT(ISBLANK(G:G))) * (G:G &gt; 0) * (C:C)*(D:D)))
            ),
            (SUMPRODUCT((ABS(B:B - B37) &lt;= 4)*(H:H)*(NOT(ISBLANK(H:H))) * (H:H &gt; 0) * (C:C)*(D:D)) / SUMPRODUCT((ABS(B:B - B37) &lt;= 4)*(NOT(ISBLANK(H:H))) * (H:H &gt; 0) * (C:C)*(D:D)))
        ),
        IF(LOOKUP(2,1/(H$1:H36&lt;&gt;0),H$1:H36)=0,
            "",
            LOOKUP(2,1/(H$1:H36&lt;&gt;0),H$1:H36) * 0.8
        )
    ),
    H37
)</f>
        <v>16.97748341605805</v>
      </c>
      <c r="J37" s="12">
        <v>24.950000000000003</v>
      </c>
    </row>
    <row r="38" spans="1:10">
      <c r="A38" s="1" t="s">
        <v>6</v>
      </c>
      <c r="B38" s="2" t="s">
        <v>47</v>
      </c>
      <c r="C38" s="3">
        <v>4</v>
      </c>
      <c r="D38" s="4">
        <v>330</v>
      </c>
      <c r="E38" s="5" t="s">
        <v>336</v>
      </c>
      <c r="F38" s="6">
        <v>1</v>
      </c>
      <c r="G38" s="7">
        <v>689.51199999999994</v>
      </c>
      <c r="H38" s="8">
        <v>2.0894303030303032</v>
      </c>
      <c r="I38" cm="1">
        <f t="array" ref="I38">IF(ISBLANK(H38),
    IFERROR(
        IF(
            (SUMPRODUCT((ABS(B:B - B38) &lt;= 4)*(H:H)*(NOT(ISBLANK(H:H))) * (H:H &gt; 0) * (C:C)*(D:D)) / SUMPRODUCT((ABS(B:B - B38) &lt;= 4)*(NOT(ISBLANK(H:H))) * (H:H &gt; 0) * (C:C)*(D:D))) = 0,
            IF(
                (SUMPRODUCT((ABS(B:B - B38) &lt;= 4)*(G:G)*(NOT(ISBLANK(G:G))) * (G:G &gt; 0) * (C:C)*(D:D)) / SUMPRODUCT((ABS(B:B - B38) &lt;= 4)*(NOT(ISBLANK(G:G))) * (G:G &gt; 0) * (C:C)*(D:D))) = 0,
                IF(LOOKUP(2,1/(H$1:H37&lt;&gt;0),H$1:H37)=0,
                    "",
                    LOOKUP(2,1/(H$1:H37&lt;&gt;0),H$1:H37) * 0.8
                ),
                (SUMPRODUCT((ABS(B:B - B38) &lt;= 4)*(G:G)*(NOT(ISBLANK(G:G))) * (G:G &gt; 0) * (C:C)*(D:D)) / SUMPRODUCT((ABS(B:B - B38) &lt;= 4)*(NOT(ISBLANK(G:G))) * (G:G &gt; 0) * (C:C)*(D:D)))
            ),
            (SUMPRODUCT((ABS(B:B - B38) &lt;= 4)*(H:H)*(NOT(ISBLANK(H:H))) * (H:H &gt; 0) * (C:C)*(D:D)) / SUMPRODUCT((ABS(B:B - B38) &lt;= 4)*(NOT(ISBLANK(H:H))) * (H:H &gt; 0) * (C:C)*(D:D)))
        ),
        IF(LOOKUP(2,1/(H$1:H37&lt;&gt;0),H$1:H37)=0,
            "",
            LOOKUP(2,1/(H$1:H37&lt;&gt;0),H$1:H37) * 0.8
        )
    ),
    H38
)</f>
        <v>2.0894303030303032</v>
      </c>
      <c r="J38" s="12">
        <v>24.950000000000003</v>
      </c>
    </row>
    <row r="39" spans="1:10">
      <c r="A39" s="1" t="s">
        <v>6</v>
      </c>
      <c r="B39" s="2" t="s">
        <v>48</v>
      </c>
      <c r="C39" s="3">
        <v>3</v>
      </c>
      <c r="D39" s="4">
        <v>220</v>
      </c>
      <c r="E39" s="5" t="s">
        <v>336</v>
      </c>
      <c r="F39" s="6">
        <v>3</v>
      </c>
      <c r="G39" s="7">
        <v>2482.3809999999999</v>
      </c>
      <c r="H39" s="8">
        <v>11.28355</v>
      </c>
      <c r="I39" cm="1">
        <f t="array" ref="I39">IF(ISBLANK(H39),
    IFERROR(
        IF(
            (SUMPRODUCT((ABS(B:B - B39) &lt;= 4)*(H:H)*(NOT(ISBLANK(H:H))) * (H:H &gt; 0) * (C:C)*(D:D)) / SUMPRODUCT((ABS(B:B - B39) &lt;= 4)*(NOT(ISBLANK(H:H))) * (H:H &gt; 0) * (C:C)*(D:D))) = 0,
            IF(
                (SUMPRODUCT((ABS(B:B - B39) &lt;= 4)*(G:G)*(NOT(ISBLANK(G:G))) * (G:G &gt; 0) * (C:C)*(D:D)) / SUMPRODUCT((ABS(B:B - B39) &lt;= 4)*(NOT(ISBLANK(G:G))) * (G:G &gt; 0) * (C:C)*(D:D))) = 0,
                IF(LOOKUP(2,1/(H$1:H38&lt;&gt;0),H$1:H38)=0,
                    "",
                    LOOKUP(2,1/(H$1:H38&lt;&gt;0),H$1:H38) * 0.8
                ),
                (SUMPRODUCT((ABS(B:B - B39) &lt;= 4)*(G:G)*(NOT(ISBLANK(G:G))) * (G:G &gt; 0) * (C:C)*(D:D)) / SUMPRODUCT((ABS(B:B - B39) &lt;= 4)*(NOT(ISBLANK(G:G))) * (G:G &gt; 0) * (C:C)*(D:D)))
            ),
            (SUMPRODUCT((ABS(B:B - B39) &lt;= 4)*(H:H)*(NOT(ISBLANK(H:H))) * (H:H &gt; 0) * (C:C)*(D:D)) / SUMPRODUCT((ABS(B:B - B39) &lt;= 4)*(NOT(ISBLANK(H:H))) * (H:H &gt; 0) * (C:C)*(D:D)))
        ),
        IF(LOOKUP(2,1/(H$1:H38&lt;&gt;0),H$1:H38)=0,
            "",
            LOOKUP(2,1/(H$1:H38&lt;&gt;0),H$1:H38) * 0.8
        )
    ),
    H39
)</f>
        <v>11.28355</v>
      </c>
      <c r="J39" s="12">
        <v>24.950000000000003</v>
      </c>
    </row>
    <row r="40" spans="1:10">
      <c r="A40" s="1" t="s">
        <v>6</v>
      </c>
      <c r="B40" s="2" t="s">
        <v>49</v>
      </c>
      <c r="C40" s="3">
        <v>2</v>
      </c>
      <c r="D40" s="4">
        <v>120</v>
      </c>
      <c r="E40" s="5" t="s">
        <v>336</v>
      </c>
      <c r="F40" s="6">
        <v>6</v>
      </c>
      <c r="G40" s="7">
        <v>2909.5767099999998</v>
      </c>
      <c r="H40" s="8">
        <v>24.246472583333329</v>
      </c>
      <c r="I40" cm="1">
        <f t="array" ref="I40">IF(ISBLANK(H40),
    IFERROR(
        IF(
            (SUMPRODUCT((ABS(B:B - B40) &lt;= 4)*(H:H)*(NOT(ISBLANK(H:H))) * (H:H &gt; 0) * (C:C)*(D:D)) / SUMPRODUCT((ABS(B:B - B40) &lt;= 4)*(NOT(ISBLANK(H:H))) * (H:H &gt; 0) * (C:C)*(D:D))) = 0,
            IF(
                (SUMPRODUCT((ABS(B:B - B40) &lt;= 4)*(G:G)*(NOT(ISBLANK(G:G))) * (G:G &gt; 0) * (C:C)*(D:D)) / SUMPRODUCT((ABS(B:B - B40) &lt;= 4)*(NOT(ISBLANK(G:G))) * (G:G &gt; 0) * (C:C)*(D:D))) = 0,
                IF(LOOKUP(2,1/(H$1:H39&lt;&gt;0),H$1:H39)=0,
                    "",
                    LOOKUP(2,1/(H$1:H39&lt;&gt;0),H$1:H39) * 0.8
                ),
                (SUMPRODUCT((ABS(B:B - B40) &lt;= 4)*(G:G)*(NOT(ISBLANK(G:G))) * (G:G &gt; 0) * (C:C)*(D:D)) / SUMPRODUCT((ABS(B:B - B40) &lt;= 4)*(NOT(ISBLANK(G:G))) * (G:G &gt; 0) * (C:C)*(D:D)))
            ),
            (SUMPRODUCT((ABS(B:B - B40) &lt;= 4)*(H:H)*(NOT(ISBLANK(H:H))) * (H:H &gt; 0) * (C:C)*(D:D)) / SUMPRODUCT((ABS(B:B - B40) &lt;= 4)*(NOT(ISBLANK(H:H))) * (H:H &gt; 0) * (C:C)*(D:D)))
        ),
        IF(LOOKUP(2,1/(H$1:H39&lt;&gt;0),H$1:H39)=0,
            "",
            LOOKUP(2,1/(H$1:H39&lt;&gt;0),H$1:H39) * 0.8
        )
    ),
    H40
)</f>
        <v>24.246472583333329</v>
      </c>
      <c r="J40" s="12">
        <v>24.950000000000003</v>
      </c>
    </row>
    <row r="41" spans="1:10">
      <c r="A41" s="1" t="s">
        <v>6</v>
      </c>
      <c r="B41" s="2" t="s">
        <v>50</v>
      </c>
      <c r="C41" s="3">
        <v>8</v>
      </c>
      <c r="D41" s="4">
        <v>390</v>
      </c>
      <c r="E41" s="5" t="s">
        <v>336</v>
      </c>
      <c r="F41" s="6">
        <v>10</v>
      </c>
      <c r="G41" s="7">
        <v>3552.2080000000001</v>
      </c>
      <c r="H41" s="8">
        <v>9.1082256410256406</v>
      </c>
      <c r="I41" cm="1">
        <f t="array" ref="I41">IF(ISBLANK(H41),
    IFERROR(
        IF(
            (SUMPRODUCT((ABS(B:B - B41) &lt;= 4)*(H:H)*(NOT(ISBLANK(H:H))) * (H:H &gt; 0) * (C:C)*(D:D)) / SUMPRODUCT((ABS(B:B - B41) &lt;= 4)*(NOT(ISBLANK(H:H))) * (H:H &gt; 0) * (C:C)*(D:D))) = 0,
            IF(
                (SUMPRODUCT((ABS(B:B - B41) &lt;= 4)*(G:G)*(NOT(ISBLANK(G:G))) * (G:G &gt; 0) * (C:C)*(D:D)) / SUMPRODUCT((ABS(B:B - B41) &lt;= 4)*(NOT(ISBLANK(G:G))) * (G:G &gt; 0) * (C:C)*(D:D))) = 0,
                IF(LOOKUP(2,1/(H$1:H40&lt;&gt;0),H$1:H40)=0,
                    "",
                    LOOKUP(2,1/(H$1:H40&lt;&gt;0),H$1:H40) * 0.8
                ),
                (SUMPRODUCT((ABS(B:B - B41) &lt;= 4)*(G:G)*(NOT(ISBLANK(G:G))) * (G:G &gt; 0) * (C:C)*(D:D)) / SUMPRODUCT((ABS(B:B - B41) &lt;= 4)*(NOT(ISBLANK(G:G))) * (G:G &gt; 0) * (C:C)*(D:D)))
            ),
            (SUMPRODUCT((ABS(B:B - B41) &lt;= 4)*(H:H)*(NOT(ISBLANK(H:H))) * (H:H &gt; 0) * (C:C)*(D:D)) / SUMPRODUCT((ABS(B:B - B41) &lt;= 4)*(NOT(ISBLANK(H:H))) * (H:H &gt; 0) * (C:C)*(D:D)))
        ),
        IF(LOOKUP(2,1/(H$1:H40&lt;&gt;0),H$1:H40)=0,
            "",
            LOOKUP(2,1/(H$1:H40&lt;&gt;0),H$1:H40) * 0.8
        )
    ),
    H41
)</f>
        <v>9.1082256410256406</v>
      </c>
      <c r="J41" s="12">
        <v>24.950000000000003</v>
      </c>
    </row>
    <row r="42" spans="1:10">
      <c r="A42" s="1" t="s">
        <v>6</v>
      </c>
      <c r="B42" s="2" t="s">
        <v>51</v>
      </c>
      <c r="C42" s="3">
        <v>2</v>
      </c>
      <c r="D42" s="4">
        <v>260</v>
      </c>
      <c r="E42" s="5" t="s">
        <v>336</v>
      </c>
      <c r="F42" s="6">
        <v>4</v>
      </c>
      <c r="G42" s="7">
        <v>3508.9684499999998</v>
      </c>
      <c r="H42" s="8">
        <v>13.4960325</v>
      </c>
      <c r="I42" cm="1">
        <f t="array" ref="I42">IF(ISBLANK(H42),
    IFERROR(
        IF(
            (SUMPRODUCT((ABS(B:B - B42) &lt;= 4)*(H:H)*(NOT(ISBLANK(H:H))) * (H:H &gt; 0) * (C:C)*(D:D)) / SUMPRODUCT((ABS(B:B - B42) &lt;= 4)*(NOT(ISBLANK(H:H))) * (H:H &gt; 0) * (C:C)*(D:D))) = 0,
            IF(
                (SUMPRODUCT((ABS(B:B - B42) &lt;= 4)*(G:G)*(NOT(ISBLANK(G:G))) * (G:G &gt; 0) * (C:C)*(D:D)) / SUMPRODUCT((ABS(B:B - B42) &lt;= 4)*(NOT(ISBLANK(G:G))) * (G:G &gt; 0) * (C:C)*(D:D))) = 0,
                IF(LOOKUP(2,1/(H$1:H41&lt;&gt;0),H$1:H41)=0,
                    "",
                    LOOKUP(2,1/(H$1:H41&lt;&gt;0),H$1:H41) * 0.8
                ),
                (SUMPRODUCT((ABS(B:B - B42) &lt;= 4)*(G:G)*(NOT(ISBLANK(G:G))) * (G:G &gt; 0) * (C:C)*(D:D)) / SUMPRODUCT((ABS(B:B - B42) &lt;= 4)*(NOT(ISBLANK(G:G))) * (G:G &gt; 0) * (C:C)*(D:D)))
            ),
            (SUMPRODUCT((ABS(B:B - B42) &lt;= 4)*(H:H)*(NOT(ISBLANK(H:H))) * (H:H &gt; 0) * (C:C)*(D:D)) / SUMPRODUCT((ABS(B:B - B42) &lt;= 4)*(NOT(ISBLANK(H:H))) * (H:H &gt; 0) * (C:C)*(D:D)))
        ),
        IF(LOOKUP(2,1/(H$1:H41&lt;&gt;0),H$1:H41)=0,
            "",
            LOOKUP(2,1/(H$1:H41&lt;&gt;0),H$1:H41) * 0.8
        )
    ),
    H42
)</f>
        <v>13.4960325</v>
      </c>
      <c r="J42" s="12">
        <v>24.950000000000003</v>
      </c>
    </row>
    <row r="43" spans="1:10">
      <c r="A43" s="1" t="s">
        <v>6</v>
      </c>
      <c r="B43" s="2" t="s">
        <v>52</v>
      </c>
      <c r="C43" s="3">
        <v>5</v>
      </c>
      <c r="D43" s="4">
        <v>390</v>
      </c>
      <c r="E43" s="5" t="s">
        <v>336</v>
      </c>
      <c r="F43" s="6">
        <v>16</v>
      </c>
      <c r="G43" s="7">
        <v>8260.4792799999996</v>
      </c>
      <c r="H43" s="8">
        <v>21.180716102564102</v>
      </c>
      <c r="I43" cm="1">
        <f t="array" ref="I43">IF(ISBLANK(H43),
    IFERROR(
        IF(
            (SUMPRODUCT((ABS(B:B - B43) &lt;= 4)*(H:H)*(NOT(ISBLANK(H:H))) * (H:H &gt; 0) * (C:C)*(D:D)) / SUMPRODUCT((ABS(B:B - B43) &lt;= 4)*(NOT(ISBLANK(H:H))) * (H:H &gt; 0) * (C:C)*(D:D))) = 0,
            IF(
                (SUMPRODUCT((ABS(B:B - B43) &lt;= 4)*(G:G)*(NOT(ISBLANK(G:G))) * (G:G &gt; 0) * (C:C)*(D:D)) / SUMPRODUCT((ABS(B:B - B43) &lt;= 4)*(NOT(ISBLANK(G:G))) * (G:G &gt; 0) * (C:C)*(D:D))) = 0,
                IF(LOOKUP(2,1/(H$1:H42&lt;&gt;0),H$1:H42)=0,
                    "",
                    LOOKUP(2,1/(H$1:H42&lt;&gt;0),H$1:H42) * 0.8
                ),
                (SUMPRODUCT((ABS(B:B - B43) &lt;= 4)*(G:G)*(NOT(ISBLANK(G:G))) * (G:G &gt; 0) * (C:C)*(D:D)) / SUMPRODUCT((ABS(B:B - B43) &lt;= 4)*(NOT(ISBLANK(G:G))) * (G:G &gt; 0) * (C:C)*(D:D)))
            ),
            (SUMPRODUCT((ABS(B:B - B43) &lt;= 4)*(H:H)*(NOT(ISBLANK(H:H))) * (H:H &gt; 0) * (C:C)*(D:D)) / SUMPRODUCT((ABS(B:B - B43) &lt;= 4)*(NOT(ISBLANK(H:H))) * (H:H &gt; 0) * (C:C)*(D:D)))
        ),
        IF(LOOKUP(2,1/(H$1:H42&lt;&gt;0),H$1:H42)=0,
            "",
            LOOKUP(2,1/(H$1:H42&lt;&gt;0),H$1:H42) * 0.8
        )
    ),
    H43
)</f>
        <v>21.180716102564102</v>
      </c>
      <c r="J43" s="12">
        <v>24.950000000000003</v>
      </c>
    </row>
    <row r="44" spans="1:10">
      <c r="A44" s="1" t="s">
        <v>6</v>
      </c>
      <c r="B44" s="2" t="s">
        <v>53</v>
      </c>
      <c r="C44" s="3">
        <v>2</v>
      </c>
      <c r="D44" s="4">
        <v>250</v>
      </c>
      <c r="E44" s="5" t="s">
        <v>336</v>
      </c>
      <c r="F44" s="6">
        <v>4</v>
      </c>
      <c r="G44" s="7">
        <v>4158.5422399999998</v>
      </c>
      <c r="H44" s="8">
        <v>16.63416896</v>
      </c>
      <c r="I44" cm="1">
        <f t="array" ref="I44">IF(ISBLANK(H44),
    IFERROR(
        IF(
            (SUMPRODUCT((ABS(B:B - B44) &lt;= 4)*(H:H)*(NOT(ISBLANK(H:H))) * (H:H &gt; 0) * (C:C)*(D:D)) / SUMPRODUCT((ABS(B:B - B44) &lt;= 4)*(NOT(ISBLANK(H:H))) * (H:H &gt; 0) * (C:C)*(D:D))) = 0,
            IF(
                (SUMPRODUCT((ABS(B:B - B44) &lt;= 4)*(G:G)*(NOT(ISBLANK(G:G))) * (G:G &gt; 0) * (C:C)*(D:D)) / SUMPRODUCT((ABS(B:B - B44) &lt;= 4)*(NOT(ISBLANK(G:G))) * (G:G &gt; 0) * (C:C)*(D:D))) = 0,
                IF(LOOKUP(2,1/(H$1:H43&lt;&gt;0),H$1:H43)=0,
                    "",
                    LOOKUP(2,1/(H$1:H43&lt;&gt;0),H$1:H43) * 0.8
                ),
                (SUMPRODUCT((ABS(B:B - B44) &lt;= 4)*(G:G)*(NOT(ISBLANK(G:G))) * (G:G &gt; 0) * (C:C)*(D:D)) / SUMPRODUCT((ABS(B:B - B44) &lt;= 4)*(NOT(ISBLANK(G:G))) * (G:G &gt; 0) * (C:C)*(D:D)))
            ),
            (SUMPRODUCT((ABS(B:B - B44) &lt;= 4)*(H:H)*(NOT(ISBLANK(H:H))) * (H:H &gt; 0) * (C:C)*(D:D)) / SUMPRODUCT((ABS(B:B - B44) &lt;= 4)*(NOT(ISBLANK(H:H))) * (H:H &gt; 0) * (C:C)*(D:D)))
        ),
        IF(LOOKUP(2,1/(H$1:H43&lt;&gt;0),H$1:H43)=0,
            "",
            LOOKUP(2,1/(H$1:H43&lt;&gt;0),H$1:H43) * 0.8
        )
    ),
    H44
)</f>
        <v>16.63416896</v>
      </c>
      <c r="J44" s="12">
        <v>24.950000000000003</v>
      </c>
    </row>
    <row r="45" spans="1:10">
      <c r="A45" s="1" t="s">
        <v>6</v>
      </c>
      <c r="B45" s="2" t="s">
        <v>54</v>
      </c>
      <c r="C45" s="3">
        <v>5</v>
      </c>
      <c r="D45" s="4">
        <v>380</v>
      </c>
      <c r="E45" s="5" t="s">
        <v>336</v>
      </c>
      <c r="F45" s="6">
        <v>8</v>
      </c>
      <c r="G45" s="7">
        <v>3590.7080000000001</v>
      </c>
      <c r="H45" s="8">
        <v>9.4492315789473693</v>
      </c>
      <c r="I45" cm="1">
        <f t="array" ref="I45">IF(ISBLANK(H45),
    IFERROR(
        IF(
            (SUMPRODUCT((ABS(B:B - B45) &lt;= 4)*(H:H)*(NOT(ISBLANK(H:H))) * (H:H &gt; 0) * (C:C)*(D:D)) / SUMPRODUCT((ABS(B:B - B45) &lt;= 4)*(NOT(ISBLANK(H:H))) * (H:H &gt; 0) * (C:C)*(D:D))) = 0,
            IF(
                (SUMPRODUCT((ABS(B:B - B45) &lt;= 4)*(G:G)*(NOT(ISBLANK(G:G))) * (G:G &gt; 0) * (C:C)*(D:D)) / SUMPRODUCT((ABS(B:B - B45) &lt;= 4)*(NOT(ISBLANK(G:G))) * (G:G &gt; 0) * (C:C)*(D:D))) = 0,
                IF(LOOKUP(2,1/(H$1:H44&lt;&gt;0),H$1:H44)=0,
                    "",
                    LOOKUP(2,1/(H$1:H44&lt;&gt;0),H$1:H44) * 0.8
                ),
                (SUMPRODUCT((ABS(B:B - B45) &lt;= 4)*(G:G)*(NOT(ISBLANK(G:G))) * (G:G &gt; 0) * (C:C)*(D:D)) / SUMPRODUCT((ABS(B:B - B45) &lt;= 4)*(NOT(ISBLANK(G:G))) * (G:G &gt; 0) * (C:C)*(D:D)))
            ),
            (SUMPRODUCT((ABS(B:B - B45) &lt;= 4)*(H:H)*(NOT(ISBLANK(H:H))) * (H:H &gt; 0) * (C:C)*(D:D)) / SUMPRODUCT((ABS(B:B - B45) &lt;= 4)*(NOT(ISBLANK(H:H))) * (H:H &gt; 0) * (C:C)*(D:D)))
        ),
        IF(LOOKUP(2,1/(H$1:H44&lt;&gt;0),H$1:H44)=0,
            "",
            LOOKUP(2,1/(H$1:H44&lt;&gt;0),H$1:H44) * 0.8
        )
    ),
    H45
)</f>
        <v>9.4492315789473693</v>
      </c>
      <c r="J45" s="12">
        <v>24.950000000000003</v>
      </c>
    </row>
    <row r="46" spans="1:10">
      <c r="A46" s="1" t="s">
        <v>7</v>
      </c>
      <c r="B46" s="2" t="s">
        <v>55</v>
      </c>
      <c r="C46" s="3">
        <v>24</v>
      </c>
      <c r="D46" s="4">
        <v>3455.75</v>
      </c>
      <c r="E46" s="5" t="s">
        <v>337</v>
      </c>
      <c r="F46" s="6">
        <v>25</v>
      </c>
      <c r="G46" s="7">
        <v>24924.058359999999</v>
      </c>
      <c r="H46" s="8">
        <v>7.2123441684149601</v>
      </c>
      <c r="I46" cm="1">
        <f t="array" ref="I46">IF(ISBLANK(H46),
    IFERROR(
        IF(
            (SUMPRODUCT((ABS(B:B - B46) &lt;= 4)*(H:H)*(NOT(ISBLANK(H:H))) * (H:H &gt; 0) * (C:C)*(D:D)) / SUMPRODUCT((ABS(B:B - B46) &lt;= 4)*(NOT(ISBLANK(H:H))) * (H:H &gt; 0) * (C:C)*(D:D))) = 0,
            IF(
                (SUMPRODUCT((ABS(B:B - B46) &lt;= 4)*(G:G)*(NOT(ISBLANK(G:G))) * (G:G &gt; 0) * (C:C)*(D:D)) / SUMPRODUCT((ABS(B:B - B46) &lt;= 4)*(NOT(ISBLANK(G:G))) * (G:G &gt; 0) * (C:C)*(D:D))) = 0,
                IF(LOOKUP(2,1/(H$1:H45&lt;&gt;0),H$1:H45)=0,
                    "",
                    LOOKUP(2,1/(H$1:H45&lt;&gt;0),H$1:H45) * 0.8
                ),
                (SUMPRODUCT((ABS(B:B - B46) &lt;= 4)*(G:G)*(NOT(ISBLANK(G:G))) * (G:G &gt; 0) * (C:C)*(D:D)) / SUMPRODUCT((ABS(B:B - B46) &lt;= 4)*(NOT(ISBLANK(G:G))) * (G:G &gt; 0) * (C:C)*(D:D)))
            ),
            (SUMPRODUCT((ABS(B:B - B46) &lt;= 4)*(H:H)*(NOT(ISBLANK(H:H))) * (H:H &gt; 0) * (C:C)*(D:D)) / SUMPRODUCT((ABS(B:B - B46) &lt;= 4)*(NOT(ISBLANK(H:H))) * (H:H &gt; 0) * (C:C)*(D:D)))
        ),
        IF(LOOKUP(2,1/(H$1:H45&lt;&gt;0),H$1:H45)=0,
            "",
            LOOKUP(2,1/(H$1:H45&lt;&gt;0),H$1:H45) * 0.8
        )
    ),
    H46
)</f>
        <v>7.2123441684149601</v>
      </c>
      <c r="J46" s="11">
        <v>21.433333333333334</v>
      </c>
    </row>
    <row r="47" spans="1:10">
      <c r="A47" s="1" t="s">
        <v>7</v>
      </c>
      <c r="B47" s="2" t="s">
        <v>56</v>
      </c>
      <c r="C47" s="3">
        <v>23</v>
      </c>
      <c r="D47" s="4">
        <v>3546.5</v>
      </c>
      <c r="E47" s="5" t="s">
        <v>337</v>
      </c>
      <c r="F47" s="6">
        <v>34</v>
      </c>
      <c r="G47" s="7">
        <v>34862.577526731431</v>
      </c>
      <c r="H47" s="8">
        <v>9.8301360571638039</v>
      </c>
      <c r="I47" cm="1">
        <f t="array" ref="I47">IF(ISBLANK(H47),
    IFERROR(
        IF(
            (SUMPRODUCT((ABS(B:B - B47) &lt;= 4)*(H:H)*(NOT(ISBLANK(H:H))) * (H:H &gt; 0) * (C:C)*(D:D)) / SUMPRODUCT((ABS(B:B - B47) &lt;= 4)*(NOT(ISBLANK(H:H))) * (H:H &gt; 0) * (C:C)*(D:D))) = 0,
            IF(
                (SUMPRODUCT((ABS(B:B - B47) &lt;= 4)*(G:G)*(NOT(ISBLANK(G:G))) * (G:G &gt; 0) * (C:C)*(D:D)) / SUMPRODUCT((ABS(B:B - B47) &lt;= 4)*(NOT(ISBLANK(G:G))) * (G:G &gt; 0) * (C:C)*(D:D))) = 0,
                IF(LOOKUP(2,1/(H$1:H46&lt;&gt;0),H$1:H46)=0,
                    "",
                    LOOKUP(2,1/(H$1:H46&lt;&gt;0),H$1:H46) * 0.8
                ),
                (SUMPRODUCT((ABS(B:B - B47) &lt;= 4)*(G:G)*(NOT(ISBLANK(G:G))) * (G:G &gt; 0) * (C:C)*(D:D)) / SUMPRODUCT((ABS(B:B - B47) &lt;= 4)*(NOT(ISBLANK(G:G))) * (G:G &gt; 0) * (C:C)*(D:D)))
            ),
            (SUMPRODUCT((ABS(B:B - B47) &lt;= 4)*(H:H)*(NOT(ISBLANK(H:H))) * (H:H &gt; 0) * (C:C)*(D:D)) / SUMPRODUCT((ABS(B:B - B47) &lt;= 4)*(NOT(ISBLANK(H:H))) * (H:H &gt; 0) * (C:C)*(D:D)))
        ),
        IF(LOOKUP(2,1/(H$1:H46&lt;&gt;0),H$1:H46)=0,
            "",
            LOOKUP(2,1/(H$1:H46&lt;&gt;0),H$1:H46) * 0.8
        )
    ),
    H47
)</f>
        <v>9.8301360571638039</v>
      </c>
      <c r="J47" s="11">
        <v>21.433333333333334</v>
      </c>
    </row>
    <row r="48" spans="1:10">
      <c r="A48" s="1" t="s">
        <v>7</v>
      </c>
      <c r="B48" s="2" t="s">
        <v>57</v>
      </c>
      <c r="C48" s="3">
        <v>26</v>
      </c>
      <c r="D48" s="4">
        <v>3714.39</v>
      </c>
      <c r="E48" s="5" t="s">
        <v>337</v>
      </c>
      <c r="F48" s="6">
        <v>31</v>
      </c>
      <c r="G48" s="7">
        <v>31415.650503934648</v>
      </c>
      <c r="H48" s="8">
        <v>8.4578222814337352</v>
      </c>
      <c r="I48" cm="1">
        <f t="array" ref="I48">IF(ISBLANK(H48),
    IFERROR(
        IF(
            (SUMPRODUCT((ABS(B:B - B48) &lt;= 4)*(H:H)*(NOT(ISBLANK(H:H))) * (H:H &gt; 0) * (C:C)*(D:D)) / SUMPRODUCT((ABS(B:B - B48) &lt;= 4)*(NOT(ISBLANK(H:H))) * (H:H &gt; 0) * (C:C)*(D:D))) = 0,
            IF(
                (SUMPRODUCT((ABS(B:B - B48) &lt;= 4)*(G:G)*(NOT(ISBLANK(G:G))) * (G:G &gt; 0) * (C:C)*(D:D)) / SUMPRODUCT((ABS(B:B - B48) &lt;= 4)*(NOT(ISBLANK(G:G))) * (G:G &gt; 0) * (C:C)*(D:D))) = 0,
                IF(LOOKUP(2,1/(H$1:H47&lt;&gt;0),H$1:H47)=0,
                    "",
                    LOOKUP(2,1/(H$1:H47&lt;&gt;0),H$1:H47) * 0.8
                ),
                (SUMPRODUCT((ABS(B:B - B48) &lt;= 4)*(G:G)*(NOT(ISBLANK(G:G))) * (G:G &gt; 0) * (C:C)*(D:D)) / SUMPRODUCT((ABS(B:B - B48) &lt;= 4)*(NOT(ISBLANK(G:G))) * (G:G &gt; 0) * (C:C)*(D:D)))
            ),
            (SUMPRODUCT((ABS(B:B - B48) &lt;= 4)*(H:H)*(NOT(ISBLANK(H:H))) * (H:H &gt; 0) * (C:C)*(D:D)) / SUMPRODUCT((ABS(B:B - B48) &lt;= 4)*(NOT(ISBLANK(H:H))) * (H:H &gt; 0) * (C:C)*(D:D)))
        ),
        IF(LOOKUP(2,1/(H$1:H47&lt;&gt;0),H$1:H47)=0,
            "",
            LOOKUP(2,1/(H$1:H47&lt;&gt;0),H$1:H47) * 0.8
        )
    ),
    H48
)</f>
        <v>8.4578222814337352</v>
      </c>
      <c r="J48" s="11">
        <v>21.433333333333334</v>
      </c>
    </row>
    <row r="49" spans="1:10">
      <c r="A49" s="1" t="s">
        <v>7</v>
      </c>
      <c r="B49" s="2" t="s">
        <v>58</v>
      </c>
      <c r="C49" s="3">
        <v>13</v>
      </c>
      <c r="D49" s="4">
        <v>1553.25</v>
      </c>
      <c r="E49" s="5" t="s">
        <v>337</v>
      </c>
      <c r="F49" s="6">
        <v>12</v>
      </c>
      <c r="G49" s="7">
        <v>13404.67745324472</v>
      </c>
      <c r="H49" s="8">
        <v>8.6300836653756416</v>
      </c>
      <c r="I49" cm="1">
        <f t="array" ref="I49">IF(ISBLANK(H49),
    IFERROR(
        IF(
            (SUMPRODUCT((ABS(B:B - B49) &lt;= 4)*(H:H)*(NOT(ISBLANK(H:H))) * (H:H &gt; 0) * (C:C)*(D:D)) / SUMPRODUCT((ABS(B:B - B49) &lt;= 4)*(NOT(ISBLANK(H:H))) * (H:H &gt; 0) * (C:C)*(D:D))) = 0,
            IF(
                (SUMPRODUCT((ABS(B:B - B49) &lt;= 4)*(G:G)*(NOT(ISBLANK(G:G))) * (G:G &gt; 0) * (C:C)*(D:D)) / SUMPRODUCT((ABS(B:B - B49) &lt;= 4)*(NOT(ISBLANK(G:G))) * (G:G &gt; 0) * (C:C)*(D:D))) = 0,
                IF(LOOKUP(2,1/(H$1:H48&lt;&gt;0),H$1:H48)=0,
                    "",
                    LOOKUP(2,1/(H$1:H48&lt;&gt;0),H$1:H48) * 0.8
                ),
                (SUMPRODUCT((ABS(B:B - B49) &lt;= 4)*(G:G)*(NOT(ISBLANK(G:G))) * (G:G &gt; 0) * (C:C)*(D:D)) / SUMPRODUCT((ABS(B:B - B49) &lt;= 4)*(NOT(ISBLANK(G:G))) * (G:G &gt; 0) * (C:C)*(D:D)))
            ),
            (SUMPRODUCT((ABS(B:B - B49) &lt;= 4)*(H:H)*(NOT(ISBLANK(H:H))) * (H:H &gt; 0) * (C:C)*(D:D)) / SUMPRODUCT((ABS(B:B - B49) &lt;= 4)*(NOT(ISBLANK(H:H))) * (H:H &gt; 0) * (C:C)*(D:D)))
        ),
        IF(LOOKUP(2,1/(H$1:H48&lt;&gt;0),H$1:H48)=0,
            "",
            LOOKUP(2,1/(H$1:H48&lt;&gt;0),H$1:H48) * 0.8
        )
    ),
    H49
)</f>
        <v>8.6300836653756416</v>
      </c>
      <c r="J49" s="11">
        <v>21.433333333333334</v>
      </c>
    </row>
    <row r="50" spans="1:10">
      <c r="A50" s="1" t="s">
        <v>7</v>
      </c>
      <c r="B50" s="2" t="s">
        <v>59</v>
      </c>
      <c r="C50" s="3">
        <v>26</v>
      </c>
      <c r="D50" s="4">
        <v>3917.8</v>
      </c>
      <c r="E50" s="5" t="s">
        <v>337</v>
      </c>
      <c r="F50" s="6">
        <v>30</v>
      </c>
      <c r="G50" s="7">
        <v>34119.477928341978</v>
      </c>
      <c r="H50" s="8">
        <v>8.7088360631839237</v>
      </c>
      <c r="I50" cm="1">
        <f t="array" ref="I50">IF(ISBLANK(H50),
    IFERROR(
        IF(
            (SUMPRODUCT((ABS(B:B - B50) &lt;= 4)*(H:H)*(NOT(ISBLANK(H:H))) * (H:H &gt; 0) * (C:C)*(D:D)) / SUMPRODUCT((ABS(B:B - B50) &lt;= 4)*(NOT(ISBLANK(H:H))) * (H:H &gt; 0) * (C:C)*(D:D))) = 0,
            IF(
                (SUMPRODUCT((ABS(B:B - B50) &lt;= 4)*(G:G)*(NOT(ISBLANK(G:G))) * (G:G &gt; 0) * (C:C)*(D:D)) / SUMPRODUCT((ABS(B:B - B50) &lt;= 4)*(NOT(ISBLANK(G:G))) * (G:G &gt; 0) * (C:C)*(D:D))) = 0,
                IF(LOOKUP(2,1/(H$1:H49&lt;&gt;0),H$1:H49)=0,
                    "",
                    LOOKUP(2,1/(H$1:H49&lt;&gt;0),H$1:H49) * 0.8
                ),
                (SUMPRODUCT((ABS(B:B - B50) &lt;= 4)*(G:G)*(NOT(ISBLANK(G:G))) * (G:G &gt; 0) * (C:C)*(D:D)) / SUMPRODUCT((ABS(B:B - B50) &lt;= 4)*(NOT(ISBLANK(G:G))) * (G:G &gt; 0) * (C:C)*(D:D)))
            ),
            (SUMPRODUCT((ABS(B:B - B50) &lt;= 4)*(H:H)*(NOT(ISBLANK(H:H))) * (H:H &gt; 0) * (C:C)*(D:D)) / SUMPRODUCT((ABS(B:B - B50) &lt;= 4)*(NOT(ISBLANK(H:H))) * (H:H &gt; 0) * (C:C)*(D:D)))
        ),
        IF(LOOKUP(2,1/(H$1:H49&lt;&gt;0),H$1:H49)=0,
            "",
            LOOKUP(2,1/(H$1:H49&lt;&gt;0),H$1:H49) * 0.8
        )
    ),
    H50
)</f>
        <v>8.7088360631839237</v>
      </c>
      <c r="J50" s="11">
        <v>21.433333333333334</v>
      </c>
    </row>
    <row r="51" spans="1:10">
      <c r="A51" s="1" t="s">
        <v>7</v>
      </c>
      <c r="B51" s="2" t="s">
        <v>60</v>
      </c>
      <c r="C51" s="3">
        <v>7</v>
      </c>
      <c r="D51" s="4">
        <v>1196.25</v>
      </c>
      <c r="E51" s="5" t="s">
        <v>337</v>
      </c>
      <c r="F51" s="6">
        <v>14</v>
      </c>
      <c r="G51" s="7">
        <v>16006.078666340591</v>
      </c>
      <c r="H51" s="8">
        <v>13.3802120512774</v>
      </c>
      <c r="I51" cm="1">
        <f t="array" ref="I51">IF(ISBLANK(H51),
    IFERROR(
        IF(
            (SUMPRODUCT((ABS(B:B - B51) &lt;= 4)*(H:H)*(NOT(ISBLANK(H:H))) * (H:H &gt; 0) * (C:C)*(D:D)) / SUMPRODUCT((ABS(B:B - B51) &lt;= 4)*(NOT(ISBLANK(H:H))) * (H:H &gt; 0) * (C:C)*(D:D))) = 0,
            IF(
                (SUMPRODUCT((ABS(B:B - B51) &lt;= 4)*(G:G)*(NOT(ISBLANK(G:G))) * (G:G &gt; 0) * (C:C)*(D:D)) / SUMPRODUCT((ABS(B:B - B51) &lt;= 4)*(NOT(ISBLANK(G:G))) * (G:G &gt; 0) * (C:C)*(D:D))) = 0,
                IF(LOOKUP(2,1/(H$1:H50&lt;&gt;0),H$1:H50)=0,
                    "",
                    LOOKUP(2,1/(H$1:H50&lt;&gt;0),H$1:H50) * 0.8
                ),
                (SUMPRODUCT((ABS(B:B - B51) &lt;= 4)*(G:G)*(NOT(ISBLANK(G:G))) * (G:G &gt; 0) * (C:C)*(D:D)) / SUMPRODUCT((ABS(B:B - B51) &lt;= 4)*(NOT(ISBLANK(G:G))) * (G:G &gt; 0) * (C:C)*(D:D)))
            ),
            (SUMPRODUCT((ABS(B:B - B51) &lt;= 4)*(H:H)*(NOT(ISBLANK(H:H))) * (H:H &gt; 0) * (C:C)*(D:D)) / SUMPRODUCT((ABS(B:B - B51) &lt;= 4)*(NOT(ISBLANK(H:H))) * (H:H &gt; 0) * (C:C)*(D:D)))
        ),
        IF(LOOKUP(2,1/(H$1:H50&lt;&gt;0),H$1:H50)=0,
            "",
            LOOKUP(2,1/(H$1:H50&lt;&gt;0),H$1:H50) * 0.8
        )
    ),
    H51
)</f>
        <v>13.3802120512774</v>
      </c>
      <c r="J51" s="11">
        <v>21.433333333333334</v>
      </c>
    </row>
    <row r="52" spans="1:10">
      <c r="A52" s="1" t="s">
        <v>7</v>
      </c>
      <c r="B52" s="2" t="s">
        <v>61</v>
      </c>
      <c r="C52" s="3">
        <v>41</v>
      </c>
      <c r="D52" s="4">
        <v>6418</v>
      </c>
      <c r="E52" s="5" t="s">
        <v>337</v>
      </c>
      <c r="F52" s="6">
        <v>56</v>
      </c>
      <c r="G52" s="7">
        <v>66271.837389292617</v>
      </c>
      <c r="H52" s="8">
        <v>10.325932905779471</v>
      </c>
      <c r="I52" cm="1">
        <f t="array" ref="I52">IF(ISBLANK(H52),
    IFERROR(
        IF(
            (SUMPRODUCT((ABS(B:B - B52) &lt;= 4)*(H:H)*(NOT(ISBLANK(H:H))) * (H:H &gt; 0) * (C:C)*(D:D)) / SUMPRODUCT((ABS(B:B - B52) &lt;= 4)*(NOT(ISBLANK(H:H))) * (H:H &gt; 0) * (C:C)*(D:D))) = 0,
            IF(
                (SUMPRODUCT((ABS(B:B - B52) &lt;= 4)*(G:G)*(NOT(ISBLANK(G:G))) * (G:G &gt; 0) * (C:C)*(D:D)) / SUMPRODUCT((ABS(B:B - B52) &lt;= 4)*(NOT(ISBLANK(G:G))) * (G:G &gt; 0) * (C:C)*(D:D))) = 0,
                IF(LOOKUP(2,1/(H$1:H51&lt;&gt;0),H$1:H51)=0,
                    "",
                    LOOKUP(2,1/(H$1:H51&lt;&gt;0),H$1:H51) * 0.8
                ),
                (SUMPRODUCT((ABS(B:B - B52) &lt;= 4)*(G:G)*(NOT(ISBLANK(G:G))) * (G:G &gt; 0) * (C:C)*(D:D)) / SUMPRODUCT((ABS(B:B - B52) &lt;= 4)*(NOT(ISBLANK(G:G))) * (G:G &gt; 0) * (C:C)*(D:D)))
            ),
            (SUMPRODUCT((ABS(B:B - B52) &lt;= 4)*(H:H)*(NOT(ISBLANK(H:H))) * (H:H &gt; 0) * (C:C)*(D:D)) / SUMPRODUCT((ABS(B:B - B52) &lt;= 4)*(NOT(ISBLANK(H:H))) * (H:H &gt; 0) * (C:C)*(D:D)))
        ),
        IF(LOOKUP(2,1/(H$1:H51&lt;&gt;0),H$1:H51)=0,
            "",
            LOOKUP(2,1/(H$1:H51&lt;&gt;0),H$1:H51) * 0.8
        )
    ),
    H52
)</f>
        <v>10.325932905779471</v>
      </c>
      <c r="J52" s="11">
        <v>21.433333333333334</v>
      </c>
    </row>
    <row r="53" spans="1:10">
      <c r="A53" s="1" t="s">
        <v>7</v>
      </c>
      <c r="B53" s="2" t="s">
        <v>62</v>
      </c>
      <c r="C53" s="3">
        <v>47</v>
      </c>
      <c r="D53" s="4">
        <v>6443.75</v>
      </c>
      <c r="E53" s="5" t="s">
        <v>337</v>
      </c>
      <c r="F53" s="6">
        <v>60</v>
      </c>
      <c r="G53" s="7">
        <v>61673.196035113113</v>
      </c>
      <c r="H53" s="8">
        <v>9.5710100539457788</v>
      </c>
      <c r="I53" cm="1">
        <f t="array" ref="I53">IF(ISBLANK(H53),
    IFERROR(
        IF(
            (SUMPRODUCT((ABS(B:B - B53) &lt;= 4)*(H:H)*(NOT(ISBLANK(H:H))) * (H:H &gt; 0) * (C:C)*(D:D)) / SUMPRODUCT((ABS(B:B - B53) &lt;= 4)*(NOT(ISBLANK(H:H))) * (H:H &gt; 0) * (C:C)*(D:D))) = 0,
            IF(
                (SUMPRODUCT((ABS(B:B - B53) &lt;= 4)*(G:G)*(NOT(ISBLANK(G:G))) * (G:G &gt; 0) * (C:C)*(D:D)) / SUMPRODUCT((ABS(B:B - B53) &lt;= 4)*(NOT(ISBLANK(G:G))) * (G:G &gt; 0) * (C:C)*(D:D))) = 0,
                IF(LOOKUP(2,1/(H$1:H52&lt;&gt;0),H$1:H52)=0,
                    "",
                    LOOKUP(2,1/(H$1:H52&lt;&gt;0),H$1:H52) * 0.8
                ),
                (SUMPRODUCT((ABS(B:B - B53) &lt;= 4)*(G:G)*(NOT(ISBLANK(G:G))) * (G:G &gt; 0) * (C:C)*(D:D)) / SUMPRODUCT((ABS(B:B - B53) &lt;= 4)*(NOT(ISBLANK(G:G))) * (G:G &gt; 0) * (C:C)*(D:D)))
            ),
            (SUMPRODUCT((ABS(B:B - B53) &lt;= 4)*(H:H)*(NOT(ISBLANK(H:H))) * (H:H &gt; 0) * (C:C)*(D:D)) / SUMPRODUCT((ABS(B:B - B53) &lt;= 4)*(NOT(ISBLANK(H:H))) * (H:H &gt; 0) * (C:C)*(D:D)))
        ),
        IF(LOOKUP(2,1/(H$1:H52&lt;&gt;0),H$1:H52)=0,
            "",
            LOOKUP(2,1/(H$1:H52&lt;&gt;0),H$1:H52) * 0.8
        )
    ),
    H53
)</f>
        <v>9.5710100539457788</v>
      </c>
      <c r="J53" s="11">
        <v>21.433333333333334</v>
      </c>
    </row>
    <row r="54" spans="1:10">
      <c r="A54" s="1" t="s">
        <v>7</v>
      </c>
      <c r="B54" s="2" t="s">
        <v>63</v>
      </c>
      <c r="C54" s="3">
        <v>9</v>
      </c>
      <c r="D54" s="4">
        <v>1101.25</v>
      </c>
      <c r="E54" s="5" t="s">
        <v>337</v>
      </c>
      <c r="F54" s="6">
        <v>17</v>
      </c>
      <c r="G54" s="7">
        <v>16764.900870000001</v>
      </c>
      <c r="H54" s="8">
        <v>15.22351951872872</v>
      </c>
      <c r="I54" cm="1">
        <f t="array" ref="I54">IF(ISBLANK(H54),
    IFERROR(
        IF(
            (SUMPRODUCT((ABS(B:B - B54) &lt;= 4)*(H:H)*(NOT(ISBLANK(H:H))) * (H:H &gt; 0) * (C:C)*(D:D)) / SUMPRODUCT((ABS(B:B - B54) &lt;= 4)*(NOT(ISBLANK(H:H))) * (H:H &gt; 0) * (C:C)*(D:D))) = 0,
            IF(
                (SUMPRODUCT((ABS(B:B - B54) &lt;= 4)*(G:G)*(NOT(ISBLANK(G:G))) * (G:G &gt; 0) * (C:C)*(D:D)) / SUMPRODUCT((ABS(B:B - B54) &lt;= 4)*(NOT(ISBLANK(G:G))) * (G:G &gt; 0) * (C:C)*(D:D))) = 0,
                IF(LOOKUP(2,1/(H$1:H53&lt;&gt;0),H$1:H53)=0,
                    "",
                    LOOKUP(2,1/(H$1:H53&lt;&gt;0),H$1:H53) * 0.8
                ),
                (SUMPRODUCT((ABS(B:B - B54) &lt;= 4)*(G:G)*(NOT(ISBLANK(G:G))) * (G:G &gt; 0) * (C:C)*(D:D)) / SUMPRODUCT((ABS(B:B - B54) &lt;= 4)*(NOT(ISBLANK(G:G))) * (G:G &gt; 0) * (C:C)*(D:D)))
            ),
            (SUMPRODUCT((ABS(B:B - B54) &lt;= 4)*(H:H)*(NOT(ISBLANK(H:H))) * (H:H &gt; 0) * (C:C)*(D:D)) / SUMPRODUCT((ABS(B:B - B54) &lt;= 4)*(NOT(ISBLANK(H:H))) * (H:H &gt; 0) * (C:C)*(D:D)))
        ),
        IF(LOOKUP(2,1/(H$1:H53&lt;&gt;0),H$1:H53)=0,
            "",
            LOOKUP(2,1/(H$1:H53&lt;&gt;0),H$1:H53) * 0.8
        )
    ),
    H54
)</f>
        <v>15.22351951872872</v>
      </c>
      <c r="J54" s="11">
        <v>21.433333333333334</v>
      </c>
    </row>
    <row r="55" spans="1:10">
      <c r="A55" s="1" t="s">
        <v>7</v>
      </c>
      <c r="B55" s="2" t="s">
        <v>64</v>
      </c>
      <c r="C55" s="3">
        <v>44</v>
      </c>
      <c r="D55" s="4">
        <v>6574.5</v>
      </c>
      <c r="E55" s="5" t="s">
        <v>337</v>
      </c>
      <c r="F55" s="6">
        <v>51</v>
      </c>
      <c r="G55" s="7">
        <v>65919.672363888109</v>
      </c>
      <c r="H55" s="8">
        <v>10.02656815938674</v>
      </c>
      <c r="I55" cm="1">
        <f t="array" ref="I55">IF(ISBLANK(H55),
    IFERROR(
        IF(
            (SUMPRODUCT((ABS(B:B - B55) &lt;= 4)*(H:H)*(NOT(ISBLANK(H:H))) * (H:H &gt; 0) * (C:C)*(D:D)) / SUMPRODUCT((ABS(B:B - B55) &lt;= 4)*(NOT(ISBLANK(H:H))) * (H:H &gt; 0) * (C:C)*(D:D))) = 0,
            IF(
                (SUMPRODUCT((ABS(B:B - B55) &lt;= 4)*(G:G)*(NOT(ISBLANK(G:G))) * (G:G &gt; 0) * (C:C)*(D:D)) / SUMPRODUCT((ABS(B:B - B55) &lt;= 4)*(NOT(ISBLANK(G:G))) * (G:G &gt; 0) * (C:C)*(D:D))) = 0,
                IF(LOOKUP(2,1/(H$1:H54&lt;&gt;0),H$1:H54)=0,
                    "",
                    LOOKUP(2,1/(H$1:H54&lt;&gt;0),H$1:H54) * 0.8
                ),
                (SUMPRODUCT((ABS(B:B - B55) &lt;= 4)*(G:G)*(NOT(ISBLANK(G:G))) * (G:G &gt; 0) * (C:C)*(D:D)) / SUMPRODUCT((ABS(B:B - B55) &lt;= 4)*(NOT(ISBLANK(G:G))) * (G:G &gt; 0) * (C:C)*(D:D)))
            ),
            (SUMPRODUCT((ABS(B:B - B55) &lt;= 4)*(H:H)*(NOT(ISBLANK(H:H))) * (H:H &gt; 0) * (C:C)*(D:D)) / SUMPRODUCT((ABS(B:B - B55) &lt;= 4)*(NOT(ISBLANK(H:H))) * (H:H &gt; 0) * (C:C)*(D:D)))
        ),
        IF(LOOKUP(2,1/(H$1:H54&lt;&gt;0),H$1:H54)=0,
            "",
            LOOKUP(2,1/(H$1:H54&lt;&gt;0),H$1:H54) * 0.8
        )
    ),
    H55
)</f>
        <v>10.02656815938674</v>
      </c>
      <c r="J55" s="11">
        <v>21.433333333333334</v>
      </c>
    </row>
    <row r="56" spans="1:10">
      <c r="A56" s="1" t="s">
        <v>7</v>
      </c>
      <c r="B56" s="2" t="s">
        <v>65</v>
      </c>
      <c r="C56" s="3">
        <v>42</v>
      </c>
      <c r="D56" s="4">
        <v>6951.65</v>
      </c>
      <c r="E56" s="5" t="s">
        <v>337</v>
      </c>
      <c r="F56" s="6">
        <v>64</v>
      </c>
      <c r="G56" s="7">
        <v>63540.615308118133</v>
      </c>
      <c r="H56" s="8">
        <v>9.1403645620993768</v>
      </c>
      <c r="I56" cm="1">
        <f t="array" ref="I56">IF(ISBLANK(H56),
    IFERROR(
        IF(
            (SUMPRODUCT((ABS(B:B - B56) &lt;= 4)*(H:H)*(NOT(ISBLANK(H:H))) * (H:H &gt; 0) * (C:C)*(D:D)) / SUMPRODUCT((ABS(B:B - B56) &lt;= 4)*(NOT(ISBLANK(H:H))) * (H:H &gt; 0) * (C:C)*(D:D))) = 0,
            IF(
                (SUMPRODUCT((ABS(B:B - B56) &lt;= 4)*(G:G)*(NOT(ISBLANK(G:G))) * (G:G &gt; 0) * (C:C)*(D:D)) / SUMPRODUCT((ABS(B:B - B56) &lt;= 4)*(NOT(ISBLANK(G:G))) * (G:G &gt; 0) * (C:C)*(D:D))) = 0,
                IF(LOOKUP(2,1/(H$1:H55&lt;&gt;0),H$1:H55)=0,
                    "",
                    LOOKUP(2,1/(H$1:H55&lt;&gt;0),H$1:H55) * 0.8
                ),
                (SUMPRODUCT((ABS(B:B - B56) &lt;= 4)*(G:G)*(NOT(ISBLANK(G:G))) * (G:G &gt; 0) * (C:C)*(D:D)) / SUMPRODUCT((ABS(B:B - B56) &lt;= 4)*(NOT(ISBLANK(G:G))) * (G:G &gt; 0) * (C:C)*(D:D)))
            ),
            (SUMPRODUCT((ABS(B:B - B56) &lt;= 4)*(H:H)*(NOT(ISBLANK(H:H))) * (H:H &gt; 0) * (C:C)*(D:D)) / SUMPRODUCT((ABS(B:B - B56) &lt;= 4)*(NOT(ISBLANK(H:H))) * (H:H &gt; 0) * (C:C)*(D:D)))
        ),
        IF(LOOKUP(2,1/(H$1:H55&lt;&gt;0),H$1:H55)=0,
            "",
            LOOKUP(2,1/(H$1:H55&lt;&gt;0),H$1:H55) * 0.8
        )
    ),
    H56
)</f>
        <v>9.1403645620993768</v>
      </c>
      <c r="J56" s="11">
        <v>21.433333333333334</v>
      </c>
    </row>
    <row r="57" spans="1:10">
      <c r="A57" s="1" t="s">
        <v>7</v>
      </c>
      <c r="B57" s="2" t="s">
        <v>66</v>
      </c>
      <c r="C57" s="3">
        <v>12</v>
      </c>
      <c r="D57" s="4">
        <v>1853.25</v>
      </c>
      <c r="E57" s="5" t="s">
        <v>337</v>
      </c>
      <c r="F57" s="6">
        <v>9</v>
      </c>
      <c r="G57" s="7">
        <v>10516.252206296131</v>
      </c>
      <c r="H57" s="8">
        <v>5.6744919499776767</v>
      </c>
      <c r="I57" cm="1">
        <f t="array" ref="I57">IF(ISBLANK(H57),
    IFERROR(
        IF(
            (SUMPRODUCT((ABS(B:B - B57) &lt;= 4)*(H:H)*(NOT(ISBLANK(H:H))) * (H:H &gt; 0) * (C:C)*(D:D)) / SUMPRODUCT((ABS(B:B - B57) &lt;= 4)*(NOT(ISBLANK(H:H))) * (H:H &gt; 0) * (C:C)*(D:D))) = 0,
            IF(
                (SUMPRODUCT((ABS(B:B - B57) &lt;= 4)*(G:G)*(NOT(ISBLANK(G:G))) * (G:G &gt; 0) * (C:C)*(D:D)) / SUMPRODUCT((ABS(B:B - B57) &lt;= 4)*(NOT(ISBLANK(G:G))) * (G:G &gt; 0) * (C:C)*(D:D))) = 0,
                IF(LOOKUP(2,1/(H$1:H56&lt;&gt;0),H$1:H56)=0,
                    "",
                    LOOKUP(2,1/(H$1:H56&lt;&gt;0),H$1:H56) * 0.8
                ),
                (SUMPRODUCT((ABS(B:B - B57) &lt;= 4)*(G:G)*(NOT(ISBLANK(G:G))) * (G:G &gt; 0) * (C:C)*(D:D)) / SUMPRODUCT((ABS(B:B - B57) &lt;= 4)*(NOT(ISBLANK(G:G))) * (G:G &gt; 0) * (C:C)*(D:D)))
            ),
            (SUMPRODUCT((ABS(B:B - B57) &lt;= 4)*(H:H)*(NOT(ISBLANK(H:H))) * (H:H &gt; 0) * (C:C)*(D:D)) / SUMPRODUCT((ABS(B:B - B57) &lt;= 4)*(NOT(ISBLANK(H:H))) * (H:H &gt; 0) * (C:C)*(D:D)))
        ),
        IF(LOOKUP(2,1/(H$1:H56&lt;&gt;0),H$1:H56)=0,
            "",
            LOOKUP(2,1/(H$1:H56&lt;&gt;0),H$1:H56) * 0.8
        )
    ),
    H57
)</f>
        <v>5.6744919499776767</v>
      </c>
      <c r="J57" s="11">
        <v>21.433333333333334</v>
      </c>
    </row>
    <row r="58" spans="1:10">
      <c r="A58" s="1" t="s">
        <v>7</v>
      </c>
      <c r="B58" s="2" t="s">
        <v>67</v>
      </c>
      <c r="C58" s="3">
        <v>27</v>
      </c>
      <c r="D58" s="4">
        <v>4322</v>
      </c>
      <c r="E58" s="5" t="s">
        <v>337</v>
      </c>
      <c r="F58" s="6">
        <v>43</v>
      </c>
      <c r="G58" s="7">
        <v>48360.267783472162</v>
      </c>
      <c r="H58" s="8">
        <v>11.189326187753849</v>
      </c>
      <c r="I58" cm="1">
        <f t="array" ref="I58">IF(ISBLANK(H58),
    IFERROR(
        IF(
            (SUMPRODUCT((ABS(B:B - B58) &lt;= 4)*(H:H)*(NOT(ISBLANK(H:H))) * (H:H &gt; 0) * (C:C)*(D:D)) / SUMPRODUCT((ABS(B:B - B58) &lt;= 4)*(NOT(ISBLANK(H:H))) * (H:H &gt; 0) * (C:C)*(D:D))) = 0,
            IF(
                (SUMPRODUCT((ABS(B:B - B58) &lt;= 4)*(G:G)*(NOT(ISBLANK(G:G))) * (G:G &gt; 0) * (C:C)*(D:D)) / SUMPRODUCT((ABS(B:B - B58) &lt;= 4)*(NOT(ISBLANK(G:G))) * (G:G &gt; 0) * (C:C)*(D:D))) = 0,
                IF(LOOKUP(2,1/(H$1:H57&lt;&gt;0),H$1:H57)=0,
                    "",
                    LOOKUP(2,1/(H$1:H57&lt;&gt;0),H$1:H57) * 0.8
                ),
                (SUMPRODUCT((ABS(B:B - B58) &lt;= 4)*(G:G)*(NOT(ISBLANK(G:G))) * (G:G &gt; 0) * (C:C)*(D:D)) / SUMPRODUCT((ABS(B:B - B58) &lt;= 4)*(NOT(ISBLANK(G:G))) * (G:G &gt; 0) * (C:C)*(D:D)))
            ),
            (SUMPRODUCT((ABS(B:B - B58) &lt;= 4)*(H:H)*(NOT(ISBLANK(H:H))) * (H:H &gt; 0) * (C:C)*(D:D)) / SUMPRODUCT((ABS(B:B - B58) &lt;= 4)*(NOT(ISBLANK(H:H))) * (H:H &gt; 0) * (C:C)*(D:D)))
        ),
        IF(LOOKUP(2,1/(H$1:H57&lt;&gt;0),H$1:H57)=0,
            "",
            LOOKUP(2,1/(H$1:H57&lt;&gt;0),H$1:H57) * 0.8
        )
    ),
    H58
)</f>
        <v>11.189326187753849</v>
      </c>
      <c r="J58" s="11">
        <v>21.433333333333334</v>
      </c>
    </row>
    <row r="59" spans="1:10">
      <c r="A59" s="1" t="s">
        <v>7</v>
      </c>
      <c r="B59" s="2" t="s">
        <v>68</v>
      </c>
      <c r="C59" s="3">
        <v>15</v>
      </c>
      <c r="D59" s="4">
        <v>2162.5</v>
      </c>
      <c r="E59" s="5" t="s">
        <v>337</v>
      </c>
      <c r="F59" s="6">
        <v>20</v>
      </c>
      <c r="G59" s="7">
        <v>23388.969337209099</v>
      </c>
      <c r="H59" s="8">
        <v>10.81570836402733</v>
      </c>
      <c r="I59" cm="1">
        <f t="array" ref="I59">IF(ISBLANK(H59),
    IFERROR(
        IF(
            (SUMPRODUCT((ABS(B:B - B59) &lt;= 4)*(H:H)*(NOT(ISBLANK(H:H))) * (H:H &gt; 0) * (C:C)*(D:D)) / SUMPRODUCT((ABS(B:B - B59) &lt;= 4)*(NOT(ISBLANK(H:H))) * (H:H &gt; 0) * (C:C)*(D:D))) = 0,
            IF(
                (SUMPRODUCT((ABS(B:B - B59) &lt;= 4)*(G:G)*(NOT(ISBLANK(G:G))) * (G:G &gt; 0) * (C:C)*(D:D)) / SUMPRODUCT((ABS(B:B - B59) &lt;= 4)*(NOT(ISBLANK(G:G))) * (G:G &gt; 0) * (C:C)*(D:D))) = 0,
                IF(LOOKUP(2,1/(H$1:H58&lt;&gt;0),H$1:H58)=0,
                    "",
                    LOOKUP(2,1/(H$1:H58&lt;&gt;0),H$1:H58) * 0.8
                ),
                (SUMPRODUCT((ABS(B:B - B59) &lt;= 4)*(G:G)*(NOT(ISBLANK(G:G))) * (G:G &gt; 0) * (C:C)*(D:D)) / SUMPRODUCT((ABS(B:B - B59) &lt;= 4)*(NOT(ISBLANK(G:G))) * (G:G &gt; 0) * (C:C)*(D:D)))
            ),
            (SUMPRODUCT((ABS(B:B - B59) &lt;= 4)*(H:H)*(NOT(ISBLANK(H:H))) * (H:H &gt; 0) * (C:C)*(D:D)) / SUMPRODUCT((ABS(B:B - B59) &lt;= 4)*(NOT(ISBLANK(H:H))) * (H:H &gt; 0) * (C:C)*(D:D)))
        ),
        IF(LOOKUP(2,1/(H$1:H58&lt;&gt;0),H$1:H58)=0,
            "",
            LOOKUP(2,1/(H$1:H58&lt;&gt;0),H$1:H58) * 0.8
        )
    ),
    H59
)</f>
        <v>10.81570836402733</v>
      </c>
      <c r="J59" s="11">
        <v>21.433333333333334</v>
      </c>
    </row>
    <row r="60" spans="1:10">
      <c r="A60" s="1" t="s">
        <v>7</v>
      </c>
      <c r="B60" s="2" t="s">
        <v>69</v>
      </c>
      <c r="C60" s="3">
        <v>9</v>
      </c>
      <c r="D60" s="4">
        <v>1593.25</v>
      </c>
      <c r="E60" s="5" t="s">
        <v>337</v>
      </c>
      <c r="F60" s="6">
        <v>14</v>
      </c>
      <c r="G60" s="7">
        <v>17387.645231213071</v>
      </c>
      <c r="H60" s="8">
        <v>10.91331883333631</v>
      </c>
      <c r="I60" cm="1">
        <f t="array" ref="I60">IF(ISBLANK(H60),
    IFERROR(
        IF(
            (SUMPRODUCT((ABS(B:B - B60) &lt;= 4)*(H:H)*(NOT(ISBLANK(H:H))) * (H:H &gt; 0) * (C:C)*(D:D)) / SUMPRODUCT((ABS(B:B - B60) &lt;= 4)*(NOT(ISBLANK(H:H))) * (H:H &gt; 0) * (C:C)*(D:D))) = 0,
            IF(
                (SUMPRODUCT((ABS(B:B - B60) &lt;= 4)*(G:G)*(NOT(ISBLANK(G:G))) * (G:G &gt; 0) * (C:C)*(D:D)) / SUMPRODUCT((ABS(B:B - B60) &lt;= 4)*(NOT(ISBLANK(G:G))) * (G:G &gt; 0) * (C:C)*(D:D))) = 0,
                IF(LOOKUP(2,1/(H$1:H59&lt;&gt;0),H$1:H59)=0,
                    "",
                    LOOKUP(2,1/(H$1:H59&lt;&gt;0),H$1:H59) * 0.8
                ),
                (SUMPRODUCT((ABS(B:B - B60) &lt;= 4)*(G:G)*(NOT(ISBLANK(G:G))) * (G:G &gt; 0) * (C:C)*(D:D)) / SUMPRODUCT((ABS(B:B - B60) &lt;= 4)*(NOT(ISBLANK(G:G))) * (G:G &gt; 0) * (C:C)*(D:D)))
            ),
            (SUMPRODUCT((ABS(B:B - B60) &lt;= 4)*(H:H)*(NOT(ISBLANK(H:H))) * (H:H &gt; 0) * (C:C)*(D:D)) / SUMPRODUCT((ABS(B:B - B60) &lt;= 4)*(NOT(ISBLANK(H:H))) * (H:H &gt; 0) * (C:C)*(D:D)))
        ),
        IF(LOOKUP(2,1/(H$1:H59&lt;&gt;0),H$1:H59)=0,
            "",
            LOOKUP(2,1/(H$1:H59&lt;&gt;0),H$1:H59) * 0.8
        )
    ),
    H60
)</f>
        <v>10.91331883333631</v>
      </c>
      <c r="J60" s="11">
        <v>21.433333333333334</v>
      </c>
    </row>
    <row r="61" spans="1:10">
      <c r="A61" s="1" t="s">
        <v>7</v>
      </c>
      <c r="B61" s="2" t="s">
        <v>70</v>
      </c>
      <c r="C61" s="3">
        <v>13</v>
      </c>
      <c r="D61" s="4">
        <v>1619.98</v>
      </c>
      <c r="E61" s="5" t="s">
        <v>337</v>
      </c>
      <c r="F61" s="6">
        <v>19</v>
      </c>
      <c r="G61" s="7">
        <v>18733.95091</v>
      </c>
      <c r="H61" s="8">
        <v>11.56430999765429</v>
      </c>
      <c r="I61" cm="1">
        <f t="array" ref="I61">IF(ISBLANK(H61),
    IFERROR(
        IF(
            (SUMPRODUCT((ABS(B:B - B61) &lt;= 4)*(H:H)*(NOT(ISBLANK(H:H))) * (H:H &gt; 0) * (C:C)*(D:D)) / SUMPRODUCT((ABS(B:B - B61) &lt;= 4)*(NOT(ISBLANK(H:H))) * (H:H &gt; 0) * (C:C)*(D:D))) = 0,
            IF(
                (SUMPRODUCT((ABS(B:B - B61) &lt;= 4)*(G:G)*(NOT(ISBLANK(G:G))) * (G:G &gt; 0) * (C:C)*(D:D)) / SUMPRODUCT((ABS(B:B - B61) &lt;= 4)*(NOT(ISBLANK(G:G))) * (G:G &gt; 0) * (C:C)*(D:D))) = 0,
                IF(LOOKUP(2,1/(H$1:H60&lt;&gt;0),H$1:H60)=0,
                    "",
                    LOOKUP(2,1/(H$1:H60&lt;&gt;0),H$1:H60) * 0.8
                ),
                (SUMPRODUCT((ABS(B:B - B61) &lt;= 4)*(G:G)*(NOT(ISBLANK(G:G))) * (G:G &gt; 0) * (C:C)*(D:D)) / SUMPRODUCT((ABS(B:B - B61) &lt;= 4)*(NOT(ISBLANK(G:G))) * (G:G &gt; 0) * (C:C)*(D:D)))
            ),
            (SUMPRODUCT((ABS(B:B - B61) &lt;= 4)*(H:H)*(NOT(ISBLANK(H:H))) * (H:H &gt; 0) * (C:C)*(D:D)) / SUMPRODUCT((ABS(B:B - B61) &lt;= 4)*(NOT(ISBLANK(H:H))) * (H:H &gt; 0) * (C:C)*(D:D)))
        ),
        IF(LOOKUP(2,1/(H$1:H60&lt;&gt;0),H$1:H60)=0,
            "",
            LOOKUP(2,1/(H$1:H60&lt;&gt;0),H$1:H60) * 0.8
        )
    ),
    H61
)</f>
        <v>11.56430999765429</v>
      </c>
      <c r="J61" s="11">
        <v>21.433333333333334</v>
      </c>
    </row>
    <row r="62" spans="1:10">
      <c r="A62" s="1" t="s">
        <v>7</v>
      </c>
      <c r="B62" s="2" t="s">
        <v>71</v>
      </c>
      <c r="C62" s="3">
        <v>1</v>
      </c>
      <c r="D62" s="4">
        <v>110</v>
      </c>
      <c r="E62" s="5" t="s">
        <v>337</v>
      </c>
      <c r="F62">
        <f>(G62*F61)/G61</f>
        <v>1.2901393844368449</v>
      </c>
      <c r="G62">
        <f>(D62*G61)/D61</f>
        <v>1272.0740997419721</v>
      </c>
      <c r="H62">
        <f>G62/D62</f>
        <v>11.564309997654291</v>
      </c>
      <c r="I62" cm="1">
        <f t="array" ref="I62">IF(ISBLANK(H62),
    IFERROR(
        IF(
            (SUMPRODUCT((ABS(B:B - B62) &lt;= 4)*(H:H)*(NOT(ISBLANK(H:H))) * (H:H &gt; 0) * (C:C)*(D:D)) / SUMPRODUCT((ABS(B:B - B62) &lt;= 4)*(NOT(ISBLANK(H:H))) * (H:H &gt; 0) * (C:C)*(D:D))) = 0,
            IF(
                (SUMPRODUCT((ABS(B:B - B62) &lt;= 4)*(G:G)*(NOT(ISBLANK(G:G))) * (G:G &gt; 0) * (C:C)*(D:D)) / SUMPRODUCT((ABS(B:B - B62) &lt;= 4)*(NOT(ISBLANK(G:G))) * (G:G &gt; 0) * (C:C)*(D:D))) = 0,
                IF(LOOKUP(2,1/(H$1:H61&lt;&gt;0),H$1:H61)=0,
                    "",
                    LOOKUP(2,1/(H$1:H61&lt;&gt;0),H$1:H61) * 0.8
                ),
                (SUMPRODUCT((ABS(B:B - B62) &lt;= 4)*(G:G)*(NOT(ISBLANK(G:G))) * (G:G &gt; 0) * (C:C)*(D:D)) / SUMPRODUCT((ABS(B:B - B62) &lt;= 4)*(NOT(ISBLANK(G:G))) * (G:G &gt; 0) * (C:C)*(D:D)))
            ),
            (SUMPRODUCT((ABS(B:B - B62) &lt;= 4)*(H:H)*(NOT(ISBLANK(H:H))) * (H:H &gt; 0) * (C:C)*(D:D)) / SUMPRODUCT((ABS(B:B - B62) &lt;= 4)*(NOT(ISBLANK(H:H))) * (H:H &gt; 0) * (C:C)*(D:D)))
        ),
        IF(LOOKUP(2,1/(H$1:H61&lt;&gt;0),H$1:H61)=0,
            "",
            LOOKUP(2,1/(H$1:H61&lt;&gt;0),H$1:H61) * 0.8
        )
    ),
    H62
)</f>
        <v>11.564309997654291</v>
      </c>
      <c r="J62" s="11">
        <v>21.433333333333334</v>
      </c>
    </row>
    <row r="63" spans="1:10">
      <c r="A63" s="1" t="s">
        <v>7</v>
      </c>
      <c r="B63" s="2" t="s">
        <v>72</v>
      </c>
      <c r="C63" s="3">
        <v>5</v>
      </c>
      <c r="D63" s="4">
        <v>816.25</v>
      </c>
      <c r="E63" s="5" t="s">
        <v>337</v>
      </c>
      <c r="F63" s="6">
        <v>4</v>
      </c>
      <c r="G63" s="7">
        <v>6160.2475244629277</v>
      </c>
      <c r="H63" s="8">
        <v>7.5470107497248744</v>
      </c>
      <c r="I63" cm="1">
        <f t="array" ref="I63">IF(ISBLANK(H63),
    IFERROR(
        IF(
            (SUMPRODUCT((ABS(B:B - B63) &lt;= 4)*(H:H)*(NOT(ISBLANK(H:H))) * (H:H &gt; 0) * (C:C)*(D:D)) / SUMPRODUCT((ABS(B:B - B63) &lt;= 4)*(NOT(ISBLANK(H:H))) * (H:H &gt; 0) * (C:C)*(D:D))) = 0,
            IF(
                (SUMPRODUCT((ABS(B:B - B63) &lt;= 4)*(G:G)*(NOT(ISBLANK(G:G))) * (G:G &gt; 0) * (C:C)*(D:D)) / SUMPRODUCT((ABS(B:B - B63) &lt;= 4)*(NOT(ISBLANK(G:G))) * (G:G &gt; 0) * (C:C)*(D:D))) = 0,
                IF(LOOKUP(2,1/(H$1:H62&lt;&gt;0),H$1:H62)=0,
                    "",
                    LOOKUP(2,1/(H$1:H62&lt;&gt;0),H$1:H62) * 0.8
                ),
                (SUMPRODUCT((ABS(B:B - B63) &lt;= 4)*(G:G)*(NOT(ISBLANK(G:G))) * (G:G &gt; 0) * (C:C)*(D:D)) / SUMPRODUCT((ABS(B:B - B63) &lt;= 4)*(NOT(ISBLANK(G:G))) * (G:G &gt; 0) * (C:C)*(D:D)))
            ),
            (SUMPRODUCT((ABS(B:B - B63) &lt;= 4)*(H:H)*(NOT(ISBLANK(H:H))) * (H:H &gt; 0) * (C:C)*(D:D)) / SUMPRODUCT((ABS(B:B - B63) &lt;= 4)*(NOT(ISBLANK(H:H))) * (H:H &gt; 0) * (C:C)*(D:D)))
        ),
        IF(LOOKUP(2,1/(H$1:H62&lt;&gt;0),H$1:H62)=0,
            "",
            LOOKUP(2,1/(H$1:H62&lt;&gt;0),H$1:H62) * 0.8
        )
    ),
    H63
)</f>
        <v>7.5470107497248744</v>
      </c>
      <c r="J63" s="11">
        <v>21.433333333333334</v>
      </c>
    </row>
    <row r="64" spans="1:10">
      <c r="A64" s="1" t="s">
        <v>7</v>
      </c>
      <c r="B64" s="2" t="s">
        <v>73</v>
      </c>
      <c r="C64" s="3">
        <v>5</v>
      </c>
      <c r="D64" s="4">
        <v>887</v>
      </c>
      <c r="E64" s="5" t="s">
        <v>337</v>
      </c>
      <c r="F64" s="6">
        <v>3</v>
      </c>
      <c r="G64" s="7">
        <v>3444.7346524280042</v>
      </c>
      <c r="H64" s="8">
        <v>3.883579089546791</v>
      </c>
      <c r="I64" cm="1">
        <f t="array" ref="I64">IF(ISBLANK(H64),
    IFERROR(
        IF(
            (SUMPRODUCT((ABS(B:B - B64) &lt;= 4)*(H:H)*(NOT(ISBLANK(H:H))) * (H:H &gt; 0) * (C:C)*(D:D)) / SUMPRODUCT((ABS(B:B - B64) &lt;= 4)*(NOT(ISBLANK(H:H))) * (H:H &gt; 0) * (C:C)*(D:D))) = 0,
            IF(
                (SUMPRODUCT((ABS(B:B - B64) &lt;= 4)*(G:G)*(NOT(ISBLANK(G:G))) * (G:G &gt; 0) * (C:C)*(D:D)) / SUMPRODUCT((ABS(B:B - B64) &lt;= 4)*(NOT(ISBLANK(G:G))) * (G:G &gt; 0) * (C:C)*(D:D))) = 0,
                IF(LOOKUP(2,1/(H$1:H63&lt;&gt;0),H$1:H63)=0,
                    "",
                    LOOKUP(2,1/(H$1:H63&lt;&gt;0),H$1:H63) * 0.8
                ),
                (SUMPRODUCT((ABS(B:B - B64) &lt;= 4)*(G:G)*(NOT(ISBLANK(G:G))) * (G:G &gt; 0) * (C:C)*(D:D)) / SUMPRODUCT((ABS(B:B - B64) &lt;= 4)*(NOT(ISBLANK(G:G))) * (G:G &gt; 0) * (C:C)*(D:D)))
            ),
            (SUMPRODUCT((ABS(B:B - B64) &lt;= 4)*(H:H)*(NOT(ISBLANK(H:H))) * (H:H &gt; 0) * (C:C)*(D:D)) / SUMPRODUCT((ABS(B:B - B64) &lt;= 4)*(NOT(ISBLANK(H:H))) * (H:H &gt; 0) * (C:C)*(D:D)))
        ),
        IF(LOOKUP(2,1/(H$1:H63&lt;&gt;0),H$1:H63)=0,
            "",
            LOOKUP(2,1/(H$1:H63&lt;&gt;0),H$1:H63) * 0.8
        )
    ),
    H64
)</f>
        <v>3.883579089546791</v>
      </c>
      <c r="J64" s="11">
        <v>21.433333333333334</v>
      </c>
    </row>
    <row r="65" spans="1:10">
      <c r="A65" s="1" t="s">
        <v>7</v>
      </c>
      <c r="B65" s="2" t="s">
        <v>74</v>
      </c>
      <c r="C65" s="3">
        <v>22</v>
      </c>
      <c r="D65" s="4">
        <v>3785</v>
      </c>
      <c r="E65" s="5" t="s">
        <v>337</v>
      </c>
      <c r="F65" s="6">
        <v>40</v>
      </c>
      <c r="G65" s="7">
        <v>43450.523812156003</v>
      </c>
      <c r="H65" s="8">
        <v>11.479662830160111</v>
      </c>
      <c r="I65" cm="1">
        <f t="array" ref="I65">IF(ISBLANK(H65),
    IFERROR(
        IF(
            (SUMPRODUCT((ABS(B:B - B65) &lt;= 4)*(H:H)*(NOT(ISBLANK(H:H))) * (H:H &gt; 0) * (C:C)*(D:D)) / SUMPRODUCT((ABS(B:B - B65) &lt;= 4)*(NOT(ISBLANK(H:H))) * (H:H &gt; 0) * (C:C)*(D:D))) = 0,
            IF(
                (SUMPRODUCT((ABS(B:B - B65) &lt;= 4)*(G:G)*(NOT(ISBLANK(G:G))) * (G:G &gt; 0) * (C:C)*(D:D)) / SUMPRODUCT((ABS(B:B - B65) &lt;= 4)*(NOT(ISBLANK(G:G))) * (G:G &gt; 0) * (C:C)*(D:D))) = 0,
                IF(LOOKUP(2,1/(H$1:H64&lt;&gt;0),H$1:H64)=0,
                    "",
                    LOOKUP(2,1/(H$1:H64&lt;&gt;0),H$1:H64) * 0.8
                ),
                (SUMPRODUCT((ABS(B:B - B65) &lt;= 4)*(G:G)*(NOT(ISBLANK(G:G))) * (G:G &gt; 0) * (C:C)*(D:D)) / SUMPRODUCT((ABS(B:B - B65) &lt;= 4)*(NOT(ISBLANK(G:G))) * (G:G &gt; 0) * (C:C)*(D:D)))
            ),
            (SUMPRODUCT((ABS(B:B - B65) &lt;= 4)*(H:H)*(NOT(ISBLANK(H:H))) * (H:H &gt; 0) * (C:C)*(D:D)) / SUMPRODUCT((ABS(B:B - B65) &lt;= 4)*(NOT(ISBLANK(H:H))) * (H:H &gt; 0) * (C:C)*(D:D)))
        ),
        IF(LOOKUP(2,1/(H$1:H64&lt;&gt;0),H$1:H64)=0,
            "",
            LOOKUP(2,1/(H$1:H64&lt;&gt;0),H$1:H64) * 0.8
        )
    ),
    H65
)</f>
        <v>11.479662830160111</v>
      </c>
      <c r="J65" s="11">
        <v>21.433333333333334</v>
      </c>
    </row>
    <row r="66" spans="1:10">
      <c r="A66" s="1" t="s">
        <v>7</v>
      </c>
      <c r="B66" s="2" t="s">
        <v>75</v>
      </c>
      <c r="C66" s="3">
        <v>15</v>
      </c>
      <c r="D66" s="4">
        <v>2350.2840000000001</v>
      </c>
      <c r="E66" s="5" t="s">
        <v>337</v>
      </c>
      <c r="F66" s="6">
        <v>27</v>
      </c>
      <c r="G66" s="7">
        <v>25928.074000000001</v>
      </c>
      <c r="H66" s="8">
        <v>11.031889763109479</v>
      </c>
      <c r="I66" cm="1">
        <f t="array" ref="I66">IF(ISBLANK(H66),
    IFERROR(
        IF(
            (SUMPRODUCT((ABS(B:B - B66) &lt;= 4)*(H:H)*(NOT(ISBLANK(H:H))) * (H:H &gt; 0) * (C:C)*(D:D)) / SUMPRODUCT((ABS(B:B - B66) &lt;= 4)*(NOT(ISBLANK(H:H))) * (H:H &gt; 0) * (C:C)*(D:D))) = 0,
            IF(
                (SUMPRODUCT((ABS(B:B - B66) &lt;= 4)*(G:G)*(NOT(ISBLANK(G:G))) * (G:G &gt; 0) * (C:C)*(D:D)) / SUMPRODUCT((ABS(B:B - B66) &lt;= 4)*(NOT(ISBLANK(G:G))) * (G:G &gt; 0) * (C:C)*(D:D))) = 0,
                IF(LOOKUP(2,1/(H$1:H65&lt;&gt;0),H$1:H65)=0,
                    "",
                    LOOKUP(2,1/(H$1:H65&lt;&gt;0),H$1:H65) * 0.8
                ),
                (SUMPRODUCT((ABS(B:B - B66) &lt;= 4)*(G:G)*(NOT(ISBLANK(G:G))) * (G:G &gt; 0) * (C:C)*(D:D)) / SUMPRODUCT((ABS(B:B - B66) &lt;= 4)*(NOT(ISBLANK(G:G))) * (G:G &gt; 0) * (C:C)*(D:D)))
            ),
            (SUMPRODUCT((ABS(B:B - B66) &lt;= 4)*(H:H)*(NOT(ISBLANK(H:H))) * (H:H &gt; 0) * (C:C)*(D:D)) / SUMPRODUCT((ABS(B:B - B66) &lt;= 4)*(NOT(ISBLANK(H:H))) * (H:H &gt; 0) * (C:C)*(D:D)))
        ),
        IF(LOOKUP(2,1/(H$1:H65&lt;&gt;0),H$1:H65)=0,
            "",
            LOOKUP(2,1/(H$1:H65&lt;&gt;0),H$1:H65) * 0.8
        )
    ),
    H66
)</f>
        <v>11.031889763109479</v>
      </c>
      <c r="J66" s="11">
        <v>21.433333333333334</v>
      </c>
    </row>
    <row r="67" spans="1:10">
      <c r="A67" s="1" t="s">
        <v>7</v>
      </c>
      <c r="B67" s="2" t="s">
        <v>76</v>
      </c>
      <c r="C67" s="3">
        <v>54</v>
      </c>
      <c r="D67" s="4">
        <v>7739.25</v>
      </c>
      <c r="E67" s="5" t="s">
        <v>337</v>
      </c>
      <c r="F67" s="6">
        <v>76</v>
      </c>
      <c r="G67" s="7">
        <v>82331.516546304396</v>
      </c>
      <c r="H67" s="8">
        <v>10.63817767177755</v>
      </c>
      <c r="I67" cm="1">
        <f t="array" ref="I67">IF(ISBLANK(H67),
    IFERROR(
        IF(
            (SUMPRODUCT((ABS(B:B - B67) &lt;= 4)*(H:H)*(NOT(ISBLANK(H:H))) * (H:H &gt; 0) * (C:C)*(D:D)) / SUMPRODUCT((ABS(B:B - B67) &lt;= 4)*(NOT(ISBLANK(H:H))) * (H:H &gt; 0) * (C:C)*(D:D))) = 0,
            IF(
                (SUMPRODUCT((ABS(B:B - B67) &lt;= 4)*(G:G)*(NOT(ISBLANK(G:G))) * (G:G &gt; 0) * (C:C)*(D:D)) / SUMPRODUCT((ABS(B:B - B67) &lt;= 4)*(NOT(ISBLANK(G:G))) * (G:G &gt; 0) * (C:C)*(D:D))) = 0,
                IF(LOOKUP(2,1/(H$1:H66&lt;&gt;0),H$1:H66)=0,
                    "",
                    LOOKUP(2,1/(H$1:H66&lt;&gt;0),H$1:H66) * 0.8
                ),
                (SUMPRODUCT((ABS(B:B - B67) &lt;= 4)*(G:G)*(NOT(ISBLANK(G:G))) * (G:G &gt; 0) * (C:C)*(D:D)) / SUMPRODUCT((ABS(B:B - B67) &lt;= 4)*(NOT(ISBLANK(G:G))) * (G:G &gt; 0) * (C:C)*(D:D)))
            ),
            (SUMPRODUCT((ABS(B:B - B67) &lt;= 4)*(H:H)*(NOT(ISBLANK(H:H))) * (H:H &gt; 0) * (C:C)*(D:D)) / SUMPRODUCT((ABS(B:B - B67) &lt;= 4)*(NOT(ISBLANK(H:H))) * (H:H &gt; 0) * (C:C)*(D:D)))
        ),
        IF(LOOKUP(2,1/(H$1:H66&lt;&gt;0),H$1:H66)=0,
            "",
            LOOKUP(2,1/(H$1:H66&lt;&gt;0),H$1:H66) * 0.8
        )
    ),
    H67
)</f>
        <v>10.63817767177755</v>
      </c>
      <c r="J67" s="11">
        <v>21.433333333333334</v>
      </c>
    </row>
    <row r="68" spans="1:10">
      <c r="A68" s="1" t="s">
        <v>7</v>
      </c>
      <c r="B68" s="2" t="s">
        <v>77</v>
      </c>
      <c r="C68" s="3">
        <v>33</v>
      </c>
      <c r="D68" s="4">
        <v>3915</v>
      </c>
      <c r="E68" s="5" t="s">
        <v>337</v>
      </c>
      <c r="F68" s="6">
        <v>34</v>
      </c>
      <c r="G68" s="7">
        <v>34649.583071776622</v>
      </c>
      <c r="H68" s="8">
        <v>8.8504682175674638</v>
      </c>
      <c r="I68" cm="1">
        <f t="array" ref="I68">IF(ISBLANK(H68),
    IFERROR(
        IF(
            (SUMPRODUCT((ABS(B:B - B68) &lt;= 4)*(H:H)*(NOT(ISBLANK(H:H))) * (H:H &gt; 0) * (C:C)*(D:D)) / SUMPRODUCT((ABS(B:B - B68) &lt;= 4)*(NOT(ISBLANK(H:H))) * (H:H &gt; 0) * (C:C)*(D:D))) = 0,
            IF(
                (SUMPRODUCT((ABS(B:B - B68) &lt;= 4)*(G:G)*(NOT(ISBLANK(G:G))) * (G:G &gt; 0) * (C:C)*(D:D)) / SUMPRODUCT((ABS(B:B - B68) &lt;= 4)*(NOT(ISBLANK(G:G))) * (G:G &gt; 0) * (C:C)*(D:D))) = 0,
                IF(LOOKUP(2,1/(H$1:H67&lt;&gt;0),H$1:H67)=0,
                    "",
                    LOOKUP(2,1/(H$1:H67&lt;&gt;0),H$1:H67) * 0.8
                ),
                (SUMPRODUCT((ABS(B:B - B68) &lt;= 4)*(G:G)*(NOT(ISBLANK(G:G))) * (G:G &gt; 0) * (C:C)*(D:D)) / SUMPRODUCT((ABS(B:B - B68) &lt;= 4)*(NOT(ISBLANK(G:G))) * (G:G &gt; 0) * (C:C)*(D:D)))
            ),
            (SUMPRODUCT((ABS(B:B - B68) &lt;= 4)*(H:H)*(NOT(ISBLANK(H:H))) * (H:H &gt; 0) * (C:C)*(D:D)) / SUMPRODUCT((ABS(B:B - B68) &lt;= 4)*(NOT(ISBLANK(H:H))) * (H:H &gt; 0) * (C:C)*(D:D)))
        ),
        IF(LOOKUP(2,1/(H$1:H67&lt;&gt;0),H$1:H67)=0,
            "",
            LOOKUP(2,1/(H$1:H67&lt;&gt;0),H$1:H67) * 0.8
        )
    ),
    H68
)</f>
        <v>8.8504682175674638</v>
      </c>
      <c r="J68" s="11">
        <v>21.433333333333334</v>
      </c>
    </row>
    <row r="69" spans="1:10">
      <c r="A69" s="1" t="s">
        <v>7</v>
      </c>
      <c r="B69" s="2" t="s">
        <v>78</v>
      </c>
      <c r="C69" s="3">
        <v>12</v>
      </c>
      <c r="D69" s="4">
        <v>1563.25</v>
      </c>
      <c r="E69" s="5" t="s">
        <v>337</v>
      </c>
      <c r="F69" s="6">
        <v>21</v>
      </c>
      <c r="G69" s="7">
        <v>19279.42317063377</v>
      </c>
      <c r="H69" s="8">
        <v>12.332911031910299</v>
      </c>
      <c r="I69" cm="1">
        <f t="array" ref="I69">IF(ISBLANK(H69),
    IFERROR(
        IF(
            (SUMPRODUCT((ABS(B:B - B69) &lt;= 4)*(H:H)*(NOT(ISBLANK(H:H))) * (H:H &gt; 0) * (C:C)*(D:D)) / SUMPRODUCT((ABS(B:B - B69) &lt;= 4)*(NOT(ISBLANK(H:H))) * (H:H &gt; 0) * (C:C)*(D:D))) = 0,
            IF(
                (SUMPRODUCT((ABS(B:B - B69) &lt;= 4)*(G:G)*(NOT(ISBLANK(G:G))) * (G:G &gt; 0) * (C:C)*(D:D)) / SUMPRODUCT((ABS(B:B - B69) &lt;= 4)*(NOT(ISBLANK(G:G))) * (G:G &gt; 0) * (C:C)*(D:D))) = 0,
                IF(LOOKUP(2,1/(H$1:H68&lt;&gt;0),H$1:H68)=0,
                    "",
                    LOOKUP(2,1/(H$1:H68&lt;&gt;0),H$1:H68) * 0.8
                ),
                (SUMPRODUCT((ABS(B:B - B69) &lt;= 4)*(G:G)*(NOT(ISBLANK(G:G))) * (G:G &gt; 0) * (C:C)*(D:D)) / SUMPRODUCT((ABS(B:B - B69) &lt;= 4)*(NOT(ISBLANK(G:G))) * (G:G &gt; 0) * (C:C)*(D:D)))
            ),
            (SUMPRODUCT((ABS(B:B - B69) &lt;= 4)*(H:H)*(NOT(ISBLANK(H:H))) * (H:H &gt; 0) * (C:C)*(D:D)) / SUMPRODUCT((ABS(B:B - B69) &lt;= 4)*(NOT(ISBLANK(H:H))) * (H:H &gt; 0) * (C:C)*(D:D)))
        ),
        IF(LOOKUP(2,1/(H$1:H68&lt;&gt;0),H$1:H68)=0,
            "",
            LOOKUP(2,1/(H$1:H68&lt;&gt;0),H$1:H68) * 0.8
        )
    ),
    H69
)</f>
        <v>12.332911031910299</v>
      </c>
      <c r="J69" s="11">
        <v>21.433333333333334</v>
      </c>
    </row>
    <row r="70" spans="1:10">
      <c r="A70" s="1" t="s">
        <v>7</v>
      </c>
      <c r="B70" s="2" t="s">
        <v>79</v>
      </c>
      <c r="C70" s="3">
        <v>25</v>
      </c>
      <c r="D70" s="4">
        <v>3168</v>
      </c>
      <c r="E70" s="5" t="s">
        <v>337</v>
      </c>
      <c r="F70" s="6">
        <v>37</v>
      </c>
      <c r="G70" s="7">
        <v>33635.928041105442</v>
      </c>
      <c r="H70" s="8">
        <v>10.61740152812672</v>
      </c>
      <c r="I70" cm="1">
        <f t="array" ref="I70">IF(ISBLANK(H70),
    IFERROR(
        IF(
            (SUMPRODUCT((ABS(B:B - B70) &lt;= 4)*(H:H)*(NOT(ISBLANK(H:H))) * (H:H &gt; 0) * (C:C)*(D:D)) / SUMPRODUCT((ABS(B:B - B70) &lt;= 4)*(NOT(ISBLANK(H:H))) * (H:H &gt; 0) * (C:C)*(D:D))) = 0,
            IF(
                (SUMPRODUCT((ABS(B:B - B70) &lt;= 4)*(G:G)*(NOT(ISBLANK(G:G))) * (G:G &gt; 0) * (C:C)*(D:D)) / SUMPRODUCT((ABS(B:B - B70) &lt;= 4)*(NOT(ISBLANK(G:G))) * (G:G &gt; 0) * (C:C)*(D:D))) = 0,
                IF(LOOKUP(2,1/(H$1:H69&lt;&gt;0),H$1:H69)=0,
                    "",
                    LOOKUP(2,1/(H$1:H69&lt;&gt;0),H$1:H69) * 0.8
                ),
                (SUMPRODUCT((ABS(B:B - B70) &lt;= 4)*(G:G)*(NOT(ISBLANK(G:G))) * (G:G &gt; 0) * (C:C)*(D:D)) / SUMPRODUCT((ABS(B:B - B70) &lt;= 4)*(NOT(ISBLANK(G:G))) * (G:G &gt; 0) * (C:C)*(D:D)))
            ),
            (SUMPRODUCT((ABS(B:B - B70) &lt;= 4)*(H:H)*(NOT(ISBLANK(H:H))) * (H:H &gt; 0) * (C:C)*(D:D)) / SUMPRODUCT((ABS(B:B - B70) &lt;= 4)*(NOT(ISBLANK(H:H))) * (H:H &gt; 0) * (C:C)*(D:D)))
        ),
        IF(LOOKUP(2,1/(H$1:H69&lt;&gt;0),H$1:H69)=0,
            "",
            LOOKUP(2,1/(H$1:H69&lt;&gt;0),H$1:H69) * 0.8
        )
    ),
    H70
)</f>
        <v>10.61740152812672</v>
      </c>
      <c r="J70" s="11">
        <v>21.433333333333334</v>
      </c>
    </row>
    <row r="71" spans="1:10">
      <c r="A71" s="1" t="s">
        <v>7</v>
      </c>
      <c r="B71" s="2" t="s">
        <v>80</v>
      </c>
      <c r="C71" s="3">
        <v>25</v>
      </c>
      <c r="D71" s="4">
        <v>3894.25</v>
      </c>
      <c r="E71" s="5" t="s">
        <v>337</v>
      </c>
      <c r="F71" s="6">
        <v>37</v>
      </c>
      <c r="G71" s="7">
        <v>35126.509745261457</v>
      </c>
      <c r="H71" s="8">
        <v>9.0200962304067431</v>
      </c>
      <c r="I71" cm="1">
        <f t="array" ref="I71">IF(ISBLANK(H71),
    IFERROR(
        IF(
            (SUMPRODUCT((ABS(B:B - B71) &lt;= 4)*(H:H)*(NOT(ISBLANK(H:H))) * (H:H &gt; 0) * (C:C)*(D:D)) / SUMPRODUCT((ABS(B:B - B71) &lt;= 4)*(NOT(ISBLANK(H:H))) * (H:H &gt; 0) * (C:C)*(D:D))) = 0,
            IF(
                (SUMPRODUCT((ABS(B:B - B71) &lt;= 4)*(G:G)*(NOT(ISBLANK(G:G))) * (G:G &gt; 0) * (C:C)*(D:D)) / SUMPRODUCT((ABS(B:B - B71) &lt;= 4)*(NOT(ISBLANK(G:G))) * (G:G &gt; 0) * (C:C)*(D:D))) = 0,
                IF(LOOKUP(2,1/(H$1:H70&lt;&gt;0),H$1:H70)=0,
                    "",
                    LOOKUP(2,1/(H$1:H70&lt;&gt;0),H$1:H70) * 0.8
                ),
                (SUMPRODUCT((ABS(B:B - B71) &lt;= 4)*(G:G)*(NOT(ISBLANK(G:G))) * (G:G &gt; 0) * (C:C)*(D:D)) / SUMPRODUCT((ABS(B:B - B71) &lt;= 4)*(NOT(ISBLANK(G:G))) * (G:G &gt; 0) * (C:C)*(D:D)))
            ),
            (SUMPRODUCT((ABS(B:B - B71) &lt;= 4)*(H:H)*(NOT(ISBLANK(H:H))) * (H:H &gt; 0) * (C:C)*(D:D)) / SUMPRODUCT((ABS(B:B - B71) &lt;= 4)*(NOT(ISBLANK(H:H))) * (H:H &gt; 0) * (C:C)*(D:D)))
        ),
        IF(LOOKUP(2,1/(H$1:H70&lt;&gt;0),H$1:H70)=0,
            "",
            LOOKUP(2,1/(H$1:H70&lt;&gt;0),H$1:H70) * 0.8
        )
    ),
    H71
)</f>
        <v>9.0200962304067431</v>
      </c>
      <c r="J71" s="11">
        <v>21.433333333333334</v>
      </c>
    </row>
    <row r="72" spans="1:10">
      <c r="A72" s="1" t="s">
        <v>7</v>
      </c>
      <c r="B72" s="2" t="s">
        <v>81</v>
      </c>
      <c r="C72" s="3">
        <v>46</v>
      </c>
      <c r="D72" s="4">
        <v>6920.33</v>
      </c>
      <c r="E72" s="5" t="s">
        <v>337</v>
      </c>
      <c r="F72" s="6">
        <v>81</v>
      </c>
      <c r="G72" s="7">
        <v>77355.09731744029</v>
      </c>
      <c r="H72" s="8">
        <v>11.177949218814749</v>
      </c>
      <c r="I72" cm="1">
        <f t="array" ref="I72">IF(ISBLANK(H72),
    IFERROR(
        IF(
            (SUMPRODUCT((ABS(B:B - B72) &lt;= 4)*(H:H)*(NOT(ISBLANK(H:H))) * (H:H &gt; 0) * (C:C)*(D:D)) / SUMPRODUCT((ABS(B:B - B72) &lt;= 4)*(NOT(ISBLANK(H:H))) * (H:H &gt; 0) * (C:C)*(D:D))) = 0,
            IF(
                (SUMPRODUCT((ABS(B:B - B72) &lt;= 4)*(G:G)*(NOT(ISBLANK(G:G))) * (G:G &gt; 0) * (C:C)*(D:D)) / SUMPRODUCT((ABS(B:B - B72) &lt;= 4)*(NOT(ISBLANK(G:G))) * (G:G &gt; 0) * (C:C)*(D:D))) = 0,
                IF(LOOKUP(2,1/(H$1:H71&lt;&gt;0),H$1:H71)=0,
                    "",
                    LOOKUP(2,1/(H$1:H71&lt;&gt;0),H$1:H71) * 0.8
                ),
                (SUMPRODUCT((ABS(B:B - B72) &lt;= 4)*(G:G)*(NOT(ISBLANK(G:G))) * (G:G &gt; 0) * (C:C)*(D:D)) / SUMPRODUCT((ABS(B:B - B72) &lt;= 4)*(NOT(ISBLANK(G:G))) * (G:G &gt; 0) * (C:C)*(D:D)))
            ),
            (SUMPRODUCT((ABS(B:B - B72) &lt;= 4)*(H:H)*(NOT(ISBLANK(H:H))) * (H:H &gt; 0) * (C:C)*(D:D)) / SUMPRODUCT((ABS(B:B - B72) &lt;= 4)*(NOT(ISBLANK(H:H))) * (H:H &gt; 0) * (C:C)*(D:D)))
        ),
        IF(LOOKUP(2,1/(H$1:H71&lt;&gt;0),H$1:H71)=0,
            "",
            LOOKUP(2,1/(H$1:H71&lt;&gt;0),H$1:H71) * 0.8
        )
    ),
    H72
)</f>
        <v>11.177949218814749</v>
      </c>
      <c r="J72" s="11">
        <v>21.433333333333334</v>
      </c>
    </row>
    <row r="73" spans="1:10">
      <c r="A73" s="1" t="s">
        <v>7</v>
      </c>
      <c r="B73" s="2" t="s">
        <v>82</v>
      </c>
      <c r="C73" s="3">
        <v>18</v>
      </c>
      <c r="D73" s="4">
        <v>2948</v>
      </c>
      <c r="E73" s="5" t="s">
        <v>337</v>
      </c>
      <c r="F73" s="6">
        <v>28</v>
      </c>
      <c r="G73" s="7">
        <v>36945.368583024647</v>
      </c>
      <c r="H73" s="8">
        <v>12.532350265612161</v>
      </c>
      <c r="I73" cm="1">
        <f t="array" ref="I73">IF(ISBLANK(H73),
    IFERROR(
        IF(
            (SUMPRODUCT((ABS(B:B - B73) &lt;= 4)*(H:H)*(NOT(ISBLANK(H:H))) * (H:H &gt; 0) * (C:C)*(D:D)) / SUMPRODUCT((ABS(B:B - B73) &lt;= 4)*(NOT(ISBLANK(H:H))) * (H:H &gt; 0) * (C:C)*(D:D))) = 0,
            IF(
                (SUMPRODUCT((ABS(B:B - B73) &lt;= 4)*(G:G)*(NOT(ISBLANK(G:G))) * (G:G &gt; 0) * (C:C)*(D:D)) / SUMPRODUCT((ABS(B:B - B73) &lt;= 4)*(NOT(ISBLANK(G:G))) * (G:G &gt; 0) * (C:C)*(D:D))) = 0,
                IF(LOOKUP(2,1/(H$1:H72&lt;&gt;0),H$1:H72)=0,
                    "",
                    LOOKUP(2,1/(H$1:H72&lt;&gt;0),H$1:H72) * 0.8
                ),
                (SUMPRODUCT((ABS(B:B - B73) &lt;= 4)*(G:G)*(NOT(ISBLANK(G:G))) * (G:G &gt; 0) * (C:C)*(D:D)) / SUMPRODUCT((ABS(B:B - B73) &lt;= 4)*(NOT(ISBLANK(G:G))) * (G:G &gt; 0) * (C:C)*(D:D)))
            ),
            (SUMPRODUCT((ABS(B:B - B73) &lt;= 4)*(H:H)*(NOT(ISBLANK(H:H))) * (H:H &gt; 0) * (C:C)*(D:D)) / SUMPRODUCT((ABS(B:B - B73) &lt;= 4)*(NOT(ISBLANK(H:H))) * (H:H &gt; 0) * (C:C)*(D:D)))
        ),
        IF(LOOKUP(2,1/(H$1:H72&lt;&gt;0),H$1:H72)=0,
            "",
            LOOKUP(2,1/(H$1:H72&lt;&gt;0),H$1:H72) * 0.8
        )
    ),
    H73
)</f>
        <v>12.532350265612161</v>
      </c>
      <c r="J73" s="11">
        <v>21.433333333333334</v>
      </c>
    </row>
    <row r="74" spans="1:10">
      <c r="A74" s="1" t="s">
        <v>7</v>
      </c>
      <c r="B74" s="2" t="s">
        <v>83</v>
      </c>
      <c r="C74" s="3">
        <v>24</v>
      </c>
      <c r="D74" s="4">
        <v>3615.75</v>
      </c>
      <c r="E74" s="5" t="s">
        <v>337</v>
      </c>
      <c r="F74" s="6">
        <v>24</v>
      </c>
      <c r="G74" s="7">
        <v>29003.44153852345</v>
      </c>
      <c r="H74" s="8">
        <v>8.0214178354486485</v>
      </c>
      <c r="I74" cm="1">
        <f t="array" ref="I74">IF(ISBLANK(H74),
    IFERROR(
        IF(
            (SUMPRODUCT((ABS(B:B - B74) &lt;= 4)*(H:H)*(NOT(ISBLANK(H:H))) * (H:H &gt; 0) * (C:C)*(D:D)) / SUMPRODUCT((ABS(B:B - B74) &lt;= 4)*(NOT(ISBLANK(H:H))) * (H:H &gt; 0) * (C:C)*(D:D))) = 0,
            IF(
                (SUMPRODUCT((ABS(B:B - B74) &lt;= 4)*(G:G)*(NOT(ISBLANK(G:G))) * (G:G &gt; 0) * (C:C)*(D:D)) / SUMPRODUCT((ABS(B:B - B74) &lt;= 4)*(NOT(ISBLANK(G:G))) * (G:G &gt; 0) * (C:C)*(D:D))) = 0,
                IF(LOOKUP(2,1/(H$1:H73&lt;&gt;0),H$1:H73)=0,
                    "",
                    LOOKUP(2,1/(H$1:H73&lt;&gt;0),H$1:H73) * 0.8
                ),
                (SUMPRODUCT((ABS(B:B - B74) &lt;= 4)*(G:G)*(NOT(ISBLANK(G:G))) * (G:G &gt; 0) * (C:C)*(D:D)) / SUMPRODUCT((ABS(B:B - B74) &lt;= 4)*(NOT(ISBLANK(G:G))) * (G:G &gt; 0) * (C:C)*(D:D)))
            ),
            (SUMPRODUCT((ABS(B:B - B74) &lt;= 4)*(H:H)*(NOT(ISBLANK(H:H))) * (H:H &gt; 0) * (C:C)*(D:D)) / SUMPRODUCT((ABS(B:B - B74) &lt;= 4)*(NOT(ISBLANK(H:H))) * (H:H &gt; 0) * (C:C)*(D:D)))
        ),
        IF(LOOKUP(2,1/(H$1:H73&lt;&gt;0),H$1:H73)=0,
            "",
            LOOKUP(2,1/(H$1:H73&lt;&gt;0),H$1:H73) * 0.8
        )
    ),
    H74
)</f>
        <v>8.0214178354486485</v>
      </c>
      <c r="J74" s="11">
        <v>21.433333333333334</v>
      </c>
    </row>
    <row r="75" spans="1:10">
      <c r="A75" s="1" t="s">
        <v>7</v>
      </c>
      <c r="B75" s="2" t="s">
        <v>84</v>
      </c>
      <c r="C75" s="3">
        <v>17</v>
      </c>
      <c r="D75" s="4">
        <v>2141.75</v>
      </c>
      <c r="E75" s="5" t="s">
        <v>337</v>
      </c>
      <c r="F75" s="6">
        <v>16</v>
      </c>
      <c r="G75" s="7">
        <v>18237.933375424931</v>
      </c>
      <c r="H75" s="8">
        <v>8.5154352167269423</v>
      </c>
      <c r="I75" cm="1">
        <f t="array" ref="I75">IF(ISBLANK(H75),
    IFERROR(
        IF(
            (SUMPRODUCT((ABS(B:B - B75) &lt;= 4)*(H:H)*(NOT(ISBLANK(H:H))) * (H:H &gt; 0) * (C:C)*(D:D)) / SUMPRODUCT((ABS(B:B - B75) &lt;= 4)*(NOT(ISBLANK(H:H))) * (H:H &gt; 0) * (C:C)*(D:D))) = 0,
            IF(
                (SUMPRODUCT((ABS(B:B - B75) &lt;= 4)*(G:G)*(NOT(ISBLANK(G:G))) * (G:G &gt; 0) * (C:C)*(D:D)) / SUMPRODUCT((ABS(B:B - B75) &lt;= 4)*(NOT(ISBLANK(G:G))) * (G:G &gt; 0) * (C:C)*(D:D))) = 0,
                IF(LOOKUP(2,1/(H$1:H74&lt;&gt;0),H$1:H74)=0,
                    "",
                    LOOKUP(2,1/(H$1:H74&lt;&gt;0),H$1:H74) * 0.8
                ),
                (SUMPRODUCT((ABS(B:B - B75) &lt;= 4)*(G:G)*(NOT(ISBLANK(G:G))) * (G:G &gt; 0) * (C:C)*(D:D)) / SUMPRODUCT((ABS(B:B - B75) &lt;= 4)*(NOT(ISBLANK(G:G))) * (G:G &gt; 0) * (C:C)*(D:D)))
            ),
            (SUMPRODUCT((ABS(B:B - B75) &lt;= 4)*(H:H)*(NOT(ISBLANK(H:H))) * (H:H &gt; 0) * (C:C)*(D:D)) / SUMPRODUCT((ABS(B:B - B75) &lt;= 4)*(NOT(ISBLANK(H:H))) * (H:H &gt; 0) * (C:C)*(D:D)))
        ),
        IF(LOOKUP(2,1/(H$1:H74&lt;&gt;0),H$1:H74)=0,
            "",
            LOOKUP(2,1/(H$1:H74&lt;&gt;0),H$1:H74) * 0.8
        )
    ),
    H75
)</f>
        <v>8.5154352167269423</v>
      </c>
      <c r="J75" s="11">
        <v>21.433333333333334</v>
      </c>
    </row>
    <row r="76" spans="1:10">
      <c r="A76" s="1" t="s">
        <v>7</v>
      </c>
      <c r="B76" s="2" t="s">
        <v>85</v>
      </c>
      <c r="C76" s="3">
        <v>20</v>
      </c>
      <c r="D76" s="4">
        <v>3293</v>
      </c>
      <c r="E76" s="5" t="s">
        <v>338</v>
      </c>
      <c r="F76" s="6">
        <v>35</v>
      </c>
      <c r="G76" s="7">
        <v>40486.089830400553</v>
      </c>
      <c r="H76" s="8">
        <v>12.29459150634696</v>
      </c>
      <c r="I76" cm="1">
        <f t="array" ref="I76">IF(ISBLANK(H76),
    IFERROR(
        IF(
            (SUMPRODUCT((ABS(B:B - B76) &lt;= 4)*(H:H)*(NOT(ISBLANK(H:H))) * (H:H &gt; 0) * (C:C)*(D:D)) / SUMPRODUCT((ABS(B:B - B76) &lt;= 4)*(NOT(ISBLANK(H:H))) * (H:H &gt; 0) * (C:C)*(D:D))) = 0,
            IF(
                (SUMPRODUCT((ABS(B:B - B76) &lt;= 4)*(G:G)*(NOT(ISBLANK(G:G))) * (G:G &gt; 0) * (C:C)*(D:D)) / SUMPRODUCT((ABS(B:B - B76) &lt;= 4)*(NOT(ISBLANK(G:G))) * (G:G &gt; 0) * (C:C)*(D:D))) = 0,
                IF(LOOKUP(2,1/(H$1:H75&lt;&gt;0),H$1:H75)=0,
                    "",
                    LOOKUP(2,1/(H$1:H75&lt;&gt;0),H$1:H75) * 0.8
                ),
                (SUMPRODUCT((ABS(B:B - B76) &lt;= 4)*(G:G)*(NOT(ISBLANK(G:G))) * (G:G &gt; 0) * (C:C)*(D:D)) / SUMPRODUCT((ABS(B:B - B76) &lt;= 4)*(NOT(ISBLANK(G:G))) * (G:G &gt; 0) * (C:C)*(D:D)))
            ),
            (SUMPRODUCT((ABS(B:B - B76) &lt;= 4)*(H:H)*(NOT(ISBLANK(H:H))) * (H:H &gt; 0) * (C:C)*(D:D)) / SUMPRODUCT((ABS(B:B - B76) &lt;= 4)*(NOT(ISBLANK(H:H))) * (H:H &gt; 0) * (C:C)*(D:D)))
        ),
        IF(LOOKUP(2,1/(H$1:H75&lt;&gt;0),H$1:H75)=0,
            "",
            LOOKUP(2,1/(H$1:H75&lt;&gt;0),H$1:H75) * 0.8
        )
    ),
    H76
)</f>
        <v>12.29459150634696</v>
      </c>
      <c r="J76" s="11">
        <v>21.433333333333334</v>
      </c>
    </row>
    <row r="77" spans="1:10">
      <c r="A77" s="1" t="s">
        <v>7</v>
      </c>
      <c r="B77" s="2" t="s">
        <v>86</v>
      </c>
      <c r="C77" s="3">
        <v>15</v>
      </c>
      <c r="D77" s="4">
        <v>2236</v>
      </c>
      <c r="E77" s="5" t="s">
        <v>339</v>
      </c>
      <c r="F77" s="6">
        <v>17</v>
      </c>
      <c r="G77" s="7">
        <v>17921.929029999999</v>
      </c>
      <c r="H77" s="8">
        <v>8.0151739847942753</v>
      </c>
      <c r="I77" cm="1">
        <f t="array" ref="I77">IF(ISBLANK(H77),
    IFERROR(
        IF(
            (SUMPRODUCT((ABS(B:B - B77) &lt;= 4)*(H:H)*(NOT(ISBLANK(H:H))) * (H:H &gt; 0) * (C:C)*(D:D)) / SUMPRODUCT((ABS(B:B - B77) &lt;= 4)*(NOT(ISBLANK(H:H))) * (H:H &gt; 0) * (C:C)*(D:D))) = 0,
            IF(
                (SUMPRODUCT((ABS(B:B - B77) &lt;= 4)*(G:G)*(NOT(ISBLANK(G:G))) * (G:G &gt; 0) * (C:C)*(D:D)) / SUMPRODUCT((ABS(B:B - B77) &lt;= 4)*(NOT(ISBLANK(G:G))) * (G:G &gt; 0) * (C:C)*(D:D))) = 0,
                IF(LOOKUP(2,1/(H$1:H76&lt;&gt;0),H$1:H76)=0,
                    "",
                    LOOKUP(2,1/(H$1:H76&lt;&gt;0),H$1:H76) * 0.8
                ),
                (SUMPRODUCT((ABS(B:B - B77) &lt;= 4)*(G:G)*(NOT(ISBLANK(G:G))) * (G:G &gt; 0) * (C:C)*(D:D)) / SUMPRODUCT((ABS(B:B - B77) &lt;= 4)*(NOT(ISBLANK(G:G))) * (G:G &gt; 0) * (C:C)*(D:D)))
            ),
            (SUMPRODUCT((ABS(B:B - B77) &lt;= 4)*(H:H)*(NOT(ISBLANK(H:H))) * (H:H &gt; 0) * (C:C)*(D:D)) / SUMPRODUCT((ABS(B:B - B77) &lt;= 4)*(NOT(ISBLANK(H:H))) * (H:H &gt; 0) * (C:C)*(D:D)))
        ),
        IF(LOOKUP(2,1/(H$1:H76&lt;&gt;0),H$1:H76)=0,
            "",
            LOOKUP(2,1/(H$1:H76&lt;&gt;0),H$1:H76) * 0.8
        )
    ),
    H77
)</f>
        <v>8.0151739847942753</v>
      </c>
      <c r="J77" s="11">
        <v>21.433333333333334</v>
      </c>
    </row>
    <row r="78" spans="1:10">
      <c r="A78" s="1" t="s">
        <v>7</v>
      </c>
      <c r="B78" s="2" t="s">
        <v>87</v>
      </c>
      <c r="C78" s="3">
        <v>37</v>
      </c>
      <c r="D78" s="4">
        <v>6006</v>
      </c>
      <c r="E78" s="5" t="s">
        <v>339</v>
      </c>
      <c r="F78" s="6">
        <v>58</v>
      </c>
      <c r="G78" s="7">
        <v>64504.783516328993</v>
      </c>
      <c r="H78" s="8">
        <v>10.740057195525971</v>
      </c>
      <c r="I78" cm="1">
        <f t="array" ref="I78">IF(ISBLANK(H78),
    IFERROR(
        IF(
            (SUMPRODUCT((ABS(B:B - B78) &lt;= 4)*(H:H)*(NOT(ISBLANK(H:H))) * (H:H &gt; 0) * (C:C)*(D:D)) / SUMPRODUCT((ABS(B:B - B78) &lt;= 4)*(NOT(ISBLANK(H:H))) * (H:H &gt; 0) * (C:C)*(D:D))) = 0,
            IF(
                (SUMPRODUCT((ABS(B:B - B78) &lt;= 4)*(G:G)*(NOT(ISBLANK(G:G))) * (G:G &gt; 0) * (C:C)*(D:D)) / SUMPRODUCT((ABS(B:B - B78) &lt;= 4)*(NOT(ISBLANK(G:G))) * (G:G &gt; 0) * (C:C)*(D:D))) = 0,
                IF(LOOKUP(2,1/(H$1:H77&lt;&gt;0),H$1:H77)=0,
                    "",
                    LOOKUP(2,1/(H$1:H77&lt;&gt;0),H$1:H77) * 0.8
                ),
                (SUMPRODUCT((ABS(B:B - B78) &lt;= 4)*(G:G)*(NOT(ISBLANK(G:G))) * (G:G &gt; 0) * (C:C)*(D:D)) / SUMPRODUCT((ABS(B:B - B78) &lt;= 4)*(NOT(ISBLANK(G:G))) * (G:G &gt; 0) * (C:C)*(D:D)))
            ),
            (SUMPRODUCT((ABS(B:B - B78) &lt;= 4)*(H:H)*(NOT(ISBLANK(H:H))) * (H:H &gt; 0) * (C:C)*(D:D)) / SUMPRODUCT((ABS(B:B - B78) &lt;= 4)*(NOT(ISBLANK(H:H))) * (H:H &gt; 0) * (C:C)*(D:D)))
        ),
        IF(LOOKUP(2,1/(H$1:H77&lt;&gt;0),H$1:H77)=0,
            "",
            LOOKUP(2,1/(H$1:H77&lt;&gt;0),H$1:H77) * 0.8
        )
    ),
    H78
)</f>
        <v>10.740057195525971</v>
      </c>
      <c r="J78" s="11">
        <v>21.433333333333334</v>
      </c>
    </row>
    <row r="79" spans="1:10">
      <c r="A79" s="1" t="s">
        <v>7</v>
      </c>
      <c r="B79" s="2" t="s">
        <v>88</v>
      </c>
      <c r="C79" s="3">
        <v>39</v>
      </c>
      <c r="D79" s="4">
        <v>5737.5</v>
      </c>
      <c r="E79" s="5" t="s">
        <v>339</v>
      </c>
      <c r="F79" s="6">
        <v>48</v>
      </c>
      <c r="G79" s="7">
        <v>56941.392393810202</v>
      </c>
      <c r="H79" s="8">
        <v>9.9244256895529759</v>
      </c>
      <c r="I79" cm="1">
        <f t="array" ref="I79">IF(ISBLANK(H79),
    IFERROR(
        IF(
            (SUMPRODUCT((ABS(B:B - B79) &lt;= 4)*(H:H)*(NOT(ISBLANK(H:H))) * (H:H &gt; 0) * (C:C)*(D:D)) / SUMPRODUCT((ABS(B:B - B79) &lt;= 4)*(NOT(ISBLANK(H:H))) * (H:H &gt; 0) * (C:C)*(D:D))) = 0,
            IF(
                (SUMPRODUCT((ABS(B:B - B79) &lt;= 4)*(G:G)*(NOT(ISBLANK(G:G))) * (G:G &gt; 0) * (C:C)*(D:D)) / SUMPRODUCT((ABS(B:B - B79) &lt;= 4)*(NOT(ISBLANK(G:G))) * (G:G &gt; 0) * (C:C)*(D:D))) = 0,
                IF(LOOKUP(2,1/(H$1:H78&lt;&gt;0),H$1:H78)=0,
                    "",
                    LOOKUP(2,1/(H$1:H78&lt;&gt;0),H$1:H78) * 0.8
                ),
                (SUMPRODUCT((ABS(B:B - B79) &lt;= 4)*(G:G)*(NOT(ISBLANK(G:G))) * (G:G &gt; 0) * (C:C)*(D:D)) / SUMPRODUCT((ABS(B:B - B79) &lt;= 4)*(NOT(ISBLANK(G:G))) * (G:G &gt; 0) * (C:C)*(D:D)))
            ),
            (SUMPRODUCT((ABS(B:B - B79) &lt;= 4)*(H:H)*(NOT(ISBLANK(H:H))) * (H:H &gt; 0) * (C:C)*(D:D)) / SUMPRODUCT((ABS(B:B - B79) &lt;= 4)*(NOT(ISBLANK(H:H))) * (H:H &gt; 0) * (C:C)*(D:D)))
        ),
        IF(LOOKUP(2,1/(H$1:H78&lt;&gt;0),H$1:H78)=0,
            "",
            LOOKUP(2,1/(H$1:H78&lt;&gt;0),H$1:H78) * 0.8
        )
    ),
    H79
)</f>
        <v>9.9244256895529759</v>
      </c>
      <c r="J79" s="11">
        <v>21.433333333333334</v>
      </c>
    </row>
    <row r="80" spans="1:10">
      <c r="A80" s="1" t="s">
        <v>7</v>
      </c>
      <c r="B80" s="2" t="s">
        <v>89</v>
      </c>
      <c r="C80" s="3">
        <v>12</v>
      </c>
      <c r="D80" s="4">
        <v>1921.15</v>
      </c>
      <c r="E80" s="5" t="s">
        <v>339</v>
      </c>
      <c r="F80" s="6">
        <v>12</v>
      </c>
      <c r="G80" s="7">
        <v>20384.4604937613</v>
      </c>
      <c r="H80" s="8">
        <v>10.61055122908742</v>
      </c>
      <c r="I80" cm="1">
        <f t="array" ref="I80">IF(ISBLANK(H80),
    IFERROR(
        IF(
            (SUMPRODUCT((ABS(B:B - B80) &lt;= 4)*(H:H)*(NOT(ISBLANK(H:H))) * (H:H &gt; 0) * (C:C)*(D:D)) / SUMPRODUCT((ABS(B:B - B80) &lt;= 4)*(NOT(ISBLANK(H:H))) * (H:H &gt; 0) * (C:C)*(D:D))) = 0,
            IF(
                (SUMPRODUCT((ABS(B:B - B80) &lt;= 4)*(G:G)*(NOT(ISBLANK(G:G))) * (G:G &gt; 0) * (C:C)*(D:D)) / SUMPRODUCT((ABS(B:B - B80) &lt;= 4)*(NOT(ISBLANK(G:G))) * (G:G &gt; 0) * (C:C)*(D:D))) = 0,
                IF(LOOKUP(2,1/(H$1:H79&lt;&gt;0),H$1:H79)=0,
                    "",
                    LOOKUP(2,1/(H$1:H79&lt;&gt;0),H$1:H79) * 0.8
                ),
                (SUMPRODUCT((ABS(B:B - B80) &lt;= 4)*(G:G)*(NOT(ISBLANK(G:G))) * (G:G &gt; 0) * (C:C)*(D:D)) / SUMPRODUCT((ABS(B:B - B80) &lt;= 4)*(NOT(ISBLANK(G:G))) * (G:G &gt; 0) * (C:C)*(D:D)))
            ),
            (SUMPRODUCT((ABS(B:B - B80) &lt;= 4)*(H:H)*(NOT(ISBLANK(H:H))) * (H:H &gt; 0) * (C:C)*(D:D)) / SUMPRODUCT((ABS(B:B - B80) &lt;= 4)*(NOT(ISBLANK(H:H))) * (H:H &gt; 0) * (C:C)*(D:D)))
        ),
        IF(LOOKUP(2,1/(H$1:H79&lt;&gt;0),H$1:H79)=0,
            "",
            LOOKUP(2,1/(H$1:H79&lt;&gt;0),H$1:H79) * 0.8
        )
    ),
    H80
)</f>
        <v>10.61055122908742</v>
      </c>
      <c r="J80" s="11">
        <v>21.433333333333334</v>
      </c>
    </row>
    <row r="81" spans="1:10">
      <c r="A81" s="1" t="s">
        <v>7</v>
      </c>
      <c r="B81" s="2" t="s">
        <v>90</v>
      </c>
      <c r="C81" s="3">
        <v>21</v>
      </c>
      <c r="D81" s="4">
        <v>2748.75</v>
      </c>
      <c r="E81" s="5" t="s">
        <v>339</v>
      </c>
      <c r="F81" s="6">
        <v>16</v>
      </c>
      <c r="G81" s="7">
        <v>22353.427900377232</v>
      </c>
      <c r="H81" s="8">
        <v>8.1322156981818026</v>
      </c>
      <c r="I81" cm="1">
        <f t="array" ref="I81">IF(ISBLANK(H81),
    IFERROR(
        IF(
            (SUMPRODUCT((ABS(B:B - B81) &lt;= 4)*(H:H)*(NOT(ISBLANK(H:H))) * (H:H &gt; 0) * (C:C)*(D:D)) / SUMPRODUCT((ABS(B:B - B81) &lt;= 4)*(NOT(ISBLANK(H:H))) * (H:H &gt; 0) * (C:C)*(D:D))) = 0,
            IF(
                (SUMPRODUCT((ABS(B:B - B81) &lt;= 4)*(G:G)*(NOT(ISBLANK(G:G))) * (G:G &gt; 0) * (C:C)*(D:D)) / SUMPRODUCT((ABS(B:B - B81) &lt;= 4)*(NOT(ISBLANK(G:G))) * (G:G &gt; 0) * (C:C)*(D:D))) = 0,
                IF(LOOKUP(2,1/(H$1:H80&lt;&gt;0),H$1:H80)=0,
                    "",
                    LOOKUP(2,1/(H$1:H80&lt;&gt;0),H$1:H80) * 0.8
                ),
                (SUMPRODUCT((ABS(B:B - B81) &lt;= 4)*(G:G)*(NOT(ISBLANK(G:G))) * (G:G &gt; 0) * (C:C)*(D:D)) / SUMPRODUCT((ABS(B:B - B81) &lt;= 4)*(NOT(ISBLANK(G:G))) * (G:G &gt; 0) * (C:C)*(D:D)))
            ),
            (SUMPRODUCT((ABS(B:B - B81) &lt;= 4)*(H:H)*(NOT(ISBLANK(H:H))) * (H:H &gt; 0) * (C:C)*(D:D)) / SUMPRODUCT((ABS(B:B - B81) &lt;= 4)*(NOT(ISBLANK(H:H))) * (H:H &gt; 0) * (C:C)*(D:D)))
        ),
        IF(LOOKUP(2,1/(H$1:H80&lt;&gt;0),H$1:H80)=0,
            "",
            LOOKUP(2,1/(H$1:H80&lt;&gt;0),H$1:H80) * 0.8
        )
    ),
    H81
)</f>
        <v>8.1322156981818026</v>
      </c>
      <c r="J81" s="11">
        <v>21.433333333333334</v>
      </c>
    </row>
    <row r="82" spans="1:10">
      <c r="A82" s="1" t="s">
        <v>7</v>
      </c>
      <c r="B82" s="2" t="s">
        <v>91</v>
      </c>
      <c r="C82" s="3">
        <v>23</v>
      </c>
      <c r="D82" s="4">
        <v>3510.38</v>
      </c>
      <c r="E82" s="5" t="s">
        <v>339</v>
      </c>
      <c r="F82" s="6">
        <v>33</v>
      </c>
      <c r="G82" s="7">
        <v>39163.498185541161</v>
      </c>
      <c r="H82" s="8">
        <v>11.15648396627749</v>
      </c>
      <c r="I82" cm="1">
        <f t="array" ref="I82">IF(ISBLANK(H82),
    IFERROR(
        IF(
            (SUMPRODUCT((ABS(B:B - B82) &lt;= 4)*(H:H)*(NOT(ISBLANK(H:H))) * (H:H &gt; 0) * (C:C)*(D:D)) / SUMPRODUCT((ABS(B:B - B82) &lt;= 4)*(NOT(ISBLANK(H:H))) * (H:H &gt; 0) * (C:C)*(D:D))) = 0,
            IF(
                (SUMPRODUCT((ABS(B:B - B82) &lt;= 4)*(G:G)*(NOT(ISBLANK(G:G))) * (G:G &gt; 0) * (C:C)*(D:D)) / SUMPRODUCT((ABS(B:B - B82) &lt;= 4)*(NOT(ISBLANK(G:G))) * (G:G &gt; 0) * (C:C)*(D:D))) = 0,
                IF(LOOKUP(2,1/(H$1:H81&lt;&gt;0),H$1:H81)=0,
                    "",
                    LOOKUP(2,1/(H$1:H81&lt;&gt;0),H$1:H81) * 0.8
                ),
                (SUMPRODUCT((ABS(B:B - B82) &lt;= 4)*(G:G)*(NOT(ISBLANK(G:G))) * (G:G &gt; 0) * (C:C)*(D:D)) / SUMPRODUCT((ABS(B:B - B82) &lt;= 4)*(NOT(ISBLANK(G:G))) * (G:G &gt; 0) * (C:C)*(D:D)))
            ),
            (SUMPRODUCT((ABS(B:B - B82) &lt;= 4)*(H:H)*(NOT(ISBLANK(H:H))) * (H:H &gt; 0) * (C:C)*(D:D)) / SUMPRODUCT((ABS(B:B - B82) &lt;= 4)*(NOT(ISBLANK(H:H))) * (H:H &gt; 0) * (C:C)*(D:D)))
        ),
        IF(LOOKUP(2,1/(H$1:H81&lt;&gt;0),H$1:H81)=0,
            "",
            LOOKUP(2,1/(H$1:H81&lt;&gt;0),H$1:H81) * 0.8
        )
    ),
    H82
)</f>
        <v>11.15648396627749</v>
      </c>
      <c r="J82" s="11">
        <v>21.433333333333334</v>
      </c>
    </row>
    <row r="83" spans="1:10">
      <c r="A83" s="1" t="s">
        <v>7</v>
      </c>
      <c r="B83" s="2" t="s">
        <v>92</v>
      </c>
      <c r="C83" s="3">
        <v>52</v>
      </c>
      <c r="D83" s="4">
        <v>8463.51</v>
      </c>
      <c r="E83" s="5" t="s">
        <v>339</v>
      </c>
      <c r="F83" s="6">
        <v>45</v>
      </c>
      <c r="G83" s="7">
        <v>53262.704617572454</v>
      </c>
      <c r="H83" s="8">
        <v>6.2932169534356843</v>
      </c>
      <c r="I83" cm="1">
        <f t="array" ref="I83">IF(ISBLANK(H83),
    IFERROR(
        IF(
            (SUMPRODUCT((ABS(B:B - B83) &lt;= 4)*(H:H)*(NOT(ISBLANK(H:H))) * (H:H &gt; 0) * (C:C)*(D:D)) / SUMPRODUCT((ABS(B:B - B83) &lt;= 4)*(NOT(ISBLANK(H:H))) * (H:H &gt; 0) * (C:C)*(D:D))) = 0,
            IF(
                (SUMPRODUCT((ABS(B:B - B83) &lt;= 4)*(G:G)*(NOT(ISBLANK(G:G))) * (G:G &gt; 0) * (C:C)*(D:D)) / SUMPRODUCT((ABS(B:B - B83) &lt;= 4)*(NOT(ISBLANK(G:G))) * (G:G &gt; 0) * (C:C)*(D:D))) = 0,
                IF(LOOKUP(2,1/(H$1:H82&lt;&gt;0),H$1:H82)=0,
                    "",
                    LOOKUP(2,1/(H$1:H82&lt;&gt;0),H$1:H82) * 0.8
                ),
                (SUMPRODUCT((ABS(B:B - B83) &lt;= 4)*(G:G)*(NOT(ISBLANK(G:G))) * (G:G &gt; 0) * (C:C)*(D:D)) / SUMPRODUCT((ABS(B:B - B83) &lt;= 4)*(NOT(ISBLANK(G:G))) * (G:G &gt; 0) * (C:C)*(D:D)))
            ),
            (SUMPRODUCT((ABS(B:B - B83) &lt;= 4)*(H:H)*(NOT(ISBLANK(H:H))) * (H:H &gt; 0) * (C:C)*(D:D)) / SUMPRODUCT((ABS(B:B - B83) &lt;= 4)*(NOT(ISBLANK(H:H))) * (H:H &gt; 0) * (C:C)*(D:D)))
        ),
        IF(LOOKUP(2,1/(H$1:H82&lt;&gt;0),H$1:H82)=0,
            "",
            LOOKUP(2,1/(H$1:H82&lt;&gt;0),H$1:H82) * 0.8
        )
    ),
    H83
)</f>
        <v>6.2932169534356843</v>
      </c>
      <c r="J83" s="11">
        <v>21.433333333333334</v>
      </c>
    </row>
    <row r="84" spans="1:10">
      <c r="A84" s="1" t="s">
        <v>7</v>
      </c>
      <c r="B84" s="2" t="s">
        <v>93</v>
      </c>
      <c r="C84" s="3">
        <v>26</v>
      </c>
      <c r="D84" s="4">
        <v>4093.5</v>
      </c>
      <c r="E84" s="5" t="s">
        <v>339</v>
      </c>
      <c r="F84" s="6">
        <v>28</v>
      </c>
      <c r="G84" s="7">
        <v>33206.851369233693</v>
      </c>
      <c r="H84" s="8">
        <v>8.1120926760067658</v>
      </c>
      <c r="I84" cm="1">
        <f t="array" ref="I84">IF(ISBLANK(H84),
    IFERROR(
        IF(
            (SUMPRODUCT((ABS(B:B - B84) &lt;= 4)*(H:H)*(NOT(ISBLANK(H:H))) * (H:H &gt; 0) * (C:C)*(D:D)) / SUMPRODUCT((ABS(B:B - B84) &lt;= 4)*(NOT(ISBLANK(H:H))) * (H:H &gt; 0) * (C:C)*(D:D))) = 0,
            IF(
                (SUMPRODUCT((ABS(B:B - B84) &lt;= 4)*(G:G)*(NOT(ISBLANK(G:G))) * (G:G &gt; 0) * (C:C)*(D:D)) / SUMPRODUCT((ABS(B:B - B84) &lt;= 4)*(NOT(ISBLANK(G:G))) * (G:G &gt; 0) * (C:C)*(D:D))) = 0,
                IF(LOOKUP(2,1/(H$1:H83&lt;&gt;0),H$1:H83)=0,
                    "",
                    LOOKUP(2,1/(H$1:H83&lt;&gt;0),H$1:H83) * 0.8
                ),
                (SUMPRODUCT((ABS(B:B - B84) &lt;= 4)*(G:G)*(NOT(ISBLANK(G:G))) * (G:G &gt; 0) * (C:C)*(D:D)) / SUMPRODUCT((ABS(B:B - B84) &lt;= 4)*(NOT(ISBLANK(G:G))) * (G:G &gt; 0) * (C:C)*(D:D)))
            ),
            (SUMPRODUCT((ABS(B:B - B84) &lt;= 4)*(H:H)*(NOT(ISBLANK(H:H))) * (H:H &gt; 0) * (C:C)*(D:D)) / SUMPRODUCT((ABS(B:B - B84) &lt;= 4)*(NOT(ISBLANK(H:H))) * (H:H &gt; 0) * (C:C)*(D:D)))
        ),
        IF(LOOKUP(2,1/(H$1:H83&lt;&gt;0),H$1:H83)=0,
            "",
            LOOKUP(2,1/(H$1:H83&lt;&gt;0),H$1:H83) * 0.8
        )
    ),
    H84
)</f>
        <v>8.1120926760067658</v>
      </c>
      <c r="J84" s="11">
        <v>21.433333333333334</v>
      </c>
    </row>
    <row r="85" spans="1:10">
      <c r="A85" s="1" t="s">
        <v>7</v>
      </c>
      <c r="B85" s="2" t="s">
        <v>94</v>
      </c>
      <c r="C85" s="3">
        <v>9</v>
      </c>
      <c r="D85" s="4">
        <v>1434</v>
      </c>
      <c r="E85" s="5" t="s">
        <v>339</v>
      </c>
      <c r="F85" s="6">
        <v>14</v>
      </c>
      <c r="G85" s="7">
        <v>16984.351348631459</v>
      </c>
      <c r="H85" s="8">
        <v>11.844038597372011</v>
      </c>
      <c r="I85" cm="1">
        <f t="array" ref="I85">IF(ISBLANK(H85),
    IFERROR(
        IF(
            (SUMPRODUCT((ABS(B:B - B85) &lt;= 4)*(H:H)*(NOT(ISBLANK(H:H))) * (H:H &gt; 0) * (C:C)*(D:D)) / SUMPRODUCT((ABS(B:B - B85) &lt;= 4)*(NOT(ISBLANK(H:H))) * (H:H &gt; 0) * (C:C)*(D:D))) = 0,
            IF(
                (SUMPRODUCT((ABS(B:B - B85) &lt;= 4)*(G:G)*(NOT(ISBLANK(G:G))) * (G:G &gt; 0) * (C:C)*(D:D)) / SUMPRODUCT((ABS(B:B - B85) &lt;= 4)*(NOT(ISBLANK(G:G))) * (G:G &gt; 0) * (C:C)*(D:D))) = 0,
                IF(LOOKUP(2,1/(H$1:H84&lt;&gt;0),H$1:H84)=0,
                    "",
                    LOOKUP(2,1/(H$1:H84&lt;&gt;0),H$1:H84) * 0.8
                ),
                (SUMPRODUCT((ABS(B:B - B85) &lt;= 4)*(G:G)*(NOT(ISBLANK(G:G))) * (G:G &gt; 0) * (C:C)*(D:D)) / SUMPRODUCT((ABS(B:B - B85) &lt;= 4)*(NOT(ISBLANK(G:G))) * (G:G &gt; 0) * (C:C)*(D:D)))
            ),
            (SUMPRODUCT((ABS(B:B - B85) &lt;= 4)*(H:H)*(NOT(ISBLANK(H:H))) * (H:H &gt; 0) * (C:C)*(D:D)) / SUMPRODUCT((ABS(B:B - B85) &lt;= 4)*(NOT(ISBLANK(H:H))) * (H:H &gt; 0) * (C:C)*(D:D)))
        ),
        IF(LOOKUP(2,1/(H$1:H84&lt;&gt;0),H$1:H84)=0,
            "",
            LOOKUP(2,1/(H$1:H84&lt;&gt;0),H$1:H84) * 0.8
        )
    ),
    H85
)</f>
        <v>11.844038597372011</v>
      </c>
      <c r="J85" s="11">
        <v>21.433333333333334</v>
      </c>
    </row>
    <row r="86" spans="1:10">
      <c r="A86" s="1" t="s">
        <v>7</v>
      </c>
      <c r="B86" s="2" t="s">
        <v>95</v>
      </c>
      <c r="C86" s="3">
        <v>7</v>
      </c>
      <c r="D86" s="4">
        <v>1021.16</v>
      </c>
      <c r="E86" s="5" t="s">
        <v>339</v>
      </c>
      <c r="F86" s="6">
        <v>12</v>
      </c>
      <c r="G86" s="7">
        <v>16068.72529989316</v>
      </c>
      <c r="H86" s="8">
        <v>15.73575668836731</v>
      </c>
      <c r="I86" cm="1">
        <f t="array" ref="I86">IF(ISBLANK(H86),
    IFERROR(
        IF(
            (SUMPRODUCT((ABS(B:B - B86) &lt;= 4)*(H:H)*(NOT(ISBLANK(H:H))) * (H:H &gt; 0) * (C:C)*(D:D)) / SUMPRODUCT((ABS(B:B - B86) &lt;= 4)*(NOT(ISBLANK(H:H))) * (H:H &gt; 0) * (C:C)*(D:D))) = 0,
            IF(
                (SUMPRODUCT((ABS(B:B - B86) &lt;= 4)*(G:G)*(NOT(ISBLANK(G:G))) * (G:G &gt; 0) * (C:C)*(D:D)) / SUMPRODUCT((ABS(B:B - B86) &lt;= 4)*(NOT(ISBLANK(G:G))) * (G:G &gt; 0) * (C:C)*(D:D))) = 0,
                IF(LOOKUP(2,1/(H$1:H85&lt;&gt;0),H$1:H85)=0,
                    "",
                    LOOKUP(2,1/(H$1:H85&lt;&gt;0),H$1:H85) * 0.8
                ),
                (SUMPRODUCT((ABS(B:B - B86) &lt;= 4)*(G:G)*(NOT(ISBLANK(G:G))) * (G:G &gt; 0) * (C:C)*(D:D)) / SUMPRODUCT((ABS(B:B - B86) &lt;= 4)*(NOT(ISBLANK(G:G))) * (G:G &gt; 0) * (C:C)*(D:D)))
            ),
            (SUMPRODUCT((ABS(B:B - B86) &lt;= 4)*(H:H)*(NOT(ISBLANK(H:H))) * (H:H &gt; 0) * (C:C)*(D:D)) / SUMPRODUCT((ABS(B:B - B86) &lt;= 4)*(NOT(ISBLANK(H:H))) * (H:H &gt; 0) * (C:C)*(D:D)))
        ),
        IF(LOOKUP(2,1/(H$1:H85&lt;&gt;0),H$1:H85)=0,
            "",
            LOOKUP(2,1/(H$1:H85&lt;&gt;0),H$1:H85) * 0.8
        )
    ),
    H86
)</f>
        <v>15.73575668836731</v>
      </c>
      <c r="J86" s="11">
        <v>21.433333333333334</v>
      </c>
    </row>
    <row r="87" spans="1:10">
      <c r="A87" s="1" t="s">
        <v>7</v>
      </c>
      <c r="B87" s="2" t="s">
        <v>96</v>
      </c>
      <c r="C87" s="3">
        <v>18</v>
      </c>
      <c r="D87" s="4">
        <v>2781.37</v>
      </c>
      <c r="E87" s="5" t="s">
        <v>339</v>
      </c>
      <c r="F87" s="6">
        <v>19</v>
      </c>
      <c r="G87" s="7">
        <v>23536.13630052267</v>
      </c>
      <c r="H87" s="8">
        <v>8.4620659245345529</v>
      </c>
      <c r="I87" cm="1">
        <f t="array" ref="I87">IF(ISBLANK(H87),
    IFERROR(
        IF(
            (SUMPRODUCT((ABS(B:B - B87) &lt;= 4)*(H:H)*(NOT(ISBLANK(H:H))) * (H:H &gt; 0) * (C:C)*(D:D)) / SUMPRODUCT((ABS(B:B - B87) &lt;= 4)*(NOT(ISBLANK(H:H))) * (H:H &gt; 0) * (C:C)*(D:D))) = 0,
            IF(
                (SUMPRODUCT((ABS(B:B - B87) &lt;= 4)*(G:G)*(NOT(ISBLANK(G:G))) * (G:G &gt; 0) * (C:C)*(D:D)) / SUMPRODUCT((ABS(B:B - B87) &lt;= 4)*(NOT(ISBLANK(G:G))) * (G:G &gt; 0) * (C:C)*(D:D))) = 0,
                IF(LOOKUP(2,1/(H$1:H86&lt;&gt;0),H$1:H86)=0,
                    "",
                    LOOKUP(2,1/(H$1:H86&lt;&gt;0),H$1:H86) * 0.8
                ),
                (SUMPRODUCT((ABS(B:B - B87) &lt;= 4)*(G:G)*(NOT(ISBLANK(G:G))) * (G:G &gt; 0) * (C:C)*(D:D)) / SUMPRODUCT((ABS(B:B - B87) &lt;= 4)*(NOT(ISBLANK(G:G))) * (G:G &gt; 0) * (C:C)*(D:D)))
            ),
            (SUMPRODUCT((ABS(B:B - B87) &lt;= 4)*(H:H)*(NOT(ISBLANK(H:H))) * (H:H &gt; 0) * (C:C)*(D:D)) / SUMPRODUCT((ABS(B:B - B87) &lt;= 4)*(NOT(ISBLANK(H:H))) * (H:H &gt; 0) * (C:C)*(D:D)))
        ),
        IF(LOOKUP(2,1/(H$1:H86&lt;&gt;0),H$1:H86)=0,
            "",
            LOOKUP(2,1/(H$1:H86&lt;&gt;0),H$1:H86) * 0.8
        )
    ),
    H87
)</f>
        <v>8.4620659245345529</v>
      </c>
      <c r="J87" s="11">
        <v>21.433333333333334</v>
      </c>
    </row>
    <row r="88" spans="1:10">
      <c r="A88" s="1" t="s">
        <v>7</v>
      </c>
      <c r="B88" s="2" t="s">
        <v>97</v>
      </c>
      <c r="C88" s="3">
        <v>3</v>
      </c>
      <c r="D88" s="4">
        <v>507.75</v>
      </c>
      <c r="E88" s="5" t="s">
        <v>339</v>
      </c>
      <c r="F88" s="6">
        <v>5</v>
      </c>
      <c r="G88" s="7">
        <v>6292.9293391926331</v>
      </c>
      <c r="H88" s="8">
        <v>12.393755468621629</v>
      </c>
      <c r="I88" cm="1">
        <f t="array" ref="I88">IF(ISBLANK(H88),
    IFERROR(
        IF(
            (SUMPRODUCT((ABS(B:B - B88) &lt;= 4)*(H:H)*(NOT(ISBLANK(H:H))) * (H:H &gt; 0) * (C:C)*(D:D)) / SUMPRODUCT((ABS(B:B - B88) &lt;= 4)*(NOT(ISBLANK(H:H))) * (H:H &gt; 0) * (C:C)*(D:D))) = 0,
            IF(
                (SUMPRODUCT((ABS(B:B - B88) &lt;= 4)*(G:G)*(NOT(ISBLANK(G:G))) * (G:G &gt; 0) * (C:C)*(D:D)) / SUMPRODUCT((ABS(B:B - B88) &lt;= 4)*(NOT(ISBLANK(G:G))) * (G:G &gt; 0) * (C:C)*(D:D))) = 0,
                IF(LOOKUP(2,1/(H$1:H87&lt;&gt;0),H$1:H87)=0,
                    "",
                    LOOKUP(2,1/(H$1:H87&lt;&gt;0),H$1:H87) * 0.8
                ),
                (SUMPRODUCT((ABS(B:B - B88) &lt;= 4)*(G:G)*(NOT(ISBLANK(G:G))) * (G:G &gt; 0) * (C:C)*(D:D)) / SUMPRODUCT((ABS(B:B - B88) &lt;= 4)*(NOT(ISBLANK(G:G))) * (G:G &gt; 0) * (C:C)*(D:D)))
            ),
            (SUMPRODUCT((ABS(B:B - B88) &lt;= 4)*(H:H)*(NOT(ISBLANK(H:H))) * (H:H &gt; 0) * (C:C)*(D:D)) / SUMPRODUCT((ABS(B:B - B88) &lt;= 4)*(NOT(ISBLANK(H:H))) * (H:H &gt; 0) * (C:C)*(D:D)))
        ),
        IF(LOOKUP(2,1/(H$1:H87&lt;&gt;0),H$1:H87)=0,
            "",
            LOOKUP(2,1/(H$1:H87&lt;&gt;0),H$1:H87) * 0.8
        )
    ),
    H88
)</f>
        <v>12.393755468621629</v>
      </c>
      <c r="J88" s="11">
        <v>21.433333333333334</v>
      </c>
    </row>
    <row r="89" spans="1:10">
      <c r="A89" s="1" t="s">
        <v>7</v>
      </c>
      <c r="B89" s="2" t="s">
        <v>98</v>
      </c>
      <c r="C89" s="3">
        <v>5</v>
      </c>
      <c r="D89" s="4">
        <v>627</v>
      </c>
      <c r="E89" s="5" t="s">
        <v>339</v>
      </c>
      <c r="F89" s="6">
        <v>3</v>
      </c>
      <c r="G89" s="7">
        <v>2963.4698199999998</v>
      </c>
      <c r="H89" s="8">
        <v>4.7264271451355668</v>
      </c>
      <c r="I89" cm="1">
        <f t="array" ref="I89">IF(ISBLANK(H89),
    IFERROR(
        IF(
            (SUMPRODUCT((ABS(B:B - B89) &lt;= 4)*(H:H)*(NOT(ISBLANK(H:H))) * (H:H &gt; 0) * (C:C)*(D:D)) / SUMPRODUCT((ABS(B:B - B89) &lt;= 4)*(NOT(ISBLANK(H:H))) * (H:H &gt; 0) * (C:C)*(D:D))) = 0,
            IF(
                (SUMPRODUCT((ABS(B:B - B89) &lt;= 4)*(G:G)*(NOT(ISBLANK(G:G))) * (G:G &gt; 0) * (C:C)*(D:D)) / SUMPRODUCT((ABS(B:B - B89) &lt;= 4)*(NOT(ISBLANK(G:G))) * (G:G &gt; 0) * (C:C)*(D:D))) = 0,
                IF(LOOKUP(2,1/(H$1:H88&lt;&gt;0),H$1:H88)=0,
                    "",
                    LOOKUP(2,1/(H$1:H88&lt;&gt;0),H$1:H88) * 0.8
                ),
                (SUMPRODUCT((ABS(B:B - B89) &lt;= 4)*(G:G)*(NOT(ISBLANK(G:G))) * (G:G &gt; 0) * (C:C)*(D:D)) / SUMPRODUCT((ABS(B:B - B89) &lt;= 4)*(NOT(ISBLANK(G:G))) * (G:G &gt; 0) * (C:C)*(D:D)))
            ),
            (SUMPRODUCT((ABS(B:B - B89) &lt;= 4)*(H:H)*(NOT(ISBLANK(H:H))) * (H:H &gt; 0) * (C:C)*(D:D)) / SUMPRODUCT((ABS(B:B - B89) &lt;= 4)*(NOT(ISBLANK(H:H))) * (H:H &gt; 0) * (C:C)*(D:D)))
        ),
        IF(LOOKUP(2,1/(H$1:H88&lt;&gt;0),H$1:H88)=0,
            "",
            LOOKUP(2,1/(H$1:H88&lt;&gt;0),H$1:H88) * 0.8
        )
    ),
    H89
)</f>
        <v>4.7264271451355668</v>
      </c>
      <c r="J89" s="11">
        <v>21.433333333333334</v>
      </c>
    </row>
    <row r="90" spans="1:10">
      <c r="A90" s="1" t="s">
        <v>7</v>
      </c>
      <c r="B90" s="2" t="s">
        <v>99</v>
      </c>
      <c r="C90" s="3">
        <v>8</v>
      </c>
      <c r="D90" s="4">
        <v>1028.44</v>
      </c>
      <c r="E90" s="5" t="s">
        <v>339</v>
      </c>
      <c r="F90" s="6">
        <v>6</v>
      </c>
      <c r="G90" s="7">
        <v>7285.9565223649643</v>
      </c>
      <c r="H90" s="8">
        <v>7.0844740795427672</v>
      </c>
      <c r="I90" cm="1">
        <f t="array" ref="I90">IF(ISBLANK(H90),
    IFERROR(
        IF(
            (SUMPRODUCT((ABS(B:B - B90) &lt;= 4)*(H:H)*(NOT(ISBLANK(H:H))) * (H:H &gt; 0) * (C:C)*(D:D)) / SUMPRODUCT((ABS(B:B - B90) &lt;= 4)*(NOT(ISBLANK(H:H))) * (H:H &gt; 0) * (C:C)*(D:D))) = 0,
            IF(
                (SUMPRODUCT((ABS(B:B - B90) &lt;= 4)*(G:G)*(NOT(ISBLANK(G:G))) * (G:G &gt; 0) * (C:C)*(D:D)) / SUMPRODUCT((ABS(B:B - B90) &lt;= 4)*(NOT(ISBLANK(G:G))) * (G:G &gt; 0) * (C:C)*(D:D))) = 0,
                IF(LOOKUP(2,1/(H$1:H89&lt;&gt;0),H$1:H89)=0,
                    "",
                    LOOKUP(2,1/(H$1:H89&lt;&gt;0),H$1:H89) * 0.8
                ),
                (SUMPRODUCT((ABS(B:B - B90) &lt;= 4)*(G:G)*(NOT(ISBLANK(G:G))) * (G:G &gt; 0) * (C:C)*(D:D)) / SUMPRODUCT((ABS(B:B - B90) &lt;= 4)*(NOT(ISBLANK(G:G))) * (G:G &gt; 0) * (C:C)*(D:D)))
            ),
            (SUMPRODUCT((ABS(B:B - B90) &lt;= 4)*(H:H)*(NOT(ISBLANK(H:H))) * (H:H &gt; 0) * (C:C)*(D:D)) / SUMPRODUCT((ABS(B:B - B90) &lt;= 4)*(NOT(ISBLANK(H:H))) * (H:H &gt; 0) * (C:C)*(D:D)))
        ),
        IF(LOOKUP(2,1/(H$1:H89&lt;&gt;0),H$1:H89)=0,
            "",
            LOOKUP(2,1/(H$1:H89&lt;&gt;0),H$1:H89) * 0.8
        )
    ),
    H90
)</f>
        <v>7.0844740795427672</v>
      </c>
      <c r="J90" s="11">
        <v>21.433333333333334</v>
      </c>
    </row>
    <row r="91" spans="1:10">
      <c r="A91" s="1" t="s">
        <v>7</v>
      </c>
      <c r="B91" s="2" t="s">
        <v>100</v>
      </c>
      <c r="C91" s="3">
        <v>9</v>
      </c>
      <c r="D91" s="4">
        <v>1454.75</v>
      </c>
      <c r="E91" s="5" t="s">
        <v>339</v>
      </c>
      <c r="F91" s="6">
        <v>18</v>
      </c>
      <c r="G91" s="7">
        <v>21942.549931540281</v>
      </c>
      <c r="H91" s="8">
        <v>15.083381977343381</v>
      </c>
      <c r="I91" cm="1">
        <f t="array" ref="I91">IF(ISBLANK(H91),
    IFERROR(
        IF(
            (SUMPRODUCT((ABS(B:B - B91) &lt;= 4)*(H:H)*(NOT(ISBLANK(H:H))) * (H:H &gt; 0) * (C:C)*(D:D)) / SUMPRODUCT((ABS(B:B - B91) &lt;= 4)*(NOT(ISBLANK(H:H))) * (H:H &gt; 0) * (C:C)*(D:D))) = 0,
            IF(
                (SUMPRODUCT((ABS(B:B - B91) &lt;= 4)*(G:G)*(NOT(ISBLANK(G:G))) * (G:G &gt; 0) * (C:C)*(D:D)) / SUMPRODUCT((ABS(B:B - B91) &lt;= 4)*(NOT(ISBLANK(G:G))) * (G:G &gt; 0) * (C:C)*(D:D))) = 0,
                IF(LOOKUP(2,1/(H$1:H90&lt;&gt;0),H$1:H90)=0,
                    "",
                    LOOKUP(2,1/(H$1:H90&lt;&gt;0),H$1:H90) * 0.8
                ),
                (SUMPRODUCT((ABS(B:B - B91) &lt;= 4)*(G:G)*(NOT(ISBLANK(G:G))) * (G:G &gt; 0) * (C:C)*(D:D)) / SUMPRODUCT((ABS(B:B - B91) &lt;= 4)*(NOT(ISBLANK(G:G))) * (G:G &gt; 0) * (C:C)*(D:D)))
            ),
            (SUMPRODUCT((ABS(B:B - B91) &lt;= 4)*(H:H)*(NOT(ISBLANK(H:H))) * (H:H &gt; 0) * (C:C)*(D:D)) / SUMPRODUCT((ABS(B:B - B91) &lt;= 4)*(NOT(ISBLANK(H:H))) * (H:H &gt; 0) * (C:C)*(D:D)))
        ),
        IF(LOOKUP(2,1/(H$1:H90&lt;&gt;0),H$1:H90)=0,
            "",
            LOOKUP(2,1/(H$1:H90&lt;&gt;0),H$1:H90) * 0.8
        )
    ),
    H91
)</f>
        <v>15.083381977343381</v>
      </c>
      <c r="J91" s="11">
        <v>21.433333333333334</v>
      </c>
    </row>
    <row r="92" spans="1:10">
      <c r="A92" s="1" t="s">
        <v>7</v>
      </c>
      <c r="B92" s="2" t="s">
        <v>101</v>
      </c>
      <c r="C92" s="3">
        <v>7</v>
      </c>
      <c r="D92" s="4">
        <v>1026.25</v>
      </c>
      <c r="E92" s="5" t="s">
        <v>339</v>
      </c>
      <c r="F92" s="6">
        <v>4</v>
      </c>
      <c r="G92" s="7">
        <v>4714.1779999999999</v>
      </c>
      <c r="H92" s="8">
        <v>4.5935961023142511</v>
      </c>
      <c r="I92" cm="1">
        <f t="array" ref="I92">IF(ISBLANK(H92),
    IFERROR(
        IF(
            (SUMPRODUCT((ABS(B:B - B92) &lt;= 4)*(H:H)*(NOT(ISBLANK(H:H))) * (H:H &gt; 0) * (C:C)*(D:D)) / SUMPRODUCT((ABS(B:B - B92) &lt;= 4)*(NOT(ISBLANK(H:H))) * (H:H &gt; 0) * (C:C)*(D:D))) = 0,
            IF(
                (SUMPRODUCT((ABS(B:B - B92) &lt;= 4)*(G:G)*(NOT(ISBLANK(G:G))) * (G:G &gt; 0) * (C:C)*(D:D)) / SUMPRODUCT((ABS(B:B - B92) &lt;= 4)*(NOT(ISBLANK(G:G))) * (G:G &gt; 0) * (C:C)*(D:D))) = 0,
                IF(LOOKUP(2,1/(H$1:H91&lt;&gt;0),H$1:H91)=0,
                    "",
                    LOOKUP(2,1/(H$1:H91&lt;&gt;0),H$1:H91) * 0.8
                ),
                (SUMPRODUCT((ABS(B:B - B92) &lt;= 4)*(G:G)*(NOT(ISBLANK(G:G))) * (G:G &gt; 0) * (C:C)*(D:D)) / SUMPRODUCT((ABS(B:B - B92) &lt;= 4)*(NOT(ISBLANK(G:G))) * (G:G &gt; 0) * (C:C)*(D:D)))
            ),
            (SUMPRODUCT((ABS(B:B - B92) &lt;= 4)*(H:H)*(NOT(ISBLANK(H:H))) * (H:H &gt; 0) * (C:C)*(D:D)) / SUMPRODUCT((ABS(B:B - B92) &lt;= 4)*(NOT(ISBLANK(H:H))) * (H:H &gt; 0) * (C:C)*(D:D)))
        ),
        IF(LOOKUP(2,1/(H$1:H91&lt;&gt;0),H$1:H91)=0,
            "",
            LOOKUP(2,1/(H$1:H91&lt;&gt;0),H$1:H91) * 0.8
        )
    ),
    H92
)</f>
        <v>4.5935961023142511</v>
      </c>
      <c r="J92" s="11">
        <v>21.433333333333334</v>
      </c>
    </row>
    <row r="93" spans="1:10">
      <c r="A93" s="1" t="s">
        <v>7</v>
      </c>
      <c r="B93" s="2" t="s">
        <v>102</v>
      </c>
      <c r="C93" s="3">
        <v>10</v>
      </c>
      <c r="D93" s="4">
        <v>1623.25</v>
      </c>
      <c r="E93" s="5" t="s">
        <v>339</v>
      </c>
      <c r="F93" s="6">
        <v>9</v>
      </c>
      <c r="G93" s="7">
        <v>12325.90107703809</v>
      </c>
      <c r="H93" s="8">
        <v>7.593347344548337</v>
      </c>
      <c r="I93" cm="1">
        <f t="array" ref="I93">IF(ISBLANK(H93),
    IFERROR(
        IF(
            (SUMPRODUCT((ABS(B:B - B93) &lt;= 4)*(H:H)*(NOT(ISBLANK(H:H))) * (H:H &gt; 0) * (C:C)*(D:D)) / SUMPRODUCT((ABS(B:B - B93) &lt;= 4)*(NOT(ISBLANK(H:H))) * (H:H &gt; 0) * (C:C)*(D:D))) = 0,
            IF(
                (SUMPRODUCT((ABS(B:B - B93) &lt;= 4)*(G:G)*(NOT(ISBLANK(G:G))) * (G:G &gt; 0) * (C:C)*(D:D)) / SUMPRODUCT((ABS(B:B - B93) &lt;= 4)*(NOT(ISBLANK(G:G))) * (G:G &gt; 0) * (C:C)*(D:D))) = 0,
                IF(LOOKUP(2,1/(H$1:H92&lt;&gt;0),H$1:H92)=0,
                    "",
                    LOOKUP(2,1/(H$1:H92&lt;&gt;0),H$1:H92) * 0.8
                ),
                (SUMPRODUCT((ABS(B:B - B93) &lt;= 4)*(G:G)*(NOT(ISBLANK(G:G))) * (G:G &gt; 0) * (C:C)*(D:D)) / SUMPRODUCT((ABS(B:B - B93) &lt;= 4)*(NOT(ISBLANK(G:G))) * (G:G &gt; 0) * (C:C)*(D:D)))
            ),
            (SUMPRODUCT((ABS(B:B - B93) &lt;= 4)*(H:H)*(NOT(ISBLANK(H:H))) * (H:H &gt; 0) * (C:C)*(D:D)) / SUMPRODUCT((ABS(B:B - B93) &lt;= 4)*(NOT(ISBLANK(H:H))) * (H:H &gt; 0) * (C:C)*(D:D)))
        ),
        IF(LOOKUP(2,1/(H$1:H92&lt;&gt;0),H$1:H92)=0,
            "",
            LOOKUP(2,1/(H$1:H92&lt;&gt;0),H$1:H92) * 0.8
        )
    ),
    H93
)</f>
        <v>7.593347344548337</v>
      </c>
      <c r="J93" s="11">
        <v>21.433333333333334</v>
      </c>
    </row>
    <row r="94" spans="1:10">
      <c r="A94" s="1" t="s">
        <v>7</v>
      </c>
      <c r="B94" s="2" t="s">
        <v>103</v>
      </c>
      <c r="C94" s="3">
        <v>23</v>
      </c>
      <c r="D94" s="4">
        <v>3745</v>
      </c>
      <c r="E94" s="5" t="s">
        <v>339</v>
      </c>
      <c r="F94" s="6">
        <v>33</v>
      </c>
      <c r="G94" s="7">
        <v>45768.723123191747</v>
      </c>
      <c r="H94" s="8">
        <v>12.22128788336228</v>
      </c>
      <c r="I94" cm="1">
        <f t="array" ref="I94">IF(ISBLANK(H94),
    IFERROR(
        IF(
            (SUMPRODUCT((ABS(B:B - B94) &lt;= 4)*(H:H)*(NOT(ISBLANK(H:H))) * (H:H &gt; 0) * (C:C)*(D:D)) / SUMPRODUCT((ABS(B:B - B94) &lt;= 4)*(NOT(ISBLANK(H:H))) * (H:H &gt; 0) * (C:C)*(D:D))) = 0,
            IF(
                (SUMPRODUCT((ABS(B:B - B94) &lt;= 4)*(G:G)*(NOT(ISBLANK(G:G))) * (G:G &gt; 0) * (C:C)*(D:D)) / SUMPRODUCT((ABS(B:B - B94) &lt;= 4)*(NOT(ISBLANK(G:G))) * (G:G &gt; 0) * (C:C)*(D:D))) = 0,
                IF(LOOKUP(2,1/(H$1:H93&lt;&gt;0),H$1:H93)=0,
                    "",
                    LOOKUP(2,1/(H$1:H93&lt;&gt;0),H$1:H93) * 0.8
                ),
                (SUMPRODUCT((ABS(B:B - B94) &lt;= 4)*(G:G)*(NOT(ISBLANK(G:G))) * (G:G &gt; 0) * (C:C)*(D:D)) / SUMPRODUCT((ABS(B:B - B94) &lt;= 4)*(NOT(ISBLANK(G:G))) * (G:G &gt; 0) * (C:C)*(D:D)))
            ),
            (SUMPRODUCT((ABS(B:B - B94) &lt;= 4)*(H:H)*(NOT(ISBLANK(H:H))) * (H:H &gt; 0) * (C:C)*(D:D)) / SUMPRODUCT((ABS(B:B - B94) &lt;= 4)*(NOT(ISBLANK(H:H))) * (H:H &gt; 0) * (C:C)*(D:D)))
        ),
        IF(LOOKUP(2,1/(H$1:H93&lt;&gt;0),H$1:H93)=0,
            "",
            LOOKUP(2,1/(H$1:H93&lt;&gt;0),H$1:H93) * 0.8
        )
    ),
    H94
)</f>
        <v>12.22128788336228</v>
      </c>
      <c r="J94" s="11">
        <v>21.433333333333334</v>
      </c>
    </row>
    <row r="95" spans="1:10">
      <c r="A95" s="1" t="s">
        <v>7</v>
      </c>
      <c r="B95" s="2" t="s">
        <v>104</v>
      </c>
      <c r="C95" s="3">
        <v>9</v>
      </c>
      <c r="D95" s="4">
        <v>1384.75</v>
      </c>
      <c r="E95" s="5" t="s">
        <v>339</v>
      </c>
      <c r="F95" s="6">
        <v>16</v>
      </c>
      <c r="G95" s="7">
        <v>18261.771985023239</v>
      </c>
      <c r="H95" s="8">
        <v>13.18777539990846</v>
      </c>
      <c r="I95" cm="1">
        <f t="array" ref="I95">IF(ISBLANK(H95),
    IFERROR(
        IF(
            (SUMPRODUCT((ABS(B:B - B95) &lt;= 4)*(H:H)*(NOT(ISBLANK(H:H))) * (H:H &gt; 0) * (C:C)*(D:D)) / SUMPRODUCT((ABS(B:B - B95) &lt;= 4)*(NOT(ISBLANK(H:H))) * (H:H &gt; 0) * (C:C)*(D:D))) = 0,
            IF(
                (SUMPRODUCT((ABS(B:B - B95) &lt;= 4)*(G:G)*(NOT(ISBLANK(G:G))) * (G:G &gt; 0) * (C:C)*(D:D)) / SUMPRODUCT((ABS(B:B - B95) &lt;= 4)*(NOT(ISBLANK(G:G))) * (G:G &gt; 0) * (C:C)*(D:D))) = 0,
                IF(LOOKUP(2,1/(H$1:H94&lt;&gt;0),H$1:H94)=0,
                    "",
                    LOOKUP(2,1/(H$1:H94&lt;&gt;0),H$1:H94) * 0.8
                ),
                (SUMPRODUCT((ABS(B:B - B95) &lt;= 4)*(G:G)*(NOT(ISBLANK(G:G))) * (G:G &gt; 0) * (C:C)*(D:D)) / SUMPRODUCT((ABS(B:B - B95) &lt;= 4)*(NOT(ISBLANK(G:G))) * (G:G &gt; 0) * (C:C)*(D:D)))
            ),
            (SUMPRODUCT((ABS(B:B - B95) &lt;= 4)*(H:H)*(NOT(ISBLANK(H:H))) * (H:H &gt; 0) * (C:C)*(D:D)) / SUMPRODUCT((ABS(B:B - B95) &lt;= 4)*(NOT(ISBLANK(H:H))) * (H:H &gt; 0) * (C:C)*(D:D)))
        ),
        IF(LOOKUP(2,1/(H$1:H94&lt;&gt;0),H$1:H94)=0,
            "",
            LOOKUP(2,1/(H$1:H94&lt;&gt;0),H$1:H94) * 0.8
        )
    ),
    H95
)</f>
        <v>13.18777539990846</v>
      </c>
      <c r="J95" s="11">
        <v>21.433333333333334</v>
      </c>
    </row>
    <row r="96" spans="1:10">
      <c r="A96" s="1" t="s">
        <v>7</v>
      </c>
      <c r="B96" s="2" t="s">
        <v>105</v>
      </c>
      <c r="C96" s="3">
        <v>25</v>
      </c>
      <c r="D96" s="4">
        <v>3655</v>
      </c>
      <c r="E96" s="5" t="s">
        <v>339</v>
      </c>
      <c r="F96" s="6">
        <v>27</v>
      </c>
      <c r="G96" s="7">
        <v>36536.719735011597</v>
      </c>
      <c r="H96" s="8">
        <v>9.996366548566785</v>
      </c>
      <c r="I96" cm="1">
        <f t="array" ref="I96">IF(ISBLANK(H96),
    IFERROR(
        IF(
            (SUMPRODUCT((ABS(B:B - B96) &lt;= 4)*(H:H)*(NOT(ISBLANK(H:H))) * (H:H &gt; 0) * (C:C)*(D:D)) / SUMPRODUCT((ABS(B:B - B96) &lt;= 4)*(NOT(ISBLANK(H:H))) * (H:H &gt; 0) * (C:C)*(D:D))) = 0,
            IF(
                (SUMPRODUCT((ABS(B:B - B96) &lt;= 4)*(G:G)*(NOT(ISBLANK(G:G))) * (G:G &gt; 0) * (C:C)*(D:D)) / SUMPRODUCT((ABS(B:B - B96) &lt;= 4)*(NOT(ISBLANK(G:G))) * (G:G &gt; 0) * (C:C)*(D:D))) = 0,
                IF(LOOKUP(2,1/(H$1:H95&lt;&gt;0),H$1:H95)=0,
                    "",
                    LOOKUP(2,1/(H$1:H95&lt;&gt;0),H$1:H95) * 0.8
                ),
                (SUMPRODUCT((ABS(B:B - B96) &lt;= 4)*(G:G)*(NOT(ISBLANK(G:G))) * (G:G &gt; 0) * (C:C)*(D:D)) / SUMPRODUCT((ABS(B:B - B96) &lt;= 4)*(NOT(ISBLANK(G:G))) * (G:G &gt; 0) * (C:C)*(D:D)))
            ),
            (SUMPRODUCT((ABS(B:B - B96) &lt;= 4)*(H:H)*(NOT(ISBLANK(H:H))) * (H:H &gt; 0) * (C:C)*(D:D)) / SUMPRODUCT((ABS(B:B - B96) &lt;= 4)*(NOT(ISBLANK(H:H))) * (H:H &gt; 0) * (C:C)*(D:D)))
        ),
        IF(LOOKUP(2,1/(H$1:H95&lt;&gt;0),H$1:H95)=0,
            "",
            LOOKUP(2,1/(H$1:H95&lt;&gt;0),H$1:H95) * 0.8
        )
    ),
    H96
)</f>
        <v>9.996366548566785</v>
      </c>
      <c r="J96" s="11">
        <v>21.433333333333334</v>
      </c>
    </row>
    <row r="97" spans="1:10">
      <c r="A97" s="1" t="s">
        <v>7</v>
      </c>
      <c r="B97" s="2" t="s">
        <v>106</v>
      </c>
      <c r="C97" s="3">
        <v>18</v>
      </c>
      <c r="D97" s="4">
        <v>3267.25</v>
      </c>
      <c r="E97" s="5" t="s">
        <v>339</v>
      </c>
      <c r="F97" s="6">
        <v>28</v>
      </c>
      <c r="G97" s="7">
        <v>34700.577027333144</v>
      </c>
      <c r="H97" s="8">
        <v>10.62072906185114</v>
      </c>
      <c r="I97" cm="1">
        <f t="array" ref="I97">IF(ISBLANK(H97),
    IFERROR(
        IF(
            (SUMPRODUCT((ABS(B:B - B97) &lt;= 4)*(H:H)*(NOT(ISBLANK(H:H))) * (H:H &gt; 0) * (C:C)*(D:D)) / SUMPRODUCT((ABS(B:B - B97) &lt;= 4)*(NOT(ISBLANK(H:H))) * (H:H &gt; 0) * (C:C)*(D:D))) = 0,
            IF(
                (SUMPRODUCT((ABS(B:B - B97) &lt;= 4)*(G:G)*(NOT(ISBLANK(G:G))) * (G:G &gt; 0) * (C:C)*(D:D)) / SUMPRODUCT((ABS(B:B - B97) &lt;= 4)*(NOT(ISBLANK(G:G))) * (G:G &gt; 0) * (C:C)*(D:D))) = 0,
                IF(LOOKUP(2,1/(H$1:H96&lt;&gt;0),H$1:H96)=0,
                    "",
                    LOOKUP(2,1/(H$1:H96&lt;&gt;0),H$1:H96) * 0.8
                ),
                (SUMPRODUCT((ABS(B:B - B97) &lt;= 4)*(G:G)*(NOT(ISBLANK(G:G))) * (G:G &gt; 0) * (C:C)*(D:D)) / SUMPRODUCT((ABS(B:B - B97) &lt;= 4)*(NOT(ISBLANK(G:G))) * (G:G &gt; 0) * (C:C)*(D:D)))
            ),
            (SUMPRODUCT((ABS(B:B - B97) &lt;= 4)*(H:H)*(NOT(ISBLANK(H:H))) * (H:H &gt; 0) * (C:C)*(D:D)) / SUMPRODUCT((ABS(B:B - B97) &lt;= 4)*(NOT(ISBLANK(H:H))) * (H:H &gt; 0) * (C:C)*(D:D)))
        ),
        IF(LOOKUP(2,1/(H$1:H96&lt;&gt;0),H$1:H96)=0,
            "",
            LOOKUP(2,1/(H$1:H96&lt;&gt;0),H$1:H96) * 0.8
        )
    ),
    H97
)</f>
        <v>10.62072906185114</v>
      </c>
      <c r="J97" s="11">
        <v>21.433333333333334</v>
      </c>
    </row>
    <row r="98" spans="1:10">
      <c r="A98" s="1" t="s">
        <v>7</v>
      </c>
      <c r="B98" s="2" t="s">
        <v>107</v>
      </c>
      <c r="C98" s="3">
        <v>9</v>
      </c>
      <c r="D98" s="4">
        <v>1433.25</v>
      </c>
      <c r="E98" s="5" t="s">
        <v>339</v>
      </c>
      <c r="F98" s="6">
        <v>4</v>
      </c>
      <c r="G98" s="7">
        <v>6149.5182030044089</v>
      </c>
      <c r="H98" s="8">
        <v>4.2906109911072097</v>
      </c>
      <c r="I98" cm="1">
        <f t="array" ref="I98">IF(ISBLANK(H98),
    IFERROR(
        IF(
            (SUMPRODUCT((ABS(B:B - B98) &lt;= 4)*(H:H)*(NOT(ISBLANK(H:H))) * (H:H &gt; 0) * (C:C)*(D:D)) / SUMPRODUCT((ABS(B:B - B98) &lt;= 4)*(NOT(ISBLANK(H:H))) * (H:H &gt; 0) * (C:C)*(D:D))) = 0,
            IF(
                (SUMPRODUCT((ABS(B:B - B98) &lt;= 4)*(G:G)*(NOT(ISBLANK(G:G))) * (G:G &gt; 0) * (C:C)*(D:D)) / SUMPRODUCT((ABS(B:B - B98) &lt;= 4)*(NOT(ISBLANK(G:G))) * (G:G &gt; 0) * (C:C)*(D:D))) = 0,
                IF(LOOKUP(2,1/(H$1:H97&lt;&gt;0),H$1:H97)=0,
                    "",
                    LOOKUP(2,1/(H$1:H97&lt;&gt;0),H$1:H97) * 0.8
                ),
                (SUMPRODUCT((ABS(B:B - B98) &lt;= 4)*(G:G)*(NOT(ISBLANK(G:G))) * (G:G &gt; 0) * (C:C)*(D:D)) / SUMPRODUCT((ABS(B:B - B98) &lt;= 4)*(NOT(ISBLANK(G:G))) * (G:G &gt; 0) * (C:C)*(D:D)))
            ),
            (SUMPRODUCT((ABS(B:B - B98) &lt;= 4)*(H:H)*(NOT(ISBLANK(H:H))) * (H:H &gt; 0) * (C:C)*(D:D)) / SUMPRODUCT((ABS(B:B - B98) &lt;= 4)*(NOT(ISBLANK(H:H))) * (H:H &gt; 0) * (C:C)*(D:D)))
        ),
        IF(LOOKUP(2,1/(H$1:H97&lt;&gt;0),H$1:H97)=0,
            "",
            LOOKUP(2,1/(H$1:H97&lt;&gt;0),H$1:H97) * 0.8
        )
    ),
    H98
)</f>
        <v>4.2906109911072097</v>
      </c>
      <c r="J98" s="11">
        <v>21.433333333333334</v>
      </c>
    </row>
    <row r="99" spans="1:10">
      <c r="A99" s="1" t="s">
        <v>7</v>
      </c>
      <c r="B99" s="2" t="s">
        <v>108</v>
      </c>
      <c r="C99" s="3">
        <v>30</v>
      </c>
      <c r="D99" s="4">
        <v>4816.1099999999997</v>
      </c>
      <c r="E99" s="5" t="s">
        <v>339</v>
      </c>
      <c r="F99" s="6">
        <v>38</v>
      </c>
      <c r="G99" s="7">
        <v>50540.260695707148</v>
      </c>
      <c r="H99" s="8">
        <v>10.494000489130681</v>
      </c>
      <c r="I99" cm="1">
        <f t="array" ref="I99">IF(ISBLANK(H99),
    IFERROR(
        IF(
            (SUMPRODUCT((ABS(B:B - B99) &lt;= 4)*(H:H)*(NOT(ISBLANK(H:H))) * (H:H &gt; 0) * (C:C)*(D:D)) / SUMPRODUCT((ABS(B:B - B99) &lt;= 4)*(NOT(ISBLANK(H:H))) * (H:H &gt; 0) * (C:C)*(D:D))) = 0,
            IF(
                (SUMPRODUCT((ABS(B:B - B99) &lt;= 4)*(G:G)*(NOT(ISBLANK(G:G))) * (G:G &gt; 0) * (C:C)*(D:D)) / SUMPRODUCT((ABS(B:B - B99) &lt;= 4)*(NOT(ISBLANK(G:G))) * (G:G &gt; 0) * (C:C)*(D:D))) = 0,
                IF(LOOKUP(2,1/(H$1:H98&lt;&gt;0),H$1:H98)=0,
                    "",
                    LOOKUP(2,1/(H$1:H98&lt;&gt;0),H$1:H98) * 0.8
                ),
                (SUMPRODUCT((ABS(B:B - B99) &lt;= 4)*(G:G)*(NOT(ISBLANK(G:G))) * (G:G &gt; 0) * (C:C)*(D:D)) / SUMPRODUCT((ABS(B:B - B99) &lt;= 4)*(NOT(ISBLANK(G:G))) * (G:G &gt; 0) * (C:C)*(D:D)))
            ),
            (SUMPRODUCT((ABS(B:B - B99) &lt;= 4)*(H:H)*(NOT(ISBLANK(H:H))) * (H:H &gt; 0) * (C:C)*(D:D)) / SUMPRODUCT((ABS(B:B - B99) &lt;= 4)*(NOT(ISBLANK(H:H))) * (H:H &gt; 0) * (C:C)*(D:D)))
        ),
        IF(LOOKUP(2,1/(H$1:H98&lt;&gt;0),H$1:H98)=0,
            "",
            LOOKUP(2,1/(H$1:H98&lt;&gt;0),H$1:H98) * 0.8
        )
    ),
    H99
)</f>
        <v>10.494000489130681</v>
      </c>
      <c r="J99" s="11">
        <v>21.433333333333334</v>
      </c>
    </row>
    <row r="100" spans="1:10">
      <c r="A100" s="1" t="s">
        <v>7</v>
      </c>
      <c r="B100" s="2" t="s">
        <v>109</v>
      </c>
      <c r="C100" s="3">
        <v>2</v>
      </c>
      <c r="D100" s="4">
        <v>209.25</v>
      </c>
      <c r="E100" s="5" t="s">
        <v>339</v>
      </c>
      <c r="F100">
        <f>(D100*F99)/D99</f>
        <v>1.6510212598964726</v>
      </c>
      <c r="G100">
        <f>(D100*G99)/D99</f>
        <v>2195.8696023505945</v>
      </c>
      <c r="H100">
        <f>G100/D100</f>
        <v>10.494000489130679</v>
      </c>
      <c r="I100" cm="1">
        <f t="array" ref="I100">IF(ISBLANK(H100),
    IFERROR(
        IF(
            (SUMPRODUCT((ABS(B:B - B100) &lt;= 4)*(H:H)*(NOT(ISBLANK(H:H))) * (H:H &gt; 0) * (C:C)*(D:D)) / SUMPRODUCT((ABS(B:B - B100) &lt;= 4)*(NOT(ISBLANK(H:H))) * (H:H &gt; 0) * (C:C)*(D:D))) = 0,
            IF(
                (SUMPRODUCT((ABS(B:B - B100) &lt;= 4)*(G:G)*(NOT(ISBLANK(G:G))) * (G:G &gt; 0) * (C:C)*(D:D)) / SUMPRODUCT((ABS(B:B - B100) &lt;= 4)*(NOT(ISBLANK(G:G))) * (G:G &gt; 0) * (C:C)*(D:D))) = 0,
                IF(LOOKUP(2,1/(H$1:H99&lt;&gt;0),H$1:H99)=0,
                    "",
                    LOOKUP(2,1/(H$1:H99&lt;&gt;0),H$1:H99) * 0.8
                ),
                (SUMPRODUCT((ABS(B:B - B100) &lt;= 4)*(G:G)*(NOT(ISBLANK(G:G))) * (G:G &gt; 0) * (C:C)*(D:D)) / SUMPRODUCT((ABS(B:B - B100) &lt;= 4)*(NOT(ISBLANK(G:G))) * (G:G &gt; 0) * (C:C)*(D:D)))
            ),
            (SUMPRODUCT((ABS(B:B - B100) &lt;= 4)*(H:H)*(NOT(ISBLANK(H:H))) * (H:H &gt; 0) * (C:C)*(D:D)) / SUMPRODUCT((ABS(B:B - B100) &lt;= 4)*(NOT(ISBLANK(H:H))) * (H:H &gt; 0) * (C:C)*(D:D)))
        ),
        IF(LOOKUP(2,1/(H$1:H99&lt;&gt;0),H$1:H99)=0,
            "",
            LOOKUP(2,1/(H$1:H99&lt;&gt;0),H$1:H99) * 0.8
        )
    ),
    H100
)</f>
        <v>10.494000489130679</v>
      </c>
      <c r="J100" s="11">
        <v>21.433333333333334</v>
      </c>
    </row>
    <row r="101" spans="1:10">
      <c r="A101" s="1" t="s">
        <v>7</v>
      </c>
      <c r="B101" s="2" t="s">
        <v>110</v>
      </c>
      <c r="C101" s="3">
        <v>28</v>
      </c>
      <c r="D101" s="4">
        <v>4751.25</v>
      </c>
      <c r="E101" s="5" t="s">
        <v>339</v>
      </c>
      <c r="F101" s="6">
        <v>46</v>
      </c>
      <c r="G101" s="7">
        <v>69827.392673331909</v>
      </c>
      <c r="H101" s="8">
        <v>14.69663618486333</v>
      </c>
      <c r="I101" cm="1">
        <f t="array" ref="I101">IF(ISBLANK(H101),
    IFERROR(
        IF(
            (SUMPRODUCT((ABS(B:B - B101) &lt;= 4)*(H:H)*(NOT(ISBLANK(H:H))) * (H:H &gt; 0) * (C:C)*(D:D)) / SUMPRODUCT((ABS(B:B - B101) &lt;= 4)*(NOT(ISBLANK(H:H))) * (H:H &gt; 0) * (C:C)*(D:D))) = 0,
            IF(
                (SUMPRODUCT((ABS(B:B - B101) &lt;= 4)*(G:G)*(NOT(ISBLANK(G:G))) * (G:G &gt; 0) * (C:C)*(D:D)) / SUMPRODUCT((ABS(B:B - B101) &lt;= 4)*(NOT(ISBLANK(G:G))) * (G:G &gt; 0) * (C:C)*(D:D))) = 0,
                IF(LOOKUP(2,1/(H$1:H100&lt;&gt;0),H$1:H100)=0,
                    "",
                    LOOKUP(2,1/(H$1:H100&lt;&gt;0),H$1:H100) * 0.8
                ),
                (SUMPRODUCT((ABS(B:B - B101) &lt;= 4)*(G:G)*(NOT(ISBLANK(G:G))) * (G:G &gt; 0) * (C:C)*(D:D)) / SUMPRODUCT((ABS(B:B - B101) &lt;= 4)*(NOT(ISBLANK(G:G))) * (G:G &gt; 0) * (C:C)*(D:D)))
            ),
            (SUMPRODUCT((ABS(B:B - B101) &lt;= 4)*(H:H)*(NOT(ISBLANK(H:H))) * (H:H &gt; 0) * (C:C)*(D:D)) / SUMPRODUCT((ABS(B:B - B101) &lt;= 4)*(NOT(ISBLANK(H:H))) * (H:H &gt; 0) * (C:C)*(D:D)))
        ),
        IF(LOOKUP(2,1/(H$1:H100&lt;&gt;0),H$1:H100)=0,
            "",
            LOOKUP(2,1/(H$1:H100&lt;&gt;0),H$1:H100) * 0.8
        )
    ),
    H101
)</f>
        <v>14.69663618486333</v>
      </c>
      <c r="J101" s="11">
        <v>21.433333333333334</v>
      </c>
    </row>
    <row r="102" spans="1:10">
      <c r="A102" s="1" t="s">
        <v>7</v>
      </c>
      <c r="B102" s="2" t="s">
        <v>111</v>
      </c>
      <c r="C102" s="3">
        <v>13</v>
      </c>
      <c r="D102" s="4">
        <v>2157.5</v>
      </c>
      <c r="E102" s="5" t="s">
        <v>340</v>
      </c>
      <c r="F102" s="6">
        <v>27</v>
      </c>
      <c r="G102" s="7">
        <v>33015.443446209232</v>
      </c>
      <c r="H102" s="8">
        <v>15.30263890901934</v>
      </c>
      <c r="I102" cm="1">
        <f t="array" ref="I102">IF(ISBLANK(H102),
    IFERROR(
        IF(
            (SUMPRODUCT((ABS(B:B - B102) &lt;= 4)*(H:H)*(NOT(ISBLANK(H:H))) * (H:H &gt; 0) * (C:C)*(D:D)) / SUMPRODUCT((ABS(B:B - B102) &lt;= 4)*(NOT(ISBLANK(H:H))) * (H:H &gt; 0) * (C:C)*(D:D))) = 0,
            IF(
                (SUMPRODUCT((ABS(B:B - B102) &lt;= 4)*(G:G)*(NOT(ISBLANK(G:G))) * (G:G &gt; 0) * (C:C)*(D:D)) / SUMPRODUCT((ABS(B:B - B102) &lt;= 4)*(NOT(ISBLANK(G:G))) * (G:G &gt; 0) * (C:C)*(D:D))) = 0,
                IF(LOOKUP(2,1/(H$1:H101&lt;&gt;0),H$1:H101)=0,
                    "",
                    LOOKUP(2,1/(H$1:H101&lt;&gt;0),H$1:H101) * 0.8
                ),
                (SUMPRODUCT((ABS(B:B - B102) &lt;= 4)*(G:G)*(NOT(ISBLANK(G:G))) * (G:G &gt; 0) * (C:C)*(D:D)) / SUMPRODUCT((ABS(B:B - B102) &lt;= 4)*(NOT(ISBLANK(G:G))) * (G:G &gt; 0) * (C:C)*(D:D)))
            ),
            (SUMPRODUCT((ABS(B:B - B102) &lt;= 4)*(H:H)*(NOT(ISBLANK(H:H))) * (H:H &gt; 0) * (C:C)*(D:D)) / SUMPRODUCT((ABS(B:B - B102) &lt;= 4)*(NOT(ISBLANK(H:H))) * (H:H &gt; 0) * (C:C)*(D:D)))
        ),
        IF(LOOKUP(2,1/(H$1:H101&lt;&gt;0),H$1:H101)=0,
            "",
            LOOKUP(2,1/(H$1:H101&lt;&gt;0),H$1:H101) * 0.8
        )
    ),
    H102
)</f>
        <v>15.30263890901934</v>
      </c>
      <c r="J102" s="11">
        <v>21.433333333333334</v>
      </c>
    </row>
    <row r="103" spans="1:10">
      <c r="A103" s="1" t="s">
        <v>7</v>
      </c>
      <c r="B103" s="2" t="s">
        <v>112</v>
      </c>
      <c r="C103" s="3">
        <v>27</v>
      </c>
      <c r="D103" s="4">
        <v>4721.25</v>
      </c>
      <c r="E103" s="5" t="s">
        <v>341</v>
      </c>
      <c r="F103" s="6">
        <v>28</v>
      </c>
      <c r="G103" s="7">
        <v>33856.130185854563</v>
      </c>
      <c r="H103" s="8">
        <v>7.1710098355000387</v>
      </c>
      <c r="I103" cm="1">
        <f t="array" ref="I103">IF(ISBLANK(H103),
    IFERROR(
        IF(
            (SUMPRODUCT((ABS(B:B - B103) &lt;= 4)*(H:H)*(NOT(ISBLANK(H:H))) * (H:H &gt; 0) * (C:C)*(D:D)) / SUMPRODUCT((ABS(B:B - B103) &lt;= 4)*(NOT(ISBLANK(H:H))) * (H:H &gt; 0) * (C:C)*(D:D))) = 0,
            IF(
                (SUMPRODUCT((ABS(B:B - B103) &lt;= 4)*(G:G)*(NOT(ISBLANK(G:G))) * (G:G &gt; 0) * (C:C)*(D:D)) / SUMPRODUCT((ABS(B:B - B103) &lt;= 4)*(NOT(ISBLANK(G:G))) * (G:G &gt; 0) * (C:C)*(D:D))) = 0,
                IF(LOOKUP(2,1/(H$1:H102&lt;&gt;0),H$1:H102)=0,
                    "",
                    LOOKUP(2,1/(H$1:H102&lt;&gt;0),H$1:H102) * 0.8
                ),
                (SUMPRODUCT((ABS(B:B - B103) &lt;= 4)*(G:G)*(NOT(ISBLANK(G:G))) * (G:G &gt; 0) * (C:C)*(D:D)) / SUMPRODUCT((ABS(B:B - B103) &lt;= 4)*(NOT(ISBLANK(G:G))) * (G:G &gt; 0) * (C:C)*(D:D)))
            ),
            (SUMPRODUCT((ABS(B:B - B103) &lt;= 4)*(H:H)*(NOT(ISBLANK(H:H))) * (H:H &gt; 0) * (C:C)*(D:D)) / SUMPRODUCT((ABS(B:B - B103) &lt;= 4)*(NOT(ISBLANK(H:H))) * (H:H &gt; 0) * (C:C)*(D:D)))
        ),
        IF(LOOKUP(2,1/(H$1:H102&lt;&gt;0),H$1:H102)=0,
            "",
            LOOKUP(2,1/(H$1:H102&lt;&gt;0),H$1:H102) * 0.8
        )
    ),
    H103
)</f>
        <v>7.1710098355000387</v>
      </c>
      <c r="J103" s="11">
        <v>21.433333333333334</v>
      </c>
    </row>
    <row r="104" spans="1:10">
      <c r="A104" s="1" t="s">
        <v>7</v>
      </c>
      <c r="B104" s="2" t="s">
        <v>113</v>
      </c>
      <c r="C104" s="3">
        <v>23</v>
      </c>
      <c r="D104" s="4">
        <v>3802.29</v>
      </c>
      <c r="E104" s="5" t="s">
        <v>341</v>
      </c>
      <c r="F104" s="6">
        <v>31</v>
      </c>
      <c r="G104" s="7">
        <v>38503.267884644752</v>
      </c>
      <c r="H104" s="8">
        <v>10.12633646687779</v>
      </c>
      <c r="I104" cm="1">
        <f t="array" ref="I104">IF(ISBLANK(H104),
    IFERROR(
        IF(
            (SUMPRODUCT((ABS(B:B - B104) &lt;= 4)*(H:H)*(NOT(ISBLANK(H:H))) * (H:H &gt; 0) * (C:C)*(D:D)) / SUMPRODUCT((ABS(B:B - B104) &lt;= 4)*(NOT(ISBLANK(H:H))) * (H:H &gt; 0) * (C:C)*(D:D))) = 0,
            IF(
                (SUMPRODUCT((ABS(B:B - B104) &lt;= 4)*(G:G)*(NOT(ISBLANK(G:G))) * (G:G &gt; 0) * (C:C)*(D:D)) / SUMPRODUCT((ABS(B:B - B104) &lt;= 4)*(NOT(ISBLANK(G:G))) * (G:G &gt; 0) * (C:C)*(D:D))) = 0,
                IF(LOOKUP(2,1/(H$1:H103&lt;&gt;0),H$1:H103)=0,
                    "",
                    LOOKUP(2,1/(H$1:H103&lt;&gt;0),H$1:H103) * 0.8
                ),
                (SUMPRODUCT((ABS(B:B - B104) &lt;= 4)*(G:G)*(NOT(ISBLANK(G:G))) * (G:G &gt; 0) * (C:C)*(D:D)) / SUMPRODUCT((ABS(B:B - B104) &lt;= 4)*(NOT(ISBLANK(G:G))) * (G:G &gt; 0) * (C:C)*(D:D)))
            ),
            (SUMPRODUCT((ABS(B:B - B104) &lt;= 4)*(H:H)*(NOT(ISBLANK(H:H))) * (H:H &gt; 0) * (C:C)*(D:D)) / SUMPRODUCT((ABS(B:B - B104) &lt;= 4)*(NOT(ISBLANK(H:H))) * (H:H &gt; 0) * (C:C)*(D:D)))
        ),
        IF(LOOKUP(2,1/(H$1:H103&lt;&gt;0),H$1:H103)=0,
            "",
            LOOKUP(2,1/(H$1:H103&lt;&gt;0),H$1:H103) * 0.8
        )
    ),
    H104
)</f>
        <v>10.12633646687779</v>
      </c>
      <c r="J104" s="11">
        <v>21.433333333333334</v>
      </c>
    </row>
    <row r="105" spans="1:10">
      <c r="A105" s="1" t="s">
        <v>7</v>
      </c>
      <c r="B105" s="2" t="s">
        <v>114</v>
      </c>
      <c r="C105" s="3">
        <v>6</v>
      </c>
      <c r="D105" s="4">
        <v>926.25</v>
      </c>
      <c r="E105" s="5" t="s">
        <v>341</v>
      </c>
      <c r="F105" s="6">
        <v>5</v>
      </c>
      <c r="G105" s="7">
        <v>5530.817</v>
      </c>
      <c r="H105" s="8">
        <v>5.9711924426450746</v>
      </c>
      <c r="I105" cm="1">
        <f t="array" ref="I105">IF(ISBLANK(H105),
    IFERROR(
        IF(
            (SUMPRODUCT((ABS(B:B - B105) &lt;= 4)*(H:H)*(NOT(ISBLANK(H:H))) * (H:H &gt; 0) * (C:C)*(D:D)) / SUMPRODUCT((ABS(B:B - B105) &lt;= 4)*(NOT(ISBLANK(H:H))) * (H:H &gt; 0) * (C:C)*(D:D))) = 0,
            IF(
                (SUMPRODUCT((ABS(B:B - B105) &lt;= 4)*(G:G)*(NOT(ISBLANK(G:G))) * (G:G &gt; 0) * (C:C)*(D:D)) / SUMPRODUCT((ABS(B:B - B105) &lt;= 4)*(NOT(ISBLANK(G:G))) * (G:G &gt; 0) * (C:C)*(D:D))) = 0,
                IF(LOOKUP(2,1/(H$1:H104&lt;&gt;0),H$1:H104)=0,
                    "",
                    LOOKUP(2,1/(H$1:H104&lt;&gt;0),H$1:H104) * 0.8
                ),
                (SUMPRODUCT((ABS(B:B - B105) &lt;= 4)*(G:G)*(NOT(ISBLANK(G:G))) * (G:G &gt; 0) * (C:C)*(D:D)) / SUMPRODUCT((ABS(B:B - B105) &lt;= 4)*(NOT(ISBLANK(G:G))) * (G:G &gt; 0) * (C:C)*(D:D)))
            ),
            (SUMPRODUCT((ABS(B:B - B105) &lt;= 4)*(H:H)*(NOT(ISBLANK(H:H))) * (H:H &gt; 0) * (C:C)*(D:D)) / SUMPRODUCT((ABS(B:B - B105) &lt;= 4)*(NOT(ISBLANK(H:H))) * (H:H &gt; 0) * (C:C)*(D:D)))
        ),
        IF(LOOKUP(2,1/(H$1:H104&lt;&gt;0),H$1:H104)=0,
            "",
            LOOKUP(2,1/(H$1:H104&lt;&gt;0),H$1:H104) * 0.8
        )
    ),
    H105
)</f>
        <v>5.9711924426450746</v>
      </c>
      <c r="J105" s="11">
        <v>21.433333333333334</v>
      </c>
    </row>
    <row r="106" spans="1:10">
      <c r="A106" s="1" t="s">
        <v>7</v>
      </c>
      <c r="B106" s="2" t="s">
        <v>115</v>
      </c>
      <c r="C106" s="3">
        <v>5</v>
      </c>
      <c r="D106" s="4">
        <v>946.25</v>
      </c>
      <c r="E106" s="5" t="s">
        <v>341</v>
      </c>
      <c r="F106" s="6">
        <v>7</v>
      </c>
      <c r="G106" s="7">
        <v>10696.86721040371</v>
      </c>
      <c r="H106" s="8">
        <v>11.30448318140418</v>
      </c>
      <c r="I106" cm="1">
        <f t="array" ref="I106">IF(ISBLANK(H106),
    IFERROR(
        IF(
            (SUMPRODUCT((ABS(B:B - B106) &lt;= 4)*(H:H)*(NOT(ISBLANK(H:H))) * (H:H &gt; 0) * (C:C)*(D:D)) / SUMPRODUCT((ABS(B:B - B106) &lt;= 4)*(NOT(ISBLANK(H:H))) * (H:H &gt; 0) * (C:C)*(D:D))) = 0,
            IF(
                (SUMPRODUCT((ABS(B:B - B106) &lt;= 4)*(G:G)*(NOT(ISBLANK(G:G))) * (G:G &gt; 0) * (C:C)*(D:D)) / SUMPRODUCT((ABS(B:B - B106) &lt;= 4)*(NOT(ISBLANK(G:G))) * (G:G &gt; 0) * (C:C)*(D:D))) = 0,
                IF(LOOKUP(2,1/(H$1:H105&lt;&gt;0),H$1:H105)=0,
                    "",
                    LOOKUP(2,1/(H$1:H105&lt;&gt;0),H$1:H105) * 0.8
                ),
                (SUMPRODUCT((ABS(B:B - B106) &lt;= 4)*(G:G)*(NOT(ISBLANK(G:G))) * (G:G &gt; 0) * (C:C)*(D:D)) / SUMPRODUCT((ABS(B:B - B106) &lt;= 4)*(NOT(ISBLANK(G:G))) * (G:G &gt; 0) * (C:C)*(D:D)))
            ),
            (SUMPRODUCT((ABS(B:B - B106) &lt;= 4)*(H:H)*(NOT(ISBLANK(H:H))) * (H:H &gt; 0) * (C:C)*(D:D)) / SUMPRODUCT((ABS(B:B - B106) &lt;= 4)*(NOT(ISBLANK(H:H))) * (H:H &gt; 0) * (C:C)*(D:D)))
        ),
        IF(LOOKUP(2,1/(H$1:H105&lt;&gt;0),H$1:H105)=0,
            "",
            LOOKUP(2,1/(H$1:H105&lt;&gt;0),H$1:H105) * 0.8
        )
    ),
    H106
)</f>
        <v>11.30448318140418</v>
      </c>
      <c r="J106" s="11">
        <v>21.433333333333334</v>
      </c>
    </row>
    <row r="107" spans="1:10">
      <c r="A107" s="1" t="s">
        <v>7</v>
      </c>
      <c r="B107" s="2" t="s">
        <v>116</v>
      </c>
      <c r="C107" s="3">
        <v>25</v>
      </c>
      <c r="D107" s="4">
        <v>3915</v>
      </c>
      <c r="E107" s="5" t="s">
        <v>341</v>
      </c>
      <c r="F107" s="6">
        <v>25</v>
      </c>
      <c r="G107" s="7">
        <v>31247.964502378589</v>
      </c>
      <c r="H107" s="8">
        <v>7.9816001283214799</v>
      </c>
      <c r="I107" cm="1">
        <f t="array" ref="I107">IF(ISBLANK(H107),
    IFERROR(
        IF(
            (SUMPRODUCT((ABS(B:B - B107) &lt;= 4)*(H:H)*(NOT(ISBLANK(H:H))) * (H:H &gt; 0) * (C:C)*(D:D)) / SUMPRODUCT((ABS(B:B - B107) &lt;= 4)*(NOT(ISBLANK(H:H))) * (H:H &gt; 0) * (C:C)*(D:D))) = 0,
            IF(
                (SUMPRODUCT((ABS(B:B - B107) &lt;= 4)*(G:G)*(NOT(ISBLANK(G:G))) * (G:G &gt; 0) * (C:C)*(D:D)) / SUMPRODUCT((ABS(B:B - B107) &lt;= 4)*(NOT(ISBLANK(G:G))) * (G:G &gt; 0) * (C:C)*(D:D))) = 0,
                IF(LOOKUP(2,1/(H$1:H106&lt;&gt;0),H$1:H106)=0,
                    "",
                    LOOKUP(2,1/(H$1:H106&lt;&gt;0),H$1:H106) * 0.8
                ),
                (SUMPRODUCT((ABS(B:B - B107) &lt;= 4)*(G:G)*(NOT(ISBLANK(G:G))) * (G:G &gt; 0) * (C:C)*(D:D)) / SUMPRODUCT((ABS(B:B - B107) &lt;= 4)*(NOT(ISBLANK(G:G))) * (G:G &gt; 0) * (C:C)*(D:D)))
            ),
            (SUMPRODUCT((ABS(B:B - B107) &lt;= 4)*(H:H)*(NOT(ISBLANK(H:H))) * (H:H &gt; 0) * (C:C)*(D:D)) / SUMPRODUCT((ABS(B:B - B107) &lt;= 4)*(NOT(ISBLANK(H:H))) * (H:H &gt; 0) * (C:C)*(D:D)))
        ),
        IF(LOOKUP(2,1/(H$1:H106&lt;&gt;0),H$1:H106)=0,
            "",
            LOOKUP(2,1/(H$1:H106&lt;&gt;0),H$1:H106) * 0.8
        )
    ),
    H107
)</f>
        <v>7.9816001283214799</v>
      </c>
      <c r="J107" s="11">
        <v>21.433333333333334</v>
      </c>
    </row>
    <row r="108" spans="1:10">
      <c r="A108" s="1" t="s">
        <v>7</v>
      </c>
      <c r="B108" s="2" t="s">
        <v>117</v>
      </c>
      <c r="C108" s="3">
        <v>12</v>
      </c>
      <c r="D108" s="4">
        <v>2001.75</v>
      </c>
      <c r="E108" s="5" t="s">
        <v>341</v>
      </c>
      <c r="F108" s="6">
        <v>18</v>
      </c>
      <c r="G108" s="7">
        <v>21347.81580057869</v>
      </c>
      <c r="H108" s="8">
        <v>10.6645763959429</v>
      </c>
      <c r="I108" cm="1">
        <f t="array" ref="I108">IF(ISBLANK(H108),
    IFERROR(
        IF(
            (SUMPRODUCT((ABS(B:B - B108) &lt;= 4)*(H:H)*(NOT(ISBLANK(H:H))) * (H:H &gt; 0) * (C:C)*(D:D)) / SUMPRODUCT((ABS(B:B - B108) &lt;= 4)*(NOT(ISBLANK(H:H))) * (H:H &gt; 0) * (C:C)*(D:D))) = 0,
            IF(
                (SUMPRODUCT((ABS(B:B - B108) &lt;= 4)*(G:G)*(NOT(ISBLANK(G:G))) * (G:G &gt; 0) * (C:C)*(D:D)) / SUMPRODUCT((ABS(B:B - B108) &lt;= 4)*(NOT(ISBLANK(G:G))) * (G:G &gt; 0) * (C:C)*(D:D))) = 0,
                IF(LOOKUP(2,1/(H$1:H107&lt;&gt;0),H$1:H107)=0,
                    "",
                    LOOKUP(2,1/(H$1:H107&lt;&gt;0),H$1:H107) * 0.8
                ),
                (SUMPRODUCT((ABS(B:B - B108) &lt;= 4)*(G:G)*(NOT(ISBLANK(G:G))) * (G:G &gt; 0) * (C:C)*(D:D)) / SUMPRODUCT((ABS(B:B - B108) &lt;= 4)*(NOT(ISBLANK(G:G))) * (G:G &gt; 0) * (C:C)*(D:D)))
            ),
            (SUMPRODUCT((ABS(B:B - B108) &lt;= 4)*(H:H)*(NOT(ISBLANK(H:H))) * (H:H &gt; 0) * (C:C)*(D:D)) / SUMPRODUCT((ABS(B:B - B108) &lt;= 4)*(NOT(ISBLANK(H:H))) * (H:H &gt; 0) * (C:C)*(D:D)))
        ),
        IF(LOOKUP(2,1/(H$1:H107&lt;&gt;0),H$1:H107)=0,
            "",
            LOOKUP(2,1/(H$1:H107&lt;&gt;0),H$1:H107) * 0.8
        )
    ),
    H108
)</f>
        <v>10.6645763959429</v>
      </c>
      <c r="J108" s="11">
        <v>21.433333333333334</v>
      </c>
    </row>
    <row r="109" spans="1:10">
      <c r="A109" s="1" t="s">
        <v>7</v>
      </c>
      <c r="B109" s="2" t="s">
        <v>118</v>
      </c>
      <c r="C109" s="3">
        <v>17</v>
      </c>
      <c r="D109" s="4">
        <v>2878.8</v>
      </c>
      <c r="E109" s="5" t="s">
        <v>341</v>
      </c>
      <c r="F109" s="6">
        <v>14</v>
      </c>
      <c r="G109" s="7">
        <v>15334.406611369701</v>
      </c>
      <c r="H109" s="8">
        <v>5.3266661843023817</v>
      </c>
      <c r="I109" cm="1">
        <f t="array" ref="I109">IF(ISBLANK(H109),
    IFERROR(
        IF(
            (SUMPRODUCT((ABS(B:B - B109) &lt;= 4)*(H:H)*(NOT(ISBLANK(H:H))) * (H:H &gt; 0) * (C:C)*(D:D)) / SUMPRODUCT((ABS(B:B - B109) &lt;= 4)*(NOT(ISBLANK(H:H))) * (H:H &gt; 0) * (C:C)*(D:D))) = 0,
            IF(
                (SUMPRODUCT((ABS(B:B - B109) &lt;= 4)*(G:G)*(NOT(ISBLANK(G:G))) * (G:G &gt; 0) * (C:C)*(D:D)) / SUMPRODUCT((ABS(B:B - B109) &lt;= 4)*(NOT(ISBLANK(G:G))) * (G:G &gt; 0) * (C:C)*(D:D))) = 0,
                IF(LOOKUP(2,1/(H$1:H108&lt;&gt;0),H$1:H108)=0,
                    "",
                    LOOKUP(2,1/(H$1:H108&lt;&gt;0),H$1:H108) * 0.8
                ),
                (SUMPRODUCT((ABS(B:B - B109) &lt;= 4)*(G:G)*(NOT(ISBLANK(G:G))) * (G:G &gt; 0) * (C:C)*(D:D)) / SUMPRODUCT((ABS(B:B - B109) &lt;= 4)*(NOT(ISBLANK(G:G))) * (G:G &gt; 0) * (C:C)*(D:D)))
            ),
            (SUMPRODUCT((ABS(B:B - B109) &lt;= 4)*(H:H)*(NOT(ISBLANK(H:H))) * (H:H &gt; 0) * (C:C)*(D:D)) / SUMPRODUCT((ABS(B:B - B109) &lt;= 4)*(NOT(ISBLANK(H:H))) * (H:H &gt; 0) * (C:C)*(D:D)))
        ),
        IF(LOOKUP(2,1/(H$1:H108&lt;&gt;0),H$1:H108)=0,
            "",
            LOOKUP(2,1/(H$1:H108&lt;&gt;0),H$1:H108) * 0.8
        )
    ),
    H109
)</f>
        <v>5.3266661843023817</v>
      </c>
      <c r="J109" s="11">
        <v>21.433333333333334</v>
      </c>
    </row>
    <row r="110" spans="1:10">
      <c r="A110" s="1" t="s">
        <v>7</v>
      </c>
      <c r="B110" s="2" t="s">
        <v>119</v>
      </c>
      <c r="C110" s="3">
        <v>26</v>
      </c>
      <c r="D110" s="4">
        <v>4532.75</v>
      </c>
      <c r="E110" s="5" t="s">
        <v>341</v>
      </c>
      <c r="F110" s="6">
        <v>42</v>
      </c>
      <c r="G110" s="7">
        <v>49160.937084356701</v>
      </c>
      <c r="H110" s="8">
        <v>10.84571994580701</v>
      </c>
      <c r="I110" cm="1">
        <f t="array" ref="I110">IF(ISBLANK(H110),
    IFERROR(
        IF(
            (SUMPRODUCT((ABS(B:B - B110) &lt;= 4)*(H:H)*(NOT(ISBLANK(H:H))) * (H:H &gt; 0) * (C:C)*(D:D)) / SUMPRODUCT((ABS(B:B - B110) &lt;= 4)*(NOT(ISBLANK(H:H))) * (H:H &gt; 0) * (C:C)*(D:D))) = 0,
            IF(
                (SUMPRODUCT((ABS(B:B - B110) &lt;= 4)*(G:G)*(NOT(ISBLANK(G:G))) * (G:G &gt; 0) * (C:C)*(D:D)) / SUMPRODUCT((ABS(B:B - B110) &lt;= 4)*(NOT(ISBLANK(G:G))) * (G:G &gt; 0) * (C:C)*(D:D))) = 0,
                IF(LOOKUP(2,1/(H$1:H109&lt;&gt;0),H$1:H109)=0,
                    "",
                    LOOKUP(2,1/(H$1:H109&lt;&gt;0),H$1:H109) * 0.8
                ),
                (SUMPRODUCT((ABS(B:B - B110) &lt;= 4)*(G:G)*(NOT(ISBLANK(G:G))) * (G:G &gt; 0) * (C:C)*(D:D)) / SUMPRODUCT((ABS(B:B - B110) &lt;= 4)*(NOT(ISBLANK(G:G))) * (G:G &gt; 0) * (C:C)*(D:D)))
            ),
            (SUMPRODUCT((ABS(B:B - B110) &lt;= 4)*(H:H)*(NOT(ISBLANK(H:H))) * (H:H &gt; 0) * (C:C)*(D:D)) / SUMPRODUCT((ABS(B:B - B110) &lt;= 4)*(NOT(ISBLANK(H:H))) * (H:H &gt; 0) * (C:C)*(D:D)))
        ),
        IF(LOOKUP(2,1/(H$1:H109&lt;&gt;0),H$1:H109)=0,
            "",
            LOOKUP(2,1/(H$1:H109&lt;&gt;0),H$1:H109) * 0.8
        )
    ),
    H110
)</f>
        <v>10.84571994580701</v>
      </c>
      <c r="J110" s="11">
        <v>21.433333333333334</v>
      </c>
    </row>
    <row r="111" spans="1:10">
      <c r="A111" s="1" t="s">
        <v>7</v>
      </c>
      <c r="B111" s="2" t="s">
        <v>120</v>
      </c>
      <c r="C111" s="3">
        <v>19</v>
      </c>
      <c r="D111" s="4">
        <v>3157.25</v>
      </c>
      <c r="E111" s="5" t="s">
        <v>341</v>
      </c>
      <c r="F111" s="6">
        <v>17</v>
      </c>
      <c r="G111" s="7">
        <v>28004.21218757192</v>
      </c>
      <c r="H111" s="8">
        <v>8.8698114459013127</v>
      </c>
      <c r="I111" cm="1">
        <f t="array" ref="I111">IF(ISBLANK(H111),
    IFERROR(
        IF(
            (SUMPRODUCT((ABS(B:B - B111) &lt;= 4)*(H:H)*(NOT(ISBLANK(H:H))) * (H:H &gt; 0) * (C:C)*(D:D)) / SUMPRODUCT((ABS(B:B - B111) &lt;= 4)*(NOT(ISBLANK(H:H))) * (H:H &gt; 0) * (C:C)*(D:D))) = 0,
            IF(
                (SUMPRODUCT((ABS(B:B - B111) &lt;= 4)*(G:G)*(NOT(ISBLANK(G:G))) * (G:G &gt; 0) * (C:C)*(D:D)) / SUMPRODUCT((ABS(B:B - B111) &lt;= 4)*(NOT(ISBLANK(G:G))) * (G:G &gt; 0) * (C:C)*(D:D))) = 0,
                IF(LOOKUP(2,1/(H$1:H110&lt;&gt;0),H$1:H110)=0,
                    "",
                    LOOKUP(2,1/(H$1:H110&lt;&gt;0),H$1:H110) * 0.8
                ),
                (SUMPRODUCT((ABS(B:B - B111) &lt;= 4)*(G:G)*(NOT(ISBLANK(G:G))) * (G:G &gt; 0) * (C:C)*(D:D)) / SUMPRODUCT((ABS(B:B - B111) &lt;= 4)*(NOT(ISBLANK(G:G))) * (G:G &gt; 0) * (C:C)*(D:D)))
            ),
            (SUMPRODUCT((ABS(B:B - B111) &lt;= 4)*(H:H)*(NOT(ISBLANK(H:H))) * (H:H &gt; 0) * (C:C)*(D:D)) / SUMPRODUCT((ABS(B:B - B111) &lt;= 4)*(NOT(ISBLANK(H:H))) * (H:H &gt; 0) * (C:C)*(D:D)))
        ),
        IF(LOOKUP(2,1/(H$1:H110&lt;&gt;0),H$1:H110)=0,
            "",
            LOOKUP(2,1/(H$1:H110&lt;&gt;0),H$1:H110) * 0.8
        )
    ),
    H111
)</f>
        <v>8.8698114459013127</v>
      </c>
      <c r="J111" s="11">
        <v>21.433333333333334</v>
      </c>
    </row>
    <row r="112" spans="1:10">
      <c r="A112" s="1" t="s">
        <v>7</v>
      </c>
      <c r="B112" s="2" t="s">
        <v>121</v>
      </c>
      <c r="C112" s="3">
        <v>15</v>
      </c>
      <c r="D112" s="4">
        <v>2649.5</v>
      </c>
      <c r="E112" s="5" t="s">
        <v>341</v>
      </c>
      <c r="F112" s="6">
        <v>17</v>
      </c>
      <c r="G112" s="7">
        <v>26631.644188546321</v>
      </c>
      <c r="H112" s="8">
        <v>10.05157357559778</v>
      </c>
      <c r="I112" cm="1">
        <f t="array" ref="I112">IF(ISBLANK(H112),
    IFERROR(
        IF(
            (SUMPRODUCT((ABS(B:B - B112) &lt;= 4)*(H:H)*(NOT(ISBLANK(H:H))) * (H:H &gt; 0) * (C:C)*(D:D)) / SUMPRODUCT((ABS(B:B - B112) &lt;= 4)*(NOT(ISBLANK(H:H))) * (H:H &gt; 0) * (C:C)*(D:D))) = 0,
            IF(
                (SUMPRODUCT((ABS(B:B - B112) &lt;= 4)*(G:G)*(NOT(ISBLANK(G:G))) * (G:G &gt; 0) * (C:C)*(D:D)) / SUMPRODUCT((ABS(B:B - B112) &lt;= 4)*(NOT(ISBLANK(G:G))) * (G:G &gt; 0) * (C:C)*(D:D))) = 0,
                IF(LOOKUP(2,1/(H$1:H111&lt;&gt;0),H$1:H111)=0,
                    "",
                    LOOKUP(2,1/(H$1:H111&lt;&gt;0),H$1:H111) * 0.8
                ),
                (SUMPRODUCT((ABS(B:B - B112) &lt;= 4)*(G:G)*(NOT(ISBLANK(G:G))) * (G:G &gt; 0) * (C:C)*(D:D)) / SUMPRODUCT((ABS(B:B - B112) &lt;= 4)*(NOT(ISBLANK(G:G))) * (G:G &gt; 0) * (C:C)*(D:D)))
            ),
            (SUMPRODUCT((ABS(B:B - B112) &lt;= 4)*(H:H)*(NOT(ISBLANK(H:H))) * (H:H &gt; 0) * (C:C)*(D:D)) / SUMPRODUCT((ABS(B:B - B112) &lt;= 4)*(NOT(ISBLANK(H:H))) * (H:H &gt; 0) * (C:C)*(D:D)))
        ),
        IF(LOOKUP(2,1/(H$1:H111&lt;&gt;0),H$1:H111)=0,
            "",
            LOOKUP(2,1/(H$1:H111&lt;&gt;0),H$1:H111) * 0.8
        )
    ),
    H112
)</f>
        <v>10.05157357559778</v>
      </c>
      <c r="J112" s="11">
        <v>21.433333333333334</v>
      </c>
    </row>
    <row r="113" spans="1:10">
      <c r="A113" s="1" t="s">
        <v>7</v>
      </c>
      <c r="B113" s="2" t="s">
        <v>122</v>
      </c>
      <c r="C113" s="3">
        <v>18</v>
      </c>
      <c r="D113" s="4">
        <v>3028</v>
      </c>
      <c r="E113" s="5" t="s">
        <v>341</v>
      </c>
      <c r="F113" s="6">
        <v>15</v>
      </c>
      <c r="G113" s="7">
        <v>20773.54668671541</v>
      </c>
      <c r="H113" s="8">
        <v>6.8604843747408886</v>
      </c>
      <c r="I113" cm="1">
        <f t="array" ref="I113">IF(ISBLANK(H113),
    IFERROR(
        IF(
            (SUMPRODUCT((ABS(B:B - B113) &lt;= 4)*(H:H)*(NOT(ISBLANK(H:H))) * (H:H &gt; 0) * (C:C)*(D:D)) / SUMPRODUCT((ABS(B:B - B113) &lt;= 4)*(NOT(ISBLANK(H:H))) * (H:H &gt; 0) * (C:C)*(D:D))) = 0,
            IF(
                (SUMPRODUCT((ABS(B:B - B113) &lt;= 4)*(G:G)*(NOT(ISBLANK(G:G))) * (G:G &gt; 0) * (C:C)*(D:D)) / SUMPRODUCT((ABS(B:B - B113) &lt;= 4)*(NOT(ISBLANK(G:G))) * (G:G &gt; 0) * (C:C)*(D:D))) = 0,
                IF(LOOKUP(2,1/(H$1:H112&lt;&gt;0),H$1:H112)=0,
                    "",
                    LOOKUP(2,1/(H$1:H112&lt;&gt;0),H$1:H112) * 0.8
                ),
                (SUMPRODUCT((ABS(B:B - B113) &lt;= 4)*(G:G)*(NOT(ISBLANK(G:G))) * (G:G &gt; 0) * (C:C)*(D:D)) / SUMPRODUCT((ABS(B:B - B113) &lt;= 4)*(NOT(ISBLANK(G:G))) * (G:G &gt; 0) * (C:C)*(D:D)))
            ),
            (SUMPRODUCT((ABS(B:B - B113) &lt;= 4)*(H:H)*(NOT(ISBLANK(H:H))) * (H:H &gt; 0) * (C:C)*(D:D)) / SUMPRODUCT((ABS(B:B - B113) &lt;= 4)*(NOT(ISBLANK(H:H))) * (H:H &gt; 0) * (C:C)*(D:D)))
        ),
        IF(LOOKUP(2,1/(H$1:H112&lt;&gt;0),H$1:H112)=0,
            "",
            LOOKUP(2,1/(H$1:H112&lt;&gt;0),H$1:H112) * 0.8
        )
    ),
    H113
)</f>
        <v>6.8604843747408886</v>
      </c>
      <c r="J113" s="11">
        <v>21.433333333333334</v>
      </c>
    </row>
    <row r="114" spans="1:10">
      <c r="A114" s="1" t="s">
        <v>7</v>
      </c>
      <c r="B114" s="2" t="s">
        <v>123</v>
      </c>
      <c r="C114" s="3">
        <v>13</v>
      </c>
      <c r="D114" s="4">
        <v>2271</v>
      </c>
      <c r="E114" s="5" t="s">
        <v>341</v>
      </c>
      <c r="F114" s="6">
        <v>12</v>
      </c>
      <c r="G114" s="7">
        <v>18332.430454521571</v>
      </c>
      <c r="H114" s="8">
        <v>8.0724044273542805</v>
      </c>
      <c r="I114" cm="1">
        <f t="array" ref="I114">IF(ISBLANK(H114),
    IFERROR(
        IF(
            (SUMPRODUCT((ABS(B:B - B114) &lt;= 4)*(H:H)*(NOT(ISBLANK(H:H))) * (H:H &gt; 0) * (C:C)*(D:D)) / SUMPRODUCT((ABS(B:B - B114) &lt;= 4)*(NOT(ISBLANK(H:H))) * (H:H &gt; 0) * (C:C)*(D:D))) = 0,
            IF(
                (SUMPRODUCT((ABS(B:B - B114) &lt;= 4)*(G:G)*(NOT(ISBLANK(G:G))) * (G:G &gt; 0) * (C:C)*(D:D)) / SUMPRODUCT((ABS(B:B - B114) &lt;= 4)*(NOT(ISBLANK(G:G))) * (G:G &gt; 0) * (C:C)*(D:D))) = 0,
                IF(LOOKUP(2,1/(H$1:H113&lt;&gt;0),H$1:H113)=0,
                    "",
                    LOOKUP(2,1/(H$1:H113&lt;&gt;0),H$1:H113) * 0.8
                ),
                (SUMPRODUCT((ABS(B:B - B114) &lt;= 4)*(G:G)*(NOT(ISBLANK(G:G))) * (G:G &gt; 0) * (C:C)*(D:D)) / SUMPRODUCT((ABS(B:B - B114) &lt;= 4)*(NOT(ISBLANK(G:G))) * (G:G &gt; 0) * (C:C)*(D:D)))
            ),
            (SUMPRODUCT((ABS(B:B - B114) &lt;= 4)*(H:H)*(NOT(ISBLANK(H:H))) * (H:H &gt; 0) * (C:C)*(D:D)) / SUMPRODUCT((ABS(B:B - B114) &lt;= 4)*(NOT(ISBLANK(H:H))) * (H:H &gt; 0) * (C:C)*(D:D)))
        ),
        IF(LOOKUP(2,1/(H$1:H113&lt;&gt;0),H$1:H113)=0,
            "",
            LOOKUP(2,1/(H$1:H113&lt;&gt;0),H$1:H113) * 0.8
        )
    ),
    H114
)</f>
        <v>8.0724044273542805</v>
      </c>
      <c r="J114" s="11">
        <v>21.433333333333334</v>
      </c>
    </row>
    <row r="115" spans="1:10">
      <c r="A115" s="1" t="s">
        <v>7</v>
      </c>
      <c r="B115" s="2" t="s">
        <v>124</v>
      </c>
      <c r="C115" s="3">
        <v>24</v>
      </c>
      <c r="D115" s="4">
        <v>3954.25</v>
      </c>
      <c r="E115" s="5" t="s">
        <v>341</v>
      </c>
      <c r="F115" s="6">
        <v>20</v>
      </c>
      <c r="G115" s="7">
        <v>33664.148443079772</v>
      </c>
      <c r="H115" s="8">
        <v>8.5134092288246244</v>
      </c>
      <c r="I115" cm="1">
        <f t="array" ref="I115">IF(ISBLANK(H115),
    IFERROR(
        IF(
            (SUMPRODUCT((ABS(B:B - B115) &lt;= 4)*(H:H)*(NOT(ISBLANK(H:H))) * (H:H &gt; 0) * (C:C)*(D:D)) / SUMPRODUCT((ABS(B:B - B115) &lt;= 4)*(NOT(ISBLANK(H:H))) * (H:H &gt; 0) * (C:C)*(D:D))) = 0,
            IF(
                (SUMPRODUCT((ABS(B:B - B115) &lt;= 4)*(G:G)*(NOT(ISBLANK(G:G))) * (G:G &gt; 0) * (C:C)*(D:D)) / SUMPRODUCT((ABS(B:B - B115) &lt;= 4)*(NOT(ISBLANK(G:G))) * (G:G &gt; 0) * (C:C)*(D:D))) = 0,
                IF(LOOKUP(2,1/(H$1:H114&lt;&gt;0),H$1:H114)=0,
                    "",
                    LOOKUP(2,1/(H$1:H114&lt;&gt;0),H$1:H114) * 0.8
                ),
                (SUMPRODUCT((ABS(B:B - B115) &lt;= 4)*(G:G)*(NOT(ISBLANK(G:G))) * (G:G &gt; 0) * (C:C)*(D:D)) / SUMPRODUCT((ABS(B:B - B115) &lt;= 4)*(NOT(ISBLANK(G:G))) * (G:G &gt; 0) * (C:C)*(D:D)))
            ),
            (SUMPRODUCT((ABS(B:B - B115) &lt;= 4)*(H:H)*(NOT(ISBLANK(H:H))) * (H:H &gt; 0) * (C:C)*(D:D)) / SUMPRODUCT((ABS(B:B - B115) &lt;= 4)*(NOT(ISBLANK(H:H))) * (H:H &gt; 0) * (C:C)*(D:D)))
        ),
        IF(LOOKUP(2,1/(H$1:H114&lt;&gt;0),H$1:H114)=0,
            "",
            LOOKUP(2,1/(H$1:H114&lt;&gt;0),H$1:H114) * 0.8
        )
    ),
    H115
)</f>
        <v>8.5134092288246244</v>
      </c>
      <c r="J115" s="11">
        <v>21.433333333333334</v>
      </c>
    </row>
    <row r="116" spans="1:10">
      <c r="A116" s="1" t="s">
        <v>7</v>
      </c>
      <c r="B116" s="2" t="s">
        <v>125</v>
      </c>
      <c r="C116" s="3">
        <v>15</v>
      </c>
      <c r="D116" s="4">
        <v>2298.0100000000002</v>
      </c>
      <c r="E116" s="5" t="s">
        <v>341</v>
      </c>
      <c r="F116" s="6">
        <v>10</v>
      </c>
      <c r="G116" s="7">
        <v>15762.259558111569</v>
      </c>
      <c r="H116" s="8">
        <v>6.8590909343786874</v>
      </c>
      <c r="I116" cm="1">
        <f t="array" ref="I116">IF(ISBLANK(H116),
    IFERROR(
        IF(
            (SUMPRODUCT((ABS(B:B - B116) &lt;= 4)*(H:H)*(NOT(ISBLANK(H:H))) * (H:H &gt; 0) * (C:C)*(D:D)) / SUMPRODUCT((ABS(B:B - B116) &lt;= 4)*(NOT(ISBLANK(H:H))) * (H:H &gt; 0) * (C:C)*(D:D))) = 0,
            IF(
                (SUMPRODUCT((ABS(B:B - B116) &lt;= 4)*(G:G)*(NOT(ISBLANK(G:G))) * (G:G &gt; 0) * (C:C)*(D:D)) / SUMPRODUCT((ABS(B:B - B116) &lt;= 4)*(NOT(ISBLANK(G:G))) * (G:G &gt; 0) * (C:C)*(D:D))) = 0,
                IF(LOOKUP(2,1/(H$1:H115&lt;&gt;0),H$1:H115)=0,
                    "",
                    LOOKUP(2,1/(H$1:H115&lt;&gt;0),H$1:H115) * 0.8
                ),
                (SUMPRODUCT((ABS(B:B - B116) &lt;= 4)*(G:G)*(NOT(ISBLANK(G:G))) * (G:G &gt; 0) * (C:C)*(D:D)) / SUMPRODUCT((ABS(B:B - B116) &lt;= 4)*(NOT(ISBLANK(G:G))) * (G:G &gt; 0) * (C:C)*(D:D)))
            ),
            (SUMPRODUCT((ABS(B:B - B116) &lt;= 4)*(H:H)*(NOT(ISBLANK(H:H))) * (H:H &gt; 0) * (C:C)*(D:D)) / SUMPRODUCT((ABS(B:B - B116) &lt;= 4)*(NOT(ISBLANK(H:H))) * (H:H &gt; 0) * (C:C)*(D:D)))
        ),
        IF(LOOKUP(2,1/(H$1:H115&lt;&gt;0),H$1:H115)=0,
            "",
            LOOKUP(2,1/(H$1:H115&lt;&gt;0),H$1:H115) * 0.8
        )
    ),
    H116
)</f>
        <v>6.8590909343786874</v>
      </c>
      <c r="J116" s="11">
        <v>21.433333333333334</v>
      </c>
    </row>
    <row r="117" spans="1:10">
      <c r="A117" s="1" t="s">
        <v>7</v>
      </c>
      <c r="B117" s="2" t="s">
        <v>126</v>
      </c>
      <c r="C117" s="3">
        <v>31</v>
      </c>
      <c r="D117" s="4">
        <v>5248.25</v>
      </c>
      <c r="E117" s="5" t="s">
        <v>341</v>
      </c>
      <c r="F117" s="6">
        <v>36</v>
      </c>
      <c r="G117" s="7">
        <v>51462.281685743663</v>
      </c>
      <c r="H117" s="8">
        <v>9.8056079046813043</v>
      </c>
      <c r="I117" cm="1">
        <f t="array" ref="I117">IF(ISBLANK(H117),
    IFERROR(
        IF(
            (SUMPRODUCT((ABS(B:B - B117) &lt;= 4)*(H:H)*(NOT(ISBLANK(H:H))) * (H:H &gt; 0) * (C:C)*(D:D)) / SUMPRODUCT((ABS(B:B - B117) &lt;= 4)*(NOT(ISBLANK(H:H))) * (H:H &gt; 0) * (C:C)*(D:D))) = 0,
            IF(
                (SUMPRODUCT((ABS(B:B - B117) &lt;= 4)*(G:G)*(NOT(ISBLANK(G:G))) * (G:G &gt; 0) * (C:C)*(D:D)) / SUMPRODUCT((ABS(B:B - B117) &lt;= 4)*(NOT(ISBLANK(G:G))) * (G:G &gt; 0) * (C:C)*(D:D))) = 0,
                IF(LOOKUP(2,1/(H$1:H116&lt;&gt;0),H$1:H116)=0,
                    "",
                    LOOKUP(2,1/(H$1:H116&lt;&gt;0),H$1:H116) * 0.8
                ),
                (SUMPRODUCT((ABS(B:B - B117) &lt;= 4)*(G:G)*(NOT(ISBLANK(G:G))) * (G:G &gt; 0) * (C:C)*(D:D)) / SUMPRODUCT((ABS(B:B - B117) &lt;= 4)*(NOT(ISBLANK(G:G))) * (G:G &gt; 0) * (C:C)*(D:D)))
            ),
            (SUMPRODUCT((ABS(B:B - B117) &lt;= 4)*(H:H)*(NOT(ISBLANK(H:H))) * (H:H &gt; 0) * (C:C)*(D:D)) / SUMPRODUCT((ABS(B:B - B117) &lt;= 4)*(NOT(ISBLANK(H:H))) * (H:H &gt; 0) * (C:C)*(D:D)))
        ),
        IF(LOOKUP(2,1/(H$1:H116&lt;&gt;0),H$1:H116)=0,
            "",
            LOOKUP(2,1/(H$1:H116&lt;&gt;0),H$1:H116) * 0.8
        )
    ),
    H117
)</f>
        <v>9.8056079046813043</v>
      </c>
      <c r="J117" s="11">
        <v>21.433333333333334</v>
      </c>
    </row>
    <row r="118" spans="1:10">
      <c r="A118" s="1" t="s">
        <v>7</v>
      </c>
      <c r="B118" s="2" t="s">
        <v>127</v>
      </c>
      <c r="C118" s="3">
        <v>26</v>
      </c>
      <c r="D118" s="4">
        <v>4273.5</v>
      </c>
      <c r="E118" s="5" t="s">
        <v>341</v>
      </c>
      <c r="F118" s="6">
        <v>27</v>
      </c>
      <c r="G118" s="7">
        <v>42154.996089283879</v>
      </c>
      <c r="H118" s="8">
        <v>9.8642789491713767</v>
      </c>
      <c r="I118" cm="1">
        <f t="array" ref="I118">IF(ISBLANK(H118),
    IFERROR(
        IF(
            (SUMPRODUCT((ABS(B:B - B118) &lt;= 4)*(H:H)*(NOT(ISBLANK(H:H))) * (H:H &gt; 0) * (C:C)*(D:D)) / SUMPRODUCT((ABS(B:B - B118) &lt;= 4)*(NOT(ISBLANK(H:H))) * (H:H &gt; 0) * (C:C)*(D:D))) = 0,
            IF(
                (SUMPRODUCT((ABS(B:B - B118) &lt;= 4)*(G:G)*(NOT(ISBLANK(G:G))) * (G:G &gt; 0) * (C:C)*(D:D)) / SUMPRODUCT((ABS(B:B - B118) &lt;= 4)*(NOT(ISBLANK(G:G))) * (G:G &gt; 0) * (C:C)*(D:D))) = 0,
                IF(LOOKUP(2,1/(H$1:H117&lt;&gt;0),H$1:H117)=0,
                    "",
                    LOOKUP(2,1/(H$1:H117&lt;&gt;0),H$1:H117) * 0.8
                ),
                (SUMPRODUCT((ABS(B:B - B118) &lt;= 4)*(G:G)*(NOT(ISBLANK(G:G))) * (G:G &gt; 0) * (C:C)*(D:D)) / SUMPRODUCT((ABS(B:B - B118) &lt;= 4)*(NOT(ISBLANK(G:G))) * (G:G &gt; 0) * (C:C)*(D:D)))
            ),
            (SUMPRODUCT((ABS(B:B - B118) &lt;= 4)*(H:H)*(NOT(ISBLANK(H:H))) * (H:H &gt; 0) * (C:C)*(D:D)) / SUMPRODUCT((ABS(B:B - B118) &lt;= 4)*(NOT(ISBLANK(H:H))) * (H:H &gt; 0) * (C:C)*(D:D)))
        ),
        IF(LOOKUP(2,1/(H$1:H117&lt;&gt;0),H$1:H117)=0,
            "",
            LOOKUP(2,1/(H$1:H117&lt;&gt;0),H$1:H117) * 0.8
        )
    ),
    H118
)</f>
        <v>9.8642789491713767</v>
      </c>
      <c r="J118" s="11">
        <v>21.433333333333334</v>
      </c>
    </row>
    <row r="119" spans="1:10">
      <c r="A119" s="1" t="s">
        <v>7</v>
      </c>
      <c r="B119" s="2" t="s">
        <v>128</v>
      </c>
      <c r="C119" s="3">
        <v>12</v>
      </c>
      <c r="D119" s="4">
        <v>1504.0450000000001</v>
      </c>
      <c r="E119" s="5" t="s">
        <v>341</v>
      </c>
      <c r="F119" s="6">
        <v>1</v>
      </c>
      <c r="G119" s="7">
        <v>1298.2659311858099</v>
      </c>
      <c r="H119" s="8">
        <v>0.86318290422547883</v>
      </c>
      <c r="I119">
        <f>(I118+I120)/2</f>
        <v>10.054160494150944</v>
      </c>
      <c r="J119" s="11">
        <v>21.433333333333334</v>
      </c>
    </row>
    <row r="120" spans="1:10">
      <c r="A120" s="1" t="s">
        <v>7</v>
      </c>
      <c r="B120" s="2" t="s">
        <v>129</v>
      </c>
      <c r="C120" s="3">
        <v>35</v>
      </c>
      <c r="D120" s="4">
        <v>5269</v>
      </c>
      <c r="E120" s="5" t="s">
        <v>341</v>
      </c>
      <c r="F120" s="6">
        <v>39</v>
      </c>
      <c r="G120" s="7">
        <v>53975.857504178653</v>
      </c>
      <c r="H120" s="8">
        <v>10.244042039130511</v>
      </c>
      <c r="I120" cm="1">
        <f t="array" ref="I120">IF(ISBLANK(H120),
    IFERROR(
        IF(
            (SUMPRODUCT((ABS(B:B - B120) &lt;= 4)*(H:H)*(NOT(ISBLANK(H:H))) * (H:H &gt; 0) * (C:C)*(D:D)) / SUMPRODUCT((ABS(B:B - B120) &lt;= 4)*(NOT(ISBLANK(H:H))) * (H:H &gt; 0) * (C:C)*(D:D))) = 0,
            IF(
                (SUMPRODUCT((ABS(B:B - B120) &lt;= 4)*(G:G)*(NOT(ISBLANK(G:G))) * (G:G &gt; 0) * (C:C)*(D:D)) / SUMPRODUCT((ABS(B:B - B120) &lt;= 4)*(NOT(ISBLANK(G:G))) * (G:G &gt; 0) * (C:C)*(D:D))) = 0,
                IF(LOOKUP(2,1/(H$1:H119&lt;&gt;0),H$1:H119)=0,
                    "",
                    LOOKUP(2,1/(H$1:H119&lt;&gt;0),H$1:H119) * 0.8
                ),
                (SUMPRODUCT((ABS(B:B - B120) &lt;= 4)*(G:G)*(NOT(ISBLANK(G:G))) * (G:G &gt; 0) * (C:C)*(D:D)) / SUMPRODUCT((ABS(B:B - B120) &lt;= 4)*(NOT(ISBLANK(G:G))) * (G:G &gt; 0) * (C:C)*(D:D)))
            ),
            (SUMPRODUCT((ABS(B:B - B120) &lt;= 4)*(H:H)*(NOT(ISBLANK(H:H))) * (H:H &gt; 0) * (C:C)*(D:D)) / SUMPRODUCT((ABS(B:B - B120) &lt;= 4)*(NOT(ISBLANK(H:H))) * (H:H &gt; 0) * (C:C)*(D:D)))
        ),
        IF(LOOKUP(2,1/(H$1:H119&lt;&gt;0),H$1:H119)=0,
            "",
            LOOKUP(2,1/(H$1:H119&lt;&gt;0),H$1:H119) * 0.8
        )
    ),
    H120
)</f>
        <v>10.244042039130511</v>
      </c>
      <c r="J120" s="11">
        <v>21.433333333333334</v>
      </c>
    </row>
    <row r="121" spans="1:10">
      <c r="A121" s="1" t="s">
        <v>7</v>
      </c>
      <c r="B121" s="2" t="s">
        <v>130</v>
      </c>
      <c r="C121" s="3">
        <v>1</v>
      </c>
      <c r="D121" s="4">
        <v>129</v>
      </c>
      <c r="E121" s="5" t="s">
        <v>341</v>
      </c>
      <c r="F121">
        <f>(D121*F120)/D120</f>
        <v>0.95483013854621368</v>
      </c>
      <c r="G121">
        <f>(D121*G120)/D120</f>
        <v>1321.4814230478357</v>
      </c>
      <c r="H121">
        <f>G121/D121</f>
        <v>10.244042039130509</v>
      </c>
      <c r="I121" cm="1">
        <f t="array" ref="I121">IF(ISBLANK(H121),
    IFERROR(
        IF(
            (SUMPRODUCT((ABS(B:B - B121) &lt;= 4)*(H:H)*(NOT(ISBLANK(H:H))) * (H:H &gt; 0) * (C:C)*(D:D)) / SUMPRODUCT((ABS(B:B - B121) &lt;= 4)*(NOT(ISBLANK(H:H))) * (H:H &gt; 0) * (C:C)*(D:D))) = 0,
            IF(
                (SUMPRODUCT((ABS(B:B - B121) &lt;= 4)*(G:G)*(NOT(ISBLANK(G:G))) * (G:G &gt; 0) * (C:C)*(D:D)) / SUMPRODUCT((ABS(B:B - B121) &lt;= 4)*(NOT(ISBLANK(G:G))) * (G:G &gt; 0) * (C:C)*(D:D))) = 0,
                IF(LOOKUP(2,1/(H$1:H120&lt;&gt;0),H$1:H120)=0,
                    "",
                    LOOKUP(2,1/(H$1:H120&lt;&gt;0),H$1:H120) * 0.8
                ),
                (SUMPRODUCT((ABS(B:B - B121) &lt;= 4)*(G:G)*(NOT(ISBLANK(G:G))) * (G:G &gt; 0) * (C:C)*(D:D)) / SUMPRODUCT((ABS(B:B - B121) &lt;= 4)*(NOT(ISBLANK(G:G))) * (G:G &gt; 0) * (C:C)*(D:D)))
            ),
            (SUMPRODUCT((ABS(B:B - B121) &lt;= 4)*(H:H)*(NOT(ISBLANK(H:H))) * (H:H &gt; 0) * (C:C)*(D:D)) / SUMPRODUCT((ABS(B:B - B121) &lt;= 4)*(NOT(ISBLANK(H:H))) * (H:H &gt; 0) * (C:C)*(D:D)))
        ),
        IF(LOOKUP(2,1/(H$1:H120&lt;&gt;0),H$1:H120)=0,
            "",
            LOOKUP(2,1/(H$1:H120&lt;&gt;0),H$1:H120) * 0.8
        )
    ),
    H121
)</f>
        <v>10.244042039130509</v>
      </c>
      <c r="J121" s="11">
        <v>21.433333333333334</v>
      </c>
    </row>
    <row r="122" spans="1:10">
      <c r="A122" s="1" t="s">
        <v>7</v>
      </c>
      <c r="B122" s="2" t="s">
        <v>131</v>
      </c>
      <c r="C122" s="3">
        <v>9</v>
      </c>
      <c r="D122" s="4">
        <v>1155.5</v>
      </c>
      <c r="E122" s="5" t="s">
        <v>341</v>
      </c>
      <c r="F122" s="6">
        <v>11</v>
      </c>
      <c r="G122" s="7">
        <v>12615.949110709989</v>
      </c>
      <c r="H122" s="8">
        <v>10.91817318105581</v>
      </c>
      <c r="I122" cm="1">
        <f t="array" ref="I122">IF(ISBLANK(H122),
    IFERROR(
        IF(
            (SUMPRODUCT((ABS(B:B - B122) &lt;= 4)*(H:H)*(NOT(ISBLANK(H:H))) * (H:H &gt; 0) * (C:C)*(D:D)) / SUMPRODUCT((ABS(B:B - B122) &lt;= 4)*(NOT(ISBLANK(H:H))) * (H:H &gt; 0) * (C:C)*(D:D))) = 0,
            IF(
                (SUMPRODUCT((ABS(B:B - B122) &lt;= 4)*(G:G)*(NOT(ISBLANK(G:G))) * (G:G &gt; 0) * (C:C)*(D:D)) / SUMPRODUCT((ABS(B:B - B122) &lt;= 4)*(NOT(ISBLANK(G:G))) * (G:G &gt; 0) * (C:C)*(D:D))) = 0,
                IF(LOOKUP(2,1/(H$1:H121&lt;&gt;0),H$1:H121)=0,
                    "",
                    LOOKUP(2,1/(H$1:H121&lt;&gt;0),H$1:H121) * 0.8
                ),
                (SUMPRODUCT((ABS(B:B - B122) &lt;= 4)*(G:G)*(NOT(ISBLANK(G:G))) * (G:G &gt; 0) * (C:C)*(D:D)) / SUMPRODUCT((ABS(B:B - B122) &lt;= 4)*(NOT(ISBLANK(G:G))) * (G:G &gt; 0) * (C:C)*(D:D)))
            ),
            (SUMPRODUCT((ABS(B:B - B122) &lt;= 4)*(H:H)*(NOT(ISBLANK(H:H))) * (H:H &gt; 0) * (C:C)*(D:D)) / SUMPRODUCT((ABS(B:B - B122) &lt;= 4)*(NOT(ISBLANK(H:H))) * (H:H &gt; 0) * (C:C)*(D:D)))
        ),
        IF(LOOKUP(2,1/(H$1:H121&lt;&gt;0),H$1:H121)=0,
            "",
            LOOKUP(2,1/(H$1:H121&lt;&gt;0),H$1:H121) * 0.8
        )
    ),
    H122
)</f>
        <v>10.91817318105581</v>
      </c>
      <c r="J122" s="11">
        <v>21.433333333333334</v>
      </c>
    </row>
    <row r="123" spans="1:10">
      <c r="A123" s="1" t="s">
        <v>7</v>
      </c>
      <c r="B123" s="2" t="s">
        <v>132</v>
      </c>
      <c r="C123" s="3">
        <v>13</v>
      </c>
      <c r="D123" s="4">
        <v>2013.25</v>
      </c>
      <c r="E123" s="5" t="s">
        <v>341</v>
      </c>
      <c r="F123" s="6">
        <v>23</v>
      </c>
      <c r="G123" s="7">
        <v>29384.072780797531</v>
      </c>
      <c r="H123" s="8">
        <v>14.59534224800573</v>
      </c>
      <c r="I123" cm="1">
        <f t="array" ref="I123">IF(ISBLANK(H123),
    IFERROR(
        IF(
            (SUMPRODUCT((ABS(B:B - B123) &lt;= 4)*(H:H)*(NOT(ISBLANK(H:H))) * (H:H &gt; 0) * (C:C)*(D:D)) / SUMPRODUCT((ABS(B:B - B123) &lt;= 4)*(NOT(ISBLANK(H:H))) * (H:H &gt; 0) * (C:C)*(D:D))) = 0,
            IF(
                (SUMPRODUCT((ABS(B:B - B123) &lt;= 4)*(G:G)*(NOT(ISBLANK(G:G))) * (G:G &gt; 0) * (C:C)*(D:D)) / SUMPRODUCT((ABS(B:B - B123) &lt;= 4)*(NOT(ISBLANK(G:G))) * (G:G &gt; 0) * (C:C)*(D:D))) = 0,
                IF(LOOKUP(2,1/(H$1:H122&lt;&gt;0),H$1:H122)=0,
                    "",
                    LOOKUP(2,1/(H$1:H122&lt;&gt;0),H$1:H122) * 0.8
                ),
                (SUMPRODUCT((ABS(B:B - B123) &lt;= 4)*(G:G)*(NOT(ISBLANK(G:G))) * (G:G &gt; 0) * (C:C)*(D:D)) / SUMPRODUCT((ABS(B:B - B123) &lt;= 4)*(NOT(ISBLANK(G:G))) * (G:G &gt; 0) * (C:C)*(D:D)))
            ),
            (SUMPRODUCT((ABS(B:B - B123) &lt;= 4)*(H:H)*(NOT(ISBLANK(H:H))) * (H:H &gt; 0) * (C:C)*(D:D)) / SUMPRODUCT((ABS(B:B - B123) &lt;= 4)*(NOT(ISBLANK(H:H))) * (H:H &gt; 0) * (C:C)*(D:D)))
        ),
        IF(LOOKUP(2,1/(H$1:H122&lt;&gt;0),H$1:H122)=0,
            "",
            LOOKUP(2,1/(H$1:H122&lt;&gt;0),H$1:H122) * 0.8
        )
    ),
    H123
)</f>
        <v>14.59534224800573</v>
      </c>
      <c r="J123" s="11">
        <v>21.433333333333334</v>
      </c>
    </row>
    <row r="124" spans="1:10">
      <c r="A124" s="1" t="s">
        <v>7</v>
      </c>
      <c r="B124" s="2" t="s">
        <v>133</v>
      </c>
      <c r="C124" s="3">
        <v>13</v>
      </c>
      <c r="D124" s="4">
        <v>2161</v>
      </c>
      <c r="E124" s="5" t="s">
        <v>341</v>
      </c>
      <c r="F124" s="6">
        <v>18</v>
      </c>
      <c r="G124" s="7">
        <v>33347.690429081507</v>
      </c>
      <c r="H124" s="8">
        <v>15.431601309153869</v>
      </c>
      <c r="I124" cm="1">
        <f t="array" ref="I124">IF(ISBLANK(H124),
    IFERROR(
        IF(
            (SUMPRODUCT((ABS(B:B - B124) &lt;= 4)*(H:H)*(NOT(ISBLANK(H:H))) * (H:H &gt; 0) * (C:C)*(D:D)) / SUMPRODUCT((ABS(B:B - B124) &lt;= 4)*(NOT(ISBLANK(H:H))) * (H:H &gt; 0) * (C:C)*(D:D))) = 0,
            IF(
                (SUMPRODUCT((ABS(B:B - B124) &lt;= 4)*(G:G)*(NOT(ISBLANK(G:G))) * (G:G &gt; 0) * (C:C)*(D:D)) / SUMPRODUCT((ABS(B:B - B124) &lt;= 4)*(NOT(ISBLANK(G:G))) * (G:G &gt; 0) * (C:C)*(D:D))) = 0,
                IF(LOOKUP(2,1/(H$1:H123&lt;&gt;0),H$1:H123)=0,
                    "",
                    LOOKUP(2,1/(H$1:H123&lt;&gt;0),H$1:H123) * 0.8
                ),
                (SUMPRODUCT((ABS(B:B - B124) &lt;= 4)*(G:G)*(NOT(ISBLANK(G:G))) * (G:G &gt; 0) * (C:C)*(D:D)) / SUMPRODUCT((ABS(B:B - B124) &lt;= 4)*(NOT(ISBLANK(G:G))) * (G:G &gt; 0) * (C:C)*(D:D)))
            ),
            (SUMPRODUCT((ABS(B:B - B124) &lt;= 4)*(H:H)*(NOT(ISBLANK(H:H))) * (H:H &gt; 0) * (C:C)*(D:D)) / SUMPRODUCT((ABS(B:B - B124) &lt;= 4)*(NOT(ISBLANK(H:H))) * (H:H &gt; 0) * (C:C)*(D:D)))
        ),
        IF(LOOKUP(2,1/(H$1:H123&lt;&gt;0),H$1:H123)=0,
            "",
            LOOKUP(2,1/(H$1:H123&lt;&gt;0),H$1:H123) * 0.8
        )
    ),
    H124
)</f>
        <v>15.431601309153869</v>
      </c>
      <c r="J124" s="11">
        <v>21.433333333333334</v>
      </c>
    </row>
    <row r="125" spans="1:10">
      <c r="A125" s="1" t="s">
        <v>7</v>
      </c>
      <c r="B125" s="2" t="s">
        <v>134</v>
      </c>
      <c r="C125" s="3">
        <v>40</v>
      </c>
      <c r="D125" s="4">
        <v>6216</v>
      </c>
      <c r="E125" s="5" t="s">
        <v>341</v>
      </c>
      <c r="F125" s="6">
        <v>32</v>
      </c>
      <c r="G125" s="7">
        <v>48337.682777147311</v>
      </c>
      <c r="H125" s="8">
        <v>7.7763324931060671</v>
      </c>
      <c r="I125" cm="1">
        <f t="array" ref="I125">IF(ISBLANK(H125),
    IFERROR(
        IF(
            (SUMPRODUCT((ABS(B:B - B125) &lt;= 4)*(H:H)*(NOT(ISBLANK(H:H))) * (H:H &gt; 0) * (C:C)*(D:D)) / SUMPRODUCT((ABS(B:B - B125) &lt;= 4)*(NOT(ISBLANK(H:H))) * (H:H &gt; 0) * (C:C)*(D:D))) = 0,
            IF(
                (SUMPRODUCT((ABS(B:B - B125) &lt;= 4)*(G:G)*(NOT(ISBLANK(G:G))) * (G:G &gt; 0) * (C:C)*(D:D)) / SUMPRODUCT((ABS(B:B - B125) &lt;= 4)*(NOT(ISBLANK(G:G))) * (G:G &gt; 0) * (C:C)*(D:D))) = 0,
                IF(LOOKUP(2,1/(H$1:H124&lt;&gt;0),H$1:H124)=0,
                    "",
                    LOOKUP(2,1/(H$1:H124&lt;&gt;0),H$1:H124) * 0.8
                ),
                (SUMPRODUCT((ABS(B:B - B125) &lt;= 4)*(G:G)*(NOT(ISBLANK(G:G))) * (G:G &gt; 0) * (C:C)*(D:D)) / SUMPRODUCT((ABS(B:B - B125) &lt;= 4)*(NOT(ISBLANK(G:G))) * (G:G &gt; 0) * (C:C)*(D:D)))
            ),
            (SUMPRODUCT((ABS(B:B - B125) &lt;= 4)*(H:H)*(NOT(ISBLANK(H:H))) * (H:H &gt; 0) * (C:C)*(D:D)) / SUMPRODUCT((ABS(B:B - B125) &lt;= 4)*(NOT(ISBLANK(H:H))) * (H:H &gt; 0) * (C:C)*(D:D)))
        ),
        IF(LOOKUP(2,1/(H$1:H124&lt;&gt;0),H$1:H124)=0,
            "",
            LOOKUP(2,1/(H$1:H124&lt;&gt;0),H$1:H124) * 0.8
        )
    ),
    H125
)</f>
        <v>7.7763324931060671</v>
      </c>
      <c r="J125" s="11">
        <v>21.433333333333334</v>
      </c>
    </row>
    <row r="126" spans="1:10">
      <c r="A126" s="1" t="s">
        <v>7</v>
      </c>
      <c r="B126" s="2" t="s">
        <v>135</v>
      </c>
      <c r="C126" s="3">
        <v>33</v>
      </c>
      <c r="D126" s="4">
        <v>5338.25</v>
      </c>
      <c r="E126" s="5" t="s">
        <v>341</v>
      </c>
      <c r="F126" s="6">
        <v>43</v>
      </c>
      <c r="G126" s="7">
        <v>64008.47353862461</v>
      </c>
      <c r="H126" s="8">
        <v>11.99053501402606</v>
      </c>
      <c r="I126" cm="1">
        <f t="array" ref="I126">IF(ISBLANK(H126),
    IFERROR(
        IF(
            (SUMPRODUCT((ABS(B:B - B126) &lt;= 4)*(H:H)*(NOT(ISBLANK(H:H))) * (H:H &gt; 0) * (C:C)*(D:D)) / SUMPRODUCT((ABS(B:B - B126) &lt;= 4)*(NOT(ISBLANK(H:H))) * (H:H &gt; 0) * (C:C)*(D:D))) = 0,
            IF(
                (SUMPRODUCT((ABS(B:B - B126) &lt;= 4)*(G:G)*(NOT(ISBLANK(G:G))) * (G:G &gt; 0) * (C:C)*(D:D)) / SUMPRODUCT((ABS(B:B - B126) &lt;= 4)*(NOT(ISBLANK(G:G))) * (G:G &gt; 0) * (C:C)*(D:D))) = 0,
                IF(LOOKUP(2,1/(H$1:H125&lt;&gt;0),H$1:H125)=0,
                    "",
                    LOOKUP(2,1/(H$1:H125&lt;&gt;0),H$1:H125) * 0.8
                ),
                (SUMPRODUCT((ABS(B:B - B126) &lt;= 4)*(G:G)*(NOT(ISBLANK(G:G))) * (G:G &gt; 0) * (C:C)*(D:D)) / SUMPRODUCT((ABS(B:B - B126) &lt;= 4)*(NOT(ISBLANK(G:G))) * (G:G &gt; 0) * (C:C)*(D:D)))
            ),
            (SUMPRODUCT((ABS(B:B - B126) &lt;= 4)*(H:H)*(NOT(ISBLANK(H:H))) * (H:H &gt; 0) * (C:C)*(D:D)) / SUMPRODUCT((ABS(B:B - B126) &lt;= 4)*(NOT(ISBLANK(H:H))) * (H:H &gt; 0) * (C:C)*(D:D)))
        ),
        IF(LOOKUP(2,1/(H$1:H125&lt;&gt;0),H$1:H125)=0,
            "",
            LOOKUP(2,1/(H$1:H125&lt;&gt;0),H$1:H125) * 0.8
        )
    ),
    H126
)</f>
        <v>11.99053501402606</v>
      </c>
      <c r="J126" s="11">
        <v>21.433333333333334</v>
      </c>
    </row>
    <row r="127" spans="1:10">
      <c r="A127" s="1" t="s">
        <v>7</v>
      </c>
      <c r="B127" s="2" t="s">
        <v>136</v>
      </c>
      <c r="C127" s="3">
        <v>35</v>
      </c>
      <c r="D127" s="4">
        <v>5854.88</v>
      </c>
      <c r="E127" s="5" t="s">
        <v>341</v>
      </c>
      <c r="F127" s="6">
        <v>27</v>
      </c>
      <c r="G127" s="7">
        <v>44183.310908393883</v>
      </c>
      <c r="H127" s="8">
        <v>7.5464075964654924</v>
      </c>
      <c r="I127" cm="1">
        <f t="array" ref="I127">IF(ISBLANK(H127),
    IFERROR(
        IF(
            (SUMPRODUCT((ABS(B:B - B127) &lt;= 4)*(H:H)*(NOT(ISBLANK(H:H))) * (H:H &gt; 0) * (C:C)*(D:D)) / SUMPRODUCT((ABS(B:B - B127) &lt;= 4)*(NOT(ISBLANK(H:H))) * (H:H &gt; 0) * (C:C)*(D:D))) = 0,
            IF(
                (SUMPRODUCT((ABS(B:B - B127) &lt;= 4)*(G:G)*(NOT(ISBLANK(G:G))) * (G:G &gt; 0) * (C:C)*(D:D)) / SUMPRODUCT((ABS(B:B - B127) &lt;= 4)*(NOT(ISBLANK(G:G))) * (G:G &gt; 0) * (C:C)*(D:D))) = 0,
                IF(LOOKUP(2,1/(H$1:H126&lt;&gt;0),H$1:H126)=0,
                    "",
                    LOOKUP(2,1/(H$1:H126&lt;&gt;0),H$1:H126) * 0.8
                ),
                (SUMPRODUCT((ABS(B:B - B127) &lt;= 4)*(G:G)*(NOT(ISBLANK(G:G))) * (G:G &gt; 0) * (C:C)*(D:D)) / SUMPRODUCT((ABS(B:B - B127) &lt;= 4)*(NOT(ISBLANK(G:G))) * (G:G &gt; 0) * (C:C)*(D:D)))
            ),
            (SUMPRODUCT((ABS(B:B - B127) &lt;= 4)*(H:H)*(NOT(ISBLANK(H:H))) * (H:H &gt; 0) * (C:C)*(D:D)) / SUMPRODUCT((ABS(B:B - B127) &lt;= 4)*(NOT(ISBLANK(H:H))) * (H:H &gt; 0) * (C:C)*(D:D)))
        ),
        IF(LOOKUP(2,1/(H$1:H126&lt;&gt;0),H$1:H126)=0,
            "",
            LOOKUP(2,1/(H$1:H126&lt;&gt;0),H$1:H126) * 0.8
        )
    ),
    H127
)</f>
        <v>7.5464075964654924</v>
      </c>
      <c r="J127" s="11">
        <v>21.433333333333334</v>
      </c>
    </row>
    <row r="128" spans="1:10">
      <c r="A128" s="1" t="s">
        <v>7</v>
      </c>
      <c r="B128" s="2" t="s">
        <v>137</v>
      </c>
      <c r="C128" s="3">
        <v>34</v>
      </c>
      <c r="D128" s="4">
        <v>4881.25</v>
      </c>
      <c r="E128" s="5" t="s">
        <v>341</v>
      </c>
      <c r="F128" s="6">
        <v>40</v>
      </c>
      <c r="G128" s="7">
        <v>52897.718842938353</v>
      </c>
      <c r="H128" s="8">
        <v>10.83692063363654</v>
      </c>
      <c r="I128" cm="1">
        <f t="array" ref="I128">IF(ISBLANK(H128),
    IFERROR(
        IF(
            (SUMPRODUCT((ABS(B:B - B128) &lt;= 4)*(H:H)*(NOT(ISBLANK(H:H))) * (H:H &gt; 0) * (C:C)*(D:D)) / SUMPRODUCT((ABS(B:B - B128) &lt;= 4)*(NOT(ISBLANK(H:H))) * (H:H &gt; 0) * (C:C)*(D:D))) = 0,
            IF(
                (SUMPRODUCT((ABS(B:B - B128) &lt;= 4)*(G:G)*(NOT(ISBLANK(G:G))) * (G:G &gt; 0) * (C:C)*(D:D)) / SUMPRODUCT((ABS(B:B - B128) &lt;= 4)*(NOT(ISBLANK(G:G))) * (G:G &gt; 0) * (C:C)*(D:D))) = 0,
                IF(LOOKUP(2,1/(H$1:H127&lt;&gt;0),H$1:H127)=0,
                    "",
                    LOOKUP(2,1/(H$1:H127&lt;&gt;0),H$1:H127) * 0.8
                ),
                (SUMPRODUCT((ABS(B:B - B128) &lt;= 4)*(G:G)*(NOT(ISBLANK(G:G))) * (G:G &gt; 0) * (C:C)*(D:D)) / SUMPRODUCT((ABS(B:B - B128) &lt;= 4)*(NOT(ISBLANK(G:G))) * (G:G &gt; 0) * (C:C)*(D:D)))
            ),
            (SUMPRODUCT((ABS(B:B - B128) &lt;= 4)*(H:H)*(NOT(ISBLANK(H:H))) * (H:H &gt; 0) * (C:C)*(D:D)) / SUMPRODUCT((ABS(B:B - B128) &lt;= 4)*(NOT(ISBLANK(H:H))) * (H:H &gt; 0) * (C:C)*(D:D)))
        ),
        IF(LOOKUP(2,1/(H$1:H127&lt;&gt;0),H$1:H127)=0,
            "",
            LOOKUP(2,1/(H$1:H127&lt;&gt;0),H$1:H127) * 0.8
        )
    ),
    H128
)</f>
        <v>10.83692063363654</v>
      </c>
      <c r="J128" s="11">
        <v>21.433333333333334</v>
      </c>
    </row>
    <row r="129" spans="1:10">
      <c r="A129" s="1" t="s">
        <v>7</v>
      </c>
      <c r="B129" s="2" t="s">
        <v>138</v>
      </c>
      <c r="C129" s="3">
        <v>38</v>
      </c>
      <c r="D129" s="4">
        <v>5887.25</v>
      </c>
      <c r="E129" s="5" t="s">
        <v>341</v>
      </c>
      <c r="F129" s="6">
        <v>37</v>
      </c>
      <c r="G129" s="7">
        <v>55108.91597379923</v>
      </c>
      <c r="H129" s="8">
        <v>9.3607229137201973</v>
      </c>
      <c r="I129" cm="1">
        <f t="array" ref="I129">IF(ISBLANK(H129),
    IFERROR(
        IF(
            (SUMPRODUCT((ABS(B:B - B129) &lt;= 4)*(H:H)*(NOT(ISBLANK(H:H))) * (H:H &gt; 0) * (C:C)*(D:D)) / SUMPRODUCT((ABS(B:B - B129) &lt;= 4)*(NOT(ISBLANK(H:H))) * (H:H &gt; 0) * (C:C)*(D:D))) = 0,
            IF(
                (SUMPRODUCT((ABS(B:B - B129) &lt;= 4)*(G:G)*(NOT(ISBLANK(G:G))) * (G:G &gt; 0) * (C:C)*(D:D)) / SUMPRODUCT((ABS(B:B - B129) &lt;= 4)*(NOT(ISBLANK(G:G))) * (G:G &gt; 0) * (C:C)*(D:D))) = 0,
                IF(LOOKUP(2,1/(H$1:H128&lt;&gt;0),H$1:H128)=0,
                    "",
                    LOOKUP(2,1/(H$1:H128&lt;&gt;0),H$1:H128) * 0.8
                ),
                (SUMPRODUCT((ABS(B:B - B129) &lt;= 4)*(G:G)*(NOT(ISBLANK(G:G))) * (G:G &gt; 0) * (C:C)*(D:D)) / SUMPRODUCT((ABS(B:B - B129) &lt;= 4)*(NOT(ISBLANK(G:G))) * (G:G &gt; 0) * (C:C)*(D:D)))
            ),
            (SUMPRODUCT((ABS(B:B - B129) &lt;= 4)*(H:H)*(NOT(ISBLANK(H:H))) * (H:H &gt; 0) * (C:C)*(D:D)) / SUMPRODUCT((ABS(B:B - B129) &lt;= 4)*(NOT(ISBLANK(H:H))) * (H:H &gt; 0) * (C:C)*(D:D)))
        ),
        IF(LOOKUP(2,1/(H$1:H128&lt;&gt;0),H$1:H128)=0,
            "",
            LOOKUP(2,1/(H$1:H128&lt;&gt;0),H$1:H128) * 0.8
        )
    ),
    H129
)</f>
        <v>9.3607229137201973</v>
      </c>
      <c r="J129" s="11">
        <v>21.433333333333334</v>
      </c>
    </row>
    <row r="130" spans="1:10">
      <c r="A130" s="1" t="s">
        <v>7</v>
      </c>
      <c r="B130" s="2" t="s">
        <v>139</v>
      </c>
      <c r="C130" s="3">
        <v>15</v>
      </c>
      <c r="D130" s="4">
        <v>2663.71</v>
      </c>
      <c r="E130" s="5" t="s">
        <v>341</v>
      </c>
      <c r="F130" s="6">
        <v>8</v>
      </c>
      <c r="G130" s="7">
        <v>14485.168026695979</v>
      </c>
      <c r="H130" s="8">
        <v>5.4379673563173112</v>
      </c>
      <c r="I130" cm="1">
        <f t="array" ref="I130">IF(ISBLANK(H130),
    IFERROR(
        IF(
            (SUMPRODUCT((ABS(B:B - B130) &lt;= 4)*(H:H)*(NOT(ISBLANK(H:H))) * (H:H &gt; 0) * (C:C)*(D:D)) / SUMPRODUCT((ABS(B:B - B130) &lt;= 4)*(NOT(ISBLANK(H:H))) * (H:H &gt; 0) * (C:C)*(D:D))) = 0,
            IF(
                (SUMPRODUCT((ABS(B:B - B130) &lt;= 4)*(G:G)*(NOT(ISBLANK(G:G))) * (G:G &gt; 0) * (C:C)*(D:D)) / SUMPRODUCT((ABS(B:B - B130) &lt;= 4)*(NOT(ISBLANK(G:G))) * (G:G &gt; 0) * (C:C)*(D:D))) = 0,
                IF(LOOKUP(2,1/(H$1:H129&lt;&gt;0),H$1:H129)=0,
                    "",
                    LOOKUP(2,1/(H$1:H129&lt;&gt;0),H$1:H129) * 0.8
                ),
                (SUMPRODUCT((ABS(B:B - B130) &lt;= 4)*(G:G)*(NOT(ISBLANK(G:G))) * (G:G &gt; 0) * (C:C)*(D:D)) / SUMPRODUCT((ABS(B:B - B130) &lt;= 4)*(NOT(ISBLANK(G:G))) * (G:G &gt; 0) * (C:C)*(D:D)))
            ),
            (SUMPRODUCT((ABS(B:B - B130) &lt;= 4)*(H:H)*(NOT(ISBLANK(H:H))) * (H:H &gt; 0) * (C:C)*(D:D)) / SUMPRODUCT((ABS(B:B - B130) &lt;= 4)*(NOT(ISBLANK(H:H))) * (H:H &gt; 0) * (C:C)*(D:D)))
        ),
        IF(LOOKUP(2,1/(H$1:H129&lt;&gt;0),H$1:H129)=0,
            "",
            LOOKUP(2,1/(H$1:H129&lt;&gt;0),H$1:H129) * 0.8
        )
    ),
    H130
)</f>
        <v>5.4379673563173112</v>
      </c>
      <c r="J130" s="11">
        <v>21.433333333333334</v>
      </c>
    </row>
    <row r="131" spans="1:10">
      <c r="A131" s="1" t="s">
        <v>7</v>
      </c>
      <c r="B131" s="2" t="s">
        <v>140</v>
      </c>
      <c r="C131" s="3">
        <v>13</v>
      </c>
      <c r="D131" s="4">
        <v>1976.75</v>
      </c>
      <c r="E131" s="5" t="s">
        <v>341</v>
      </c>
      <c r="F131" s="6">
        <v>20</v>
      </c>
      <c r="G131" s="7">
        <v>28764.337140527408</v>
      </c>
      <c r="H131" s="8">
        <v>14.55132775542047</v>
      </c>
      <c r="I131" cm="1">
        <f t="array" ref="I131">IF(ISBLANK(H131),
    IFERROR(
        IF(
            (SUMPRODUCT((ABS(B:B - B131) &lt;= 4)*(H:H)*(NOT(ISBLANK(H:H))) * (H:H &gt; 0) * (C:C)*(D:D)) / SUMPRODUCT((ABS(B:B - B131) &lt;= 4)*(NOT(ISBLANK(H:H))) * (H:H &gt; 0) * (C:C)*(D:D))) = 0,
            IF(
                (SUMPRODUCT((ABS(B:B - B131) &lt;= 4)*(G:G)*(NOT(ISBLANK(G:G))) * (G:G &gt; 0) * (C:C)*(D:D)) / SUMPRODUCT((ABS(B:B - B131) &lt;= 4)*(NOT(ISBLANK(G:G))) * (G:G &gt; 0) * (C:C)*(D:D))) = 0,
                IF(LOOKUP(2,1/(H$1:H130&lt;&gt;0),H$1:H130)=0,
                    "",
                    LOOKUP(2,1/(H$1:H130&lt;&gt;0),H$1:H130) * 0.8
                ),
                (SUMPRODUCT((ABS(B:B - B131) &lt;= 4)*(G:G)*(NOT(ISBLANK(G:G))) * (G:G &gt; 0) * (C:C)*(D:D)) / SUMPRODUCT((ABS(B:B - B131) &lt;= 4)*(NOT(ISBLANK(G:G))) * (G:G &gt; 0) * (C:C)*(D:D)))
            ),
            (SUMPRODUCT((ABS(B:B - B131) &lt;= 4)*(H:H)*(NOT(ISBLANK(H:H))) * (H:H &gt; 0) * (C:C)*(D:D)) / SUMPRODUCT((ABS(B:B - B131) &lt;= 4)*(NOT(ISBLANK(H:H))) * (H:H &gt; 0) * (C:C)*(D:D)))
        ),
        IF(LOOKUP(2,1/(H$1:H130&lt;&gt;0),H$1:H130)=0,
            "",
            LOOKUP(2,1/(H$1:H130&lt;&gt;0),H$1:H130) * 0.8
        )
    ),
    H131
)</f>
        <v>14.55132775542047</v>
      </c>
      <c r="J131" s="11">
        <v>21.433333333333334</v>
      </c>
    </row>
    <row r="132" spans="1:10">
      <c r="A132" s="1" t="s">
        <v>7</v>
      </c>
      <c r="B132" s="2" t="s">
        <v>141</v>
      </c>
      <c r="C132" s="3">
        <v>18</v>
      </c>
      <c r="D132" s="4">
        <v>2878</v>
      </c>
      <c r="E132" s="5" t="s">
        <v>341</v>
      </c>
      <c r="F132" s="6">
        <v>23</v>
      </c>
      <c r="G132" s="7">
        <v>32381.398925682119</v>
      </c>
      <c r="H132" s="8">
        <v>11.251354734427419</v>
      </c>
      <c r="I132" cm="1">
        <f t="array" ref="I132">IF(ISBLANK(H132),
    IFERROR(
        IF(
            (SUMPRODUCT((ABS(B:B - B132) &lt;= 4)*(H:H)*(NOT(ISBLANK(H:H))) * (H:H &gt; 0) * (C:C)*(D:D)) / SUMPRODUCT((ABS(B:B - B132) &lt;= 4)*(NOT(ISBLANK(H:H))) * (H:H &gt; 0) * (C:C)*(D:D))) = 0,
            IF(
                (SUMPRODUCT((ABS(B:B - B132) &lt;= 4)*(G:G)*(NOT(ISBLANK(G:G))) * (G:G &gt; 0) * (C:C)*(D:D)) / SUMPRODUCT((ABS(B:B - B132) &lt;= 4)*(NOT(ISBLANK(G:G))) * (G:G &gt; 0) * (C:C)*(D:D))) = 0,
                IF(LOOKUP(2,1/(H$1:H131&lt;&gt;0),H$1:H131)=0,
                    "",
                    LOOKUP(2,1/(H$1:H131&lt;&gt;0),H$1:H131) * 0.8
                ),
                (SUMPRODUCT((ABS(B:B - B132) &lt;= 4)*(G:G)*(NOT(ISBLANK(G:G))) * (G:G &gt; 0) * (C:C)*(D:D)) / SUMPRODUCT((ABS(B:B - B132) &lt;= 4)*(NOT(ISBLANK(G:G))) * (G:G &gt; 0) * (C:C)*(D:D)))
            ),
            (SUMPRODUCT((ABS(B:B - B132) &lt;= 4)*(H:H)*(NOT(ISBLANK(H:H))) * (H:H &gt; 0) * (C:C)*(D:D)) / SUMPRODUCT((ABS(B:B - B132) &lt;= 4)*(NOT(ISBLANK(H:H))) * (H:H &gt; 0) * (C:C)*(D:D)))
        ),
        IF(LOOKUP(2,1/(H$1:H131&lt;&gt;0),H$1:H131)=0,
            "",
            LOOKUP(2,1/(H$1:H131&lt;&gt;0),H$1:H131) * 0.8
        )
    ),
    H132
)</f>
        <v>11.251354734427419</v>
      </c>
      <c r="J132" s="11">
        <v>21.433333333333334</v>
      </c>
    </row>
    <row r="133" spans="1:10">
      <c r="A133" s="1" t="s">
        <v>7</v>
      </c>
      <c r="B133" s="2" t="s">
        <v>142</v>
      </c>
      <c r="C133" s="3">
        <v>11</v>
      </c>
      <c r="D133" s="4">
        <v>1892.5</v>
      </c>
      <c r="E133" s="5" t="s">
        <v>341</v>
      </c>
      <c r="F133" s="6">
        <v>6</v>
      </c>
      <c r="G133" s="7">
        <v>11143.36531281426</v>
      </c>
      <c r="H133" s="8">
        <v>5.8881718958067442</v>
      </c>
      <c r="I133" cm="1">
        <f t="array" ref="I133">IF(ISBLANK(H133),
    IFERROR(
        IF(
            (SUMPRODUCT((ABS(B:B - B133) &lt;= 4)*(H:H)*(NOT(ISBLANK(H:H))) * (H:H &gt; 0) * (C:C)*(D:D)) / SUMPRODUCT((ABS(B:B - B133) &lt;= 4)*(NOT(ISBLANK(H:H))) * (H:H &gt; 0) * (C:C)*(D:D))) = 0,
            IF(
                (SUMPRODUCT((ABS(B:B - B133) &lt;= 4)*(G:G)*(NOT(ISBLANK(G:G))) * (G:G &gt; 0) * (C:C)*(D:D)) / SUMPRODUCT((ABS(B:B - B133) &lt;= 4)*(NOT(ISBLANK(G:G))) * (G:G &gt; 0) * (C:C)*(D:D))) = 0,
                IF(LOOKUP(2,1/(H$1:H132&lt;&gt;0),H$1:H132)=0,
                    "",
                    LOOKUP(2,1/(H$1:H132&lt;&gt;0),H$1:H132) * 0.8
                ),
                (SUMPRODUCT((ABS(B:B - B133) &lt;= 4)*(G:G)*(NOT(ISBLANK(G:G))) * (G:G &gt; 0) * (C:C)*(D:D)) / SUMPRODUCT((ABS(B:B - B133) &lt;= 4)*(NOT(ISBLANK(G:G))) * (G:G &gt; 0) * (C:C)*(D:D)))
            ),
            (SUMPRODUCT((ABS(B:B - B133) &lt;= 4)*(H:H)*(NOT(ISBLANK(H:H))) * (H:H &gt; 0) * (C:C)*(D:D)) / SUMPRODUCT((ABS(B:B - B133) &lt;= 4)*(NOT(ISBLANK(H:H))) * (H:H &gt; 0) * (C:C)*(D:D)))
        ),
        IF(LOOKUP(2,1/(H$1:H132&lt;&gt;0),H$1:H132)=0,
            "",
            LOOKUP(2,1/(H$1:H132&lt;&gt;0),H$1:H132) * 0.8
        )
    ),
    H133
)</f>
        <v>5.8881718958067442</v>
      </c>
      <c r="J133" s="11">
        <v>21.433333333333334</v>
      </c>
    </row>
    <row r="134" spans="1:10">
      <c r="A134" s="1" t="s">
        <v>7</v>
      </c>
      <c r="B134" s="2" t="s">
        <v>143</v>
      </c>
      <c r="C134" s="3">
        <v>16</v>
      </c>
      <c r="D134" s="4">
        <v>2499.5</v>
      </c>
      <c r="E134" s="5" t="s">
        <v>342</v>
      </c>
      <c r="F134" s="6">
        <v>18</v>
      </c>
      <c r="G134" s="7">
        <v>32997.42044489774</v>
      </c>
      <c r="H134" s="8">
        <v>13.201608499659031</v>
      </c>
      <c r="I134" cm="1">
        <f t="array" ref="I134">IF(ISBLANK(H134),
    IFERROR(
        IF(
            (SUMPRODUCT((ABS(B:B - B134) &lt;= 4)*(H:H)*(NOT(ISBLANK(H:H))) * (H:H &gt; 0) * (C:C)*(D:D)) / SUMPRODUCT((ABS(B:B - B134) &lt;= 4)*(NOT(ISBLANK(H:H))) * (H:H &gt; 0) * (C:C)*(D:D))) = 0,
            IF(
                (SUMPRODUCT((ABS(B:B - B134) &lt;= 4)*(G:G)*(NOT(ISBLANK(G:G))) * (G:G &gt; 0) * (C:C)*(D:D)) / SUMPRODUCT((ABS(B:B - B134) &lt;= 4)*(NOT(ISBLANK(G:G))) * (G:G &gt; 0) * (C:C)*(D:D))) = 0,
                IF(LOOKUP(2,1/(H$1:H133&lt;&gt;0),H$1:H133)=0,
                    "",
                    LOOKUP(2,1/(H$1:H133&lt;&gt;0),H$1:H133) * 0.8
                ),
                (SUMPRODUCT((ABS(B:B - B134) &lt;= 4)*(G:G)*(NOT(ISBLANK(G:G))) * (G:G &gt; 0) * (C:C)*(D:D)) / SUMPRODUCT((ABS(B:B - B134) &lt;= 4)*(NOT(ISBLANK(G:G))) * (G:G &gt; 0) * (C:C)*(D:D)))
            ),
            (SUMPRODUCT((ABS(B:B - B134) &lt;= 4)*(H:H)*(NOT(ISBLANK(H:H))) * (H:H &gt; 0) * (C:C)*(D:D)) / SUMPRODUCT((ABS(B:B - B134) &lt;= 4)*(NOT(ISBLANK(H:H))) * (H:H &gt; 0) * (C:C)*(D:D)))
        ),
        IF(LOOKUP(2,1/(H$1:H133&lt;&gt;0),H$1:H133)=0,
            "",
            LOOKUP(2,1/(H$1:H133&lt;&gt;0),H$1:H133) * 0.8
        )
    ),
    H134
)</f>
        <v>13.201608499659031</v>
      </c>
      <c r="J134" s="11">
        <v>21.433333333333334</v>
      </c>
    </row>
    <row r="135" spans="1:10">
      <c r="A135" s="1" t="s">
        <v>7</v>
      </c>
      <c r="B135" s="2" t="s">
        <v>144</v>
      </c>
      <c r="C135" s="3">
        <v>7</v>
      </c>
      <c r="D135" s="4">
        <v>1285.5</v>
      </c>
      <c r="E135" s="5" t="s">
        <v>343</v>
      </c>
      <c r="F135" s="6">
        <v>15</v>
      </c>
      <c r="G135" s="7">
        <v>20145.136730169041</v>
      </c>
      <c r="H135" s="8">
        <v>15.671051520940519</v>
      </c>
      <c r="I135" cm="1">
        <f t="array" ref="I135">IF(ISBLANK(H135),
    IFERROR(
        IF(
            (SUMPRODUCT((ABS(B:B - B135) &lt;= 4)*(H:H)*(NOT(ISBLANK(H:H))) * (H:H &gt; 0) * (C:C)*(D:D)) / SUMPRODUCT((ABS(B:B - B135) &lt;= 4)*(NOT(ISBLANK(H:H))) * (H:H &gt; 0) * (C:C)*(D:D))) = 0,
            IF(
                (SUMPRODUCT((ABS(B:B - B135) &lt;= 4)*(G:G)*(NOT(ISBLANK(G:G))) * (G:G &gt; 0) * (C:C)*(D:D)) / SUMPRODUCT((ABS(B:B - B135) &lt;= 4)*(NOT(ISBLANK(G:G))) * (G:G &gt; 0) * (C:C)*(D:D))) = 0,
                IF(LOOKUP(2,1/(H$1:H134&lt;&gt;0),H$1:H134)=0,
                    "",
                    LOOKUP(2,1/(H$1:H134&lt;&gt;0),H$1:H134) * 0.8
                ),
                (SUMPRODUCT((ABS(B:B - B135) &lt;= 4)*(G:G)*(NOT(ISBLANK(G:G))) * (G:G &gt; 0) * (C:C)*(D:D)) / SUMPRODUCT((ABS(B:B - B135) &lt;= 4)*(NOT(ISBLANK(G:G))) * (G:G &gt; 0) * (C:C)*(D:D)))
            ),
            (SUMPRODUCT((ABS(B:B - B135) &lt;= 4)*(H:H)*(NOT(ISBLANK(H:H))) * (H:H &gt; 0) * (C:C)*(D:D)) / SUMPRODUCT((ABS(B:B - B135) &lt;= 4)*(NOT(ISBLANK(H:H))) * (H:H &gt; 0) * (C:C)*(D:D)))
        ),
        IF(LOOKUP(2,1/(H$1:H134&lt;&gt;0),H$1:H134)=0,
            "",
            LOOKUP(2,1/(H$1:H134&lt;&gt;0),H$1:H134) * 0.8
        )
    ),
    H135
)</f>
        <v>15.671051520940519</v>
      </c>
      <c r="J135" s="11">
        <v>21.433333333333334</v>
      </c>
    </row>
    <row r="136" spans="1:10">
      <c r="A136" s="1" t="s">
        <v>7</v>
      </c>
      <c r="B136" s="2" t="s">
        <v>145</v>
      </c>
      <c r="C136" s="3">
        <v>19</v>
      </c>
      <c r="D136" s="4">
        <v>2799.5</v>
      </c>
      <c r="E136" s="5" t="s">
        <v>343</v>
      </c>
      <c r="F136" s="6">
        <v>5</v>
      </c>
      <c r="G136" s="7">
        <v>6677.3412942533623</v>
      </c>
      <c r="H136" s="8">
        <v>2.3851906748538529</v>
      </c>
      <c r="I136">
        <f>(I135+I137)/2</f>
        <v>14.808078862053184</v>
      </c>
      <c r="J136" s="11">
        <v>21.433333333333334</v>
      </c>
    </row>
    <row r="137" spans="1:10">
      <c r="A137" s="1" t="s">
        <v>7</v>
      </c>
      <c r="B137" s="2" t="s">
        <v>146</v>
      </c>
      <c r="C137" s="3">
        <v>5</v>
      </c>
      <c r="D137" s="4">
        <v>741.25</v>
      </c>
      <c r="E137" s="5" t="s">
        <v>343</v>
      </c>
      <c r="F137" s="6">
        <v>9</v>
      </c>
      <c r="G137" s="7">
        <v>10336.80997309669</v>
      </c>
      <c r="H137" s="8">
        <v>13.945106203165849</v>
      </c>
      <c r="I137" cm="1">
        <f t="array" ref="I137">IF(ISBLANK(H137),
    IFERROR(
        IF(
            (SUMPRODUCT((ABS(B:B - B137) &lt;= 4)*(H:H)*(NOT(ISBLANK(H:H))) * (H:H &gt; 0) * (C:C)*(D:D)) / SUMPRODUCT((ABS(B:B - B137) &lt;= 4)*(NOT(ISBLANK(H:H))) * (H:H &gt; 0) * (C:C)*(D:D))) = 0,
            IF(
                (SUMPRODUCT((ABS(B:B - B137) &lt;= 4)*(G:G)*(NOT(ISBLANK(G:G))) * (G:G &gt; 0) * (C:C)*(D:D)) / SUMPRODUCT((ABS(B:B - B137) &lt;= 4)*(NOT(ISBLANK(G:G))) * (G:G &gt; 0) * (C:C)*(D:D))) = 0,
                IF(LOOKUP(2,1/(H$1:H136&lt;&gt;0),H$1:H136)=0,
                    "",
                    LOOKUP(2,1/(H$1:H136&lt;&gt;0),H$1:H136) * 0.8
                ),
                (SUMPRODUCT((ABS(B:B - B137) &lt;= 4)*(G:G)*(NOT(ISBLANK(G:G))) * (G:G &gt; 0) * (C:C)*(D:D)) / SUMPRODUCT((ABS(B:B - B137) &lt;= 4)*(NOT(ISBLANK(G:G))) * (G:G &gt; 0) * (C:C)*(D:D)))
            ),
            (SUMPRODUCT((ABS(B:B - B137) &lt;= 4)*(H:H)*(NOT(ISBLANK(H:H))) * (H:H &gt; 0) * (C:C)*(D:D)) / SUMPRODUCT((ABS(B:B - B137) &lt;= 4)*(NOT(ISBLANK(H:H))) * (H:H &gt; 0) * (C:C)*(D:D)))
        ),
        IF(LOOKUP(2,1/(H$1:H136&lt;&gt;0),H$1:H136)=0,
            "",
            LOOKUP(2,1/(H$1:H136&lt;&gt;0),H$1:H136) * 0.8
        )
    ),
    H137
)</f>
        <v>13.945106203165849</v>
      </c>
      <c r="J137" s="11">
        <v>21.433333333333334</v>
      </c>
    </row>
    <row r="138" spans="1:10">
      <c r="A138" s="1" t="s">
        <v>7</v>
      </c>
      <c r="B138" s="2" t="s">
        <v>147</v>
      </c>
      <c r="C138" s="3">
        <v>28</v>
      </c>
      <c r="D138" s="4">
        <v>4082.15</v>
      </c>
      <c r="E138" s="5" t="s">
        <v>343</v>
      </c>
      <c r="F138" s="6">
        <v>28</v>
      </c>
      <c r="G138" s="7">
        <v>37710.629030761593</v>
      </c>
      <c r="H138" s="8">
        <v>9.2379332045029177</v>
      </c>
      <c r="I138" cm="1">
        <f t="array" ref="I138">IF(ISBLANK(H138),
    IFERROR(
        IF(
            (SUMPRODUCT((ABS(B:B - B138) &lt;= 4)*(H:H)*(NOT(ISBLANK(H:H))) * (H:H &gt; 0) * (C:C)*(D:D)) / SUMPRODUCT((ABS(B:B - B138) &lt;= 4)*(NOT(ISBLANK(H:H))) * (H:H &gt; 0) * (C:C)*(D:D))) = 0,
            IF(
                (SUMPRODUCT((ABS(B:B - B138) &lt;= 4)*(G:G)*(NOT(ISBLANK(G:G))) * (G:G &gt; 0) * (C:C)*(D:D)) / SUMPRODUCT((ABS(B:B - B138) &lt;= 4)*(NOT(ISBLANK(G:G))) * (G:G &gt; 0) * (C:C)*(D:D))) = 0,
                IF(LOOKUP(2,1/(H$1:H137&lt;&gt;0),H$1:H137)=0,
                    "",
                    LOOKUP(2,1/(H$1:H137&lt;&gt;0),H$1:H137) * 0.8
                ),
                (SUMPRODUCT((ABS(B:B - B138) &lt;= 4)*(G:G)*(NOT(ISBLANK(G:G))) * (G:G &gt; 0) * (C:C)*(D:D)) / SUMPRODUCT((ABS(B:B - B138) &lt;= 4)*(NOT(ISBLANK(G:G))) * (G:G &gt; 0) * (C:C)*(D:D)))
            ),
            (SUMPRODUCT((ABS(B:B - B138) &lt;= 4)*(H:H)*(NOT(ISBLANK(H:H))) * (H:H &gt; 0) * (C:C)*(D:D)) / SUMPRODUCT((ABS(B:B - B138) &lt;= 4)*(NOT(ISBLANK(H:H))) * (H:H &gt; 0) * (C:C)*(D:D)))
        ),
        IF(LOOKUP(2,1/(H$1:H137&lt;&gt;0),H$1:H137)=0,
            "",
            LOOKUP(2,1/(H$1:H137&lt;&gt;0),H$1:H137) * 0.8
        )
    ),
    H138
)</f>
        <v>9.2379332045029177</v>
      </c>
      <c r="J138" s="11">
        <v>21.433333333333334</v>
      </c>
    </row>
    <row r="139" spans="1:10">
      <c r="A139" s="1" t="s">
        <v>7</v>
      </c>
      <c r="B139" s="2" t="s">
        <v>148</v>
      </c>
      <c r="C139" s="3">
        <v>37</v>
      </c>
      <c r="D139" s="4">
        <v>5186.76</v>
      </c>
      <c r="E139" s="5" t="s">
        <v>343</v>
      </c>
      <c r="F139" s="6">
        <v>39</v>
      </c>
      <c r="G139" s="7">
        <v>51225.917300771303</v>
      </c>
      <c r="H139" s="8">
        <v>9.8762844821760218</v>
      </c>
      <c r="I139" cm="1">
        <f t="array" ref="I139">IF(ISBLANK(H139),
    IFERROR(
        IF(
            (SUMPRODUCT((ABS(B:B - B139) &lt;= 4)*(H:H)*(NOT(ISBLANK(H:H))) * (H:H &gt; 0) * (C:C)*(D:D)) / SUMPRODUCT((ABS(B:B - B139) &lt;= 4)*(NOT(ISBLANK(H:H))) * (H:H &gt; 0) * (C:C)*(D:D))) = 0,
            IF(
                (SUMPRODUCT((ABS(B:B - B139) &lt;= 4)*(G:G)*(NOT(ISBLANK(G:G))) * (G:G &gt; 0) * (C:C)*(D:D)) / SUMPRODUCT((ABS(B:B - B139) &lt;= 4)*(NOT(ISBLANK(G:G))) * (G:G &gt; 0) * (C:C)*(D:D))) = 0,
                IF(LOOKUP(2,1/(H$1:H138&lt;&gt;0),H$1:H138)=0,
                    "",
                    LOOKUP(2,1/(H$1:H138&lt;&gt;0),H$1:H138) * 0.8
                ),
                (SUMPRODUCT((ABS(B:B - B139) &lt;= 4)*(G:G)*(NOT(ISBLANK(G:G))) * (G:G &gt; 0) * (C:C)*(D:D)) / SUMPRODUCT((ABS(B:B - B139) &lt;= 4)*(NOT(ISBLANK(G:G))) * (G:G &gt; 0) * (C:C)*(D:D)))
            ),
            (SUMPRODUCT((ABS(B:B - B139) &lt;= 4)*(H:H)*(NOT(ISBLANK(H:H))) * (H:H &gt; 0) * (C:C)*(D:D)) / SUMPRODUCT((ABS(B:B - B139) &lt;= 4)*(NOT(ISBLANK(H:H))) * (H:H &gt; 0) * (C:C)*(D:D)))
        ),
        IF(LOOKUP(2,1/(H$1:H138&lt;&gt;0),H$1:H138)=0,
            "",
            LOOKUP(2,1/(H$1:H138&lt;&gt;0),H$1:H138) * 0.8
        )
    ),
    H139
)</f>
        <v>9.8762844821760218</v>
      </c>
      <c r="J139" s="11">
        <v>21.433333333333334</v>
      </c>
    </row>
    <row r="140" spans="1:10">
      <c r="A140" s="1" t="s">
        <v>7</v>
      </c>
      <c r="B140" s="2" t="s">
        <v>149</v>
      </c>
      <c r="C140" s="3">
        <v>7</v>
      </c>
      <c r="D140" s="4">
        <v>1146.575</v>
      </c>
      <c r="E140" s="5" t="s">
        <v>343</v>
      </c>
      <c r="F140" s="6">
        <v>4</v>
      </c>
      <c r="G140" s="7">
        <v>6372.5948146309329</v>
      </c>
      <c r="H140" s="8">
        <v>5.5579397899229734</v>
      </c>
      <c r="I140" cm="1">
        <f t="array" ref="I140">IF(ISBLANK(H140),
    IFERROR(
        IF(
            (SUMPRODUCT((ABS(B:B - B140) &lt;= 4)*(H:H)*(NOT(ISBLANK(H:H))) * (H:H &gt; 0) * (C:C)*(D:D)) / SUMPRODUCT((ABS(B:B - B140) &lt;= 4)*(NOT(ISBLANK(H:H))) * (H:H &gt; 0) * (C:C)*(D:D))) = 0,
            IF(
                (SUMPRODUCT((ABS(B:B - B140) &lt;= 4)*(G:G)*(NOT(ISBLANK(G:G))) * (G:G &gt; 0) * (C:C)*(D:D)) / SUMPRODUCT((ABS(B:B - B140) &lt;= 4)*(NOT(ISBLANK(G:G))) * (G:G &gt; 0) * (C:C)*(D:D))) = 0,
                IF(LOOKUP(2,1/(H$1:H139&lt;&gt;0),H$1:H139)=0,
                    "",
                    LOOKUP(2,1/(H$1:H139&lt;&gt;0),H$1:H139) * 0.8
                ),
                (SUMPRODUCT((ABS(B:B - B140) &lt;= 4)*(G:G)*(NOT(ISBLANK(G:G))) * (G:G &gt; 0) * (C:C)*(D:D)) / SUMPRODUCT((ABS(B:B - B140) &lt;= 4)*(NOT(ISBLANK(G:G))) * (G:G &gt; 0) * (C:C)*(D:D)))
            ),
            (SUMPRODUCT((ABS(B:B - B140) &lt;= 4)*(H:H)*(NOT(ISBLANK(H:H))) * (H:H &gt; 0) * (C:C)*(D:D)) / SUMPRODUCT((ABS(B:B - B140) &lt;= 4)*(NOT(ISBLANK(H:H))) * (H:H &gt; 0) * (C:C)*(D:D)))
        ),
        IF(LOOKUP(2,1/(H$1:H139&lt;&gt;0),H$1:H139)=0,
            "",
            LOOKUP(2,1/(H$1:H139&lt;&gt;0),H$1:H139) * 0.8
        )
    ),
    H140
)</f>
        <v>5.5579397899229734</v>
      </c>
      <c r="J140" s="11">
        <v>21.433333333333334</v>
      </c>
    </row>
    <row r="141" spans="1:10">
      <c r="A141" s="1" t="s">
        <v>7</v>
      </c>
      <c r="B141" s="2" t="s">
        <v>150</v>
      </c>
      <c r="C141" s="3">
        <v>19</v>
      </c>
      <c r="D141" s="4">
        <v>2899.5</v>
      </c>
      <c r="E141" s="5" t="s">
        <v>344</v>
      </c>
      <c r="F141" s="6">
        <v>16</v>
      </c>
      <c r="G141" s="7">
        <v>27070.32013652251</v>
      </c>
      <c r="H141" s="8">
        <v>9.3362028406699462</v>
      </c>
      <c r="I141" cm="1">
        <f t="array" ref="I141">IF(ISBLANK(H141),
    IFERROR(
        IF(
            (SUMPRODUCT((ABS(B:B - B141) &lt;= 4)*(H:H)*(NOT(ISBLANK(H:H))) * (H:H &gt; 0) * (C:C)*(D:D)) / SUMPRODUCT((ABS(B:B - B141) &lt;= 4)*(NOT(ISBLANK(H:H))) * (H:H &gt; 0) * (C:C)*(D:D))) = 0,
            IF(
                (SUMPRODUCT((ABS(B:B - B141) &lt;= 4)*(G:G)*(NOT(ISBLANK(G:G))) * (G:G &gt; 0) * (C:C)*(D:D)) / SUMPRODUCT((ABS(B:B - B141) &lt;= 4)*(NOT(ISBLANK(G:G))) * (G:G &gt; 0) * (C:C)*(D:D))) = 0,
                IF(LOOKUP(2,1/(H$1:H140&lt;&gt;0),H$1:H140)=0,
                    "",
                    LOOKUP(2,1/(H$1:H140&lt;&gt;0),H$1:H140) * 0.8
                ),
                (SUMPRODUCT((ABS(B:B - B141) &lt;= 4)*(G:G)*(NOT(ISBLANK(G:G))) * (G:G &gt; 0) * (C:C)*(D:D)) / SUMPRODUCT((ABS(B:B - B141) &lt;= 4)*(NOT(ISBLANK(G:G))) * (G:G &gt; 0) * (C:C)*(D:D)))
            ),
            (SUMPRODUCT((ABS(B:B - B141) &lt;= 4)*(H:H)*(NOT(ISBLANK(H:H))) * (H:H &gt; 0) * (C:C)*(D:D)) / SUMPRODUCT((ABS(B:B - B141) &lt;= 4)*(NOT(ISBLANK(H:H))) * (H:H &gt; 0) * (C:C)*(D:D)))
        ),
        IF(LOOKUP(2,1/(H$1:H140&lt;&gt;0),H$1:H140)=0,
            "",
            LOOKUP(2,1/(H$1:H140&lt;&gt;0),H$1:H140) * 0.8
        )
    ),
    H141
)</f>
        <v>9.3362028406699462</v>
      </c>
      <c r="J141" s="11">
        <v>21.433333333333334</v>
      </c>
    </row>
    <row r="142" spans="1:10">
      <c r="A142" s="1" t="s">
        <v>7</v>
      </c>
      <c r="B142" s="2" t="s">
        <v>151</v>
      </c>
      <c r="C142" s="3">
        <v>6</v>
      </c>
      <c r="D142" s="4">
        <v>895.5</v>
      </c>
      <c r="E142" s="5" t="s">
        <v>345</v>
      </c>
      <c r="F142" s="6">
        <v>9</v>
      </c>
      <c r="G142" s="7">
        <v>12035.26005751423</v>
      </c>
      <c r="H142" s="8">
        <v>13.43970972363398</v>
      </c>
      <c r="I142" cm="1">
        <f t="array" ref="I142">IF(ISBLANK(H142),
    IFERROR(
        IF(
            (SUMPRODUCT((ABS(B:B - B142) &lt;= 4)*(H:H)*(NOT(ISBLANK(H:H))) * (H:H &gt; 0) * (C:C)*(D:D)) / SUMPRODUCT((ABS(B:B - B142) &lt;= 4)*(NOT(ISBLANK(H:H))) * (H:H &gt; 0) * (C:C)*(D:D))) = 0,
            IF(
                (SUMPRODUCT((ABS(B:B - B142) &lt;= 4)*(G:G)*(NOT(ISBLANK(G:G))) * (G:G &gt; 0) * (C:C)*(D:D)) / SUMPRODUCT((ABS(B:B - B142) &lt;= 4)*(NOT(ISBLANK(G:G))) * (G:G &gt; 0) * (C:C)*(D:D))) = 0,
                IF(LOOKUP(2,1/(H$1:H141&lt;&gt;0),H$1:H141)=0,
                    "",
                    LOOKUP(2,1/(H$1:H141&lt;&gt;0),H$1:H141) * 0.8
                ),
                (SUMPRODUCT((ABS(B:B - B142) &lt;= 4)*(G:G)*(NOT(ISBLANK(G:G))) * (G:G &gt; 0) * (C:C)*(D:D)) / SUMPRODUCT((ABS(B:B - B142) &lt;= 4)*(NOT(ISBLANK(G:G))) * (G:G &gt; 0) * (C:C)*(D:D)))
            ),
            (SUMPRODUCT((ABS(B:B - B142) &lt;= 4)*(H:H)*(NOT(ISBLANK(H:H))) * (H:H &gt; 0) * (C:C)*(D:D)) / SUMPRODUCT((ABS(B:B - B142) &lt;= 4)*(NOT(ISBLANK(H:H))) * (H:H &gt; 0) * (C:C)*(D:D)))
        ),
        IF(LOOKUP(2,1/(H$1:H141&lt;&gt;0),H$1:H141)=0,
            "",
            LOOKUP(2,1/(H$1:H141&lt;&gt;0),H$1:H141) * 0.8
        )
    ),
    H142
)</f>
        <v>13.43970972363398</v>
      </c>
      <c r="J142" s="11">
        <v>21.433333333333334</v>
      </c>
    </row>
    <row r="143" spans="1:10">
      <c r="A143" s="1" t="s">
        <v>7</v>
      </c>
      <c r="B143" s="2" t="s">
        <v>152</v>
      </c>
      <c r="C143" s="3">
        <v>7</v>
      </c>
      <c r="D143" s="4">
        <v>907</v>
      </c>
      <c r="E143" s="5" t="s">
        <v>345</v>
      </c>
      <c r="F143" s="6">
        <v>3</v>
      </c>
      <c r="G143" s="7">
        <v>4561.0329309482977</v>
      </c>
      <c r="H143" s="8">
        <v>5.0287022391932723</v>
      </c>
      <c r="I143" cm="1">
        <f t="array" ref="I143">IF(ISBLANK(H143),
    IFERROR(
        IF(
            (SUMPRODUCT((ABS(B:B - B143) &lt;= 4)*(H:H)*(NOT(ISBLANK(H:H))) * (H:H &gt; 0) * (C:C)*(D:D)) / SUMPRODUCT((ABS(B:B - B143) &lt;= 4)*(NOT(ISBLANK(H:H))) * (H:H &gt; 0) * (C:C)*(D:D))) = 0,
            IF(
                (SUMPRODUCT((ABS(B:B - B143) &lt;= 4)*(G:G)*(NOT(ISBLANK(G:G))) * (G:G &gt; 0) * (C:C)*(D:D)) / SUMPRODUCT((ABS(B:B - B143) &lt;= 4)*(NOT(ISBLANK(G:G))) * (G:G &gt; 0) * (C:C)*(D:D))) = 0,
                IF(LOOKUP(2,1/(H$1:H142&lt;&gt;0),H$1:H142)=0,
                    "",
                    LOOKUP(2,1/(H$1:H142&lt;&gt;0),H$1:H142) * 0.8
                ),
                (SUMPRODUCT((ABS(B:B - B143) &lt;= 4)*(G:G)*(NOT(ISBLANK(G:G))) * (G:G &gt; 0) * (C:C)*(D:D)) / SUMPRODUCT((ABS(B:B - B143) &lt;= 4)*(NOT(ISBLANK(G:G))) * (G:G &gt; 0) * (C:C)*(D:D)))
            ),
            (SUMPRODUCT((ABS(B:B - B143) &lt;= 4)*(H:H)*(NOT(ISBLANK(H:H))) * (H:H &gt; 0) * (C:C)*(D:D)) / SUMPRODUCT((ABS(B:B - B143) &lt;= 4)*(NOT(ISBLANK(H:H))) * (H:H &gt; 0) * (C:C)*(D:D)))
        ),
        IF(LOOKUP(2,1/(H$1:H142&lt;&gt;0),H$1:H142)=0,
            "",
            LOOKUP(2,1/(H$1:H142&lt;&gt;0),H$1:H142) * 0.8
        )
    ),
    H143
)</f>
        <v>5.0287022391932723</v>
      </c>
      <c r="J143" s="11">
        <v>21.433333333333334</v>
      </c>
    </row>
    <row r="144" spans="1:10">
      <c r="A144" s="1" t="s">
        <v>7</v>
      </c>
      <c r="B144" s="2" t="s">
        <v>153</v>
      </c>
      <c r="C144" s="3">
        <v>5</v>
      </c>
      <c r="D144" s="4">
        <v>627</v>
      </c>
      <c r="E144" s="5" t="s">
        <v>345</v>
      </c>
      <c r="F144" s="6">
        <v>6</v>
      </c>
      <c r="G144" s="7">
        <v>10792.597593813451</v>
      </c>
      <c r="H144" s="8">
        <v>17.213074312302151</v>
      </c>
      <c r="I144">
        <f>(I145+I143)/2</f>
        <v>7.4242187487103521</v>
      </c>
      <c r="J144" s="11">
        <v>21.433333333333334</v>
      </c>
    </row>
    <row r="145" spans="1:10">
      <c r="A145" s="1" t="s">
        <v>7</v>
      </c>
      <c r="B145" s="2" t="s">
        <v>154</v>
      </c>
      <c r="C145" s="3">
        <v>20</v>
      </c>
      <c r="D145" s="4">
        <v>2968</v>
      </c>
      <c r="E145" s="5" t="s">
        <v>345</v>
      </c>
      <c r="F145" s="6">
        <v>21</v>
      </c>
      <c r="G145" s="7">
        <v>29144.97424641902</v>
      </c>
      <c r="H145" s="8">
        <v>9.819735258227432</v>
      </c>
      <c r="I145" cm="1">
        <f t="array" ref="I145">IF(ISBLANK(H145),
    IFERROR(
        IF(
            (SUMPRODUCT((ABS(B:B - B145) &lt;= 4)*(H:H)*(NOT(ISBLANK(H:H))) * (H:H &gt; 0) * (C:C)*(D:D)) / SUMPRODUCT((ABS(B:B - B145) &lt;= 4)*(NOT(ISBLANK(H:H))) * (H:H &gt; 0) * (C:C)*(D:D))) = 0,
            IF(
                (SUMPRODUCT((ABS(B:B - B145) &lt;= 4)*(G:G)*(NOT(ISBLANK(G:G))) * (G:G &gt; 0) * (C:C)*(D:D)) / SUMPRODUCT((ABS(B:B - B145) &lt;= 4)*(NOT(ISBLANK(G:G))) * (G:G &gt; 0) * (C:C)*(D:D))) = 0,
                IF(LOOKUP(2,1/(H$1:H144&lt;&gt;0),H$1:H144)=0,
                    "",
                    LOOKUP(2,1/(H$1:H144&lt;&gt;0),H$1:H144) * 0.8
                ),
                (SUMPRODUCT((ABS(B:B - B145) &lt;= 4)*(G:G)*(NOT(ISBLANK(G:G))) * (G:G &gt; 0) * (C:C)*(D:D)) / SUMPRODUCT((ABS(B:B - B145) &lt;= 4)*(NOT(ISBLANK(G:G))) * (G:G &gt; 0) * (C:C)*(D:D)))
            ),
            (SUMPRODUCT((ABS(B:B - B145) &lt;= 4)*(H:H)*(NOT(ISBLANK(H:H))) * (H:H &gt; 0) * (C:C)*(D:D)) / SUMPRODUCT((ABS(B:B - B145) &lt;= 4)*(NOT(ISBLANK(H:H))) * (H:H &gt; 0) * (C:C)*(D:D)))
        ),
        IF(LOOKUP(2,1/(H$1:H144&lt;&gt;0),H$1:H144)=0,
            "",
            LOOKUP(2,1/(H$1:H144&lt;&gt;0),H$1:H144) * 0.8
        )
    ),
    H145
)</f>
        <v>9.819735258227432</v>
      </c>
      <c r="J145" s="11">
        <v>21.433333333333334</v>
      </c>
    </row>
    <row r="146" spans="1:10">
      <c r="A146" s="1" t="s">
        <v>7</v>
      </c>
      <c r="B146" s="2" t="s">
        <v>155</v>
      </c>
      <c r="C146" s="3">
        <v>20</v>
      </c>
      <c r="D146" s="4">
        <v>3308</v>
      </c>
      <c r="E146" s="5" t="s">
        <v>345</v>
      </c>
      <c r="F146" s="6">
        <v>28</v>
      </c>
      <c r="G146" s="7">
        <v>35249.842953195803</v>
      </c>
      <c r="H146" s="8">
        <v>10.65593801487177</v>
      </c>
      <c r="I146" cm="1">
        <f t="array" ref="I146">IF(ISBLANK(H146),
    IFERROR(
        IF(
            (SUMPRODUCT((ABS(B:B - B146) &lt;= 4)*(H:H)*(NOT(ISBLANK(H:H))) * (H:H &gt; 0) * (C:C)*(D:D)) / SUMPRODUCT((ABS(B:B - B146) &lt;= 4)*(NOT(ISBLANK(H:H))) * (H:H &gt; 0) * (C:C)*(D:D))) = 0,
            IF(
                (SUMPRODUCT((ABS(B:B - B146) &lt;= 4)*(G:G)*(NOT(ISBLANK(G:G))) * (G:G &gt; 0) * (C:C)*(D:D)) / SUMPRODUCT((ABS(B:B - B146) &lt;= 4)*(NOT(ISBLANK(G:G))) * (G:G &gt; 0) * (C:C)*(D:D))) = 0,
                IF(LOOKUP(2,1/(H$1:H145&lt;&gt;0),H$1:H145)=0,
                    "",
                    LOOKUP(2,1/(H$1:H145&lt;&gt;0),H$1:H145) * 0.8
                ),
                (SUMPRODUCT((ABS(B:B - B146) &lt;= 4)*(G:G)*(NOT(ISBLANK(G:G))) * (G:G &gt; 0) * (C:C)*(D:D)) / SUMPRODUCT((ABS(B:B - B146) &lt;= 4)*(NOT(ISBLANK(G:G))) * (G:G &gt; 0) * (C:C)*(D:D)))
            ),
            (SUMPRODUCT((ABS(B:B - B146) &lt;= 4)*(H:H)*(NOT(ISBLANK(H:H))) * (H:H &gt; 0) * (C:C)*(D:D)) / SUMPRODUCT((ABS(B:B - B146) &lt;= 4)*(NOT(ISBLANK(H:H))) * (H:H &gt; 0) * (C:C)*(D:D)))
        ),
        IF(LOOKUP(2,1/(H$1:H145&lt;&gt;0),H$1:H145)=0,
            "",
            LOOKUP(2,1/(H$1:H145&lt;&gt;0),H$1:H145) * 0.8
        )
    ),
    H146
)</f>
        <v>10.65593801487177</v>
      </c>
      <c r="J146" s="11">
        <v>21.433333333333334</v>
      </c>
    </row>
    <row r="147" spans="1:10">
      <c r="A147" s="1" t="s">
        <v>7</v>
      </c>
      <c r="B147" s="2" t="s">
        <v>156</v>
      </c>
      <c r="C147" s="3">
        <v>7</v>
      </c>
      <c r="D147" s="4">
        <v>1224.75</v>
      </c>
      <c r="E147" s="5" t="s">
        <v>345</v>
      </c>
      <c r="F147" s="6">
        <v>12</v>
      </c>
      <c r="G147" s="7">
        <v>18029.24268824295</v>
      </c>
      <c r="H147" s="8">
        <v>14.720753368640899</v>
      </c>
      <c r="I147" cm="1">
        <f t="array" ref="I147">IF(ISBLANK(H147),
    IFERROR(
        IF(
            (SUMPRODUCT((ABS(B:B - B147) &lt;= 4)*(H:H)*(NOT(ISBLANK(H:H))) * (H:H &gt; 0) * (C:C)*(D:D)) / SUMPRODUCT((ABS(B:B - B147) &lt;= 4)*(NOT(ISBLANK(H:H))) * (H:H &gt; 0) * (C:C)*(D:D))) = 0,
            IF(
                (SUMPRODUCT((ABS(B:B - B147) &lt;= 4)*(G:G)*(NOT(ISBLANK(G:G))) * (G:G &gt; 0) * (C:C)*(D:D)) / SUMPRODUCT((ABS(B:B - B147) &lt;= 4)*(NOT(ISBLANK(G:G))) * (G:G &gt; 0) * (C:C)*(D:D))) = 0,
                IF(LOOKUP(2,1/(H$1:H146&lt;&gt;0),H$1:H146)=0,
                    "",
                    LOOKUP(2,1/(H$1:H146&lt;&gt;0),H$1:H146) * 0.8
                ),
                (SUMPRODUCT((ABS(B:B - B147) &lt;= 4)*(G:G)*(NOT(ISBLANK(G:G))) * (G:G &gt; 0) * (C:C)*(D:D)) / SUMPRODUCT((ABS(B:B - B147) &lt;= 4)*(NOT(ISBLANK(G:G))) * (G:G &gt; 0) * (C:C)*(D:D)))
            ),
            (SUMPRODUCT((ABS(B:B - B147) &lt;= 4)*(H:H)*(NOT(ISBLANK(H:H))) * (H:H &gt; 0) * (C:C)*(D:D)) / SUMPRODUCT((ABS(B:B - B147) &lt;= 4)*(NOT(ISBLANK(H:H))) * (H:H &gt; 0) * (C:C)*(D:D)))
        ),
        IF(LOOKUP(2,1/(H$1:H146&lt;&gt;0),H$1:H146)=0,
            "",
            LOOKUP(2,1/(H$1:H146&lt;&gt;0),H$1:H146) * 0.8
        )
    ),
    H147
)</f>
        <v>14.720753368640899</v>
      </c>
      <c r="J147" s="11">
        <v>21.433333333333334</v>
      </c>
    </row>
    <row r="148" spans="1:10">
      <c r="A148" s="1" t="s">
        <v>7</v>
      </c>
      <c r="B148" s="2" t="s">
        <v>157</v>
      </c>
      <c r="C148" s="3">
        <v>12</v>
      </c>
      <c r="D148" s="4">
        <v>1752.5</v>
      </c>
      <c r="E148" s="5" t="s">
        <v>345</v>
      </c>
      <c r="F148" s="6">
        <v>15</v>
      </c>
      <c r="G148" s="7">
        <v>21471.250349142021</v>
      </c>
      <c r="H148" s="8">
        <v>12.251783366129541</v>
      </c>
      <c r="I148" cm="1">
        <f t="array" ref="I148">IF(ISBLANK(H148),
    IFERROR(
        IF(
            (SUMPRODUCT((ABS(B:B - B148) &lt;= 4)*(H:H)*(NOT(ISBLANK(H:H))) * (H:H &gt; 0) * (C:C)*(D:D)) / SUMPRODUCT((ABS(B:B - B148) &lt;= 4)*(NOT(ISBLANK(H:H))) * (H:H &gt; 0) * (C:C)*(D:D))) = 0,
            IF(
                (SUMPRODUCT((ABS(B:B - B148) &lt;= 4)*(G:G)*(NOT(ISBLANK(G:G))) * (G:G &gt; 0) * (C:C)*(D:D)) / SUMPRODUCT((ABS(B:B - B148) &lt;= 4)*(NOT(ISBLANK(G:G))) * (G:G &gt; 0) * (C:C)*(D:D))) = 0,
                IF(LOOKUP(2,1/(H$1:H147&lt;&gt;0),H$1:H147)=0,
                    "",
                    LOOKUP(2,1/(H$1:H147&lt;&gt;0),H$1:H147) * 0.8
                ),
                (SUMPRODUCT((ABS(B:B - B148) &lt;= 4)*(G:G)*(NOT(ISBLANK(G:G))) * (G:G &gt; 0) * (C:C)*(D:D)) / SUMPRODUCT((ABS(B:B - B148) &lt;= 4)*(NOT(ISBLANK(G:G))) * (G:G &gt; 0) * (C:C)*(D:D)))
            ),
            (SUMPRODUCT((ABS(B:B - B148) &lt;= 4)*(H:H)*(NOT(ISBLANK(H:H))) * (H:H &gt; 0) * (C:C)*(D:D)) / SUMPRODUCT((ABS(B:B - B148) &lt;= 4)*(NOT(ISBLANK(H:H))) * (H:H &gt; 0) * (C:C)*(D:D)))
        ),
        IF(LOOKUP(2,1/(H$1:H147&lt;&gt;0),H$1:H147)=0,
            "",
            LOOKUP(2,1/(H$1:H147&lt;&gt;0),H$1:H147) * 0.8
        )
    ),
    H148
)</f>
        <v>12.251783366129541</v>
      </c>
      <c r="J148" s="11">
        <v>21.433333333333334</v>
      </c>
    </row>
    <row r="149" spans="1:10">
      <c r="A149" s="1" t="s">
        <v>7</v>
      </c>
      <c r="B149" s="2" t="s">
        <v>158</v>
      </c>
      <c r="C149" s="3">
        <v>28</v>
      </c>
      <c r="D149" s="4">
        <v>4162.75</v>
      </c>
      <c r="E149" s="5" t="s">
        <v>345</v>
      </c>
      <c r="F149" s="6">
        <v>24</v>
      </c>
      <c r="G149" s="7">
        <v>28629.95820061773</v>
      </c>
      <c r="H149" s="8">
        <v>6.8776549638142406</v>
      </c>
      <c r="I149" cm="1">
        <f t="array" ref="I149">IF(ISBLANK(H149),
    IFERROR(
        IF(
            (SUMPRODUCT((ABS(B:B - B149) &lt;= 4)*(H:H)*(NOT(ISBLANK(H:H))) * (H:H &gt; 0) * (C:C)*(D:D)) / SUMPRODUCT((ABS(B:B - B149) &lt;= 4)*(NOT(ISBLANK(H:H))) * (H:H &gt; 0) * (C:C)*(D:D))) = 0,
            IF(
                (SUMPRODUCT((ABS(B:B - B149) &lt;= 4)*(G:G)*(NOT(ISBLANK(G:G))) * (G:G &gt; 0) * (C:C)*(D:D)) / SUMPRODUCT((ABS(B:B - B149) &lt;= 4)*(NOT(ISBLANK(G:G))) * (G:G &gt; 0) * (C:C)*(D:D))) = 0,
                IF(LOOKUP(2,1/(H$1:H148&lt;&gt;0),H$1:H148)=0,
                    "",
                    LOOKUP(2,1/(H$1:H148&lt;&gt;0),H$1:H148) * 0.8
                ),
                (SUMPRODUCT((ABS(B:B - B149) &lt;= 4)*(G:G)*(NOT(ISBLANK(G:G))) * (G:G &gt; 0) * (C:C)*(D:D)) / SUMPRODUCT((ABS(B:B - B149) &lt;= 4)*(NOT(ISBLANK(G:G))) * (G:G &gt; 0) * (C:C)*(D:D)))
            ),
            (SUMPRODUCT((ABS(B:B - B149) &lt;= 4)*(H:H)*(NOT(ISBLANK(H:H))) * (H:H &gt; 0) * (C:C)*(D:D)) / SUMPRODUCT((ABS(B:B - B149) &lt;= 4)*(NOT(ISBLANK(H:H))) * (H:H &gt; 0) * (C:C)*(D:D)))
        ),
        IF(LOOKUP(2,1/(H$1:H148&lt;&gt;0),H$1:H148)=0,
            "",
            LOOKUP(2,1/(H$1:H148&lt;&gt;0),H$1:H148) * 0.8
        )
    ),
    H149
)</f>
        <v>6.8776549638142406</v>
      </c>
      <c r="J149" s="11">
        <v>21.433333333333334</v>
      </c>
    </row>
    <row r="150" spans="1:10">
      <c r="A150" s="1" t="s">
        <v>7</v>
      </c>
      <c r="B150" s="2" t="s">
        <v>159</v>
      </c>
      <c r="C150" s="3">
        <v>4</v>
      </c>
      <c r="D150" s="4">
        <v>447.75</v>
      </c>
      <c r="E150" s="5" t="s">
        <v>345</v>
      </c>
      <c r="F150" s="6">
        <v>6</v>
      </c>
      <c r="G150" s="7">
        <v>7434.9412866292969</v>
      </c>
      <c r="H150" s="8">
        <v>16.6051173347388</v>
      </c>
      <c r="I150" cm="1">
        <f t="array" ref="I150">IF(ISBLANK(H150),
    IFERROR(
        IF(
            (SUMPRODUCT((ABS(B:B - B150) &lt;= 4)*(H:H)*(NOT(ISBLANK(H:H))) * (H:H &gt; 0) * (C:C)*(D:D)) / SUMPRODUCT((ABS(B:B - B150) &lt;= 4)*(NOT(ISBLANK(H:H))) * (H:H &gt; 0) * (C:C)*(D:D))) = 0,
            IF(
                (SUMPRODUCT((ABS(B:B - B150) &lt;= 4)*(G:G)*(NOT(ISBLANK(G:G))) * (G:G &gt; 0) * (C:C)*(D:D)) / SUMPRODUCT((ABS(B:B - B150) &lt;= 4)*(NOT(ISBLANK(G:G))) * (G:G &gt; 0) * (C:C)*(D:D))) = 0,
                IF(LOOKUP(2,1/(H$1:H149&lt;&gt;0),H$1:H149)=0,
                    "",
                    LOOKUP(2,1/(H$1:H149&lt;&gt;0),H$1:H149) * 0.8
                ),
                (SUMPRODUCT((ABS(B:B - B150) &lt;= 4)*(G:G)*(NOT(ISBLANK(G:G))) * (G:G &gt; 0) * (C:C)*(D:D)) / SUMPRODUCT((ABS(B:B - B150) &lt;= 4)*(NOT(ISBLANK(G:G))) * (G:G &gt; 0) * (C:C)*(D:D)))
            ),
            (SUMPRODUCT((ABS(B:B - B150) &lt;= 4)*(H:H)*(NOT(ISBLANK(H:H))) * (H:H &gt; 0) * (C:C)*(D:D)) / SUMPRODUCT((ABS(B:B - B150) &lt;= 4)*(NOT(ISBLANK(H:H))) * (H:H &gt; 0) * (C:C)*(D:D)))
        ),
        IF(LOOKUP(2,1/(H$1:H149&lt;&gt;0),H$1:H149)=0,
            "",
            LOOKUP(2,1/(H$1:H149&lt;&gt;0),H$1:H149) * 0.8
        )
    ),
    H150
)</f>
        <v>16.6051173347388</v>
      </c>
      <c r="J150" s="11">
        <v>21.433333333333334</v>
      </c>
    </row>
    <row r="151" spans="1:10">
      <c r="A151" s="1" t="s">
        <v>7</v>
      </c>
      <c r="B151" s="2" t="s">
        <v>160</v>
      </c>
      <c r="C151" s="3">
        <v>14</v>
      </c>
      <c r="D151" s="4">
        <v>1993.25</v>
      </c>
      <c r="E151" s="5" t="s">
        <v>345</v>
      </c>
      <c r="F151" s="6">
        <v>17</v>
      </c>
      <c r="G151" s="7">
        <v>26196.555920992021</v>
      </c>
      <c r="H151" s="8">
        <v>13.1426343514321</v>
      </c>
      <c r="I151" cm="1">
        <f t="array" ref="I151">IF(ISBLANK(H151),
    IFERROR(
        IF(
            (SUMPRODUCT((ABS(B:B - B151) &lt;= 4)*(H:H)*(NOT(ISBLANK(H:H))) * (H:H &gt; 0) * (C:C)*(D:D)) / SUMPRODUCT((ABS(B:B - B151) &lt;= 4)*(NOT(ISBLANK(H:H))) * (H:H &gt; 0) * (C:C)*(D:D))) = 0,
            IF(
                (SUMPRODUCT((ABS(B:B - B151) &lt;= 4)*(G:G)*(NOT(ISBLANK(G:G))) * (G:G &gt; 0) * (C:C)*(D:D)) / SUMPRODUCT((ABS(B:B - B151) &lt;= 4)*(NOT(ISBLANK(G:G))) * (G:G &gt; 0) * (C:C)*(D:D))) = 0,
                IF(LOOKUP(2,1/(H$1:H150&lt;&gt;0),H$1:H150)=0,
                    "",
                    LOOKUP(2,1/(H$1:H150&lt;&gt;0),H$1:H150) * 0.8
                ),
                (SUMPRODUCT((ABS(B:B - B151) &lt;= 4)*(G:G)*(NOT(ISBLANK(G:G))) * (G:G &gt; 0) * (C:C)*(D:D)) / SUMPRODUCT((ABS(B:B - B151) &lt;= 4)*(NOT(ISBLANK(G:G))) * (G:G &gt; 0) * (C:C)*(D:D)))
            ),
            (SUMPRODUCT((ABS(B:B - B151) &lt;= 4)*(H:H)*(NOT(ISBLANK(H:H))) * (H:H &gt; 0) * (C:C)*(D:D)) / SUMPRODUCT((ABS(B:B - B151) &lt;= 4)*(NOT(ISBLANK(H:H))) * (H:H &gt; 0) * (C:C)*(D:D)))
        ),
        IF(LOOKUP(2,1/(H$1:H150&lt;&gt;0),H$1:H150)=0,
            "",
            LOOKUP(2,1/(H$1:H150&lt;&gt;0),H$1:H150) * 0.8
        )
    ),
    H151
)</f>
        <v>13.1426343514321</v>
      </c>
      <c r="J151" s="11">
        <v>21.433333333333334</v>
      </c>
    </row>
    <row r="152" spans="1:10">
      <c r="A152" s="1" t="s">
        <v>7</v>
      </c>
      <c r="B152" s="2" t="s">
        <v>161</v>
      </c>
      <c r="C152" s="3">
        <v>16</v>
      </c>
      <c r="D152" s="4">
        <v>2602.5</v>
      </c>
      <c r="E152" s="5" t="s">
        <v>346</v>
      </c>
      <c r="F152" s="6">
        <v>18</v>
      </c>
      <c r="G152" s="7">
        <v>26907.364234769451</v>
      </c>
      <c r="H152" s="8">
        <v>10.33904485485858</v>
      </c>
      <c r="I152" cm="1">
        <f t="array" ref="I152">IF(ISBLANK(H152),
    IFERROR(
        IF(
            (SUMPRODUCT((ABS(B:B - B152) &lt;= 4)*(H:H)*(NOT(ISBLANK(H:H))) * (H:H &gt; 0) * (C:C)*(D:D)) / SUMPRODUCT((ABS(B:B - B152) &lt;= 4)*(NOT(ISBLANK(H:H))) * (H:H &gt; 0) * (C:C)*(D:D))) = 0,
            IF(
                (SUMPRODUCT((ABS(B:B - B152) &lt;= 4)*(G:G)*(NOT(ISBLANK(G:G))) * (G:G &gt; 0) * (C:C)*(D:D)) / SUMPRODUCT((ABS(B:B - B152) &lt;= 4)*(NOT(ISBLANK(G:G))) * (G:G &gt; 0) * (C:C)*(D:D))) = 0,
                IF(LOOKUP(2,1/(H$1:H151&lt;&gt;0),H$1:H151)=0,
                    "",
                    LOOKUP(2,1/(H$1:H151&lt;&gt;0),H$1:H151) * 0.8
                ),
                (SUMPRODUCT((ABS(B:B - B152) &lt;= 4)*(G:G)*(NOT(ISBLANK(G:G))) * (G:G &gt; 0) * (C:C)*(D:D)) / SUMPRODUCT((ABS(B:B - B152) &lt;= 4)*(NOT(ISBLANK(G:G))) * (G:G &gt; 0) * (C:C)*(D:D)))
            ),
            (SUMPRODUCT((ABS(B:B - B152) &lt;= 4)*(H:H)*(NOT(ISBLANK(H:H))) * (H:H &gt; 0) * (C:C)*(D:D)) / SUMPRODUCT((ABS(B:B - B152) &lt;= 4)*(NOT(ISBLANK(H:H))) * (H:H &gt; 0) * (C:C)*(D:D)))
        ),
        IF(LOOKUP(2,1/(H$1:H151&lt;&gt;0),H$1:H151)=0,
            "",
            LOOKUP(2,1/(H$1:H151&lt;&gt;0),H$1:H151) * 0.8
        )
    ),
    H152
)</f>
        <v>10.33904485485858</v>
      </c>
      <c r="J152" s="11">
        <v>21.433333333333334</v>
      </c>
    </row>
    <row r="153" spans="1:10">
      <c r="A153" s="1" t="s">
        <v>7</v>
      </c>
      <c r="B153" s="2" t="s">
        <v>162</v>
      </c>
      <c r="C153" s="3">
        <v>5</v>
      </c>
      <c r="D153" s="4">
        <v>776.25</v>
      </c>
      <c r="E153" s="5" t="s">
        <v>347</v>
      </c>
      <c r="F153" s="6">
        <v>8</v>
      </c>
      <c r="G153" s="7">
        <v>11659.907492461431</v>
      </c>
      <c r="H153" s="8">
        <v>15.02081480510329</v>
      </c>
      <c r="I153" cm="1">
        <f t="array" ref="I153">IF(ISBLANK(H153),
    IFERROR(
        IF(
            (SUMPRODUCT((ABS(B:B - B153) &lt;= 4)*(H:H)*(NOT(ISBLANK(H:H))) * (H:H &gt; 0) * (C:C)*(D:D)) / SUMPRODUCT((ABS(B:B - B153) &lt;= 4)*(NOT(ISBLANK(H:H))) * (H:H &gt; 0) * (C:C)*(D:D))) = 0,
            IF(
                (SUMPRODUCT((ABS(B:B - B153) &lt;= 4)*(G:G)*(NOT(ISBLANK(G:G))) * (G:G &gt; 0) * (C:C)*(D:D)) / SUMPRODUCT((ABS(B:B - B153) &lt;= 4)*(NOT(ISBLANK(G:G))) * (G:G &gt; 0) * (C:C)*(D:D))) = 0,
                IF(LOOKUP(2,1/(H$1:H152&lt;&gt;0),H$1:H152)=0,
                    "",
                    LOOKUP(2,1/(H$1:H152&lt;&gt;0),H$1:H152) * 0.8
                ),
                (SUMPRODUCT((ABS(B:B - B153) &lt;= 4)*(G:G)*(NOT(ISBLANK(G:G))) * (G:G &gt; 0) * (C:C)*(D:D)) / SUMPRODUCT((ABS(B:B - B153) &lt;= 4)*(NOT(ISBLANK(G:G))) * (G:G &gt; 0) * (C:C)*(D:D)))
            ),
            (SUMPRODUCT((ABS(B:B - B153) &lt;= 4)*(H:H)*(NOT(ISBLANK(H:H))) * (H:H &gt; 0) * (C:C)*(D:D)) / SUMPRODUCT((ABS(B:B - B153) &lt;= 4)*(NOT(ISBLANK(H:H))) * (H:H &gt; 0) * (C:C)*(D:D)))
        ),
        IF(LOOKUP(2,1/(H$1:H152&lt;&gt;0),H$1:H152)=0,
            "",
            LOOKUP(2,1/(H$1:H152&lt;&gt;0),H$1:H152) * 0.8
        )
    ),
    H153
)</f>
        <v>15.02081480510329</v>
      </c>
      <c r="J153" s="11">
        <v>21.433333333333334</v>
      </c>
    </row>
    <row r="154" spans="1:10">
      <c r="A154" s="1" t="s">
        <v>7</v>
      </c>
      <c r="B154" s="2" t="s">
        <v>163</v>
      </c>
      <c r="C154" s="3">
        <v>13</v>
      </c>
      <c r="D154" s="4">
        <v>1937.5</v>
      </c>
      <c r="E154" s="5" t="s">
        <v>347</v>
      </c>
      <c r="F154" s="6">
        <v>11</v>
      </c>
      <c r="G154" s="7">
        <v>18825.944341206399</v>
      </c>
      <c r="H154" s="8">
        <v>9.7166164341710424</v>
      </c>
      <c r="I154" cm="1">
        <f t="array" ref="I154">IF(ISBLANK(H154),
    IFERROR(
        IF(
            (SUMPRODUCT((ABS(B:B - B154) &lt;= 4)*(H:H)*(NOT(ISBLANK(H:H))) * (H:H &gt; 0) * (C:C)*(D:D)) / SUMPRODUCT((ABS(B:B - B154) &lt;= 4)*(NOT(ISBLANK(H:H))) * (H:H &gt; 0) * (C:C)*(D:D))) = 0,
            IF(
                (SUMPRODUCT((ABS(B:B - B154) &lt;= 4)*(G:G)*(NOT(ISBLANK(G:G))) * (G:G &gt; 0) * (C:C)*(D:D)) / SUMPRODUCT((ABS(B:B - B154) &lt;= 4)*(NOT(ISBLANK(G:G))) * (G:G &gt; 0) * (C:C)*(D:D))) = 0,
                IF(LOOKUP(2,1/(H$1:H153&lt;&gt;0),H$1:H153)=0,
                    "",
                    LOOKUP(2,1/(H$1:H153&lt;&gt;0),H$1:H153) * 0.8
                ),
                (SUMPRODUCT((ABS(B:B - B154) &lt;= 4)*(G:G)*(NOT(ISBLANK(G:G))) * (G:G &gt; 0) * (C:C)*(D:D)) / SUMPRODUCT((ABS(B:B - B154) &lt;= 4)*(NOT(ISBLANK(G:G))) * (G:G &gt; 0) * (C:C)*(D:D)))
            ),
            (SUMPRODUCT((ABS(B:B - B154) &lt;= 4)*(H:H)*(NOT(ISBLANK(H:H))) * (H:H &gt; 0) * (C:C)*(D:D)) / SUMPRODUCT((ABS(B:B - B154) &lt;= 4)*(NOT(ISBLANK(H:H))) * (H:H &gt; 0) * (C:C)*(D:D)))
        ),
        IF(LOOKUP(2,1/(H$1:H153&lt;&gt;0),H$1:H153)=0,
            "",
            LOOKUP(2,1/(H$1:H153&lt;&gt;0),H$1:H153) * 0.8
        )
    ),
    H154
)</f>
        <v>9.7166164341710424</v>
      </c>
      <c r="J154" s="11">
        <v>21.433333333333334</v>
      </c>
    </row>
    <row r="155" spans="1:10">
      <c r="A155" s="1" t="s">
        <v>7</v>
      </c>
      <c r="B155" s="2" t="s">
        <v>164</v>
      </c>
      <c r="C155" s="3">
        <v>38</v>
      </c>
      <c r="D155" s="4">
        <v>5979.55</v>
      </c>
      <c r="E155" s="5" t="s">
        <v>347</v>
      </c>
      <c r="F155" s="6">
        <v>30</v>
      </c>
      <c r="G155" s="7">
        <v>52418.729231643432</v>
      </c>
      <c r="H155" s="8">
        <v>8.7663334584782184</v>
      </c>
      <c r="I155" cm="1">
        <f t="array" ref="I155">IF(ISBLANK(H155),
    IFERROR(
        IF(
            (SUMPRODUCT((ABS(B:B - B155) &lt;= 4)*(H:H)*(NOT(ISBLANK(H:H))) * (H:H &gt; 0) * (C:C)*(D:D)) / SUMPRODUCT((ABS(B:B - B155) &lt;= 4)*(NOT(ISBLANK(H:H))) * (H:H &gt; 0) * (C:C)*(D:D))) = 0,
            IF(
                (SUMPRODUCT((ABS(B:B - B155) &lt;= 4)*(G:G)*(NOT(ISBLANK(G:G))) * (G:G &gt; 0) * (C:C)*(D:D)) / SUMPRODUCT((ABS(B:B - B155) &lt;= 4)*(NOT(ISBLANK(G:G))) * (G:G &gt; 0) * (C:C)*(D:D))) = 0,
                IF(LOOKUP(2,1/(H$1:H154&lt;&gt;0),H$1:H154)=0,
                    "",
                    LOOKUP(2,1/(H$1:H154&lt;&gt;0),H$1:H154) * 0.8
                ),
                (SUMPRODUCT((ABS(B:B - B155) &lt;= 4)*(G:G)*(NOT(ISBLANK(G:G))) * (G:G &gt; 0) * (C:C)*(D:D)) / SUMPRODUCT((ABS(B:B - B155) &lt;= 4)*(NOT(ISBLANK(G:G))) * (G:G &gt; 0) * (C:C)*(D:D)))
            ),
            (SUMPRODUCT((ABS(B:B - B155) &lt;= 4)*(H:H)*(NOT(ISBLANK(H:H))) * (H:H &gt; 0) * (C:C)*(D:D)) / SUMPRODUCT((ABS(B:B - B155) &lt;= 4)*(NOT(ISBLANK(H:H))) * (H:H &gt; 0) * (C:C)*(D:D)))
        ),
        IF(LOOKUP(2,1/(H$1:H154&lt;&gt;0),H$1:H154)=0,
            "",
            LOOKUP(2,1/(H$1:H154&lt;&gt;0),H$1:H154) * 0.8
        )
    ),
    H155
)</f>
        <v>8.7663334584782184</v>
      </c>
      <c r="J155" s="11">
        <v>21.433333333333334</v>
      </c>
    </row>
    <row r="156" spans="1:10">
      <c r="A156" s="1" t="s">
        <v>7</v>
      </c>
      <c r="B156" s="2" t="s">
        <v>165</v>
      </c>
      <c r="C156" s="3">
        <v>6</v>
      </c>
      <c r="D156" s="4">
        <v>1000</v>
      </c>
      <c r="E156" s="5" t="s">
        <v>348</v>
      </c>
      <c r="F156" s="6">
        <v>4</v>
      </c>
      <c r="G156" s="7">
        <v>7110.0710451099312</v>
      </c>
      <c r="H156" s="8">
        <v>7.1100710451099314</v>
      </c>
      <c r="I156" cm="1">
        <f t="array" ref="I156">IF(ISBLANK(H156),
    IFERROR(
        IF(
            (SUMPRODUCT((ABS(B:B - B156) &lt;= 4)*(H:H)*(NOT(ISBLANK(H:H))) * (H:H &gt; 0) * (C:C)*(D:D)) / SUMPRODUCT((ABS(B:B - B156) &lt;= 4)*(NOT(ISBLANK(H:H))) * (H:H &gt; 0) * (C:C)*(D:D))) = 0,
            IF(
                (SUMPRODUCT((ABS(B:B - B156) &lt;= 4)*(G:G)*(NOT(ISBLANK(G:G))) * (G:G &gt; 0) * (C:C)*(D:D)) / SUMPRODUCT((ABS(B:B - B156) &lt;= 4)*(NOT(ISBLANK(G:G))) * (G:G &gt; 0) * (C:C)*(D:D))) = 0,
                IF(LOOKUP(2,1/(H$1:H155&lt;&gt;0),H$1:H155)=0,
                    "",
                    LOOKUP(2,1/(H$1:H155&lt;&gt;0),H$1:H155) * 0.8
                ),
                (SUMPRODUCT((ABS(B:B - B156) &lt;= 4)*(G:G)*(NOT(ISBLANK(G:G))) * (G:G &gt; 0) * (C:C)*(D:D)) / SUMPRODUCT((ABS(B:B - B156) &lt;= 4)*(NOT(ISBLANK(G:G))) * (G:G &gt; 0) * (C:C)*(D:D)))
            ),
            (SUMPRODUCT((ABS(B:B - B156) &lt;= 4)*(H:H)*(NOT(ISBLANK(H:H))) * (H:H &gt; 0) * (C:C)*(D:D)) / SUMPRODUCT((ABS(B:B - B156) &lt;= 4)*(NOT(ISBLANK(H:H))) * (H:H &gt; 0) * (C:C)*(D:D)))
        ),
        IF(LOOKUP(2,1/(H$1:H155&lt;&gt;0),H$1:H155)=0,
            "",
            LOOKUP(2,1/(H$1:H155&lt;&gt;0),H$1:H155) * 0.8
        )
    ),
    H156
)</f>
        <v>7.1100710451099314</v>
      </c>
      <c r="J156" s="11">
        <v>21.433333333333334</v>
      </c>
    </row>
    <row r="157" spans="1:10">
      <c r="A157" s="1" t="s">
        <v>7</v>
      </c>
      <c r="B157" s="2" t="s">
        <v>166</v>
      </c>
      <c r="C157" s="3">
        <v>6</v>
      </c>
      <c r="D157" s="4">
        <v>985.5</v>
      </c>
      <c r="E157" s="5" t="s">
        <v>349</v>
      </c>
      <c r="F157" s="6">
        <v>7</v>
      </c>
      <c r="G157" s="7">
        <v>10498.143553272301</v>
      </c>
      <c r="H157" s="8">
        <v>10.652606345278841</v>
      </c>
      <c r="I157" cm="1">
        <f t="array" ref="I157">IF(ISBLANK(H157),
    IFERROR(
        IF(
            (SUMPRODUCT((ABS(B:B - B157) &lt;= 4)*(H:H)*(NOT(ISBLANK(H:H))) * (H:H &gt; 0) * (C:C)*(D:D)) / SUMPRODUCT((ABS(B:B - B157) &lt;= 4)*(NOT(ISBLANK(H:H))) * (H:H &gt; 0) * (C:C)*(D:D))) = 0,
            IF(
                (SUMPRODUCT((ABS(B:B - B157) &lt;= 4)*(G:G)*(NOT(ISBLANK(G:G))) * (G:G &gt; 0) * (C:C)*(D:D)) / SUMPRODUCT((ABS(B:B - B157) &lt;= 4)*(NOT(ISBLANK(G:G))) * (G:G &gt; 0) * (C:C)*(D:D))) = 0,
                IF(LOOKUP(2,1/(H$1:H156&lt;&gt;0),H$1:H156)=0,
                    "",
                    LOOKUP(2,1/(H$1:H156&lt;&gt;0),H$1:H156) * 0.8
                ),
                (SUMPRODUCT((ABS(B:B - B157) &lt;= 4)*(G:G)*(NOT(ISBLANK(G:G))) * (G:G &gt; 0) * (C:C)*(D:D)) / SUMPRODUCT((ABS(B:B - B157) &lt;= 4)*(NOT(ISBLANK(G:G))) * (G:G &gt; 0) * (C:C)*(D:D)))
            ),
            (SUMPRODUCT((ABS(B:B - B157) &lt;= 4)*(H:H)*(NOT(ISBLANK(H:H))) * (H:H &gt; 0) * (C:C)*(D:D)) / SUMPRODUCT((ABS(B:B - B157) &lt;= 4)*(NOT(ISBLANK(H:H))) * (H:H &gt; 0) * (C:C)*(D:D)))
        ),
        IF(LOOKUP(2,1/(H$1:H156&lt;&gt;0),H$1:H156)=0,
            "",
            LOOKUP(2,1/(H$1:H156&lt;&gt;0),H$1:H156) * 0.8
        )
    ),
    H157
)</f>
        <v>10.652606345278841</v>
      </c>
      <c r="J157" s="11">
        <v>21.433333333333334</v>
      </c>
    </row>
    <row r="158" spans="1:10">
      <c r="A158" s="1" t="s">
        <v>7</v>
      </c>
      <c r="B158" s="2" t="s">
        <v>167</v>
      </c>
      <c r="C158" s="3">
        <v>17</v>
      </c>
      <c r="D158" s="4">
        <v>2771.51</v>
      </c>
      <c r="E158" s="5" t="s">
        <v>349</v>
      </c>
      <c r="F158" s="6">
        <v>20</v>
      </c>
      <c r="G158" s="7">
        <v>28663.770419298042</v>
      </c>
      <c r="H158" s="8">
        <v>10.342293702457519</v>
      </c>
      <c r="I158" cm="1">
        <f t="array" ref="I158">IF(ISBLANK(H158),
    IFERROR(
        IF(
            (SUMPRODUCT((ABS(B:B - B158) &lt;= 4)*(H:H)*(NOT(ISBLANK(H:H))) * (H:H &gt; 0) * (C:C)*(D:D)) / SUMPRODUCT((ABS(B:B - B158) &lt;= 4)*(NOT(ISBLANK(H:H))) * (H:H &gt; 0) * (C:C)*(D:D))) = 0,
            IF(
                (SUMPRODUCT((ABS(B:B - B158) &lt;= 4)*(G:G)*(NOT(ISBLANK(G:G))) * (G:G &gt; 0) * (C:C)*(D:D)) / SUMPRODUCT((ABS(B:B - B158) &lt;= 4)*(NOT(ISBLANK(G:G))) * (G:G &gt; 0) * (C:C)*(D:D))) = 0,
                IF(LOOKUP(2,1/(H$1:H157&lt;&gt;0),H$1:H157)=0,
                    "",
                    LOOKUP(2,1/(H$1:H157&lt;&gt;0),H$1:H157) * 0.8
                ),
                (SUMPRODUCT((ABS(B:B - B158) &lt;= 4)*(G:G)*(NOT(ISBLANK(G:G))) * (G:G &gt; 0) * (C:C)*(D:D)) / SUMPRODUCT((ABS(B:B - B158) &lt;= 4)*(NOT(ISBLANK(G:G))) * (G:G &gt; 0) * (C:C)*(D:D)))
            ),
            (SUMPRODUCT((ABS(B:B - B158) &lt;= 4)*(H:H)*(NOT(ISBLANK(H:H))) * (H:H &gt; 0) * (C:C)*(D:D)) / SUMPRODUCT((ABS(B:B - B158) &lt;= 4)*(NOT(ISBLANK(H:H))) * (H:H &gt; 0) * (C:C)*(D:D)))
        ),
        IF(LOOKUP(2,1/(H$1:H157&lt;&gt;0),H$1:H157)=0,
            "",
            LOOKUP(2,1/(H$1:H157&lt;&gt;0),H$1:H157) * 0.8
        )
    ),
    H158
)</f>
        <v>10.342293702457519</v>
      </c>
      <c r="J158" s="11">
        <v>21.433333333333334</v>
      </c>
    </row>
    <row r="159" spans="1:10">
      <c r="A159" s="1" t="s">
        <v>7</v>
      </c>
      <c r="B159" s="2" t="s">
        <v>168</v>
      </c>
      <c r="C159" s="3">
        <v>29</v>
      </c>
      <c r="D159" s="4">
        <v>5160.5450000000001</v>
      </c>
      <c r="E159" s="5" t="s">
        <v>349</v>
      </c>
      <c r="F159" s="6">
        <v>38</v>
      </c>
      <c r="G159" s="7">
        <v>56960.338222163213</v>
      </c>
      <c r="H159" s="8">
        <v>11.03765943755227</v>
      </c>
      <c r="I159" cm="1">
        <f t="array" ref="I159">IF(ISBLANK(H159),
    IFERROR(
        IF(
            (SUMPRODUCT((ABS(B:B - B159) &lt;= 4)*(H:H)*(NOT(ISBLANK(H:H))) * (H:H &gt; 0) * (C:C)*(D:D)) / SUMPRODUCT((ABS(B:B - B159) &lt;= 4)*(NOT(ISBLANK(H:H))) * (H:H &gt; 0) * (C:C)*(D:D))) = 0,
            IF(
                (SUMPRODUCT((ABS(B:B - B159) &lt;= 4)*(G:G)*(NOT(ISBLANK(G:G))) * (G:G &gt; 0) * (C:C)*(D:D)) / SUMPRODUCT((ABS(B:B - B159) &lt;= 4)*(NOT(ISBLANK(G:G))) * (G:G &gt; 0) * (C:C)*(D:D))) = 0,
                IF(LOOKUP(2,1/(H$1:H158&lt;&gt;0),H$1:H158)=0,
                    "",
                    LOOKUP(2,1/(H$1:H158&lt;&gt;0),H$1:H158) * 0.8
                ),
                (SUMPRODUCT((ABS(B:B - B159) &lt;= 4)*(G:G)*(NOT(ISBLANK(G:G))) * (G:G &gt; 0) * (C:C)*(D:D)) / SUMPRODUCT((ABS(B:B - B159) &lt;= 4)*(NOT(ISBLANK(G:G))) * (G:G &gt; 0) * (C:C)*(D:D)))
            ),
            (SUMPRODUCT((ABS(B:B - B159) &lt;= 4)*(H:H)*(NOT(ISBLANK(H:H))) * (H:H &gt; 0) * (C:C)*(D:D)) / SUMPRODUCT((ABS(B:B - B159) &lt;= 4)*(NOT(ISBLANK(H:H))) * (H:H &gt; 0) * (C:C)*(D:D)))
        ),
        IF(LOOKUP(2,1/(H$1:H158&lt;&gt;0),H$1:H158)=0,
            "",
            LOOKUP(2,1/(H$1:H158&lt;&gt;0),H$1:H158) * 0.8
        )
    ),
    H159
)</f>
        <v>11.03765943755227</v>
      </c>
      <c r="J159" s="11">
        <v>21.433333333333334</v>
      </c>
    </row>
    <row r="160" spans="1:10">
      <c r="A160" s="1" t="s">
        <v>7</v>
      </c>
      <c r="B160" s="2" t="s">
        <v>169</v>
      </c>
      <c r="C160" s="3">
        <v>5</v>
      </c>
      <c r="D160" s="4">
        <v>538.5</v>
      </c>
      <c r="E160" s="5" t="s">
        <v>349</v>
      </c>
      <c r="F160" s="6">
        <v>5</v>
      </c>
      <c r="G160" s="7">
        <v>7230.772224918499</v>
      </c>
      <c r="H160" s="8">
        <v>13.427617873571959</v>
      </c>
      <c r="I160" cm="1">
        <f t="array" ref="I160">IF(ISBLANK(H160),
    IFERROR(
        IF(
            (SUMPRODUCT((ABS(B:B - B160) &lt;= 4)*(H:H)*(NOT(ISBLANK(H:H))) * (H:H &gt; 0) * (C:C)*(D:D)) / SUMPRODUCT((ABS(B:B - B160) &lt;= 4)*(NOT(ISBLANK(H:H))) * (H:H &gt; 0) * (C:C)*(D:D))) = 0,
            IF(
                (SUMPRODUCT((ABS(B:B - B160) &lt;= 4)*(G:G)*(NOT(ISBLANK(G:G))) * (G:G &gt; 0) * (C:C)*(D:D)) / SUMPRODUCT((ABS(B:B - B160) &lt;= 4)*(NOT(ISBLANK(G:G))) * (G:G &gt; 0) * (C:C)*(D:D))) = 0,
                IF(LOOKUP(2,1/(H$1:H159&lt;&gt;0),H$1:H159)=0,
                    "",
                    LOOKUP(2,1/(H$1:H159&lt;&gt;0),H$1:H159) * 0.8
                ),
                (SUMPRODUCT((ABS(B:B - B160) &lt;= 4)*(G:G)*(NOT(ISBLANK(G:G))) * (G:G &gt; 0) * (C:C)*(D:D)) / SUMPRODUCT((ABS(B:B - B160) &lt;= 4)*(NOT(ISBLANK(G:G))) * (G:G &gt; 0) * (C:C)*(D:D)))
            ),
            (SUMPRODUCT((ABS(B:B - B160) &lt;= 4)*(H:H)*(NOT(ISBLANK(H:H))) * (H:H &gt; 0) * (C:C)*(D:D)) / SUMPRODUCT((ABS(B:B - B160) &lt;= 4)*(NOT(ISBLANK(H:H))) * (H:H &gt; 0) * (C:C)*(D:D)))
        ),
        IF(LOOKUP(2,1/(H$1:H159&lt;&gt;0),H$1:H159)=0,
            "",
            LOOKUP(2,1/(H$1:H159&lt;&gt;0),H$1:H159) * 0.8
        )
    ),
    H160
)</f>
        <v>13.427617873571959</v>
      </c>
      <c r="J160" s="11">
        <v>21.433333333333334</v>
      </c>
    </row>
    <row r="161" spans="1:10">
      <c r="A161" s="1" t="s">
        <v>7</v>
      </c>
      <c r="B161" s="2" t="s">
        <v>170</v>
      </c>
      <c r="C161" s="3">
        <v>40</v>
      </c>
      <c r="D161" s="4">
        <v>6026</v>
      </c>
      <c r="E161" s="5" t="s">
        <v>349</v>
      </c>
      <c r="F161" s="6">
        <v>53</v>
      </c>
      <c r="G161" s="7">
        <v>78824.226441202525</v>
      </c>
      <c r="H161" s="8">
        <v>13.08068809180261</v>
      </c>
      <c r="I161" cm="1">
        <f t="array" ref="I161">IF(ISBLANK(H161),
    IFERROR(
        IF(
            (SUMPRODUCT((ABS(B:B - B161) &lt;= 4)*(H:H)*(NOT(ISBLANK(H:H))) * (H:H &gt; 0) * (C:C)*(D:D)) / SUMPRODUCT((ABS(B:B - B161) &lt;= 4)*(NOT(ISBLANK(H:H))) * (H:H &gt; 0) * (C:C)*(D:D))) = 0,
            IF(
                (SUMPRODUCT((ABS(B:B - B161) &lt;= 4)*(G:G)*(NOT(ISBLANK(G:G))) * (G:G &gt; 0) * (C:C)*(D:D)) / SUMPRODUCT((ABS(B:B - B161) &lt;= 4)*(NOT(ISBLANK(G:G))) * (G:G &gt; 0) * (C:C)*(D:D))) = 0,
                IF(LOOKUP(2,1/(H$1:H160&lt;&gt;0),H$1:H160)=0,
                    "",
                    LOOKUP(2,1/(H$1:H160&lt;&gt;0),H$1:H160) * 0.8
                ),
                (SUMPRODUCT((ABS(B:B - B161) &lt;= 4)*(G:G)*(NOT(ISBLANK(G:G))) * (G:G &gt; 0) * (C:C)*(D:D)) / SUMPRODUCT((ABS(B:B - B161) &lt;= 4)*(NOT(ISBLANK(G:G))) * (G:G &gt; 0) * (C:C)*(D:D)))
            ),
            (SUMPRODUCT((ABS(B:B - B161) &lt;= 4)*(H:H)*(NOT(ISBLANK(H:H))) * (H:H &gt; 0) * (C:C)*(D:D)) / SUMPRODUCT((ABS(B:B - B161) &lt;= 4)*(NOT(ISBLANK(H:H))) * (H:H &gt; 0) * (C:C)*(D:D)))
        ),
        IF(LOOKUP(2,1/(H$1:H160&lt;&gt;0),H$1:H160)=0,
            "",
            LOOKUP(2,1/(H$1:H160&lt;&gt;0),H$1:H160) * 0.8
        )
    ),
    H161
)</f>
        <v>13.08068809180261</v>
      </c>
      <c r="J161" s="11">
        <v>21.433333333333334</v>
      </c>
    </row>
    <row r="162" spans="1:10">
      <c r="A162" s="1" t="s">
        <v>7</v>
      </c>
      <c r="B162" s="2" t="s">
        <v>171</v>
      </c>
      <c r="C162" s="3">
        <v>15</v>
      </c>
      <c r="D162" s="4">
        <v>2328.335</v>
      </c>
      <c r="E162" s="5" t="s">
        <v>349</v>
      </c>
      <c r="F162" s="6">
        <v>17</v>
      </c>
      <c r="G162" s="7">
        <v>25122.316547951868</v>
      </c>
      <c r="H162" s="8">
        <v>10.789820428740651</v>
      </c>
      <c r="I162" cm="1">
        <f t="array" ref="I162">IF(ISBLANK(H162),
    IFERROR(
        IF(
            (SUMPRODUCT((ABS(B:B - B162) &lt;= 4)*(H:H)*(NOT(ISBLANK(H:H))) * (H:H &gt; 0) * (C:C)*(D:D)) / SUMPRODUCT((ABS(B:B - B162) &lt;= 4)*(NOT(ISBLANK(H:H))) * (H:H &gt; 0) * (C:C)*(D:D))) = 0,
            IF(
                (SUMPRODUCT((ABS(B:B - B162) &lt;= 4)*(G:G)*(NOT(ISBLANK(G:G))) * (G:G &gt; 0) * (C:C)*(D:D)) / SUMPRODUCT((ABS(B:B - B162) &lt;= 4)*(NOT(ISBLANK(G:G))) * (G:G &gt; 0) * (C:C)*(D:D))) = 0,
                IF(LOOKUP(2,1/(H$1:H161&lt;&gt;0),H$1:H161)=0,
                    "",
                    LOOKUP(2,1/(H$1:H161&lt;&gt;0),H$1:H161) * 0.8
                ),
                (SUMPRODUCT((ABS(B:B - B162) &lt;= 4)*(G:G)*(NOT(ISBLANK(G:G))) * (G:G &gt; 0) * (C:C)*(D:D)) / SUMPRODUCT((ABS(B:B - B162) &lt;= 4)*(NOT(ISBLANK(G:G))) * (G:G &gt; 0) * (C:C)*(D:D)))
            ),
            (SUMPRODUCT((ABS(B:B - B162) &lt;= 4)*(H:H)*(NOT(ISBLANK(H:H))) * (H:H &gt; 0) * (C:C)*(D:D)) / SUMPRODUCT((ABS(B:B - B162) &lt;= 4)*(NOT(ISBLANK(H:H))) * (H:H &gt; 0) * (C:C)*(D:D)))
        ),
        IF(LOOKUP(2,1/(H$1:H161&lt;&gt;0),H$1:H161)=0,
            "",
            LOOKUP(2,1/(H$1:H161&lt;&gt;0),H$1:H161) * 0.8
        )
    ),
    H162
)</f>
        <v>10.789820428740651</v>
      </c>
      <c r="J162" s="11">
        <v>21.433333333333334</v>
      </c>
    </row>
    <row r="163" spans="1:10">
      <c r="A163" s="1" t="s">
        <v>7</v>
      </c>
      <c r="B163" s="2" t="s">
        <v>172</v>
      </c>
      <c r="C163" s="3">
        <v>25</v>
      </c>
      <c r="D163" s="4">
        <v>4313.5</v>
      </c>
      <c r="E163" s="5" t="s">
        <v>349</v>
      </c>
      <c r="F163" s="6">
        <v>28</v>
      </c>
      <c r="G163" s="7">
        <v>40895.704586266707</v>
      </c>
      <c r="H163" s="8">
        <v>9.480863471952409</v>
      </c>
      <c r="I163" cm="1">
        <f t="array" ref="I163">IF(ISBLANK(H163),
    IFERROR(
        IF(
            (SUMPRODUCT((ABS(B:B - B163) &lt;= 4)*(H:H)*(NOT(ISBLANK(H:H))) * (H:H &gt; 0) * (C:C)*(D:D)) / SUMPRODUCT((ABS(B:B - B163) &lt;= 4)*(NOT(ISBLANK(H:H))) * (H:H &gt; 0) * (C:C)*(D:D))) = 0,
            IF(
                (SUMPRODUCT((ABS(B:B - B163) &lt;= 4)*(G:G)*(NOT(ISBLANK(G:G))) * (G:G &gt; 0) * (C:C)*(D:D)) / SUMPRODUCT((ABS(B:B - B163) &lt;= 4)*(NOT(ISBLANK(G:G))) * (G:G &gt; 0) * (C:C)*(D:D))) = 0,
                IF(LOOKUP(2,1/(H$1:H162&lt;&gt;0),H$1:H162)=0,
                    "",
                    LOOKUP(2,1/(H$1:H162&lt;&gt;0),H$1:H162) * 0.8
                ),
                (SUMPRODUCT((ABS(B:B - B163) &lt;= 4)*(G:G)*(NOT(ISBLANK(G:G))) * (G:G &gt; 0) * (C:C)*(D:D)) / SUMPRODUCT((ABS(B:B - B163) &lt;= 4)*(NOT(ISBLANK(G:G))) * (G:G &gt; 0) * (C:C)*(D:D)))
            ),
            (SUMPRODUCT((ABS(B:B - B163) &lt;= 4)*(H:H)*(NOT(ISBLANK(H:H))) * (H:H &gt; 0) * (C:C)*(D:D)) / SUMPRODUCT((ABS(B:B - B163) &lt;= 4)*(NOT(ISBLANK(H:H))) * (H:H &gt; 0) * (C:C)*(D:D)))
        ),
        IF(LOOKUP(2,1/(H$1:H162&lt;&gt;0),H$1:H162)=0,
            "",
            LOOKUP(2,1/(H$1:H162&lt;&gt;0),H$1:H162) * 0.8
        )
    ),
    H163
)</f>
        <v>9.480863471952409</v>
      </c>
      <c r="J163" s="11">
        <v>21.433333333333334</v>
      </c>
    </row>
    <row r="164" spans="1:10">
      <c r="A164" s="1" t="s">
        <v>7</v>
      </c>
      <c r="B164" s="2" t="s">
        <v>173</v>
      </c>
      <c r="C164" s="3">
        <v>18</v>
      </c>
      <c r="D164" s="4">
        <v>2937.25</v>
      </c>
      <c r="E164" s="5" t="s">
        <v>349</v>
      </c>
      <c r="F164" s="6">
        <v>28</v>
      </c>
      <c r="G164" s="7">
        <v>33327.410368316763</v>
      </c>
      <c r="H164" s="8">
        <v>11.346467058751131</v>
      </c>
      <c r="I164" cm="1">
        <f t="array" ref="I164">IF(ISBLANK(H164),
    IFERROR(
        IF(
            (SUMPRODUCT((ABS(B:B - B164) &lt;= 4)*(H:H)*(NOT(ISBLANK(H:H))) * (H:H &gt; 0) * (C:C)*(D:D)) / SUMPRODUCT((ABS(B:B - B164) &lt;= 4)*(NOT(ISBLANK(H:H))) * (H:H &gt; 0) * (C:C)*(D:D))) = 0,
            IF(
                (SUMPRODUCT((ABS(B:B - B164) &lt;= 4)*(G:G)*(NOT(ISBLANK(G:G))) * (G:G &gt; 0) * (C:C)*(D:D)) / SUMPRODUCT((ABS(B:B - B164) &lt;= 4)*(NOT(ISBLANK(G:G))) * (G:G &gt; 0) * (C:C)*(D:D))) = 0,
                IF(LOOKUP(2,1/(H$1:H163&lt;&gt;0),H$1:H163)=0,
                    "",
                    LOOKUP(2,1/(H$1:H163&lt;&gt;0),H$1:H163) * 0.8
                ),
                (SUMPRODUCT((ABS(B:B - B164) &lt;= 4)*(G:G)*(NOT(ISBLANK(G:G))) * (G:G &gt; 0) * (C:C)*(D:D)) / SUMPRODUCT((ABS(B:B - B164) &lt;= 4)*(NOT(ISBLANK(G:G))) * (G:G &gt; 0) * (C:C)*(D:D)))
            ),
            (SUMPRODUCT((ABS(B:B - B164) &lt;= 4)*(H:H)*(NOT(ISBLANK(H:H))) * (H:H &gt; 0) * (C:C)*(D:D)) / SUMPRODUCT((ABS(B:B - B164) &lt;= 4)*(NOT(ISBLANK(H:H))) * (H:H &gt; 0) * (C:C)*(D:D)))
        ),
        IF(LOOKUP(2,1/(H$1:H163&lt;&gt;0),H$1:H163)=0,
            "",
            LOOKUP(2,1/(H$1:H163&lt;&gt;0),H$1:H163) * 0.8
        )
    ),
    H164
)</f>
        <v>11.346467058751131</v>
      </c>
      <c r="J164" s="11">
        <v>21.433333333333334</v>
      </c>
    </row>
    <row r="165" spans="1:10">
      <c r="A165" s="1" t="s">
        <v>7</v>
      </c>
      <c r="B165" s="2" t="s">
        <v>174</v>
      </c>
      <c r="C165" s="3">
        <v>6</v>
      </c>
      <c r="D165" s="4">
        <v>847.75</v>
      </c>
      <c r="E165" s="5" t="s">
        <v>349</v>
      </c>
      <c r="F165" s="6">
        <v>8</v>
      </c>
      <c r="G165" s="7">
        <v>8949.8413901411132</v>
      </c>
      <c r="H165" s="8">
        <v>10.55717061650382</v>
      </c>
      <c r="I165" cm="1">
        <f t="array" ref="I165">IF(ISBLANK(H165),
    IFERROR(
        IF(
            (SUMPRODUCT((ABS(B:B - B165) &lt;= 4)*(H:H)*(NOT(ISBLANK(H:H))) * (H:H &gt; 0) * (C:C)*(D:D)) / SUMPRODUCT((ABS(B:B - B165) &lt;= 4)*(NOT(ISBLANK(H:H))) * (H:H &gt; 0) * (C:C)*(D:D))) = 0,
            IF(
                (SUMPRODUCT((ABS(B:B - B165) &lt;= 4)*(G:G)*(NOT(ISBLANK(G:G))) * (G:G &gt; 0) * (C:C)*(D:D)) / SUMPRODUCT((ABS(B:B - B165) &lt;= 4)*(NOT(ISBLANK(G:G))) * (G:G &gt; 0) * (C:C)*(D:D))) = 0,
                IF(LOOKUP(2,1/(H$1:H164&lt;&gt;0),H$1:H164)=0,
                    "",
                    LOOKUP(2,1/(H$1:H164&lt;&gt;0),H$1:H164) * 0.8
                ),
                (SUMPRODUCT((ABS(B:B - B165) &lt;= 4)*(G:G)*(NOT(ISBLANK(G:G))) * (G:G &gt; 0) * (C:C)*(D:D)) / SUMPRODUCT((ABS(B:B - B165) &lt;= 4)*(NOT(ISBLANK(G:G))) * (G:G &gt; 0) * (C:C)*(D:D)))
            ),
            (SUMPRODUCT((ABS(B:B - B165) &lt;= 4)*(H:H)*(NOT(ISBLANK(H:H))) * (H:H &gt; 0) * (C:C)*(D:D)) / SUMPRODUCT((ABS(B:B - B165) &lt;= 4)*(NOT(ISBLANK(H:H))) * (H:H &gt; 0) * (C:C)*(D:D)))
        ),
        IF(LOOKUP(2,1/(H$1:H164&lt;&gt;0),H$1:H164)=0,
            "",
            LOOKUP(2,1/(H$1:H164&lt;&gt;0),H$1:H164) * 0.8
        )
    ),
    H165
)</f>
        <v>10.55717061650382</v>
      </c>
      <c r="J165" s="11">
        <v>21.433333333333334</v>
      </c>
    </row>
    <row r="166" spans="1:10">
      <c r="A166" s="1" t="s">
        <v>7</v>
      </c>
      <c r="B166" s="2" t="s">
        <v>175</v>
      </c>
      <c r="C166" s="3">
        <v>16</v>
      </c>
      <c r="D166" s="4">
        <v>2578.75</v>
      </c>
      <c r="E166" s="5" t="s">
        <v>349</v>
      </c>
      <c r="F166" s="6">
        <v>16</v>
      </c>
      <c r="G166" s="7">
        <v>17393.97291</v>
      </c>
      <c r="H166" s="8">
        <v>6.7451179486185167</v>
      </c>
      <c r="I166" cm="1">
        <f t="array" ref="I166">IF(ISBLANK(H166),
    IFERROR(
        IF(
            (SUMPRODUCT((ABS(B:B - B166) &lt;= 4)*(H:H)*(NOT(ISBLANK(H:H))) * (H:H &gt; 0) * (C:C)*(D:D)) / SUMPRODUCT((ABS(B:B - B166) &lt;= 4)*(NOT(ISBLANK(H:H))) * (H:H &gt; 0) * (C:C)*(D:D))) = 0,
            IF(
                (SUMPRODUCT((ABS(B:B - B166) &lt;= 4)*(G:G)*(NOT(ISBLANK(G:G))) * (G:G &gt; 0) * (C:C)*(D:D)) / SUMPRODUCT((ABS(B:B - B166) &lt;= 4)*(NOT(ISBLANK(G:G))) * (G:G &gt; 0) * (C:C)*(D:D))) = 0,
                IF(LOOKUP(2,1/(H$1:H165&lt;&gt;0),H$1:H165)=0,
                    "",
                    LOOKUP(2,1/(H$1:H165&lt;&gt;0),H$1:H165) * 0.8
                ),
                (SUMPRODUCT((ABS(B:B - B166) &lt;= 4)*(G:G)*(NOT(ISBLANK(G:G))) * (G:G &gt; 0) * (C:C)*(D:D)) / SUMPRODUCT((ABS(B:B - B166) &lt;= 4)*(NOT(ISBLANK(G:G))) * (G:G &gt; 0) * (C:C)*(D:D)))
            ),
            (SUMPRODUCT((ABS(B:B - B166) &lt;= 4)*(H:H)*(NOT(ISBLANK(H:H))) * (H:H &gt; 0) * (C:C)*(D:D)) / SUMPRODUCT((ABS(B:B - B166) &lt;= 4)*(NOT(ISBLANK(H:H))) * (H:H &gt; 0) * (C:C)*(D:D)))
        ),
        IF(LOOKUP(2,1/(H$1:H165&lt;&gt;0),H$1:H165)=0,
            "",
            LOOKUP(2,1/(H$1:H165&lt;&gt;0),H$1:H165) * 0.8
        )
    ),
    H166
)</f>
        <v>6.7451179486185167</v>
      </c>
      <c r="J166" s="11">
        <v>21.433333333333334</v>
      </c>
    </row>
    <row r="167" spans="1:10">
      <c r="A167" s="1" t="s">
        <v>7</v>
      </c>
      <c r="B167" s="2" t="s">
        <v>176</v>
      </c>
      <c r="C167" s="3">
        <v>44</v>
      </c>
      <c r="D167" s="4">
        <v>7053.98</v>
      </c>
      <c r="E167" s="5" t="s">
        <v>349</v>
      </c>
      <c r="F167" s="6">
        <v>69</v>
      </c>
      <c r="G167" s="7">
        <v>93552.854262166526</v>
      </c>
      <c r="H167" s="8">
        <v>13.26242125185591</v>
      </c>
      <c r="I167" cm="1">
        <f t="array" ref="I167">IF(ISBLANK(H167),
    IFERROR(
        IF(
            (SUMPRODUCT((ABS(B:B - B167) &lt;= 4)*(H:H)*(NOT(ISBLANK(H:H))) * (H:H &gt; 0) * (C:C)*(D:D)) / SUMPRODUCT((ABS(B:B - B167) &lt;= 4)*(NOT(ISBLANK(H:H))) * (H:H &gt; 0) * (C:C)*(D:D))) = 0,
            IF(
                (SUMPRODUCT((ABS(B:B - B167) &lt;= 4)*(G:G)*(NOT(ISBLANK(G:G))) * (G:G &gt; 0) * (C:C)*(D:D)) / SUMPRODUCT((ABS(B:B - B167) &lt;= 4)*(NOT(ISBLANK(G:G))) * (G:G &gt; 0) * (C:C)*(D:D))) = 0,
                IF(LOOKUP(2,1/(H$1:H166&lt;&gt;0),H$1:H166)=0,
                    "",
                    LOOKUP(2,1/(H$1:H166&lt;&gt;0),H$1:H166) * 0.8
                ),
                (SUMPRODUCT((ABS(B:B - B167) &lt;= 4)*(G:G)*(NOT(ISBLANK(G:G))) * (G:G &gt; 0) * (C:C)*(D:D)) / SUMPRODUCT((ABS(B:B - B167) &lt;= 4)*(NOT(ISBLANK(G:G))) * (G:G &gt; 0) * (C:C)*(D:D)))
            ),
            (SUMPRODUCT((ABS(B:B - B167) &lt;= 4)*(H:H)*(NOT(ISBLANK(H:H))) * (H:H &gt; 0) * (C:C)*(D:D)) / SUMPRODUCT((ABS(B:B - B167) &lt;= 4)*(NOT(ISBLANK(H:H))) * (H:H &gt; 0) * (C:C)*(D:D)))
        ),
        IF(LOOKUP(2,1/(H$1:H166&lt;&gt;0),H$1:H166)=0,
            "",
            LOOKUP(2,1/(H$1:H166&lt;&gt;0),H$1:H166) * 0.8
        )
    ),
    H167
)</f>
        <v>13.26242125185591</v>
      </c>
      <c r="J167" s="11">
        <v>21.433333333333334</v>
      </c>
    </row>
    <row r="168" spans="1:10">
      <c r="A168" s="1" t="s">
        <v>7</v>
      </c>
      <c r="B168" s="2" t="s">
        <v>177</v>
      </c>
      <c r="C168" s="3">
        <v>38</v>
      </c>
      <c r="D168" s="4">
        <v>6140.25</v>
      </c>
      <c r="E168" s="5" t="s">
        <v>349</v>
      </c>
      <c r="F168" s="6">
        <v>54</v>
      </c>
      <c r="G168" s="7">
        <v>72988.963164714354</v>
      </c>
      <c r="H168" s="8">
        <v>11.886969287034621</v>
      </c>
      <c r="I168" cm="1">
        <f t="array" ref="I168">IF(ISBLANK(H168),
    IFERROR(
        IF(
            (SUMPRODUCT((ABS(B:B - B168) &lt;= 4)*(H:H)*(NOT(ISBLANK(H:H))) * (H:H &gt; 0) * (C:C)*(D:D)) / SUMPRODUCT((ABS(B:B - B168) &lt;= 4)*(NOT(ISBLANK(H:H))) * (H:H &gt; 0) * (C:C)*(D:D))) = 0,
            IF(
                (SUMPRODUCT((ABS(B:B - B168) &lt;= 4)*(G:G)*(NOT(ISBLANK(G:G))) * (G:G &gt; 0) * (C:C)*(D:D)) / SUMPRODUCT((ABS(B:B - B168) &lt;= 4)*(NOT(ISBLANK(G:G))) * (G:G &gt; 0) * (C:C)*(D:D))) = 0,
                IF(LOOKUP(2,1/(H$1:H167&lt;&gt;0),H$1:H167)=0,
                    "",
                    LOOKUP(2,1/(H$1:H167&lt;&gt;0),H$1:H167) * 0.8
                ),
                (SUMPRODUCT((ABS(B:B - B168) &lt;= 4)*(G:G)*(NOT(ISBLANK(G:G))) * (G:G &gt; 0) * (C:C)*(D:D)) / SUMPRODUCT((ABS(B:B - B168) &lt;= 4)*(NOT(ISBLANK(G:G))) * (G:G &gt; 0) * (C:C)*(D:D)))
            ),
            (SUMPRODUCT((ABS(B:B - B168) &lt;= 4)*(H:H)*(NOT(ISBLANK(H:H))) * (H:H &gt; 0) * (C:C)*(D:D)) / SUMPRODUCT((ABS(B:B - B168) &lt;= 4)*(NOT(ISBLANK(H:H))) * (H:H &gt; 0) * (C:C)*(D:D)))
        ),
        IF(LOOKUP(2,1/(H$1:H167&lt;&gt;0),H$1:H167)=0,
            "",
            LOOKUP(2,1/(H$1:H167&lt;&gt;0),H$1:H167) * 0.8
        )
    ),
    H168
)</f>
        <v>11.886969287034621</v>
      </c>
      <c r="J168" s="11">
        <v>21.433333333333334</v>
      </c>
    </row>
    <row r="169" spans="1:10">
      <c r="A169" s="1" t="s">
        <v>7</v>
      </c>
      <c r="B169" s="2" t="s">
        <v>178</v>
      </c>
      <c r="C169" s="3">
        <v>34</v>
      </c>
      <c r="D169" s="4">
        <v>5438.16</v>
      </c>
      <c r="E169" s="5" t="s">
        <v>349</v>
      </c>
      <c r="F169" s="6">
        <v>30</v>
      </c>
      <c r="G169" s="7">
        <v>45388.048813507223</v>
      </c>
      <c r="H169" s="8">
        <v>8.346214310264358</v>
      </c>
      <c r="I169" cm="1">
        <f t="array" ref="I169">IF(ISBLANK(H169),
    IFERROR(
        IF(
            (SUMPRODUCT((ABS(B:B - B169) &lt;= 4)*(H:H)*(NOT(ISBLANK(H:H))) * (H:H &gt; 0) * (C:C)*(D:D)) / SUMPRODUCT((ABS(B:B - B169) &lt;= 4)*(NOT(ISBLANK(H:H))) * (H:H &gt; 0) * (C:C)*(D:D))) = 0,
            IF(
                (SUMPRODUCT((ABS(B:B - B169) &lt;= 4)*(G:G)*(NOT(ISBLANK(G:G))) * (G:G &gt; 0) * (C:C)*(D:D)) / SUMPRODUCT((ABS(B:B - B169) &lt;= 4)*(NOT(ISBLANK(G:G))) * (G:G &gt; 0) * (C:C)*(D:D))) = 0,
                IF(LOOKUP(2,1/(H$1:H168&lt;&gt;0),H$1:H168)=0,
                    "",
                    LOOKUP(2,1/(H$1:H168&lt;&gt;0),H$1:H168) * 0.8
                ),
                (SUMPRODUCT((ABS(B:B - B169) &lt;= 4)*(G:G)*(NOT(ISBLANK(G:G))) * (G:G &gt; 0) * (C:C)*(D:D)) / SUMPRODUCT((ABS(B:B - B169) &lt;= 4)*(NOT(ISBLANK(G:G))) * (G:G &gt; 0) * (C:C)*(D:D)))
            ),
            (SUMPRODUCT((ABS(B:B - B169) &lt;= 4)*(H:H)*(NOT(ISBLANK(H:H))) * (H:H &gt; 0) * (C:C)*(D:D)) / SUMPRODUCT((ABS(B:B - B169) &lt;= 4)*(NOT(ISBLANK(H:H))) * (H:H &gt; 0) * (C:C)*(D:D)))
        ),
        IF(LOOKUP(2,1/(H$1:H168&lt;&gt;0),H$1:H168)=0,
            "",
            LOOKUP(2,1/(H$1:H168&lt;&gt;0),H$1:H168) * 0.8
        )
    ),
    H169
)</f>
        <v>8.346214310264358</v>
      </c>
      <c r="J169" s="11">
        <v>21.433333333333334</v>
      </c>
    </row>
    <row r="170" spans="1:10">
      <c r="A170" s="1" t="s">
        <v>7</v>
      </c>
      <c r="B170" s="2" t="s">
        <v>179</v>
      </c>
      <c r="C170" s="3">
        <v>32</v>
      </c>
      <c r="D170" s="4">
        <v>5211.9399999999996</v>
      </c>
      <c r="E170" s="5" t="s">
        <v>349</v>
      </c>
      <c r="F170" s="6">
        <v>33</v>
      </c>
      <c r="G170" s="7">
        <v>41929.327700857459</v>
      </c>
      <c r="H170" s="8">
        <v>8.0448600139022055</v>
      </c>
      <c r="I170" cm="1">
        <f t="array" ref="I170">IF(ISBLANK(H170),
    IFERROR(
        IF(
            (SUMPRODUCT((ABS(B:B - B170) &lt;= 4)*(H:H)*(NOT(ISBLANK(H:H))) * (H:H &gt; 0) * (C:C)*(D:D)) / SUMPRODUCT((ABS(B:B - B170) &lt;= 4)*(NOT(ISBLANK(H:H))) * (H:H &gt; 0) * (C:C)*(D:D))) = 0,
            IF(
                (SUMPRODUCT((ABS(B:B - B170) &lt;= 4)*(G:G)*(NOT(ISBLANK(G:G))) * (G:G &gt; 0) * (C:C)*(D:D)) / SUMPRODUCT((ABS(B:B - B170) &lt;= 4)*(NOT(ISBLANK(G:G))) * (G:G &gt; 0) * (C:C)*(D:D))) = 0,
                IF(LOOKUP(2,1/(H$1:H169&lt;&gt;0),H$1:H169)=0,
                    "",
                    LOOKUP(2,1/(H$1:H169&lt;&gt;0),H$1:H169) * 0.8
                ),
                (SUMPRODUCT((ABS(B:B - B170) &lt;= 4)*(G:G)*(NOT(ISBLANK(G:G))) * (G:G &gt; 0) * (C:C)*(D:D)) / SUMPRODUCT((ABS(B:B - B170) &lt;= 4)*(NOT(ISBLANK(G:G))) * (G:G &gt; 0) * (C:C)*(D:D)))
            ),
            (SUMPRODUCT((ABS(B:B - B170) &lt;= 4)*(H:H)*(NOT(ISBLANK(H:H))) * (H:H &gt; 0) * (C:C)*(D:D)) / SUMPRODUCT((ABS(B:B - B170) &lt;= 4)*(NOT(ISBLANK(H:H))) * (H:H &gt; 0) * (C:C)*(D:D)))
        ),
        IF(LOOKUP(2,1/(H$1:H169&lt;&gt;0),H$1:H169)=0,
            "",
            LOOKUP(2,1/(H$1:H169&lt;&gt;0),H$1:H169) * 0.8
        )
    ),
    H170
)</f>
        <v>8.0448600139022055</v>
      </c>
      <c r="J170" s="11">
        <v>21.433333333333334</v>
      </c>
    </row>
    <row r="171" spans="1:10">
      <c r="A171" s="1" t="s">
        <v>7</v>
      </c>
      <c r="B171" s="2" t="s">
        <v>180</v>
      </c>
      <c r="C171" s="3">
        <v>24</v>
      </c>
      <c r="D171" s="4">
        <v>3760.75</v>
      </c>
      <c r="E171" s="5" t="s">
        <v>349</v>
      </c>
      <c r="F171" s="6">
        <v>21</v>
      </c>
      <c r="G171" s="7">
        <v>26330.03249918318</v>
      </c>
      <c r="H171" s="8">
        <v>7.0012716876110286</v>
      </c>
      <c r="I171" cm="1">
        <f t="array" ref="I171">IF(ISBLANK(H171),
    IFERROR(
        IF(
            (SUMPRODUCT((ABS(B:B - B171) &lt;= 4)*(H:H)*(NOT(ISBLANK(H:H))) * (H:H &gt; 0) * (C:C)*(D:D)) / SUMPRODUCT((ABS(B:B - B171) &lt;= 4)*(NOT(ISBLANK(H:H))) * (H:H &gt; 0) * (C:C)*(D:D))) = 0,
            IF(
                (SUMPRODUCT((ABS(B:B - B171) &lt;= 4)*(G:G)*(NOT(ISBLANK(G:G))) * (G:G &gt; 0) * (C:C)*(D:D)) / SUMPRODUCT((ABS(B:B - B171) &lt;= 4)*(NOT(ISBLANK(G:G))) * (G:G &gt; 0) * (C:C)*(D:D))) = 0,
                IF(LOOKUP(2,1/(H$1:H170&lt;&gt;0),H$1:H170)=0,
                    "",
                    LOOKUP(2,1/(H$1:H170&lt;&gt;0),H$1:H170) * 0.8
                ),
                (SUMPRODUCT((ABS(B:B - B171) &lt;= 4)*(G:G)*(NOT(ISBLANK(G:G))) * (G:G &gt; 0) * (C:C)*(D:D)) / SUMPRODUCT((ABS(B:B - B171) &lt;= 4)*(NOT(ISBLANK(G:G))) * (G:G &gt; 0) * (C:C)*(D:D)))
            ),
            (SUMPRODUCT((ABS(B:B - B171) &lt;= 4)*(H:H)*(NOT(ISBLANK(H:H))) * (H:H &gt; 0) * (C:C)*(D:D)) / SUMPRODUCT((ABS(B:B - B171) &lt;= 4)*(NOT(ISBLANK(H:H))) * (H:H &gt; 0) * (C:C)*(D:D)))
        ),
        IF(LOOKUP(2,1/(H$1:H170&lt;&gt;0),H$1:H170)=0,
            "",
            LOOKUP(2,1/(H$1:H170&lt;&gt;0),H$1:H170) * 0.8
        )
    ),
    H171
)</f>
        <v>7.0012716876110286</v>
      </c>
      <c r="J171" s="11">
        <v>21.433333333333334</v>
      </c>
    </row>
    <row r="172" spans="1:10">
      <c r="A172" s="1" t="s">
        <v>7</v>
      </c>
      <c r="B172" s="2" t="s">
        <v>181</v>
      </c>
      <c r="C172" s="3">
        <v>38</v>
      </c>
      <c r="D172" s="4">
        <v>6331.98</v>
      </c>
      <c r="E172" s="5" t="s">
        <v>349</v>
      </c>
      <c r="F172" s="6">
        <v>38</v>
      </c>
      <c r="G172" s="7">
        <v>55384.658191073388</v>
      </c>
      <c r="H172" s="8">
        <v>8.7468150864458512</v>
      </c>
      <c r="I172" cm="1">
        <f t="array" ref="I172">IF(ISBLANK(H172),
    IFERROR(
        IF(
            (SUMPRODUCT((ABS(B:B - B172) &lt;= 4)*(H:H)*(NOT(ISBLANK(H:H))) * (H:H &gt; 0) * (C:C)*(D:D)) / SUMPRODUCT((ABS(B:B - B172) &lt;= 4)*(NOT(ISBLANK(H:H))) * (H:H &gt; 0) * (C:C)*(D:D))) = 0,
            IF(
                (SUMPRODUCT((ABS(B:B - B172) &lt;= 4)*(G:G)*(NOT(ISBLANK(G:G))) * (G:G &gt; 0) * (C:C)*(D:D)) / SUMPRODUCT((ABS(B:B - B172) &lt;= 4)*(NOT(ISBLANK(G:G))) * (G:G &gt; 0) * (C:C)*(D:D))) = 0,
                IF(LOOKUP(2,1/(H$1:H171&lt;&gt;0),H$1:H171)=0,
                    "",
                    LOOKUP(2,1/(H$1:H171&lt;&gt;0),H$1:H171) * 0.8
                ),
                (SUMPRODUCT((ABS(B:B - B172) &lt;= 4)*(G:G)*(NOT(ISBLANK(G:G))) * (G:G &gt; 0) * (C:C)*(D:D)) / SUMPRODUCT((ABS(B:B - B172) &lt;= 4)*(NOT(ISBLANK(G:G))) * (G:G &gt; 0) * (C:C)*(D:D)))
            ),
            (SUMPRODUCT((ABS(B:B - B172) &lt;= 4)*(H:H)*(NOT(ISBLANK(H:H))) * (H:H &gt; 0) * (C:C)*(D:D)) / SUMPRODUCT((ABS(B:B - B172) &lt;= 4)*(NOT(ISBLANK(H:H))) * (H:H &gt; 0) * (C:C)*(D:D)))
        ),
        IF(LOOKUP(2,1/(H$1:H171&lt;&gt;0),H$1:H171)=0,
            "",
            LOOKUP(2,1/(H$1:H171&lt;&gt;0),H$1:H171) * 0.8
        )
    ),
    H172
)</f>
        <v>8.7468150864458512</v>
      </c>
      <c r="J172" s="11">
        <v>21.433333333333334</v>
      </c>
    </row>
    <row r="173" spans="1:10">
      <c r="A173" s="1" t="s">
        <v>7</v>
      </c>
      <c r="B173" s="2" t="s">
        <v>182</v>
      </c>
      <c r="C173" s="3">
        <v>17</v>
      </c>
      <c r="D173" s="4">
        <v>2566.5100000000002</v>
      </c>
      <c r="E173" s="5" t="s">
        <v>349</v>
      </c>
      <c r="F173" s="6">
        <v>18</v>
      </c>
      <c r="G173" s="7">
        <v>26501.792912781661</v>
      </c>
      <c r="H173" s="8">
        <v>10.32600415068776</v>
      </c>
      <c r="I173" cm="1">
        <f t="array" ref="I173">IF(ISBLANK(H173),
    IFERROR(
        IF(
            (SUMPRODUCT((ABS(B:B - B173) &lt;= 4)*(H:H)*(NOT(ISBLANK(H:H))) * (H:H &gt; 0) * (C:C)*(D:D)) / SUMPRODUCT((ABS(B:B - B173) &lt;= 4)*(NOT(ISBLANK(H:H))) * (H:H &gt; 0) * (C:C)*(D:D))) = 0,
            IF(
                (SUMPRODUCT((ABS(B:B - B173) &lt;= 4)*(G:G)*(NOT(ISBLANK(G:G))) * (G:G &gt; 0) * (C:C)*(D:D)) / SUMPRODUCT((ABS(B:B - B173) &lt;= 4)*(NOT(ISBLANK(G:G))) * (G:G &gt; 0) * (C:C)*(D:D))) = 0,
                IF(LOOKUP(2,1/(H$1:H172&lt;&gt;0),H$1:H172)=0,
                    "",
                    LOOKUP(2,1/(H$1:H172&lt;&gt;0),H$1:H172) * 0.8
                ),
                (SUMPRODUCT((ABS(B:B - B173) &lt;= 4)*(G:G)*(NOT(ISBLANK(G:G))) * (G:G &gt; 0) * (C:C)*(D:D)) / SUMPRODUCT((ABS(B:B - B173) &lt;= 4)*(NOT(ISBLANK(G:G))) * (G:G &gt; 0) * (C:C)*(D:D)))
            ),
            (SUMPRODUCT((ABS(B:B - B173) &lt;= 4)*(H:H)*(NOT(ISBLANK(H:H))) * (H:H &gt; 0) * (C:C)*(D:D)) / SUMPRODUCT((ABS(B:B - B173) &lt;= 4)*(NOT(ISBLANK(H:H))) * (H:H &gt; 0) * (C:C)*(D:D)))
        ),
        IF(LOOKUP(2,1/(H$1:H172&lt;&gt;0),H$1:H172)=0,
            "",
            LOOKUP(2,1/(H$1:H172&lt;&gt;0),H$1:H172) * 0.8
        )
    ),
    H173
)</f>
        <v>10.32600415068776</v>
      </c>
      <c r="J173" s="11">
        <v>21.433333333333334</v>
      </c>
    </row>
    <row r="174" spans="1:10">
      <c r="A174" s="1" t="s">
        <v>7</v>
      </c>
      <c r="B174" s="2" t="s">
        <v>183</v>
      </c>
      <c r="C174" s="3">
        <v>21</v>
      </c>
      <c r="D174" s="4">
        <v>3535</v>
      </c>
      <c r="E174" s="5" t="s">
        <v>349</v>
      </c>
      <c r="F174" s="6">
        <v>35</v>
      </c>
      <c r="G174" s="7">
        <v>42572.317605868673</v>
      </c>
      <c r="H174" s="8">
        <v>12.043088431646019</v>
      </c>
      <c r="I174" cm="1">
        <f t="array" ref="I174">IF(ISBLANK(H174),
    IFERROR(
        IF(
            (SUMPRODUCT((ABS(B:B - B174) &lt;= 4)*(H:H)*(NOT(ISBLANK(H:H))) * (H:H &gt; 0) * (C:C)*(D:D)) / SUMPRODUCT((ABS(B:B - B174) &lt;= 4)*(NOT(ISBLANK(H:H))) * (H:H &gt; 0) * (C:C)*(D:D))) = 0,
            IF(
                (SUMPRODUCT((ABS(B:B - B174) &lt;= 4)*(G:G)*(NOT(ISBLANK(G:G))) * (G:G &gt; 0) * (C:C)*(D:D)) / SUMPRODUCT((ABS(B:B - B174) &lt;= 4)*(NOT(ISBLANK(G:G))) * (G:G &gt; 0) * (C:C)*(D:D))) = 0,
                IF(LOOKUP(2,1/(H$1:H173&lt;&gt;0),H$1:H173)=0,
                    "",
                    LOOKUP(2,1/(H$1:H173&lt;&gt;0),H$1:H173) * 0.8
                ),
                (SUMPRODUCT((ABS(B:B - B174) &lt;= 4)*(G:G)*(NOT(ISBLANK(G:G))) * (G:G &gt; 0) * (C:C)*(D:D)) / SUMPRODUCT((ABS(B:B - B174) &lt;= 4)*(NOT(ISBLANK(G:G))) * (G:G &gt; 0) * (C:C)*(D:D)))
            ),
            (SUMPRODUCT((ABS(B:B - B174) &lt;= 4)*(H:H)*(NOT(ISBLANK(H:H))) * (H:H &gt; 0) * (C:C)*(D:D)) / SUMPRODUCT((ABS(B:B - B174) &lt;= 4)*(NOT(ISBLANK(H:H))) * (H:H &gt; 0) * (C:C)*(D:D)))
        ),
        IF(LOOKUP(2,1/(H$1:H173&lt;&gt;0),H$1:H173)=0,
            "",
            LOOKUP(2,1/(H$1:H173&lt;&gt;0),H$1:H173) * 0.8
        )
    ),
    H174
)</f>
        <v>12.043088431646019</v>
      </c>
      <c r="J174" s="11">
        <v>21.433333333333334</v>
      </c>
    </row>
    <row r="175" spans="1:10">
      <c r="A175" s="1" t="s">
        <v>7</v>
      </c>
      <c r="B175" s="2" t="s">
        <v>184</v>
      </c>
      <c r="C175" s="3">
        <v>12</v>
      </c>
      <c r="D175" s="4">
        <v>1783.25</v>
      </c>
      <c r="E175" s="5" t="s">
        <v>349</v>
      </c>
      <c r="F175" s="6">
        <v>23</v>
      </c>
      <c r="G175" s="7">
        <v>29654.145820951551</v>
      </c>
      <c r="H175" s="8">
        <v>16.62927005240519</v>
      </c>
      <c r="I175" cm="1">
        <f t="array" ref="I175">IF(ISBLANK(H175),
    IFERROR(
        IF(
            (SUMPRODUCT((ABS(B:B - B175) &lt;= 4)*(H:H)*(NOT(ISBLANK(H:H))) * (H:H &gt; 0) * (C:C)*(D:D)) / SUMPRODUCT((ABS(B:B - B175) &lt;= 4)*(NOT(ISBLANK(H:H))) * (H:H &gt; 0) * (C:C)*(D:D))) = 0,
            IF(
                (SUMPRODUCT((ABS(B:B - B175) &lt;= 4)*(G:G)*(NOT(ISBLANK(G:G))) * (G:G &gt; 0) * (C:C)*(D:D)) / SUMPRODUCT((ABS(B:B - B175) &lt;= 4)*(NOT(ISBLANK(G:G))) * (G:G &gt; 0) * (C:C)*(D:D))) = 0,
                IF(LOOKUP(2,1/(H$1:H174&lt;&gt;0),H$1:H174)=0,
                    "",
                    LOOKUP(2,1/(H$1:H174&lt;&gt;0),H$1:H174) * 0.8
                ),
                (SUMPRODUCT((ABS(B:B - B175) &lt;= 4)*(G:G)*(NOT(ISBLANK(G:G))) * (G:G &gt; 0) * (C:C)*(D:D)) / SUMPRODUCT((ABS(B:B - B175) &lt;= 4)*(NOT(ISBLANK(G:G))) * (G:G &gt; 0) * (C:C)*(D:D)))
            ),
            (SUMPRODUCT((ABS(B:B - B175) &lt;= 4)*(H:H)*(NOT(ISBLANK(H:H))) * (H:H &gt; 0) * (C:C)*(D:D)) / SUMPRODUCT((ABS(B:B - B175) &lt;= 4)*(NOT(ISBLANK(H:H))) * (H:H &gt; 0) * (C:C)*(D:D)))
        ),
        IF(LOOKUP(2,1/(H$1:H174&lt;&gt;0),H$1:H174)=0,
            "",
            LOOKUP(2,1/(H$1:H174&lt;&gt;0),H$1:H174) * 0.8
        )
    ),
    H175
)</f>
        <v>16.62927005240519</v>
      </c>
      <c r="J175" s="11">
        <v>21.433333333333334</v>
      </c>
    </row>
    <row r="176" spans="1:10">
      <c r="A176" s="1" t="s">
        <v>7</v>
      </c>
      <c r="B176" s="2" t="s">
        <v>185</v>
      </c>
      <c r="C176" s="3">
        <v>10</v>
      </c>
      <c r="D176" s="4">
        <v>1424.75</v>
      </c>
      <c r="E176" s="5" t="s">
        <v>349</v>
      </c>
      <c r="F176" s="6">
        <v>17</v>
      </c>
      <c r="G176" s="7">
        <v>25199.00450612808</v>
      </c>
      <c r="H176" s="8">
        <v>17.686614849010759</v>
      </c>
      <c r="I176">
        <f>(I175+I177)/2</f>
        <v>13.951078107536429</v>
      </c>
      <c r="J176" s="11">
        <v>21.433333333333334</v>
      </c>
    </row>
    <row r="177" spans="1:10">
      <c r="A177" s="1" t="s">
        <v>7</v>
      </c>
      <c r="B177" s="2" t="s">
        <v>186</v>
      </c>
      <c r="C177" s="3">
        <v>18</v>
      </c>
      <c r="D177" s="4">
        <v>2968</v>
      </c>
      <c r="E177" s="5" t="s">
        <v>349</v>
      </c>
      <c r="F177" s="6">
        <v>23</v>
      </c>
      <c r="G177" s="7">
        <v>33457.926130797663</v>
      </c>
      <c r="H177" s="8">
        <v>11.272886162667669</v>
      </c>
      <c r="I177" cm="1">
        <f t="array" ref="I177">IF(ISBLANK(H177),
    IFERROR(
        IF(
            (SUMPRODUCT((ABS(B:B - B177) &lt;= 4)*(H:H)*(NOT(ISBLANK(H:H))) * (H:H &gt; 0) * (C:C)*(D:D)) / SUMPRODUCT((ABS(B:B - B177) &lt;= 4)*(NOT(ISBLANK(H:H))) * (H:H &gt; 0) * (C:C)*(D:D))) = 0,
            IF(
                (SUMPRODUCT((ABS(B:B - B177) &lt;= 4)*(G:G)*(NOT(ISBLANK(G:G))) * (G:G &gt; 0) * (C:C)*(D:D)) / SUMPRODUCT((ABS(B:B - B177) &lt;= 4)*(NOT(ISBLANK(G:G))) * (G:G &gt; 0) * (C:C)*(D:D))) = 0,
                IF(LOOKUP(2,1/(H$1:H176&lt;&gt;0),H$1:H176)=0,
                    "",
                    LOOKUP(2,1/(H$1:H176&lt;&gt;0),H$1:H176) * 0.8
                ),
                (SUMPRODUCT((ABS(B:B - B177) &lt;= 4)*(G:G)*(NOT(ISBLANK(G:G))) * (G:G &gt; 0) * (C:C)*(D:D)) / SUMPRODUCT((ABS(B:B - B177) &lt;= 4)*(NOT(ISBLANK(G:G))) * (G:G &gt; 0) * (C:C)*(D:D)))
            ),
            (SUMPRODUCT((ABS(B:B - B177) &lt;= 4)*(H:H)*(NOT(ISBLANK(H:H))) * (H:H &gt; 0) * (C:C)*(D:D)) / SUMPRODUCT((ABS(B:B - B177) &lt;= 4)*(NOT(ISBLANK(H:H))) * (H:H &gt; 0) * (C:C)*(D:D)))
        ),
        IF(LOOKUP(2,1/(H$1:H176&lt;&gt;0),H$1:H176)=0,
            "",
            LOOKUP(2,1/(H$1:H176&lt;&gt;0),H$1:H176) * 0.8
        )
    ),
    H177
)</f>
        <v>11.272886162667669</v>
      </c>
      <c r="J177" s="11">
        <v>21.433333333333334</v>
      </c>
    </row>
    <row r="178" spans="1:10">
      <c r="A178" s="1" t="s">
        <v>7</v>
      </c>
      <c r="B178" s="2" t="s">
        <v>187</v>
      </c>
      <c r="C178" s="3">
        <v>8</v>
      </c>
      <c r="D178" s="4">
        <v>1254.75</v>
      </c>
      <c r="E178" s="5" t="s">
        <v>349</v>
      </c>
      <c r="F178" s="6">
        <v>10</v>
      </c>
      <c r="G178" s="7">
        <v>12476.01904838975</v>
      </c>
      <c r="H178" s="8">
        <v>9.9430317181827039</v>
      </c>
      <c r="I178" cm="1">
        <f t="array" ref="I178">IF(ISBLANK(H178),
    IFERROR(
        IF(
            (SUMPRODUCT((ABS(B:B - B178) &lt;= 4)*(H:H)*(NOT(ISBLANK(H:H))) * (H:H &gt; 0) * (C:C)*(D:D)) / SUMPRODUCT((ABS(B:B - B178) &lt;= 4)*(NOT(ISBLANK(H:H))) * (H:H &gt; 0) * (C:C)*(D:D))) = 0,
            IF(
                (SUMPRODUCT((ABS(B:B - B178) &lt;= 4)*(G:G)*(NOT(ISBLANK(G:G))) * (G:G &gt; 0) * (C:C)*(D:D)) / SUMPRODUCT((ABS(B:B - B178) &lt;= 4)*(NOT(ISBLANK(G:G))) * (G:G &gt; 0) * (C:C)*(D:D))) = 0,
                IF(LOOKUP(2,1/(H$1:H177&lt;&gt;0),H$1:H177)=0,
                    "",
                    LOOKUP(2,1/(H$1:H177&lt;&gt;0),H$1:H177) * 0.8
                ),
                (SUMPRODUCT((ABS(B:B - B178) &lt;= 4)*(G:G)*(NOT(ISBLANK(G:G))) * (G:G &gt; 0) * (C:C)*(D:D)) / SUMPRODUCT((ABS(B:B - B178) &lt;= 4)*(NOT(ISBLANK(G:G))) * (G:G &gt; 0) * (C:C)*(D:D)))
            ),
            (SUMPRODUCT((ABS(B:B - B178) &lt;= 4)*(H:H)*(NOT(ISBLANK(H:H))) * (H:H &gt; 0) * (C:C)*(D:D)) / SUMPRODUCT((ABS(B:B - B178) &lt;= 4)*(NOT(ISBLANK(H:H))) * (H:H &gt; 0) * (C:C)*(D:D)))
        ),
        IF(LOOKUP(2,1/(H$1:H177&lt;&gt;0),H$1:H177)=0,
            "",
            LOOKUP(2,1/(H$1:H177&lt;&gt;0),H$1:H177) * 0.8
        )
    ),
    H178
)</f>
        <v>9.9430317181827039</v>
      </c>
      <c r="J178" s="11">
        <v>21.433333333333334</v>
      </c>
    </row>
    <row r="179" spans="1:10">
      <c r="A179" s="1" t="s">
        <v>7</v>
      </c>
      <c r="B179" s="2" t="s">
        <v>188</v>
      </c>
      <c r="C179" s="3">
        <v>6</v>
      </c>
      <c r="D179" s="4">
        <v>982</v>
      </c>
      <c r="E179" s="5" t="s">
        <v>349</v>
      </c>
      <c r="F179" s="6">
        <v>4</v>
      </c>
      <c r="G179" s="7">
        <v>5394.8683807580564</v>
      </c>
      <c r="H179" s="8">
        <v>5.4937559885519924</v>
      </c>
      <c r="I179" cm="1">
        <f t="array" ref="I179">IF(ISBLANK(H179),
    IFERROR(
        IF(
            (SUMPRODUCT((ABS(B:B - B179) &lt;= 4)*(H:H)*(NOT(ISBLANK(H:H))) * (H:H &gt; 0) * (C:C)*(D:D)) / SUMPRODUCT((ABS(B:B - B179) &lt;= 4)*(NOT(ISBLANK(H:H))) * (H:H &gt; 0) * (C:C)*(D:D))) = 0,
            IF(
                (SUMPRODUCT((ABS(B:B - B179) &lt;= 4)*(G:G)*(NOT(ISBLANK(G:G))) * (G:G &gt; 0) * (C:C)*(D:D)) / SUMPRODUCT((ABS(B:B - B179) &lt;= 4)*(NOT(ISBLANK(G:G))) * (G:G &gt; 0) * (C:C)*(D:D))) = 0,
                IF(LOOKUP(2,1/(H$1:H178&lt;&gt;0),H$1:H178)=0,
                    "",
                    LOOKUP(2,1/(H$1:H178&lt;&gt;0),H$1:H178) * 0.8
                ),
                (SUMPRODUCT((ABS(B:B - B179) &lt;= 4)*(G:G)*(NOT(ISBLANK(G:G))) * (G:G &gt; 0) * (C:C)*(D:D)) / SUMPRODUCT((ABS(B:B - B179) &lt;= 4)*(NOT(ISBLANK(G:G))) * (G:G &gt; 0) * (C:C)*(D:D)))
            ),
            (SUMPRODUCT((ABS(B:B - B179) &lt;= 4)*(H:H)*(NOT(ISBLANK(H:H))) * (H:H &gt; 0) * (C:C)*(D:D)) / SUMPRODUCT((ABS(B:B - B179) &lt;= 4)*(NOT(ISBLANK(H:H))) * (H:H &gt; 0) * (C:C)*(D:D)))
        ),
        IF(LOOKUP(2,1/(H$1:H178&lt;&gt;0),H$1:H178)=0,
            "",
            LOOKUP(2,1/(H$1:H178&lt;&gt;0),H$1:H178) * 0.8
        )
    ),
    H179
)</f>
        <v>5.4937559885519924</v>
      </c>
      <c r="J179" s="11">
        <v>21.433333333333334</v>
      </c>
    </row>
    <row r="180" spans="1:10">
      <c r="A180" s="1" t="s">
        <v>7</v>
      </c>
      <c r="B180" s="2" t="s">
        <v>189</v>
      </c>
      <c r="C180" s="3">
        <v>7</v>
      </c>
      <c r="D180" s="4">
        <v>985.5</v>
      </c>
      <c r="E180" s="5" t="s">
        <v>349</v>
      </c>
      <c r="F180" s="6">
        <v>6</v>
      </c>
      <c r="G180" s="7">
        <v>7482.8423282512549</v>
      </c>
      <c r="H180" s="8">
        <v>7.5929399576369914</v>
      </c>
      <c r="I180" cm="1">
        <f t="array" ref="I180">IF(ISBLANK(H180),
    IFERROR(
        IF(
            (SUMPRODUCT((ABS(B:B - B180) &lt;= 4)*(H:H)*(NOT(ISBLANK(H:H))) * (H:H &gt; 0) * (C:C)*(D:D)) / SUMPRODUCT((ABS(B:B - B180) &lt;= 4)*(NOT(ISBLANK(H:H))) * (H:H &gt; 0) * (C:C)*(D:D))) = 0,
            IF(
                (SUMPRODUCT((ABS(B:B - B180) &lt;= 4)*(G:G)*(NOT(ISBLANK(G:G))) * (G:G &gt; 0) * (C:C)*(D:D)) / SUMPRODUCT((ABS(B:B - B180) &lt;= 4)*(NOT(ISBLANK(G:G))) * (G:G &gt; 0) * (C:C)*(D:D))) = 0,
                IF(LOOKUP(2,1/(H$1:H179&lt;&gt;0),H$1:H179)=0,
                    "",
                    LOOKUP(2,1/(H$1:H179&lt;&gt;0),H$1:H179) * 0.8
                ),
                (SUMPRODUCT((ABS(B:B - B180) &lt;= 4)*(G:G)*(NOT(ISBLANK(G:G))) * (G:G &gt; 0) * (C:C)*(D:D)) / SUMPRODUCT((ABS(B:B - B180) &lt;= 4)*(NOT(ISBLANK(G:G))) * (G:G &gt; 0) * (C:C)*(D:D)))
            ),
            (SUMPRODUCT((ABS(B:B - B180) &lt;= 4)*(H:H)*(NOT(ISBLANK(H:H))) * (H:H &gt; 0) * (C:C)*(D:D)) / SUMPRODUCT((ABS(B:B - B180) &lt;= 4)*(NOT(ISBLANK(H:H))) * (H:H &gt; 0) * (C:C)*(D:D)))
        ),
        IF(LOOKUP(2,1/(H$1:H179&lt;&gt;0),H$1:H179)=0,
            "",
            LOOKUP(2,1/(H$1:H179&lt;&gt;0),H$1:H179) * 0.8
        )
    ),
    H180
)</f>
        <v>7.5929399576369914</v>
      </c>
      <c r="J180" s="11">
        <v>21.433333333333334</v>
      </c>
    </row>
    <row r="181" spans="1:10">
      <c r="A181" s="1" t="s">
        <v>7</v>
      </c>
      <c r="B181" s="2" t="s">
        <v>190</v>
      </c>
      <c r="C181" s="3">
        <v>1</v>
      </c>
      <c r="D181" s="4">
        <v>149</v>
      </c>
      <c r="E181" s="5" t="s">
        <v>349</v>
      </c>
      <c r="F181" s="6">
        <v>9</v>
      </c>
      <c r="G181" s="7">
        <v>9349.116</v>
      </c>
      <c r="H181" s="8">
        <v>62.745744966442963</v>
      </c>
      <c r="I181">
        <f>(I180+I182)/2</f>
        <v>6.6520757333684495</v>
      </c>
      <c r="J181" s="11">
        <v>21.433333333333334</v>
      </c>
    </row>
    <row r="182" spans="1:10">
      <c r="A182" s="1" t="s">
        <v>7</v>
      </c>
      <c r="B182" s="2" t="s">
        <v>191</v>
      </c>
      <c r="C182" s="3">
        <v>8</v>
      </c>
      <c r="D182" s="4">
        <v>1141.5</v>
      </c>
      <c r="E182" s="5" t="s">
        <v>349</v>
      </c>
      <c r="F182" s="6">
        <v>5</v>
      </c>
      <c r="G182" s="7">
        <v>6519.3479376375444</v>
      </c>
      <c r="H182" s="8">
        <v>5.7112115090999076</v>
      </c>
      <c r="I182" cm="1">
        <f t="array" ref="I182">IF(ISBLANK(H182),
    IFERROR(
        IF(
            (SUMPRODUCT((ABS(B:B - B182) &lt;= 4)*(H:H)*(NOT(ISBLANK(H:H))) * (H:H &gt; 0) * (C:C)*(D:D)) / SUMPRODUCT((ABS(B:B - B182) &lt;= 4)*(NOT(ISBLANK(H:H))) * (H:H &gt; 0) * (C:C)*(D:D))) = 0,
            IF(
                (SUMPRODUCT((ABS(B:B - B182) &lt;= 4)*(G:G)*(NOT(ISBLANK(G:G))) * (G:G &gt; 0) * (C:C)*(D:D)) / SUMPRODUCT((ABS(B:B - B182) &lt;= 4)*(NOT(ISBLANK(G:G))) * (G:G &gt; 0) * (C:C)*(D:D))) = 0,
                IF(LOOKUP(2,1/(H$1:H181&lt;&gt;0),H$1:H181)=0,
                    "",
                    LOOKUP(2,1/(H$1:H181&lt;&gt;0),H$1:H181) * 0.8
                ),
                (SUMPRODUCT((ABS(B:B - B182) &lt;= 4)*(G:G)*(NOT(ISBLANK(G:G))) * (G:G &gt; 0) * (C:C)*(D:D)) / SUMPRODUCT((ABS(B:B - B182) &lt;= 4)*(NOT(ISBLANK(G:G))) * (G:G &gt; 0) * (C:C)*(D:D)))
            ),
            (SUMPRODUCT((ABS(B:B - B182) &lt;= 4)*(H:H)*(NOT(ISBLANK(H:H))) * (H:H &gt; 0) * (C:C)*(D:D)) / SUMPRODUCT((ABS(B:B - B182) &lt;= 4)*(NOT(ISBLANK(H:H))) * (H:H &gt; 0) * (C:C)*(D:D)))
        ),
        IF(LOOKUP(2,1/(H$1:H181&lt;&gt;0),H$1:H181)=0,
            "",
            LOOKUP(2,1/(H$1:H181&lt;&gt;0),H$1:H181) * 0.8
        )
    ),
    H182
)</f>
        <v>5.7112115090999076</v>
      </c>
      <c r="J182" s="11">
        <v>21.433333333333334</v>
      </c>
    </row>
    <row r="183" spans="1:10">
      <c r="A183" s="1" t="s">
        <v>7</v>
      </c>
      <c r="B183" s="2" t="s">
        <v>192</v>
      </c>
      <c r="C183" s="3">
        <v>10</v>
      </c>
      <c r="D183" s="4">
        <v>1304.75</v>
      </c>
      <c r="E183" s="5" t="s">
        <v>349</v>
      </c>
      <c r="F183" s="6">
        <v>9</v>
      </c>
      <c r="G183" s="7">
        <v>11030.508443578459</v>
      </c>
      <c r="H183" s="8">
        <v>8.4541164541701139</v>
      </c>
      <c r="I183" cm="1">
        <f t="array" ref="I183">IF(ISBLANK(H183),
    IFERROR(
        IF(
            (SUMPRODUCT((ABS(B:B - B183) &lt;= 4)*(H:H)*(NOT(ISBLANK(H:H))) * (H:H &gt; 0) * (C:C)*(D:D)) / SUMPRODUCT((ABS(B:B - B183) &lt;= 4)*(NOT(ISBLANK(H:H))) * (H:H &gt; 0) * (C:C)*(D:D))) = 0,
            IF(
                (SUMPRODUCT((ABS(B:B - B183) &lt;= 4)*(G:G)*(NOT(ISBLANK(G:G))) * (G:G &gt; 0) * (C:C)*(D:D)) / SUMPRODUCT((ABS(B:B - B183) &lt;= 4)*(NOT(ISBLANK(G:G))) * (G:G &gt; 0) * (C:C)*(D:D))) = 0,
                IF(LOOKUP(2,1/(H$1:H182&lt;&gt;0),H$1:H182)=0,
                    "",
                    LOOKUP(2,1/(H$1:H182&lt;&gt;0),H$1:H182) * 0.8
                ),
                (SUMPRODUCT((ABS(B:B - B183) &lt;= 4)*(G:G)*(NOT(ISBLANK(G:G))) * (G:G &gt; 0) * (C:C)*(D:D)) / SUMPRODUCT((ABS(B:B - B183) &lt;= 4)*(NOT(ISBLANK(G:G))) * (G:G &gt; 0) * (C:C)*(D:D)))
            ),
            (SUMPRODUCT((ABS(B:B - B183) &lt;= 4)*(H:H)*(NOT(ISBLANK(H:H))) * (H:H &gt; 0) * (C:C)*(D:D)) / SUMPRODUCT((ABS(B:B - B183) &lt;= 4)*(NOT(ISBLANK(H:H))) * (H:H &gt; 0) * (C:C)*(D:D)))
        ),
        IF(LOOKUP(2,1/(H$1:H182&lt;&gt;0),H$1:H182)=0,
            "",
            LOOKUP(2,1/(H$1:H182&lt;&gt;0),H$1:H182) * 0.8
        )
    ),
    H183
)</f>
        <v>8.4541164541701139</v>
      </c>
      <c r="J183" s="11">
        <v>21.433333333333334</v>
      </c>
    </row>
    <row r="184" spans="1:10">
      <c r="A184" s="1" t="s">
        <v>7</v>
      </c>
      <c r="B184" s="2" t="s">
        <v>193</v>
      </c>
      <c r="C184" s="3">
        <v>2</v>
      </c>
      <c r="D184" s="4">
        <v>268.5</v>
      </c>
      <c r="E184" s="5" t="s">
        <v>349</v>
      </c>
      <c r="F184" s="6">
        <v>2</v>
      </c>
      <c r="G184" s="7">
        <v>2518.0610000000001</v>
      </c>
      <c r="H184" s="8">
        <v>9.3782532588454366</v>
      </c>
      <c r="I184" cm="1">
        <f t="array" ref="I184">IF(ISBLANK(H184),
    IFERROR(
        IF(
            (SUMPRODUCT((ABS(B:B - B184) &lt;= 4)*(H:H)*(NOT(ISBLANK(H:H))) * (H:H &gt; 0) * (C:C)*(D:D)) / SUMPRODUCT((ABS(B:B - B184) &lt;= 4)*(NOT(ISBLANK(H:H))) * (H:H &gt; 0) * (C:C)*(D:D))) = 0,
            IF(
                (SUMPRODUCT((ABS(B:B - B184) &lt;= 4)*(G:G)*(NOT(ISBLANK(G:G))) * (G:G &gt; 0) * (C:C)*(D:D)) / SUMPRODUCT((ABS(B:B - B184) &lt;= 4)*(NOT(ISBLANK(G:G))) * (G:G &gt; 0) * (C:C)*(D:D))) = 0,
                IF(LOOKUP(2,1/(H$1:H183&lt;&gt;0),H$1:H183)=0,
                    "",
                    LOOKUP(2,1/(H$1:H183&lt;&gt;0),H$1:H183) * 0.8
                ),
                (SUMPRODUCT((ABS(B:B - B184) &lt;= 4)*(G:G)*(NOT(ISBLANK(G:G))) * (G:G &gt; 0) * (C:C)*(D:D)) / SUMPRODUCT((ABS(B:B - B184) &lt;= 4)*(NOT(ISBLANK(G:G))) * (G:G &gt; 0) * (C:C)*(D:D)))
            ),
            (SUMPRODUCT((ABS(B:B - B184) &lt;= 4)*(H:H)*(NOT(ISBLANK(H:H))) * (H:H &gt; 0) * (C:C)*(D:D)) / SUMPRODUCT((ABS(B:B - B184) &lt;= 4)*(NOT(ISBLANK(H:H))) * (H:H &gt; 0) * (C:C)*(D:D)))
        ),
        IF(LOOKUP(2,1/(H$1:H183&lt;&gt;0),H$1:H183)=0,
            "",
            LOOKUP(2,1/(H$1:H183&lt;&gt;0),H$1:H183) * 0.8
        )
    ),
    H184
)</f>
        <v>9.3782532588454366</v>
      </c>
      <c r="J184" s="11">
        <v>21.433333333333334</v>
      </c>
    </row>
    <row r="185" spans="1:10">
      <c r="A185" s="1" t="s">
        <v>7</v>
      </c>
      <c r="B185" s="2" t="s">
        <v>194</v>
      </c>
      <c r="C185" s="3">
        <v>2</v>
      </c>
      <c r="D185" s="4">
        <v>129</v>
      </c>
      <c r="E185" s="5" t="s">
        <v>349</v>
      </c>
      <c r="F185" s="6">
        <v>1</v>
      </c>
      <c r="G185" s="7">
        <v>1473.0504697737131</v>
      </c>
      <c r="H185" s="8">
        <v>11.418995889718699</v>
      </c>
      <c r="I185" cm="1">
        <f t="array" ref="I185">IF(ISBLANK(H185),
    IFERROR(
        IF(
            (SUMPRODUCT((ABS(B:B - B185) &lt;= 4)*(H:H)*(NOT(ISBLANK(H:H))) * (H:H &gt; 0) * (C:C)*(D:D)) / SUMPRODUCT((ABS(B:B - B185) &lt;= 4)*(NOT(ISBLANK(H:H))) * (H:H &gt; 0) * (C:C)*(D:D))) = 0,
            IF(
                (SUMPRODUCT((ABS(B:B - B185) &lt;= 4)*(G:G)*(NOT(ISBLANK(G:G))) * (G:G &gt; 0) * (C:C)*(D:D)) / SUMPRODUCT((ABS(B:B - B185) &lt;= 4)*(NOT(ISBLANK(G:G))) * (G:G &gt; 0) * (C:C)*(D:D))) = 0,
                IF(LOOKUP(2,1/(H$1:H184&lt;&gt;0),H$1:H184)=0,
                    "",
                    LOOKUP(2,1/(H$1:H184&lt;&gt;0),H$1:H184) * 0.8
                ),
                (SUMPRODUCT((ABS(B:B - B185) &lt;= 4)*(G:G)*(NOT(ISBLANK(G:G))) * (G:G &gt; 0) * (C:C)*(D:D)) / SUMPRODUCT((ABS(B:B - B185) &lt;= 4)*(NOT(ISBLANK(G:G))) * (G:G &gt; 0) * (C:C)*(D:D)))
            ),
            (SUMPRODUCT((ABS(B:B - B185) &lt;= 4)*(H:H)*(NOT(ISBLANK(H:H))) * (H:H &gt; 0) * (C:C)*(D:D)) / SUMPRODUCT((ABS(B:B - B185) &lt;= 4)*(NOT(ISBLANK(H:H))) * (H:H &gt; 0) * (C:C)*(D:D)))
        ),
        IF(LOOKUP(2,1/(H$1:H184&lt;&gt;0),H$1:H184)=0,
            "",
            LOOKUP(2,1/(H$1:H184&lt;&gt;0),H$1:H184) * 0.8
        )
    ),
    H185
)</f>
        <v>11.418995889718699</v>
      </c>
      <c r="J185" s="11">
        <v>21.433333333333334</v>
      </c>
    </row>
    <row r="186" spans="1:10">
      <c r="A186" s="1" t="s">
        <v>7</v>
      </c>
      <c r="B186" s="2" t="s">
        <v>195</v>
      </c>
      <c r="C186" s="3">
        <v>3</v>
      </c>
      <c r="D186" s="4">
        <v>497.75</v>
      </c>
      <c r="E186" s="5" t="s">
        <v>349</v>
      </c>
      <c r="F186">
        <f>(D186*F185)/D185</f>
        <v>3.8585271317829459</v>
      </c>
      <c r="G186">
        <f>(F186*G185)/F185</f>
        <v>5683.8052041074861</v>
      </c>
      <c r="H186">
        <f>G186/D186</f>
        <v>11.418995889718706</v>
      </c>
      <c r="I186" cm="1">
        <f t="array" ref="I186">IF(ISBLANK(H186),
    IFERROR(
        IF(
            (SUMPRODUCT((ABS(B:B - B186) &lt;= 4)*(H:H)*(NOT(ISBLANK(H:H))) * (H:H &gt; 0) * (C:C)*(D:D)) / SUMPRODUCT((ABS(B:B - B186) &lt;= 4)*(NOT(ISBLANK(H:H))) * (H:H &gt; 0) * (C:C)*(D:D))) = 0,
            IF(
                (SUMPRODUCT((ABS(B:B - B186) &lt;= 4)*(G:G)*(NOT(ISBLANK(G:G))) * (G:G &gt; 0) * (C:C)*(D:D)) / SUMPRODUCT((ABS(B:B - B186) &lt;= 4)*(NOT(ISBLANK(G:G))) * (G:G &gt; 0) * (C:C)*(D:D))) = 0,
                IF(LOOKUP(2,1/(H$1:H185&lt;&gt;0),H$1:H185)=0,
                    "",
                    LOOKUP(2,1/(H$1:H185&lt;&gt;0),H$1:H185) * 0.8
                ),
                (SUMPRODUCT((ABS(B:B - B186) &lt;= 4)*(G:G)*(NOT(ISBLANK(G:G))) * (G:G &gt; 0) * (C:C)*(D:D)) / SUMPRODUCT((ABS(B:B - B186) &lt;= 4)*(NOT(ISBLANK(G:G))) * (G:G &gt; 0) * (C:C)*(D:D)))
            ),
            (SUMPRODUCT((ABS(B:B - B186) &lt;= 4)*(H:H)*(NOT(ISBLANK(H:H))) * (H:H &gt; 0) * (C:C)*(D:D)) / SUMPRODUCT((ABS(B:B - B186) &lt;= 4)*(NOT(ISBLANK(H:H))) * (H:H &gt; 0) * (C:C)*(D:D)))
        ),
        IF(LOOKUP(2,1/(H$1:H185&lt;&gt;0),H$1:H185)=0,
            "",
            LOOKUP(2,1/(H$1:H185&lt;&gt;0),H$1:H185) * 0.8
        )
    ),
    H186
)</f>
        <v>11.418995889718706</v>
      </c>
      <c r="J186" s="11">
        <v>21.433333333333334</v>
      </c>
    </row>
    <row r="187" spans="1:10">
      <c r="A187" s="1" t="s">
        <v>7</v>
      </c>
      <c r="B187" s="2" t="s">
        <v>196</v>
      </c>
      <c r="C187" s="3">
        <v>5</v>
      </c>
      <c r="D187" s="4">
        <v>561.255</v>
      </c>
      <c r="E187" s="5" t="s">
        <v>349</v>
      </c>
      <c r="F187" s="6">
        <v>1</v>
      </c>
      <c r="G187" s="7">
        <v>1501.97487812689</v>
      </c>
      <c r="H187" s="8">
        <v>2.6761006639172749</v>
      </c>
      <c r="I187" cm="1">
        <f t="array" ref="I187">IF(ISBLANK(H187),
    IFERROR(
        IF(
            (SUMPRODUCT((ABS(B:B - B187) &lt;= 4)*(H:H)*(NOT(ISBLANK(H:H))) * (H:H &gt; 0) * (C:C)*(D:D)) / SUMPRODUCT((ABS(B:B - B187) &lt;= 4)*(NOT(ISBLANK(H:H))) * (H:H &gt; 0) * (C:C)*(D:D))) = 0,
            IF(
                (SUMPRODUCT((ABS(B:B - B187) &lt;= 4)*(G:G)*(NOT(ISBLANK(G:G))) * (G:G &gt; 0) * (C:C)*(D:D)) / SUMPRODUCT((ABS(B:B - B187) &lt;= 4)*(NOT(ISBLANK(G:G))) * (G:G &gt; 0) * (C:C)*(D:D))) = 0,
                IF(LOOKUP(2,1/(H$1:H186&lt;&gt;0),H$1:H186)=0,
                    "",
                    LOOKUP(2,1/(H$1:H186&lt;&gt;0),H$1:H186) * 0.8
                ),
                (SUMPRODUCT((ABS(B:B - B187) &lt;= 4)*(G:G)*(NOT(ISBLANK(G:G))) * (G:G &gt; 0) * (C:C)*(D:D)) / SUMPRODUCT((ABS(B:B - B187) &lt;= 4)*(NOT(ISBLANK(G:G))) * (G:G &gt; 0) * (C:C)*(D:D)))
            ),
            (SUMPRODUCT((ABS(B:B - B187) &lt;= 4)*(H:H)*(NOT(ISBLANK(H:H))) * (H:H &gt; 0) * (C:C)*(D:D)) / SUMPRODUCT((ABS(B:B - B187) &lt;= 4)*(NOT(ISBLANK(H:H))) * (H:H &gt; 0) * (C:C)*(D:D)))
        ),
        IF(LOOKUP(2,1/(H$1:H186&lt;&gt;0),H$1:H186)=0,
            "",
            LOOKUP(2,1/(H$1:H186&lt;&gt;0),H$1:H186) * 0.8
        )
    ),
    H187
)</f>
        <v>2.6761006639172749</v>
      </c>
      <c r="J187" s="11">
        <v>21.433333333333334</v>
      </c>
    </row>
    <row r="188" spans="1:10">
      <c r="A188" s="1" t="s">
        <v>7</v>
      </c>
      <c r="B188" s="2" t="s">
        <v>197</v>
      </c>
      <c r="C188" s="3">
        <v>9</v>
      </c>
      <c r="D188" s="4">
        <v>1543.25</v>
      </c>
      <c r="E188" s="5" t="s">
        <v>349</v>
      </c>
      <c r="F188" s="6">
        <v>6</v>
      </c>
      <c r="G188" s="7">
        <v>8450.2395484411663</v>
      </c>
      <c r="H188" s="8">
        <v>5.4756128614554784</v>
      </c>
      <c r="I188" cm="1">
        <f t="array" ref="I188">IF(ISBLANK(H188),
    IFERROR(
        IF(
            (SUMPRODUCT((ABS(B:B - B188) &lt;= 4)*(H:H)*(NOT(ISBLANK(H:H))) * (H:H &gt; 0) * (C:C)*(D:D)) / SUMPRODUCT((ABS(B:B - B188) &lt;= 4)*(NOT(ISBLANK(H:H))) * (H:H &gt; 0) * (C:C)*(D:D))) = 0,
            IF(
                (SUMPRODUCT((ABS(B:B - B188) &lt;= 4)*(G:G)*(NOT(ISBLANK(G:G))) * (G:G &gt; 0) * (C:C)*(D:D)) / SUMPRODUCT((ABS(B:B - B188) &lt;= 4)*(NOT(ISBLANK(G:G))) * (G:G &gt; 0) * (C:C)*(D:D))) = 0,
                IF(LOOKUP(2,1/(H$1:H187&lt;&gt;0),H$1:H187)=0,
                    "",
                    LOOKUP(2,1/(H$1:H187&lt;&gt;0),H$1:H187) * 0.8
                ),
                (SUMPRODUCT((ABS(B:B - B188) &lt;= 4)*(G:G)*(NOT(ISBLANK(G:G))) * (G:G &gt; 0) * (C:C)*(D:D)) / SUMPRODUCT((ABS(B:B - B188) &lt;= 4)*(NOT(ISBLANK(G:G))) * (G:G &gt; 0) * (C:C)*(D:D)))
            ),
            (SUMPRODUCT((ABS(B:B - B188) &lt;= 4)*(H:H)*(NOT(ISBLANK(H:H))) * (H:H &gt; 0) * (C:C)*(D:D)) / SUMPRODUCT((ABS(B:B - B188) &lt;= 4)*(NOT(ISBLANK(H:H))) * (H:H &gt; 0) * (C:C)*(D:D)))
        ),
        IF(LOOKUP(2,1/(H$1:H187&lt;&gt;0),H$1:H187)=0,
            "",
            LOOKUP(2,1/(H$1:H187&lt;&gt;0),H$1:H187) * 0.8
        )
    ),
    H188
)</f>
        <v>5.4756128614554784</v>
      </c>
      <c r="J188" s="11">
        <v>21.433333333333334</v>
      </c>
    </row>
    <row r="189" spans="1:10">
      <c r="A189" s="1" t="s">
        <v>7</v>
      </c>
      <c r="B189" s="2" t="s">
        <v>198</v>
      </c>
      <c r="C189" s="3">
        <v>16</v>
      </c>
      <c r="D189" s="4">
        <v>2945.337</v>
      </c>
      <c r="E189" s="5" t="s">
        <v>349</v>
      </c>
      <c r="F189" s="6">
        <v>25</v>
      </c>
      <c r="G189" s="7">
        <v>39620.351901862712</v>
      </c>
      <c r="H189" s="8">
        <v>13.45189087084524</v>
      </c>
      <c r="I189" cm="1">
        <f t="array" ref="I189">IF(ISBLANK(H189),
    IFERROR(
        IF(
            (SUMPRODUCT((ABS(B:B - B189) &lt;= 4)*(H:H)*(NOT(ISBLANK(H:H))) * (H:H &gt; 0) * (C:C)*(D:D)) / SUMPRODUCT((ABS(B:B - B189) &lt;= 4)*(NOT(ISBLANK(H:H))) * (H:H &gt; 0) * (C:C)*(D:D))) = 0,
            IF(
                (SUMPRODUCT((ABS(B:B - B189) &lt;= 4)*(G:G)*(NOT(ISBLANK(G:G))) * (G:G &gt; 0) * (C:C)*(D:D)) / SUMPRODUCT((ABS(B:B - B189) &lt;= 4)*(NOT(ISBLANK(G:G))) * (G:G &gt; 0) * (C:C)*(D:D))) = 0,
                IF(LOOKUP(2,1/(H$1:H188&lt;&gt;0),H$1:H188)=0,
                    "",
                    LOOKUP(2,1/(H$1:H188&lt;&gt;0),H$1:H188) * 0.8
                ),
                (SUMPRODUCT((ABS(B:B - B189) &lt;= 4)*(G:G)*(NOT(ISBLANK(G:G))) * (G:G &gt; 0) * (C:C)*(D:D)) / SUMPRODUCT((ABS(B:B - B189) &lt;= 4)*(NOT(ISBLANK(G:G))) * (G:G &gt; 0) * (C:C)*(D:D)))
            ),
            (SUMPRODUCT((ABS(B:B - B189) &lt;= 4)*(H:H)*(NOT(ISBLANK(H:H))) * (H:H &gt; 0) * (C:C)*(D:D)) / SUMPRODUCT((ABS(B:B - B189) &lt;= 4)*(NOT(ISBLANK(H:H))) * (H:H &gt; 0) * (C:C)*(D:D)))
        ),
        IF(LOOKUP(2,1/(H$1:H188&lt;&gt;0),H$1:H188)=0,
            "",
            LOOKUP(2,1/(H$1:H188&lt;&gt;0),H$1:H188) * 0.8
        )
    ),
    H189
)</f>
        <v>13.45189087084524</v>
      </c>
      <c r="J189" s="11">
        <v>21.433333333333334</v>
      </c>
    </row>
    <row r="190" spans="1:10">
      <c r="A190" s="1" t="s">
        <v>7</v>
      </c>
      <c r="B190" s="2" t="s">
        <v>199</v>
      </c>
      <c r="C190" s="3">
        <v>20</v>
      </c>
      <c r="D190" s="4">
        <v>3400.75</v>
      </c>
      <c r="E190" s="5" t="s">
        <v>349</v>
      </c>
      <c r="F190" s="6">
        <v>24</v>
      </c>
      <c r="G190" s="7">
        <v>32090.147500187271</v>
      </c>
      <c r="H190" s="8">
        <v>9.4361971624457173</v>
      </c>
      <c r="I190" cm="1">
        <f t="array" ref="I190">IF(ISBLANK(H190),
    IFERROR(
        IF(
            (SUMPRODUCT((ABS(B:B - B190) &lt;= 4)*(H:H)*(NOT(ISBLANK(H:H))) * (H:H &gt; 0) * (C:C)*(D:D)) / SUMPRODUCT((ABS(B:B - B190) &lt;= 4)*(NOT(ISBLANK(H:H))) * (H:H &gt; 0) * (C:C)*(D:D))) = 0,
            IF(
                (SUMPRODUCT((ABS(B:B - B190) &lt;= 4)*(G:G)*(NOT(ISBLANK(G:G))) * (G:G &gt; 0) * (C:C)*(D:D)) / SUMPRODUCT((ABS(B:B - B190) &lt;= 4)*(NOT(ISBLANK(G:G))) * (G:G &gt; 0) * (C:C)*(D:D))) = 0,
                IF(LOOKUP(2,1/(H$1:H189&lt;&gt;0),H$1:H189)=0,
                    "",
                    LOOKUP(2,1/(H$1:H189&lt;&gt;0),H$1:H189) * 0.8
                ),
                (SUMPRODUCT((ABS(B:B - B190) &lt;= 4)*(G:G)*(NOT(ISBLANK(G:G))) * (G:G &gt; 0) * (C:C)*(D:D)) / SUMPRODUCT((ABS(B:B - B190) &lt;= 4)*(NOT(ISBLANK(G:G))) * (G:G &gt; 0) * (C:C)*(D:D)))
            ),
            (SUMPRODUCT((ABS(B:B - B190) &lt;= 4)*(H:H)*(NOT(ISBLANK(H:H))) * (H:H &gt; 0) * (C:C)*(D:D)) / SUMPRODUCT((ABS(B:B - B190) &lt;= 4)*(NOT(ISBLANK(H:H))) * (H:H &gt; 0) * (C:C)*(D:D)))
        ),
        IF(LOOKUP(2,1/(H$1:H189&lt;&gt;0),H$1:H189)=0,
            "",
            LOOKUP(2,1/(H$1:H189&lt;&gt;0),H$1:H189) * 0.8
        )
    ),
    H190
)</f>
        <v>9.4361971624457173</v>
      </c>
      <c r="J190" s="11">
        <v>21.433333333333334</v>
      </c>
    </row>
    <row r="191" spans="1:10">
      <c r="A191" s="1" t="s">
        <v>7</v>
      </c>
      <c r="B191" s="2" t="s">
        <v>200</v>
      </c>
      <c r="C191" s="3">
        <v>7</v>
      </c>
      <c r="D191" s="4">
        <v>1081.25</v>
      </c>
      <c r="E191" s="5" t="s">
        <v>349</v>
      </c>
      <c r="F191" s="6">
        <v>10</v>
      </c>
      <c r="G191" s="7">
        <v>12366.203561329119</v>
      </c>
      <c r="H191" s="8">
        <v>11.43695127059341</v>
      </c>
      <c r="I191" cm="1">
        <f t="array" ref="I191">IF(ISBLANK(H191),
    IFERROR(
        IF(
            (SUMPRODUCT((ABS(B:B - B191) &lt;= 4)*(H:H)*(NOT(ISBLANK(H:H))) * (H:H &gt; 0) * (C:C)*(D:D)) / SUMPRODUCT((ABS(B:B - B191) &lt;= 4)*(NOT(ISBLANK(H:H))) * (H:H &gt; 0) * (C:C)*(D:D))) = 0,
            IF(
                (SUMPRODUCT((ABS(B:B - B191) &lt;= 4)*(G:G)*(NOT(ISBLANK(G:G))) * (G:G &gt; 0) * (C:C)*(D:D)) / SUMPRODUCT((ABS(B:B - B191) &lt;= 4)*(NOT(ISBLANK(G:G))) * (G:G &gt; 0) * (C:C)*(D:D))) = 0,
                IF(LOOKUP(2,1/(H$1:H190&lt;&gt;0),H$1:H190)=0,
                    "",
                    LOOKUP(2,1/(H$1:H190&lt;&gt;0),H$1:H190) * 0.8
                ),
                (SUMPRODUCT((ABS(B:B - B191) &lt;= 4)*(G:G)*(NOT(ISBLANK(G:G))) * (G:G &gt; 0) * (C:C)*(D:D)) / SUMPRODUCT((ABS(B:B - B191) &lt;= 4)*(NOT(ISBLANK(G:G))) * (G:G &gt; 0) * (C:C)*(D:D)))
            ),
            (SUMPRODUCT((ABS(B:B - B191) &lt;= 4)*(H:H)*(NOT(ISBLANK(H:H))) * (H:H &gt; 0) * (C:C)*(D:D)) / SUMPRODUCT((ABS(B:B - B191) &lt;= 4)*(NOT(ISBLANK(H:H))) * (H:H &gt; 0) * (C:C)*(D:D)))
        ),
        IF(LOOKUP(2,1/(H$1:H190&lt;&gt;0),H$1:H190)=0,
            "",
            LOOKUP(2,1/(H$1:H190&lt;&gt;0),H$1:H190) * 0.8
        )
    ),
    H191
)</f>
        <v>11.43695127059341</v>
      </c>
      <c r="J191" s="11">
        <v>21.433333333333334</v>
      </c>
    </row>
    <row r="192" spans="1:10">
      <c r="A192" s="1" t="s">
        <v>7</v>
      </c>
      <c r="B192" s="2" t="s">
        <v>201</v>
      </c>
      <c r="C192" s="3">
        <v>23</v>
      </c>
      <c r="D192" s="4">
        <v>3717.25</v>
      </c>
      <c r="E192" s="5" t="s">
        <v>349</v>
      </c>
      <c r="F192" s="6">
        <v>22</v>
      </c>
      <c r="G192" s="7">
        <v>31226.70968210834</v>
      </c>
      <c r="H192" s="8">
        <v>8.4004868335754495</v>
      </c>
      <c r="I192" cm="1">
        <f t="array" ref="I192">IF(ISBLANK(H192),
    IFERROR(
        IF(
            (SUMPRODUCT((ABS(B:B - B192) &lt;= 4)*(H:H)*(NOT(ISBLANK(H:H))) * (H:H &gt; 0) * (C:C)*(D:D)) / SUMPRODUCT((ABS(B:B - B192) &lt;= 4)*(NOT(ISBLANK(H:H))) * (H:H &gt; 0) * (C:C)*(D:D))) = 0,
            IF(
                (SUMPRODUCT((ABS(B:B - B192) &lt;= 4)*(G:G)*(NOT(ISBLANK(G:G))) * (G:G &gt; 0) * (C:C)*(D:D)) / SUMPRODUCT((ABS(B:B - B192) &lt;= 4)*(NOT(ISBLANK(G:G))) * (G:G &gt; 0) * (C:C)*(D:D))) = 0,
                IF(LOOKUP(2,1/(H$1:H191&lt;&gt;0),H$1:H191)=0,
                    "",
                    LOOKUP(2,1/(H$1:H191&lt;&gt;0),H$1:H191) * 0.8
                ),
                (SUMPRODUCT((ABS(B:B - B192) &lt;= 4)*(G:G)*(NOT(ISBLANK(G:G))) * (G:G &gt; 0) * (C:C)*(D:D)) / SUMPRODUCT((ABS(B:B - B192) &lt;= 4)*(NOT(ISBLANK(G:G))) * (G:G &gt; 0) * (C:C)*(D:D)))
            ),
            (SUMPRODUCT((ABS(B:B - B192) &lt;= 4)*(H:H)*(NOT(ISBLANK(H:H))) * (H:H &gt; 0) * (C:C)*(D:D)) / SUMPRODUCT((ABS(B:B - B192) &lt;= 4)*(NOT(ISBLANK(H:H))) * (H:H &gt; 0) * (C:C)*(D:D)))
        ),
        IF(LOOKUP(2,1/(H$1:H191&lt;&gt;0),H$1:H191)=0,
            "",
            LOOKUP(2,1/(H$1:H191&lt;&gt;0),H$1:H191) * 0.8
        )
    ),
    H192
)</f>
        <v>8.4004868335754495</v>
      </c>
      <c r="J192" s="11">
        <v>21.433333333333334</v>
      </c>
    </row>
    <row r="193" spans="1:10">
      <c r="A193" s="1" t="s">
        <v>7</v>
      </c>
      <c r="B193" s="2" t="s">
        <v>202</v>
      </c>
      <c r="C193" s="3">
        <v>15</v>
      </c>
      <c r="D193" s="4">
        <v>2341.75</v>
      </c>
      <c r="E193" s="5" t="s">
        <v>349</v>
      </c>
      <c r="F193" s="6">
        <v>18</v>
      </c>
      <c r="G193" s="7">
        <v>23755.89481100078</v>
      </c>
      <c r="H193" s="8">
        <v>10.14450509704314</v>
      </c>
      <c r="I193" cm="1">
        <f t="array" ref="I193">IF(ISBLANK(H193),
    IFERROR(
        IF(
            (SUMPRODUCT((ABS(B:B - B193) &lt;= 4)*(H:H)*(NOT(ISBLANK(H:H))) * (H:H &gt; 0) * (C:C)*(D:D)) / SUMPRODUCT((ABS(B:B - B193) &lt;= 4)*(NOT(ISBLANK(H:H))) * (H:H &gt; 0) * (C:C)*(D:D))) = 0,
            IF(
                (SUMPRODUCT((ABS(B:B - B193) &lt;= 4)*(G:G)*(NOT(ISBLANK(G:G))) * (G:G &gt; 0) * (C:C)*(D:D)) / SUMPRODUCT((ABS(B:B - B193) &lt;= 4)*(NOT(ISBLANK(G:G))) * (G:G &gt; 0) * (C:C)*(D:D))) = 0,
                IF(LOOKUP(2,1/(H$1:H192&lt;&gt;0),H$1:H192)=0,
                    "",
                    LOOKUP(2,1/(H$1:H192&lt;&gt;0),H$1:H192) * 0.8
                ),
                (SUMPRODUCT((ABS(B:B - B193) &lt;= 4)*(G:G)*(NOT(ISBLANK(G:G))) * (G:G &gt; 0) * (C:C)*(D:D)) / SUMPRODUCT((ABS(B:B - B193) &lt;= 4)*(NOT(ISBLANK(G:G))) * (G:G &gt; 0) * (C:C)*(D:D)))
            ),
            (SUMPRODUCT((ABS(B:B - B193) &lt;= 4)*(H:H)*(NOT(ISBLANK(H:H))) * (H:H &gt; 0) * (C:C)*(D:D)) / SUMPRODUCT((ABS(B:B - B193) &lt;= 4)*(NOT(ISBLANK(H:H))) * (H:H &gt; 0) * (C:C)*(D:D)))
        ),
        IF(LOOKUP(2,1/(H$1:H192&lt;&gt;0),H$1:H192)=0,
            "",
            LOOKUP(2,1/(H$1:H192&lt;&gt;0),H$1:H192) * 0.8
        )
    ),
    H193
)</f>
        <v>10.14450509704314</v>
      </c>
      <c r="J193" s="11">
        <v>21.433333333333334</v>
      </c>
    </row>
    <row r="194" spans="1:10">
      <c r="A194" s="1" t="s">
        <v>7</v>
      </c>
      <c r="B194" s="2" t="s">
        <v>203</v>
      </c>
      <c r="C194" s="3">
        <v>18</v>
      </c>
      <c r="D194" s="4">
        <v>2459.5</v>
      </c>
      <c r="E194" s="5" t="s">
        <v>349</v>
      </c>
      <c r="F194" s="6">
        <v>20</v>
      </c>
      <c r="G194" s="7">
        <v>26938.99020113227</v>
      </c>
      <c r="H194" s="8">
        <v>10.953035251527661</v>
      </c>
      <c r="I194" cm="1">
        <f t="array" ref="I194">IF(ISBLANK(H194),
    IFERROR(
        IF(
            (SUMPRODUCT((ABS(B:B - B194) &lt;= 4)*(H:H)*(NOT(ISBLANK(H:H))) * (H:H &gt; 0) * (C:C)*(D:D)) / SUMPRODUCT((ABS(B:B - B194) &lt;= 4)*(NOT(ISBLANK(H:H))) * (H:H &gt; 0) * (C:C)*(D:D))) = 0,
            IF(
                (SUMPRODUCT((ABS(B:B - B194) &lt;= 4)*(G:G)*(NOT(ISBLANK(G:G))) * (G:G &gt; 0) * (C:C)*(D:D)) / SUMPRODUCT((ABS(B:B - B194) &lt;= 4)*(NOT(ISBLANK(G:G))) * (G:G &gt; 0) * (C:C)*(D:D))) = 0,
                IF(LOOKUP(2,1/(H$1:H193&lt;&gt;0),H$1:H193)=0,
                    "",
                    LOOKUP(2,1/(H$1:H193&lt;&gt;0),H$1:H193) * 0.8
                ),
                (SUMPRODUCT((ABS(B:B - B194) &lt;= 4)*(G:G)*(NOT(ISBLANK(G:G))) * (G:G &gt; 0) * (C:C)*(D:D)) / SUMPRODUCT((ABS(B:B - B194) &lt;= 4)*(NOT(ISBLANK(G:G))) * (G:G &gt; 0) * (C:C)*(D:D)))
            ),
            (SUMPRODUCT((ABS(B:B - B194) &lt;= 4)*(H:H)*(NOT(ISBLANK(H:H))) * (H:H &gt; 0) * (C:C)*(D:D)) / SUMPRODUCT((ABS(B:B - B194) &lt;= 4)*(NOT(ISBLANK(H:H))) * (H:H &gt; 0) * (C:C)*(D:D)))
        ),
        IF(LOOKUP(2,1/(H$1:H193&lt;&gt;0),H$1:H193)=0,
            "",
            LOOKUP(2,1/(H$1:H193&lt;&gt;0),H$1:H193) * 0.8
        )
    ),
    H194
)</f>
        <v>10.953035251527661</v>
      </c>
      <c r="J194" s="11">
        <v>21.433333333333334</v>
      </c>
    </row>
    <row r="195" spans="1:10">
      <c r="A195" s="1" t="s">
        <v>7</v>
      </c>
      <c r="B195" s="2" t="s">
        <v>204</v>
      </c>
      <c r="C195" s="3">
        <v>9</v>
      </c>
      <c r="D195" s="4">
        <v>1286.25</v>
      </c>
      <c r="E195" s="5" t="s">
        <v>349</v>
      </c>
      <c r="F195" s="6">
        <v>12</v>
      </c>
      <c r="G195" s="7">
        <v>14944.19298</v>
      </c>
      <c r="H195" s="8">
        <v>11.61842019825073</v>
      </c>
      <c r="I195" cm="1">
        <f t="array" ref="I195">IF(ISBLANK(H195),
    IFERROR(
        IF(
            (SUMPRODUCT((ABS(B:B - B195) &lt;= 4)*(H:H)*(NOT(ISBLANK(H:H))) * (H:H &gt; 0) * (C:C)*(D:D)) / SUMPRODUCT((ABS(B:B - B195) &lt;= 4)*(NOT(ISBLANK(H:H))) * (H:H &gt; 0) * (C:C)*(D:D))) = 0,
            IF(
                (SUMPRODUCT((ABS(B:B - B195) &lt;= 4)*(G:G)*(NOT(ISBLANK(G:G))) * (G:G &gt; 0) * (C:C)*(D:D)) / SUMPRODUCT((ABS(B:B - B195) &lt;= 4)*(NOT(ISBLANK(G:G))) * (G:G &gt; 0) * (C:C)*(D:D))) = 0,
                IF(LOOKUP(2,1/(H$1:H194&lt;&gt;0),H$1:H194)=0,
                    "",
                    LOOKUP(2,1/(H$1:H194&lt;&gt;0),H$1:H194) * 0.8
                ),
                (SUMPRODUCT((ABS(B:B - B195) &lt;= 4)*(G:G)*(NOT(ISBLANK(G:G))) * (G:G &gt; 0) * (C:C)*(D:D)) / SUMPRODUCT((ABS(B:B - B195) &lt;= 4)*(NOT(ISBLANK(G:G))) * (G:G &gt; 0) * (C:C)*(D:D)))
            ),
            (SUMPRODUCT((ABS(B:B - B195) &lt;= 4)*(H:H)*(NOT(ISBLANK(H:H))) * (H:H &gt; 0) * (C:C)*(D:D)) / SUMPRODUCT((ABS(B:B - B195) &lt;= 4)*(NOT(ISBLANK(H:H))) * (H:H &gt; 0) * (C:C)*(D:D)))
        ),
        IF(LOOKUP(2,1/(H$1:H194&lt;&gt;0),H$1:H194)=0,
            "",
            LOOKUP(2,1/(H$1:H194&lt;&gt;0),H$1:H194) * 0.8
        )
    ),
    H195
)</f>
        <v>11.61842019825073</v>
      </c>
      <c r="J195" s="11">
        <v>21.433333333333334</v>
      </c>
    </row>
    <row r="196" spans="1:10">
      <c r="A196" s="1" t="s">
        <v>7</v>
      </c>
      <c r="B196" s="2" t="s">
        <v>205</v>
      </c>
      <c r="C196" s="3">
        <v>9</v>
      </c>
      <c r="D196" s="4">
        <v>1364</v>
      </c>
      <c r="E196" s="5" t="s">
        <v>349</v>
      </c>
      <c r="F196" s="6">
        <v>20</v>
      </c>
      <c r="G196" s="7">
        <v>21775.326000000001</v>
      </c>
      <c r="H196" s="8">
        <v>15.964315249266861</v>
      </c>
      <c r="I196" cm="1">
        <f t="array" ref="I196">IF(ISBLANK(H196),
    IFERROR(
        IF(
            (SUMPRODUCT((ABS(B:B - B196) &lt;= 4)*(H:H)*(NOT(ISBLANK(H:H))) * (H:H &gt; 0) * (C:C)*(D:D)) / SUMPRODUCT((ABS(B:B - B196) &lt;= 4)*(NOT(ISBLANK(H:H))) * (H:H &gt; 0) * (C:C)*(D:D))) = 0,
            IF(
                (SUMPRODUCT((ABS(B:B - B196) &lt;= 4)*(G:G)*(NOT(ISBLANK(G:G))) * (G:G &gt; 0) * (C:C)*(D:D)) / SUMPRODUCT((ABS(B:B - B196) &lt;= 4)*(NOT(ISBLANK(G:G))) * (G:G &gt; 0) * (C:C)*(D:D))) = 0,
                IF(LOOKUP(2,1/(H$1:H195&lt;&gt;0),H$1:H195)=0,
                    "",
                    LOOKUP(2,1/(H$1:H195&lt;&gt;0),H$1:H195) * 0.8
                ),
                (SUMPRODUCT((ABS(B:B - B196) &lt;= 4)*(G:G)*(NOT(ISBLANK(G:G))) * (G:G &gt; 0) * (C:C)*(D:D)) / SUMPRODUCT((ABS(B:B - B196) &lt;= 4)*(NOT(ISBLANK(G:G))) * (G:G &gt; 0) * (C:C)*(D:D)))
            ),
            (SUMPRODUCT((ABS(B:B - B196) &lt;= 4)*(H:H)*(NOT(ISBLANK(H:H))) * (H:H &gt; 0) * (C:C)*(D:D)) / SUMPRODUCT((ABS(B:B - B196) &lt;= 4)*(NOT(ISBLANK(H:H))) * (H:H &gt; 0) * (C:C)*(D:D)))
        ),
        IF(LOOKUP(2,1/(H$1:H195&lt;&gt;0),H$1:H195)=0,
            "",
            LOOKUP(2,1/(H$1:H195&lt;&gt;0),H$1:H195) * 0.8
        )
    ),
    H196
)</f>
        <v>15.964315249266861</v>
      </c>
      <c r="J196" s="11">
        <v>21.433333333333334</v>
      </c>
    </row>
    <row r="197" spans="1:10">
      <c r="A197" s="1" t="s">
        <v>7</v>
      </c>
      <c r="B197" s="2" t="s">
        <v>206</v>
      </c>
      <c r="C197" s="3">
        <v>19</v>
      </c>
      <c r="D197" s="4">
        <v>3177.2429999999999</v>
      </c>
      <c r="E197" s="5" t="s">
        <v>349</v>
      </c>
      <c r="F197" s="6">
        <v>66</v>
      </c>
      <c r="G197" s="7">
        <v>75635.307435923911</v>
      </c>
      <c r="H197" s="8">
        <v>23.805326641973529</v>
      </c>
      <c r="I197">
        <v>15.123791798005007</v>
      </c>
      <c r="J197" s="11">
        <v>21.433333333333334</v>
      </c>
    </row>
    <row r="198" spans="1:10">
      <c r="A198" s="1" t="s">
        <v>7</v>
      </c>
      <c r="B198" s="2" t="s">
        <v>207</v>
      </c>
      <c r="C198" s="3">
        <v>13</v>
      </c>
      <c r="D198" s="4">
        <v>2031.75</v>
      </c>
      <c r="E198" s="5" t="s">
        <v>349</v>
      </c>
      <c r="F198" s="6">
        <v>46</v>
      </c>
      <c r="G198" s="7">
        <v>51910.155594999487</v>
      </c>
      <c r="H198" s="8">
        <v>25.549479805586071</v>
      </c>
      <c r="I198">
        <f>(I197+I199)/2</f>
        <v>11.902753772935558</v>
      </c>
      <c r="J198" s="11">
        <v>21.433333333333334</v>
      </c>
    </row>
    <row r="199" spans="1:10">
      <c r="A199" s="1" t="s">
        <v>7</v>
      </c>
      <c r="B199" s="2" t="s">
        <v>208</v>
      </c>
      <c r="C199" s="3">
        <v>18</v>
      </c>
      <c r="D199" s="4">
        <v>2695.4119999999998</v>
      </c>
      <c r="E199" s="5" t="s">
        <v>349</v>
      </c>
      <c r="F199" s="6">
        <v>21</v>
      </c>
      <c r="G199" s="7">
        <v>23400.800807387281</v>
      </c>
      <c r="H199" s="8">
        <v>8.6817157478661091</v>
      </c>
      <c r="I199" cm="1">
        <f t="array" ref="I199">IF(ISBLANK(H199),
    IFERROR(
        IF(
            (SUMPRODUCT((ABS(B:B - B199) &lt;= 4)*(H:H)*(NOT(ISBLANK(H:H))) * (H:H &gt; 0) * (C:C)*(D:D)) / SUMPRODUCT((ABS(B:B - B199) &lt;= 4)*(NOT(ISBLANK(H:H))) * (H:H &gt; 0) * (C:C)*(D:D))) = 0,
            IF(
                (SUMPRODUCT((ABS(B:B - B199) &lt;= 4)*(G:G)*(NOT(ISBLANK(G:G))) * (G:G &gt; 0) * (C:C)*(D:D)) / SUMPRODUCT((ABS(B:B - B199) &lt;= 4)*(NOT(ISBLANK(G:G))) * (G:G &gt; 0) * (C:C)*(D:D))) = 0,
                IF(LOOKUP(2,1/(H$1:H198&lt;&gt;0),H$1:H198)=0,
                    "",
                    LOOKUP(2,1/(H$1:H198&lt;&gt;0),H$1:H198) * 0.8
                ),
                (SUMPRODUCT((ABS(B:B - B199) &lt;= 4)*(G:G)*(NOT(ISBLANK(G:G))) * (G:G &gt; 0) * (C:C)*(D:D)) / SUMPRODUCT((ABS(B:B - B199) &lt;= 4)*(NOT(ISBLANK(G:G))) * (G:G &gt; 0) * (C:C)*(D:D)))
            ),
            (SUMPRODUCT((ABS(B:B - B199) &lt;= 4)*(H:H)*(NOT(ISBLANK(H:H))) * (H:H &gt; 0) * (C:C)*(D:D)) / SUMPRODUCT((ABS(B:B - B199) &lt;= 4)*(NOT(ISBLANK(H:H))) * (H:H &gt; 0) * (C:C)*(D:D)))
        ),
        IF(LOOKUP(2,1/(H$1:H198&lt;&gt;0),H$1:H198)=0,
            "",
            LOOKUP(2,1/(H$1:H198&lt;&gt;0),H$1:H198) * 0.8
        )
    ),
    H199
)</f>
        <v>8.6817157478661091</v>
      </c>
      <c r="J199" s="11">
        <v>21.433333333333334</v>
      </c>
    </row>
    <row r="200" spans="1:10">
      <c r="A200" s="1" t="s">
        <v>7</v>
      </c>
      <c r="B200" s="2" t="s">
        <v>209</v>
      </c>
      <c r="C200" s="3">
        <v>13</v>
      </c>
      <c r="D200" s="4">
        <v>2330.25</v>
      </c>
      <c r="E200" s="5" t="s">
        <v>349</v>
      </c>
      <c r="F200" s="6">
        <v>8</v>
      </c>
      <c r="G200" s="7">
        <v>10603.916920781779</v>
      </c>
      <c r="H200" s="8">
        <v>4.5505490487208604</v>
      </c>
      <c r="I200" cm="1">
        <f t="array" ref="I200">IF(ISBLANK(H200),
    IFERROR(
        IF(
            (SUMPRODUCT((ABS(B:B - B200) &lt;= 4)*(H:H)*(NOT(ISBLANK(H:H))) * (H:H &gt; 0) * (C:C)*(D:D)) / SUMPRODUCT((ABS(B:B - B200) &lt;= 4)*(NOT(ISBLANK(H:H))) * (H:H &gt; 0) * (C:C)*(D:D))) = 0,
            IF(
                (SUMPRODUCT((ABS(B:B - B200) &lt;= 4)*(G:G)*(NOT(ISBLANK(G:G))) * (G:G &gt; 0) * (C:C)*(D:D)) / SUMPRODUCT((ABS(B:B - B200) &lt;= 4)*(NOT(ISBLANK(G:G))) * (G:G &gt; 0) * (C:C)*(D:D))) = 0,
                IF(LOOKUP(2,1/(H$1:H199&lt;&gt;0),H$1:H199)=0,
                    "",
                    LOOKUP(2,1/(H$1:H199&lt;&gt;0),H$1:H199) * 0.8
                ),
                (SUMPRODUCT((ABS(B:B - B200) &lt;= 4)*(G:G)*(NOT(ISBLANK(G:G))) * (G:G &gt; 0) * (C:C)*(D:D)) / SUMPRODUCT((ABS(B:B - B200) &lt;= 4)*(NOT(ISBLANK(G:G))) * (G:G &gt; 0) * (C:C)*(D:D)))
            ),
            (SUMPRODUCT((ABS(B:B - B200) &lt;= 4)*(H:H)*(NOT(ISBLANK(H:H))) * (H:H &gt; 0) * (C:C)*(D:D)) / SUMPRODUCT((ABS(B:B - B200) &lt;= 4)*(NOT(ISBLANK(H:H))) * (H:H &gt; 0) * (C:C)*(D:D)))
        ),
        IF(LOOKUP(2,1/(H$1:H199&lt;&gt;0),H$1:H199)=0,
            "",
            LOOKUP(2,1/(H$1:H199&lt;&gt;0),H$1:H199) * 0.8
        )
    ),
    H200
)</f>
        <v>4.5505490487208604</v>
      </c>
      <c r="J200" s="11">
        <v>21.433333333333334</v>
      </c>
    </row>
    <row r="201" spans="1:10">
      <c r="A201" s="1" t="s">
        <v>7</v>
      </c>
      <c r="B201" s="2" t="s">
        <v>210</v>
      </c>
      <c r="C201" s="3">
        <v>10</v>
      </c>
      <c r="D201" s="4">
        <v>1514</v>
      </c>
      <c r="E201" s="5" t="s">
        <v>349</v>
      </c>
      <c r="F201" s="6">
        <v>18</v>
      </c>
      <c r="G201" s="7">
        <v>19172.1862</v>
      </c>
      <c r="H201" s="8">
        <v>12.663266974900919</v>
      </c>
      <c r="I201" cm="1">
        <f t="array" ref="I201">IF(ISBLANK(H201),
    IFERROR(
        IF(
            (SUMPRODUCT((ABS(B:B - B201) &lt;= 4)*(H:H)*(NOT(ISBLANK(H:H))) * (H:H &gt; 0) * (C:C)*(D:D)) / SUMPRODUCT((ABS(B:B - B201) &lt;= 4)*(NOT(ISBLANK(H:H))) * (H:H &gt; 0) * (C:C)*(D:D))) = 0,
            IF(
                (SUMPRODUCT((ABS(B:B - B201) &lt;= 4)*(G:G)*(NOT(ISBLANK(G:G))) * (G:G &gt; 0) * (C:C)*(D:D)) / SUMPRODUCT((ABS(B:B - B201) &lt;= 4)*(NOT(ISBLANK(G:G))) * (G:G &gt; 0) * (C:C)*(D:D))) = 0,
                IF(LOOKUP(2,1/(H$1:H200&lt;&gt;0),H$1:H200)=0,
                    "",
                    LOOKUP(2,1/(H$1:H200&lt;&gt;0),H$1:H200) * 0.8
                ),
                (SUMPRODUCT((ABS(B:B - B201) &lt;= 4)*(G:G)*(NOT(ISBLANK(G:G))) * (G:G &gt; 0) * (C:C)*(D:D)) / SUMPRODUCT((ABS(B:B - B201) &lt;= 4)*(NOT(ISBLANK(G:G))) * (G:G &gt; 0) * (C:C)*(D:D)))
            ),
            (SUMPRODUCT((ABS(B:B - B201) &lt;= 4)*(H:H)*(NOT(ISBLANK(H:H))) * (H:H &gt; 0) * (C:C)*(D:D)) / SUMPRODUCT((ABS(B:B - B201) &lt;= 4)*(NOT(ISBLANK(H:H))) * (H:H &gt; 0) * (C:C)*(D:D)))
        ),
        IF(LOOKUP(2,1/(H$1:H200&lt;&gt;0),H$1:H200)=0,
            "",
            LOOKUP(2,1/(H$1:H200&lt;&gt;0),H$1:H200) * 0.8
        )
    ),
    H201
)</f>
        <v>12.663266974900919</v>
      </c>
      <c r="J201" s="11">
        <v>21.433333333333334</v>
      </c>
    </row>
    <row r="202" spans="1:10">
      <c r="A202" s="1" t="s">
        <v>7</v>
      </c>
      <c r="B202" s="2" t="s">
        <v>211</v>
      </c>
      <c r="C202" s="3">
        <v>4</v>
      </c>
      <c r="D202" s="4">
        <v>617.75</v>
      </c>
      <c r="E202" s="5" t="s">
        <v>349</v>
      </c>
      <c r="F202" s="6">
        <v>3</v>
      </c>
      <c r="G202" s="7">
        <v>3389.2520500000001</v>
      </c>
      <c r="H202" s="8">
        <v>5.4864460542290567</v>
      </c>
      <c r="I202" cm="1">
        <f t="array" ref="I202">IF(ISBLANK(H202),
    IFERROR(
        IF(
            (SUMPRODUCT((ABS(B:B - B202) &lt;= 4)*(H:H)*(NOT(ISBLANK(H:H))) * (H:H &gt; 0) * (C:C)*(D:D)) / SUMPRODUCT((ABS(B:B - B202) &lt;= 4)*(NOT(ISBLANK(H:H))) * (H:H &gt; 0) * (C:C)*(D:D))) = 0,
            IF(
                (SUMPRODUCT((ABS(B:B - B202) &lt;= 4)*(G:G)*(NOT(ISBLANK(G:G))) * (G:G &gt; 0) * (C:C)*(D:D)) / SUMPRODUCT((ABS(B:B - B202) &lt;= 4)*(NOT(ISBLANK(G:G))) * (G:G &gt; 0) * (C:C)*(D:D))) = 0,
                IF(LOOKUP(2,1/(H$1:H201&lt;&gt;0),H$1:H201)=0,
                    "",
                    LOOKUP(2,1/(H$1:H201&lt;&gt;0),H$1:H201) * 0.8
                ),
                (SUMPRODUCT((ABS(B:B - B202) &lt;= 4)*(G:G)*(NOT(ISBLANK(G:G))) * (G:G &gt; 0) * (C:C)*(D:D)) / SUMPRODUCT((ABS(B:B - B202) &lt;= 4)*(NOT(ISBLANK(G:G))) * (G:G &gt; 0) * (C:C)*(D:D)))
            ),
            (SUMPRODUCT((ABS(B:B - B202) &lt;= 4)*(H:H)*(NOT(ISBLANK(H:H))) * (H:H &gt; 0) * (C:C)*(D:D)) / SUMPRODUCT((ABS(B:B - B202) &lt;= 4)*(NOT(ISBLANK(H:H))) * (H:H &gt; 0) * (C:C)*(D:D)))
        ),
        IF(LOOKUP(2,1/(H$1:H201&lt;&gt;0),H$1:H201)=0,
            "",
            LOOKUP(2,1/(H$1:H201&lt;&gt;0),H$1:H201) * 0.8
        )
    ),
    H202
)</f>
        <v>5.4864460542290567</v>
      </c>
      <c r="J202" s="11">
        <v>21.433333333333334</v>
      </c>
    </row>
    <row r="203" spans="1:10">
      <c r="A203" s="1" t="s">
        <v>7</v>
      </c>
      <c r="B203" s="2" t="s">
        <v>212</v>
      </c>
      <c r="C203" s="3">
        <v>5</v>
      </c>
      <c r="D203" s="4">
        <v>708.28800000000001</v>
      </c>
      <c r="E203" s="5" t="s">
        <v>349</v>
      </c>
      <c r="F203" s="6">
        <v>8</v>
      </c>
      <c r="G203" s="7">
        <v>9568.6252600000007</v>
      </c>
      <c r="H203" s="8">
        <v>13.50951203465257</v>
      </c>
      <c r="I203" cm="1">
        <f t="array" ref="I203">IF(ISBLANK(H203),
    IFERROR(
        IF(
            (SUMPRODUCT((ABS(B:B - B203) &lt;= 4)*(H:H)*(NOT(ISBLANK(H:H))) * (H:H &gt; 0) * (C:C)*(D:D)) / SUMPRODUCT((ABS(B:B - B203) &lt;= 4)*(NOT(ISBLANK(H:H))) * (H:H &gt; 0) * (C:C)*(D:D))) = 0,
            IF(
                (SUMPRODUCT((ABS(B:B - B203) &lt;= 4)*(G:G)*(NOT(ISBLANK(G:G))) * (G:G &gt; 0) * (C:C)*(D:D)) / SUMPRODUCT((ABS(B:B - B203) &lt;= 4)*(NOT(ISBLANK(G:G))) * (G:G &gt; 0) * (C:C)*(D:D))) = 0,
                IF(LOOKUP(2,1/(H$1:H202&lt;&gt;0),H$1:H202)=0,
                    "",
                    LOOKUP(2,1/(H$1:H202&lt;&gt;0),H$1:H202) * 0.8
                ),
                (SUMPRODUCT((ABS(B:B - B203) &lt;= 4)*(G:G)*(NOT(ISBLANK(G:G))) * (G:G &gt; 0) * (C:C)*(D:D)) / SUMPRODUCT((ABS(B:B - B203) &lt;= 4)*(NOT(ISBLANK(G:G))) * (G:G &gt; 0) * (C:C)*(D:D)))
            ),
            (SUMPRODUCT((ABS(B:B - B203) &lt;= 4)*(H:H)*(NOT(ISBLANK(H:H))) * (H:H &gt; 0) * (C:C)*(D:D)) / SUMPRODUCT((ABS(B:B - B203) &lt;= 4)*(NOT(ISBLANK(H:H))) * (H:H &gt; 0) * (C:C)*(D:D)))
        ),
        IF(LOOKUP(2,1/(H$1:H202&lt;&gt;0),H$1:H202)=0,
            "",
            LOOKUP(2,1/(H$1:H202&lt;&gt;0),H$1:H202) * 0.8
        )
    ),
    H203
)</f>
        <v>13.50951203465257</v>
      </c>
      <c r="J203" s="11">
        <v>21.433333333333334</v>
      </c>
    </row>
    <row r="204" spans="1:10">
      <c r="A204" s="1" t="s">
        <v>1</v>
      </c>
      <c r="B204" s="2" t="s">
        <v>213</v>
      </c>
      <c r="C204" s="3">
        <v>6</v>
      </c>
      <c r="D204" s="4">
        <v>966.25</v>
      </c>
      <c r="E204" s="5" t="s">
        <v>349</v>
      </c>
      <c r="F204" s="6">
        <v>10</v>
      </c>
      <c r="G204" s="7">
        <v>13097.11036416276</v>
      </c>
      <c r="H204" s="8">
        <v>13.55457734971567</v>
      </c>
      <c r="I204" cm="1">
        <f t="array" ref="I204">IF(ISBLANK(H204),
    IFERROR(
        IF(
            (SUMPRODUCT((ABS(B:B - B204) &lt;= 4)*(H:H)*(NOT(ISBLANK(H:H))) * (H:H &gt; 0) * (C:C)*(D:D)) / SUMPRODUCT((ABS(B:B - B204) &lt;= 4)*(NOT(ISBLANK(H:H))) * (H:H &gt; 0) * (C:C)*(D:D))) = 0,
            IF(
                (SUMPRODUCT((ABS(B:B - B204) &lt;= 4)*(G:G)*(NOT(ISBLANK(G:G))) * (G:G &gt; 0) * (C:C)*(D:D)) / SUMPRODUCT((ABS(B:B - B204) &lt;= 4)*(NOT(ISBLANK(G:G))) * (G:G &gt; 0) * (C:C)*(D:D))) = 0,
                IF(LOOKUP(2,1/(H$1:H203&lt;&gt;0),H$1:H203)=0,
                    "",
                    LOOKUP(2,1/(H$1:H203&lt;&gt;0),H$1:H203) * 0.8
                ),
                (SUMPRODUCT((ABS(B:B - B204) &lt;= 4)*(G:G)*(NOT(ISBLANK(G:G))) * (G:G &gt; 0) * (C:C)*(D:D)) / SUMPRODUCT((ABS(B:B - B204) &lt;= 4)*(NOT(ISBLANK(G:G))) * (G:G &gt; 0) * (C:C)*(D:D)))
            ),
            (SUMPRODUCT((ABS(B:B - B204) &lt;= 4)*(H:H)*(NOT(ISBLANK(H:H))) * (H:H &gt; 0) * (C:C)*(D:D)) / SUMPRODUCT((ABS(B:B - B204) &lt;= 4)*(NOT(ISBLANK(H:H))) * (H:H &gt; 0) * (C:C)*(D:D)))
        ),
        IF(LOOKUP(2,1/(H$1:H203&lt;&gt;0),H$1:H203)=0,
            "",
            LOOKUP(2,1/(H$1:H203&lt;&gt;0),H$1:H203) * 0.8
        )
    ),
    H204
)</f>
        <v>13.55457734971567</v>
      </c>
      <c r="J204" s="11">
        <v>21.433333333333334</v>
      </c>
    </row>
    <row r="205" spans="1:10">
      <c r="A205" s="1" t="s">
        <v>7</v>
      </c>
      <c r="B205" s="2" t="s">
        <v>214</v>
      </c>
      <c r="C205" s="3">
        <v>9</v>
      </c>
      <c r="D205" s="4">
        <v>1324.75</v>
      </c>
      <c r="E205" s="5" t="s">
        <v>349</v>
      </c>
      <c r="F205" s="6">
        <v>18</v>
      </c>
      <c r="G205" s="7">
        <v>23338.4704598102</v>
      </c>
      <c r="H205" s="8">
        <v>17.617263981740109</v>
      </c>
      <c r="I205">
        <f>(I204+I206)/2</f>
        <v>11.04517240156591</v>
      </c>
      <c r="J205" s="11">
        <v>21.433333333333334</v>
      </c>
    </row>
    <row r="206" spans="1:10">
      <c r="A206" s="1" t="s">
        <v>7</v>
      </c>
      <c r="B206" s="2" t="s">
        <v>215</v>
      </c>
      <c r="C206" s="3">
        <v>6</v>
      </c>
      <c r="D206" s="4">
        <v>1006.25</v>
      </c>
      <c r="E206" s="5" t="s">
        <v>349</v>
      </c>
      <c r="F206" s="6">
        <v>7</v>
      </c>
      <c r="G206" s="7">
        <v>8589.116</v>
      </c>
      <c r="H206" s="8">
        <v>8.535767453416149</v>
      </c>
      <c r="I206" cm="1">
        <f t="array" ref="I206">IF(ISBLANK(H206),
    IFERROR(
        IF(
            (SUMPRODUCT((ABS(B:B - B206) &lt;= 4)*(H:H)*(NOT(ISBLANK(H:H))) * (H:H &gt; 0) * (C:C)*(D:D)) / SUMPRODUCT((ABS(B:B - B206) &lt;= 4)*(NOT(ISBLANK(H:H))) * (H:H &gt; 0) * (C:C)*(D:D))) = 0,
            IF(
                (SUMPRODUCT((ABS(B:B - B206) &lt;= 4)*(G:G)*(NOT(ISBLANK(G:G))) * (G:G &gt; 0) * (C:C)*(D:D)) / SUMPRODUCT((ABS(B:B - B206) &lt;= 4)*(NOT(ISBLANK(G:G))) * (G:G &gt; 0) * (C:C)*(D:D))) = 0,
                IF(LOOKUP(2,1/(H$1:H205&lt;&gt;0),H$1:H205)=0,
                    "",
                    LOOKUP(2,1/(H$1:H205&lt;&gt;0),H$1:H205) * 0.8
                ),
                (SUMPRODUCT((ABS(B:B - B206) &lt;= 4)*(G:G)*(NOT(ISBLANK(G:G))) * (G:G &gt; 0) * (C:C)*(D:D)) / SUMPRODUCT((ABS(B:B - B206) &lt;= 4)*(NOT(ISBLANK(G:G))) * (G:G &gt; 0) * (C:C)*(D:D)))
            ),
            (SUMPRODUCT((ABS(B:B - B206) &lt;= 4)*(H:H)*(NOT(ISBLANK(H:H))) * (H:H &gt; 0) * (C:C)*(D:D)) / SUMPRODUCT((ABS(B:B - B206) &lt;= 4)*(NOT(ISBLANK(H:H))) * (H:H &gt; 0) * (C:C)*(D:D)))
        ),
        IF(LOOKUP(2,1/(H$1:H205&lt;&gt;0),H$1:H205)=0,
            "",
            LOOKUP(2,1/(H$1:H205&lt;&gt;0),H$1:H205) * 0.8
        )
    ),
    H206
)</f>
        <v>8.535767453416149</v>
      </c>
      <c r="J206" s="11">
        <v>21.433333333333334</v>
      </c>
    </row>
    <row r="207" spans="1:10">
      <c r="A207" s="1" t="s">
        <v>7</v>
      </c>
      <c r="B207" s="2" t="s">
        <v>216</v>
      </c>
      <c r="C207" s="3">
        <v>1</v>
      </c>
      <c r="D207" s="4">
        <v>189.25</v>
      </c>
      <c r="E207" s="5" t="s">
        <v>349</v>
      </c>
      <c r="F207">
        <f>(D207*F206)/D206</f>
        <v>1.3165217391304347</v>
      </c>
      <c r="G207">
        <f>(F207*G206)/F206</f>
        <v>1615.3939905590062</v>
      </c>
      <c r="H207">
        <f>(G207*H206)/G206</f>
        <v>1.6053604875120557</v>
      </c>
      <c r="I207" cm="1">
        <f t="array" ref="I207">IF(ISBLANK(H207),
    IFERROR(
        IF(
            (SUMPRODUCT((ABS(B:B - B207) &lt;= 4)*(H:H)*(NOT(ISBLANK(H:H))) * (H:H &gt; 0) * (C:C)*(D:D)) / SUMPRODUCT((ABS(B:B - B207) &lt;= 4)*(NOT(ISBLANK(H:H))) * (H:H &gt; 0) * (C:C)*(D:D))) = 0,
            IF(
                (SUMPRODUCT((ABS(B:B - B207) &lt;= 4)*(G:G)*(NOT(ISBLANK(G:G))) * (G:G &gt; 0) * (C:C)*(D:D)) / SUMPRODUCT((ABS(B:B - B207) &lt;= 4)*(NOT(ISBLANK(G:G))) * (G:G &gt; 0) * (C:C)*(D:D))) = 0,
                IF(LOOKUP(2,1/(H$1:H206&lt;&gt;0),H$1:H206)=0,
                    "",
                    LOOKUP(2,1/(H$1:H206&lt;&gt;0),H$1:H206) * 0.8
                ),
                (SUMPRODUCT((ABS(B:B - B207) &lt;= 4)*(G:G)*(NOT(ISBLANK(G:G))) * (G:G &gt; 0) * (C:C)*(D:D)) / SUMPRODUCT((ABS(B:B - B207) &lt;= 4)*(NOT(ISBLANK(G:G))) * (G:G &gt; 0) * (C:C)*(D:D)))
            ),
            (SUMPRODUCT((ABS(B:B - B207) &lt;= 4)*(H:H)*(NOT(ISBLANK(H:H))) * (H:H &gt; 0) * (C:C)*(D:D)) / SUMPRODUCT((ABS(B:B - B207) &lt;= 4)*(NOT(ISBLANK(H:H))) * (H:H &gt; 0) * (C:C)*(D:D)))
        ),
        IF(LOOKUP(2,1/(H$1:H206&lt;&gt;0),H$1:H206)=0,
            "",
            LOOKUP(2,1/(H$1:H206&lt;&gt;0),H$1:H206) * 0.8
        )
    ),
    H207
)</f>
        <v>1.6053604875120557</v>
      </c>
      <c r="J207" s="11">
        <v>21.433333333333334</v>
      </c>
    </row>
    <row r="208" spans="1:10">
      <c r="A208" s="1" t="s">
        <v>7</v>
      </c>
      <c r="B208" s="2" t="s">
        <v>217</v>
      </c>
      <c r="C208" s="3">
        <v>2</v>
      </c>
      <c r="D208" s="4">
        <v>99.25</v>
      </c>
      <c r="E208" s="5" t="s">
        <v>349</v>
      </c>
      <c r="F208" s="6">
        <v>2</v>
      </c>
      <c r="G208" s="7">
        <v>2064.2579999999998</v>
      </c>
      <c r="H208" s="8">
        <v>20.798569269521408</v>
      </c>
      <c r="I208">
        <f>(I207+I209)/2</f>
        <v>8.609246871430777</v>
      </c>
      <c r="J208" s="11">
        <v>21.433333333333334</v>
      </c>
    </row>
    <row r="209" spans="1:10">
      <c r="A209" s="1" t="s">
        <v>7</v>
      </c>
      <c r="B209" s="2" t="s">
        <v>218</v>
      </c>
      <c r="C209" s="3">
        <v>11</v>
      </c>
      <c r="D209" s="4">
        <v>1752.5</v>
      </c>
      <c r="E209" s="5" t="s">
        <v>349</v>
      </c>
      <c r="F209" s="6">
        <v>26</v>
      </c>
      <c r="G209" s="7">
        <v>27362.016029999999</v>
      </c>
      <c r="H209" s="8">
        <v>15.613133255349499</v>
      </c>
      <c r="I209" cm="1">
        <f t="array" ref="I209">IF(ISBLANK(H209),
    IFERROR(
        IF(
            (SUMPRODUCT((ABS(B:B - B209) &lt;= 4)*(H:H)*(NOT(ISBLANK(H:H))) * (H:H &gt; 0) * (C:C)*(D:D)) / SUMPRODUCT((ABS(B:B - B209) &lt;= 4)*(NOT(ISBLANK(H:H))) * (H:H &gt; 0) * (C:C)*(D:D))) = 0,
            IF(
                (SUMPRODUCT((ABS(B:B - B209) &lt;= 4)*(G:G)*(NOT(ISBLANK(G:G))) * (G:G &gt; 0) * (C:C)*(D:D)) / SUMPRODUCT((ABS(B:B - B209) &lt;= 4)*(NOT(ISBLANK(G:G))) * (G:G &gt; 0) * (C:C)*(D:D))) = 0,
                IF(LOOKUP(2,1/(H$1:H208&lt;&gt;0),H$1:H208)=0,
                    "",
                    LOOKUP(2,1/(H$1:H208&lt;&gt;0),H$1:H208) * 0.8
                ),
                (SUMPRODUCT((ABS(B:B - B209) &lt;= 4)*(G:G)*(NOT(ISBLANK(G:G))) * (G:G &gt; 0) * (C:C)*(D:D)) / SUMPRODUCT((ABS(B:B - B209) &lt;= 4)*(NOT(ISBLANK(G:G))) * (G:G &gt; 0) * (C:C)*(D:D)))
            ),
            (SUMPRODUCT((ABS(B:B - B209) &lt;= 4)*(H:H)*(NOT(ISBLANK(H:H))) * (H:H &gt; 0) * (C:C)*(D:D)) / SUMPRODUCT((ABS(B:B - B209) &lt;= 4)*(NOT(ISBLANK(H:H))) * (H:H &gt; 0) * (C:C)*(D:D)))
        ),
        IF(LOOKUP(2,1/(H$1:H208&lt;&gt;0),H$1:H208)=0,
            "",
            LOOKUP(2,1/(H$1:H208&lt;&gt;0),H$1:H208) * 0.8
        )
    ),
    H209
)</f>
        <v>15.613133255349499</v>
      </c>
      <c r="J209" s="11">
        <v>21.433333333333334</v>
      </c>
    </row>
    <row r="210" spans="1:10">
      <c r="A210" s="1" t="s">
        <v>7</v>
      </c>
      <c r="B210" s="2" t="s">
        <v>219</v>
      </c>
      <c r="C210" s="3">
        <v>11</v>
      </c>
      <c r="D210" s="4">
        <v>1892.5</v>
      </c>
      <c r="E210" s="5" t="s">
        <v>349</v>
      </c>
      <c r="F210" s="6">
        <v>14</v>
      </c>
      <c r="G210" s="7">
        <v>15822.18145</v>
      </c>
      <c r="H210" s="8">
        <v>8.3604657595772789</v>
      </c>
      <c r="I210" cm="1">
        <f t="array" ref="I210">IF(ISBLANK(H210),
    IFERROR(
        IF(
            (SUMPRODUCT((ABS(B:B - B210) &lt;= 4)*(H:H)*(NOT(ISBLANK(H:H))) * (H:H &gt; 0) * (C:C)*(D:D)) / SUMPRODUCT((ABS(B:B - B210) &lt;= 4)*(NOT(ISBLANK(H:H))) * (H:H &gt; 0) * (C:C)*(D:D))) = 0,
            IF(
                (SUMPRODUCT((ABS(B:B - B210) &lt;= 4)*(G:G)*(NOT(ISBLANK(G:G))) * (G:G &gt; 0) * (C:C)*(D:D)) / SUMPRODUCT((ABS(B:B - B210) &lt;= 4)*(NOT(ISBLANK(G:G))) * (G:G &gt; 0) * (C:C)*(D:D))) = 0,
                IF(LOOKUP(2,1/(H$1:H209&lt;&gt;0),H$1:H209)=0,
                    "",
                    LOOKUP(2,1/(H$1:H209&lt;&gt;0),H$1:H209) * 0.8
                ),
                (SUMPRODUCT((ABS(B:B - B210) &lt;= 4)*(G:G)*(NOT(ISBLANK(G:G))) * (G:G &gt; 0) * (C:C)*(D:D)) / SUMPRODUCT((ABS(B:B - B210) &lt;= 4)*(NOT(ISBLANK(G:G))) * (G:G &gt; 0) * (C:C)*(D:D)))
            ),
            (SUMPRODUCT((ABS(B:B - B210) &lt;= 4)*(H:H)*(NOT(ISBLANK(H:H))) * (H:H &gt; 0) * (C:C)*(D:D)) / SUMPRODUCT((ABS(B:B - B210) &lt;= 4)*(NOT(ISBLANK(H:H))) * (H:H &gt; 0) * (C:C)*(D:D)))
        ),
        IF(LOOKUP(2,1/(H$1:H209&lt;&gt;0),H$1:H209)=0,
            "",
            LOOKUP(2,1/(H$1:H209&lt;&gt;0),H$1:H209) * 0.8
        )
    ),
    H210
)</f>
        <v>8.3604657595772789</v>
      </c>
      <c r="J210" s="11">
        <v>21.433333333333334</v>
      </c>
    </row>
    <row r="211" spans="1:10">
      <c r="A211" s="1" t="s">
        <v>7</v>
      </c>
      <c r="B211" s="2" t="s">
        <v>220</v>
      </c>
      <c r="C211" s="3">
        <v>12</v>
      </c>
      <c r="D211" s="4">
        <v>1921.75</v>
      </c>
      <c r="E211" s="5" t="s">
        <v>349</v>
      </c>
      <c r="F211" s="6">
        <v>27</v>
      </c>
      <c r="G211" s="7">
        <v>28081.060300000001</v>
      </c>
      <c r="H211" s="8">
        <v>14.612233797320149</v>
      </c>
      <c r="I211" cm="1">
        <f t="array" ref="I211">IF(ISBLANK(H211),
    IFERROR(
        IF(
            (SUMPRODUCT((ABS(B:B - B211) &lt;= 4)*(H:H)*(NOT(ISBLANK(H:H))) * (H:H &gt; 0) * (C:C)*(D:D)) / SUMPRODUCT((ABS(B:B - B211) &lt;= 4)*(NOT(ISBLANK(H:H))) * (H:H &gt; 0) * (C:C)*(D:D))) = 0,
            IF(
                (SUMPRODUCT((ABS(B:B - B211) &lt;= 4)*(G:G)*(NOT(ISBLANK(G:G))) * (G:G &gt; 0) * (C:C)*(D:D)) / SUMPRODUCT((ABS(B:B - B211) &lt;= 4)*(NOT(ISBLANK(G:G))) * (G:G &gt; 0) * (C:C)*(D:D))) = 0,
                IF(LOOKUP(2,1/(H$1:H210&lt;&gt;0),H$1:H210)=0,
                    "",
                    LOOKUP(2,1/(H$1:H210&lt;&gt;0),H$1:H210) * 0.8
                ),
                (SUMPRODUCT((ABS(B:B - B211) &lt;= 4)*(G:G)*(NOT(ISBLANK(G:G))) * (G:G &gt; 0) * (C:C)*(D:D)) / SUMPRODUCT((ABS(B:B - B211) &lt;= 4)*(NOT(ISBLANK(G:G))) * (G:G &gt; 0) * (C:C)*(D:D)))
            ),
            (SUMPRODUCT((ABS(B:B - B211) &lt;= 4)*(H:H)*(NOT(ISBLANK(H:H))) * (H:H &gt; 0) * (C:C)*(D:D)) / SUMPRODUCT((ABS(B:B - B211) &lt;= 4)*(NOT(ISBLANK(H:H))) * (H:H &gt; 0) * (C:C)*(D:D)))
        ),
        IF(LOOKUP(2,1/(H$1:H210&lt;&gt;0),H$1:H210)=0,
            "",
            LOOKUP(2,1/(H$1:H210&lt;&gt;0),H$1:H210) * 0.8
        )
    ),
    H211
)</f>
        <v>14.612233797320149</v>
      </c>
      <c r="J211" s="11">
        <v>21.433333333333334</v>
      </c>
    </row>
    <row r="212" spans="1:10">
      <c r="A212" s="1" t="s">
        <v>7</v>
      </c>
      <c r="B212" s="2" t="s">
        <v>221</v>
      </c>
      <c r="C212" s="3">
        <v>5</v>
      </c>
      <c r="D212" s="4">
        <v>697.75</v>
      </c>
      <c r="E212" s="5" t="s">
        <v>349</v>
      </c>
      <c r="F212" s="6">
        <v>3</v>
      </c>
      <c r="G212" s="7">
        <v>2923.9160099999999</v>
      </c>
      <c r="H212" s="8">
        <v>4.1904923109996419</v>
      </c>
      <c r="I212" cm="1">
        <f t="array" ref="I212">IF(ISBLANK(H212),
    IFERROR(
        IF(
            (SUMPRODUCT((ABS(B:B - B212) &lt;= 4)*(H:H)*(NOT(ISBLANK(H:H))) * (H:H &gt; 0) * (C:C)*(D:D)) / SUMPRODUCT((ABS(B:B - B212) &lt;= 4)*(NOT(ISBLANK(H:H))) * (H:H &gt; 0) * (C:C)*(D:D))) = 0,
            IF(
                (SUMPRODUCT((ABS(B:B - B212) &lt;= 4)*(G:G)*(NOT(ISBLANK(G:G))) * (G:G &gt; 0) * (C:C)*(D:D)) / SUMPRODUCT((ABS(B:B - B212) &lt;= 4)*(NOT(ISBLANK(G:G))) * (G:G &gt; 0) * (C:C)*(D:D))) = 0,
                IF(LOOKUP(2,1/(H$1:H211&lt;&gt;0),H$1:H211)=0,
                    "",
                    LOOKUP(2,1/(H$1:H211&lt;&gt;0),H$1:H211) * 0.8
                ),
                (SUMPRODUCT((ABS(B:B - B212) &lt;= 4)*(G:G)*(NOT(ISBLANK(G:G))) * (G:G &gt; 0) * (C:C)*(D:D)) / SUMPRODUCT((ABS(B:B - B212) &lt;= 4)*(NOT(ISBLANK(G:G))) * (G:G &gt; 0) * (C:C)*(D:D)))
            ),
            (SUMPRODUCT((ABS(B:B - B212) &lt;= 4)*(H:H)*(NOT(ISBLANK(H:H))) * (H:H &gt; 0) * (C:C)*(D:D)) / SUMPRODUCT((ABS(B:B - B212) &lt;= 4)*(NOT(ISBLANK(H:H))) * (H:H &gt; 0) * (C:C)*(D:D)))
        ),
        IF(LOOKUP(2,1/(H$1:H211&lt;&gt;0),H$1:H211)=0,
            "",
            LOOKUP(2,1/(H$1:H211&lt;&gt;0),H$1:H211) * 0.8
        )
    ),
    H212
)</f>
        <v>4.1904923109996419</v>
      </c>
      <c r="J212" s="11">
        <v>21.433333333333334</v>
      </c>
    </row>
    <row r="213" spans="1:10">
      <c r="A213" s="1" t="s">
        <v>7</v>
      </c>
      <c r="B213" s="2" t="s">
        <v>222</v>
      </c>
      <c r="C213" s="3">
        <v>14</v>
      </c>
      <c r="D213" s="4">
        <v>1998.55</v>
      </c>
      <c r="E213" s="5" t="s">
        <v>349</v>
      </c>
      <c r="F213" s="6">
        <v>29</v>
      </c>
      <c r="G213" s="7">
        <v>31032.286940000002</v>
      </c>
      <c r="H213" s="8">
        <v>15.527400835605819</v>
      </c>
      <c r="I213" cm="1">
        <f t="array" ref="I213">IF(ISBLANK(H213),
    IFERROR(
        IF(
            (SUMPRODUCT((ABS(B:B - B213) &lt;= 4)*(H:H)*(NOT(ISBLANK(H:H))) * (H:H &gt; 0) * (C:C)*(D:D)) / SUMPRODUCT((ABS(B:B - B213) &lt;= 4)*(NOT(ISBLANK(H:H))) * (H:H &gt; 0) * (C:C)*(D:D))) = 0,
            IF(
                (SUMPRODUCT((ABS(B:B - B213) &lt;= 4)*(G:G)*(NOT(ISBLANK(G:G))) * (G:G &gt; 0) * (C:C)*(D:D)) / SUMPRODUCT((ABS(B:B - B213) &lt;= 4)*(NOT(ISBLANK(G:G))) * (G:G &gt; 0) * (C:C)*(D:D))) = 0,
                IF(LOOKUP(2,1/(H$1:H212&lt;&gt;0),H$1:H212)=0,
                    "",
                    LOOKUP(2,1/(H$1:H212&lt;&gt;0),H$1:H212) * 0.8
                ),
                (SUMPRODUCT((ABS(B:B - B213) &lt;= 4)*(G:G)*(NOT(ISBLANK(G:G))) * (G:G &gt; 0) * (C:C)*(D:D)) / SUMPRODUCT((ABS(B:B - B213) &lt;= 4)*(NOT(ISBLANK(G:G))) * (G:G &gt; 0) * (C:C)*(D:D)))
            ),
            (SUMPRODUCT((ABS(B:B - B213) &lt;= 4)*(H:H)*(NOT(ISBLANK(H:H))) * (H:H &gt; 0) * (C:C)*(D:D)) / SUMPRODUCT((ABS(B:B - B213) &lt;= 4)*(NOT(ISBLANK(H:H))) * (H:H &gt; 0) * (C:C)*(D:D)))
        ),
        IF(LOOKUP(2,1/(H$1:H212&lt;&gt;0),H$1:H212)=0,
            "",
            LOOKUP(2,1/(H$1:H212&lt;&gt;0),H$1:H212) * 0.8
        )
    ),
    H213
)</f>
        <v>15.527400835605819</v>
      </c>
      <c r="J213" s="11">
        <v>21.433333333333334</v>
      </c>
    </row>
    <row r="214" spans="1:10">
      <c r="A214" s="1" t="s">
        <v>7</v>
      </c>
      <c r="B214" s="2" t="s">
        <v>223</v>
      </c>
      <c r="C214" s="3">
        <v>2</v>
      </c>
      <c r="D214" s="4">
        <v>249.25</v>
      </c>
      <c r="E214" s="5" t="s">
        <v>349</v>
      </c>
      <c r="F214" s="6">
        <v>3</v>
      </c>
      <c r="G214" s="7">
        <v>3603.877</v>
      </c>
      <c r="H214" s="8">
        <v>14.45888465396188</v>
      </c>
      <c r="I214" cm="1">
        <f t="array" ref="I214">IF(ISBLANK(H214),
    IFERROR(
        IF(
            (SUMPRODUCT((ABS(B:B - B214) &lt;= 4)*(H:H)*(NOT(ISBLANK(H:H))) * (H:H &gt; 0) * (C:C)*(D:D)) / SUMPRODUCT((ABS(B:B - B214) &lt;= 4)*(NOT(ISBLANK(H:H))) * (H:H &gt; 0) * (C:C)*(D:D))) = 0,
            IF(
                (SUMPRODUCT((ABS(B:B - B214) &lt;= 4)*(G:G)*(NOT(ISBLANK(G:G))) * (G:G &gt; 0) * (C:C)*(D:D)) / SUMPRODUCT((ABS(B:B - B214) &lt;= 4)*(NOT(ISBLANK(G:G))) * (G:G &gt; 0) * (C:C)*(D:D))) = 0,
                IF(LOOKUP(2,1/(H$1:H213&lt;&gt;0),H$1:H213)=0,
                    "",
                    LOOKUP(2,1/(H$1:H213&lt;&gt;0),H$1:H213) * 0.8
                ),
                (SUMPRODUCT((ABS(B:B - B214) &lt;= 4)*(G:G)*(NOT(ISBLANK(G:G))) * (G:G &gt; 0) * (C:C)*(D:D)) / SUMPRODUCT((ABS(B:B - B214) &lt;= 4)*(NOT(ISBLANK(G:G))) * (G:G &gt; 0) * (C:C)*(D:D)))
            ),
            (SUMPRODUCT((ABS(B:B - B214) &lt;= 4)*(H:H)*(NOT(ISBLANK(H:H))) * (H:H &gt; 0) * (C:C)*(D:D)) / SUMPRODUCT((ABS(B:B - B214) &lt;= 4)*(NOT(ISBLANK(H:H))) * (H:H &gt; 0) * (C:C)*(D:D)))
        ),
        IF(LOOKUP(2,1/(H$1:H213&lt;&gt;0),H$1:H213)=0,
            "",
            LOOKUP(2,1/(H$1:H213&lt;&gt;0),H$1:H213) * 0.8
        )
    ),
    H214
)</f>
        <v>14.45888465396188</v>
      </c>
      <c r="J214" s="11">
        <v>21.433333333333334</v>
      </c>
    </row>
    <row r="215" spans="1:10">
      <c r="A215" s="1" t="s">
        <v>7</v>
      </c>
      <c r="B215" s="2" t="s">
        <v>224</v>
      </c>
      <c r="C215" s="3">
        <v>9</v>
      </c>
      <c r="D215" s="4">
        <v>1075.5</v>
      </c>
      <c r="E215" s="5" t="s">
        <v>349</v>
      </c>
      <c r="F215" s="6">
        <v>10</v>
      </c>
      <c r="G215" s="7">
        <v>11050.986150000001</v>
      </c>
      <c r="H215" s="8">
        <v>10.275207949790801</v>
      </c>
      <c r="I215" cm="1">
        <f t="array" ref="I215">IF(ISBLANK(H215),
    IFERROR(
        IF(
            (SUMPRODUCT((ABS(B:B - B215) &lt;= 4)*(H:H)*(NOT(ISBLANK(H:H))) * (H:H &gt; 0) * (C:C)*(D:D)) / SUMPRODUCT((ABS(B:B - B215) &lt;= 4)*(NOT(ISBLANK(H:H))) * (H:H &gt; 0) * (C:C)*(D:D))) = 0,
            IF(
                (SUMPRODUCT((ABS(B:B - B215) &lt;= 4)*(G:G)*(NOT(ISBLANK(G:G))) * (G:G &gt; 0) * (C:C)*(D:D)) / SUMPRODUCT((ABS(B:B - B215) &lt;= 4)*(NOT(ISBLANK(G:G))) * (G:G &gt; 0) * (C:C)*(D:D))) = 0,
                IF(LOOKUP(2,1/(H$1:H214&lt;&gt;0),H$1:H214)=0,
                    "",
                    LOOKUP(2,1/(H$1:H214&lt;&gt;0),H$1:H214) * 0.8
                ),
                (SUMPRODUCT((ABS(B:B - B215) &lt;= 4)*(G:G)*(NOT(ISBLANK(G:G))) * (G:G &gt; 0) * (C:C)*(D:D)) / SUMPRODUCT((ABS(B:B - B215) &lt;= 4)*(NOT(ISBLANK(G:G))) * (G:G &gt; 0) * (C:C)*(D:D)))
            ),
            (SUMPRODUCT((ABS(B:B - B215) &lt;= 4)*(H:H)*(NOT(ISBLANK(H:H))) * (H:H &gt; 0) * (C:C)*(D:D)) / SUMPRODUCT((ABS(B:B - B215) &lt;= 4)*(NOT(ISBLANK(H:H))) * (H:H &gt; 0) * (C:C)*(D:D)))
        ),
        IF(LOOKUP(2,1/(H$1:H214&lt;&gt;0),H$1:H214)=0,
            "",
            LOOKUP(2,1/(H$1:H214&lt;&gt;0),H$1:H214) * 0.8
        )
    ),
    H215
)</f>
        <v>10.275207949790801</v>
      </c>
      <c r="J215" s="11">
        <v>21.433333333333334</v>
      </c>
    </row>
    <row r="216" spans="1:10">
      <c r="A216" s="1" t="s">
        <v>7</v>
      </c>
      <c r="B216" s="2" t="s">
        <v>225</v>
      </c>
      <c r="C216" s="3">
        <v>9</v>
      </c>
      <c r="D216" s="4">
        <v>1414</v>
      </c>
      <c r="E216" s="5" t="s">
        <v>349</v>
      </c>
      <c r="F216" s="6">
        <v>7</v>
      </c>
      <c r="G216" s="7">
        <v>9141.115609271641</v>
      </c>
      <c r="H216" s="8">
        <v>6.4647210815216694</v>
      </c>
      <c r="I216" cm="1">
        <f t="array" ref="I216">IF(ISBLANK(H216),
    IFERROR(
        IF(
            (SUMPRODUCT((ABS(B:B - B216) &lt;= 4)*(H:H)*(NOT(ISBLANK(H:H))) * (H:H &gt; 0) * (C:C)*(D:D)) / SUMPRODUCT((ABS(B:B - B216) &lt;= 4)*(NOT(ISBLANK(H:H))) * (H:H &gt; 0) * (C:C)*(D:D))) = 0,
            IF(
                (SUMPRODUCT((ABS(B:B - B216) &lt;= 4)*(G:G)*(NOT(ISBLANK(G:G))) * (G:G &gt; 0) * (C:C)*(D:D)) / SUMPRODUCT((ABS(B:B - B216) &lt;= 4)*(NOT(ISBLANK(G:G))) * (G:G &gt; 0) * (C:C)*(D:D))) = 0,
                IF(LOOKUP(2,1/(H$1:H215&lt;&gt;0),H$1:H215)=0,
                    "",
                    LOOKUP(2,1/(H$1:H215&lt;&gt;0),H$1:H215) * 0.8
                ),
                (SUMPRODUCT((ABS(B:B - B216) &lt;= 4)*(G:G)*(NOT(ISBLANK(G:G))) * (G:G &gt; 0) * (C:C)*(D:D)) / SUMPRODUCT((ABS(B:B - B216) &lt;= 4)*(NOT(ISBLANK(G:G))) * (G:G &gt; 0) * (C:C)*(D:D)))
            ),
            (SUMPRODUCT((ABS(B:B - B216) &lt;= 4)*(H:H)*(NOT(ISBLANK(H:H))) * (H:H &gt; 0) * (C:C)*(D:D)) / SUMPRODUCT((ABS(B:B - B216) &lt;= 4)*(NOT(ISBLANK(H:H))) * (H:H &gt; 0) * (C:C)*(D:D)))
        ),
        IF(LOOKUP(2,1/(H$1:H215&lt;&gt;0),H$1:H215)=0,
            "",
            LOOKUP(2,1/(H$1:H215&lt;&gt;0),H$1:H215) * 0.8
        )
    ),
    H216
)</f>
        <v>6.4647210815216694</v>
      </c>
      <c r="J216" s="11">
        <v>21.433333333333334</v>
      </c>
    </row>
    <row r="217" spans="1:10">
      <c r="A217" s="1" t="s">
        <v>7</v>
      </c>
      <c r="B217" s="2" t="s">
        <v>226</v>
      </c>
      <c r="C217" s="3">
        <v>14</v>
      </c>
      <c r="D217" s="4">
        <v>1943.22</v>
      </c>
      <c r="E217" s="5" t="s">
        <v>349</v>
      </c>
      <c r="F217" s="6">
        <v>10</v>
      </c>
      <c r="G217" s="7">
        <v>14313.71428087246</v>
      </c>
      <c r="H217" s="8">
        <v>7.365977234112691</v>
      </c>
      <c r="I217" cm="1">
        <f t="array" ref="I217">IF(ISBLANK(H217),
    IFERROR(
        IF(
            (SUMPRODUCT((ABS(B:B - B217) &lt;= 4)*(H:H)*(NOT(ISBLANK(H:H))) * (H:H &gt; 0) * (C:C)*(D:D)) / SUMPRODUCT((ABS(B:B - B217) &lt;= 4)*(NOT(ISBLANK(H:H))) * (H:H &gt; 0) * (C:C)*(D:D))) = 0,
            IF(
                (SUMPRODUCT((ABS(B:B - B217) &lt;= 4)*(G:G)*(NOT(ISBLANK(G:G))) * (G:G &gt; 0) * (C:C)*(D:D)) / SUMPRODUCT((ABS(B:B - B217) &lt;= 4)*(NOT(ISBLANK(G:G))) * (G:G &gt; 0) * (C:C)*(D:D))) = 0,
                IF(LOOKUP(2,1/(H$1:H216&lt;&gt;0),H$1:H216)=0,
                    "",
                    LOOKUP(2,1/(H$1:H216&lt;&gt;0),H$1:H216) * 0.8
                ),
                (SUMPRODUCT((ABS(B:B - B217) &lt;= 4)*(G:G)*(NOT(ISBLANK(G:G))) * (G:G &gt; 0) * (C:C)*(D:D)) / SUMPRODUCT((ABS(B:B - B217) &lt;= 4)*(NOT(ISBLANK(G:G))) * (G:G &gt; 0) * (C:C)*(D:D)))
            ),
            (SUMPRODUCT((ABS(B:B - B217) &lt;= 4)*(H:H)*(NOT(ISBLANK(H:H))) * (H:H &gt; 0) * (C:C)*(D:D)) / SUMPRODUCT((ABS(B:B - B217) &lt;= 4)*(NOT(ISBLANK(H:H))) * (H:H &gt; 0) * (C:C)*(D:D)))
        ),
        IF(LOOKUP(2,1/(H$1:H216&lt;&gt;0),H$1:H216)=0,
            "",
            LOOKUP(2,1/(H$1:H216&lt;&gt;0),H$1:H216) * 0.8
        )
    ),
    H217
)</f>
        <v>7.365977234112691</v>
      </c>
      <c r="J217" s="11">
        <v>21.433333333333334</v>
      </c>
    </row>
    <row r="218" spans="1:10">
      <c r="A218" s="1" t="s">
        <v>7</v>
      </c>
      <c r="B218" s="2" t="s">
        <v>227</v>
      </c>
      <c r="C218" s="3">
        <v>6</v>
      </c>
      <c r="D218" s="4">
        <v>1056.25</v>
      </c>
      <c r="E218" s="5" t="s">
        <v>349</v>
      </c>
      <c r="F218" s="6">
        <v>10</v>
      </c>
      <c r="G218" s="7">
        <v>12052.774188725411</v>
      </c>
      <c r="H218" s="8">
        <v>11.41091047453294</v>
      </c>
      <c r="I218" cm="1">
        <f t="array" ref="I218">IF(ISBLANK(H218),
    IFERROR(
        IF(
            (SUMPRODUCT((ABS(B:B - B218) &lt;= 4)*(H:H)*(NOT(ISBLANK(H:H))) * (H:H &gt; 0) * (C:C)*(D:D)) / SUMPRODUCT((ABS(B:B - B218) &lt;= 4)*(NOT(ISBLANK(H:H))) * (H:H &gt; 0) * (C:C)*(D:D))) = 0,
            IF(
                (SUMPRODUCT((ABS(B:B - B218) &lt;= 4)*(G:G)*(NOT(ISBLANK(G:G))) * (G:G &gt; 0) * (C:C)*(D:D)) / SUMPRODUCT((ABS(B:B - B218) &lt;= 4)*(NOT(ISBLANK(G:G))) * (G:G &gt; 0) * (C:C)*(D:D))) = 0,
                IF(LOOKUP(2,1/(H$1:H217&lt;&gt;0),H$1:H217)=0,
                    "",
                    LOOKUP(2,1/(H$1:H217&lt;&gt;0),H$1:H217) * 0.8
                ),
                (SUMPRODUCT((ABS(B:B - B218) &lt;= 4)*(G:G)*(NOT(ISBLANK(G:G))) * (G:G &gt; 0) * (C:C)*(D:D)) / SUMPRODUCT((ABS(B:B - B218) &lt;= 4)*(NOT(ISBLANK(G:G))) * (G:G &gt; 0) * (C:C)*(D:D)))
            ),
            (SUMPRODUCT((ABS(B:B - B218) &lt;= 4)*(H:H)*(NOT(ISBLANK(H:H))) * (H:H &gt; 0) * (C:C)*(D:D)) / SUMPRODUCT((ABS(B:B - B218) &lt;= 4)*(NOT(ISBLANK(H:H))) * (H:H &gt; 0) * (C:C)*(D:D)))
        ),
        IF(LOOKUP(2,1/(H$1:H217&lt;&gt;0),H$1:H217)=0,
            "",
            LOOKUP(2,1/(H$1:H217&lt;&gt;0),H$1:H217) * 0.8
        )
    ),
    H218
)</f>
        <v>11.41091047453294</v>
      </c>
      <c r="J218" s="11">
        <v>21.433333333333334</v>
      </c>
    </row>
    <row r="219" spans="1:10">
      <c r="A219" s="1" t="s">
        <v>7</v>
      </c>
      <c r="B219" s="2" t="s">
        <v>228</v>
      </c>
      <c r="C219" s="3">
        <v>5</v>
      </c>
      <c r="D219" s="4">
        <v>687</v>
      </c>
      <c r="E219" s="5" t="s">
        <v>349</v>
      </c>
      <c r="F219" s="6">
        <v>3</v>
      </c>
      <c r="G219" s="7">
        <v>3668.0316733069371</v>
      </c>
      <c r="H219" s="8">
        <v>5.339201853430767</v>
      </c>
      <c r="I219" cm="1">
        <f t="array" ref="I219">IF(ISBLANK(H219),
    IFERROR(
        IF(
            (SUMPRODUCT((ABS(B:B - B219) &lt;= 4)*(H:H)*(NOT(ISBLANK(H:H))) * (H:H &gt; 0) * (C:C)*(D:D)) / SUMPRODUCT((ABS(B:B - B219) &lt;= 4)*(NOT(ISBLANK(H:H))) * (H:H &gt; 0) * (C:C)*(D:D))) = 0,
            IF(
                (SUMPRODUCT((ABS(B:B - B219) &lt;= 4)*(G:G)*(NOT(ISBLANK(G:G))) * (G:G &gt; 0) * (C:C)*(D:D)) / SUMPRODUCT((ABS(B:B - B219) &lt;= 4)*(NOT(ISBLANK(G:G))) * (G:G &gt; 0) * (C:C)*(D:D))) = 0,
                IF(LOOKUP(2,1/(H$1:H218&lt;&gt;0),H$1:H218)=0,
                    "",
                    LOOKUP(2,1/(H$1:H218&lt;&gt;0),H$1:H218) * 0.8
                ),
                (SUMPRODUCT((ABS(B:B - B219) &lt;= 4)*(G:G)*(NOT(ISBLANK(G:G))) * (G:G &gt; 0) * (C:C)*(D:D)) / SUMPRODUCT((ABS(B:B - B219) &lt;= 4)*(NOT(ISBLANK(G:G))) * (G:G &gt; 0) * (C:C)*(D:D)))
            ),
            (SUMPRODUCT((ABS(B:B - B219) &lt;= 4)*(H:H)*(NOT(ISBLANK(H:H))) * (H:H &gt; 0) * (C:C)*(D:D)) / SUMPRODUCT((ABS(B:B - B219) &lt;= 4)*(NOT(ISBLANK(H:H))) * (H:H &gt; 0) * (C:C)*(D:D)))
        ),
        IF(LOOKUP(2,1/(H$1:H218&lt;&gt;0),H$1:H218)=0,
            "",
            LOOKUP(2,1/(H$1:H218&lt;&gt;0),H$1:H218) * 0.8
        )
    ),
    H219
)</f>
        <v>5.339201853430767</v>
      </c>
      <c r="J219" s="11">
        <v>21.433333333333334</v>
      </c>
    </row>
    <row r="220" spans="1:10">
      <c r="A220" s="1" t="s">
        <v>7</v>
      </c>
      <c r="B220" s="2" t="s">
        <v>229</v>
      </c>
      <c r="C220" s="3">
        <v>4</v>
      </c>
      <c r="D220" s="4">
        <v>637.75</v>
      </c>
      <c r="E220" s="5" t="s">
        <v>349</v>
      </c>
      <c r="F220" s="6">
        <v>6</v>
      </c>
      <c r="G220" s="7">
        <v>6968.7943021541541</v>
      </c>
      <c r="H220" s="8">
        <v>10.927156883032779</v>
      </c>
      <c r="I220" cm="1">
        <f t="array" ref="I220">IF(ISBLANK(H220),
    IFERROR(
        IF(
            (SUMPRODUCT((ABS(B:B - B220) &lt;= 4)*(H:H)*(NOT(ISBLANK(H:H))) * (H:H &gt; 0) * (C:C)*(D:D)) / SUMPRODUCT((ABS(B:B - B220) &lt;= 4)*(NOT(ISBLANK(H:H))) * (H:H &gt; 0) * (C:C)*(D:D))) = 0,
            IF(
                (SUMPRODUCT((ABS(B:B - B220) &lt;= 4)*(G:G)*(NOT(ISBLANK(G:G))) * (G:G &gt; 0) * (C:C)*(D:D)) / SUMPRODUCT((ABS(B:B - B220) &lt;= 4)*(NOT(ISBLANK(G:G))) * (G:G &gt; 0) * (C:C)*(D:D))) = 0,
                IF(LOOKUP(2,1/(H$1:H219&lt;&gt;0),H$1:H219)=0,
                    "",
                    LOOKUP(2,1/(H$1:H219&lt;&gt;0),H$1:H219) * 0.8
                ),
                (SUMPRODUCT((ABS(B:B - B220) &lt;= 4)*(G:G)*(NOT(ISBLANK(G:G))) * (G:G &gt; 0) * (C:C)*(D:D)) / SUMPRODUCT((ABS(B:B - B220) &lt;= 4)*(NOT(ISBLANK(G:G))) * (G:G &gt; 0) * (C:C)*(D:D)))
            ),
            (SUMPRODUCT((ABS(B:B - B220) &lt;= 4)*(H:H)*(NOT(ISBLANK(H:H))) * (H:H &gt; 0) * (C:C)*(D:D)) / SUMPRODUCT((ABS(B:B - B220) &lt;= 4)*(NOT(ISBLANK(H:H))) * (H:H &gt; 0) * (C:C)*(D:D)))
        ),
        IF(LOOKUP(2,1/(H$1:H219&lt;&gt;0),H$1:H219)=0,
            "",
            LOOKUP(2,1/(H$1:H219&lt;&gt;0),H$1:H219) * 0.8
        )
    ),
    H220
)</f>
        <v>10.927156883032779</v>
      </c>
      <c r="J220" s="11">
        <v>21.433333333333334</v>
      </c>
    </row>
    <row r="221" spans="1:10">
      <c r="A221" s="1" t="s">
        <v>7</v>
      </c>
      <c r="B221" s="2" t="s">
        <v>230</v>
      </c>
      <c r="C221" s="3">
        <v>11</v>
      </c>
      <c r="D221" s="4">
        <v>1703.25</v>
      </c>
      <c r="E221" s="5" t="s">
        <v>349</v>
      </c>
      <c r="F221" s="6">
        <v>31</v>
      </c>
      <c r="G221" s="7">
        <v>34674.696391405458</v>
      </c>
      <c r="H221" s="8">
        <v>20.3579605996803</v>
      </c>
      <c r="I221">
        <f>(I222+I220)/2</f>
        <v>10.50863384064027</v>
      </c>
      <c r="J221" s="11">
        <v>21.433333333333334</v>
      </c>
    </row>
    <row r="222" spans="1:10">
      <c r="A222" s="1" t="s">
        <v>7</v>
      </c>
      <c r="B222" s="2" t="s">
        <v>231</v>
      </c>
      <c r="C222" s="3">
        <v>18</v>
      </c>
      <c r="D222" s="4">
        <v>3277.25</v>
      </c>
      <c r="E222" s="5" t="s">
        <v>349</v>
      </c>
      <c r="F222" s="6">
        <v>27</v>
      </c>
      <c r="G222" s="7">
        <v>33067.815613557483</v>
      </c>
      <c r="H222" s="8">
        <v>10.09011079824776</v>
      </c>
      <c r="I222" cm="1">
        <f t="array" ref="I222">IF(ISBLANK(H222),
    IFERROR(
        IF(
            (SUMPRODUCT((ABS(B:B - B222) &lt;= 4)*(H:H)*(NOT(ISBLANK(H:H))) * (H:H &gt; 0) * (C:C)*(D:D)) / SUMPRODUCT((ABS(B:B - B222) &lt;= 4)*(NOT(ISBLANK(H:H))) * (H:H &gt; 0) * (C:C)*(D:D))) = 0,
            IF(
                (SUMPRODUCT((ABS(B:B - B222) &lt;= 4)*(G:G)*(NOT(ISBLANK(G:G))) * (G:G &gt; 0) * (C:C)*(D:D)) / SUMPRODUCT((ABS(B:B - B222) &lt;= 4)*(NOT(ISBLANK(G:G))) * (G:G &gt; 0) * (C:C)*(D:D))) = 0,
                IF(LOOKUP(2,1/(H$1:H221&lt;&gt;0),H$1:H221)=0,
                    "",
                    LOOKUP(2,1/(H$1:H221&lt;&gt;0),H$1:H221) * 0.8
                ),
                (SUMPRODUCT((ABS(B:B - B222) &lt;= 4)*(G:G)*(NOT(ISBLANK(G:G))) * (G:G &gt; 0) * (C:C)*(D:D)) / SUMPRODUCT((ABS(B:B - B222) &lt;= 4)*(NOT(ISBLANK(G:G))) * (G:G &gt; 0) * (C:C)*(D:D)))
            ),
            (SUMPRODUCT((ABS(B:B - B222) &lt;= 4)*(H:H)*(NOT(ISBLANK(H:H))) * (H:H &gt; 0) * (C:C)*(D:D)) / SUMPRODUCT((ABS(B:B - B222) &lt;= 4)*(NOT(ISBLANK(H:H))) * (H:H &gt; 0) * (C:C)*(D:D)))
        ),
        IF(LOOKUP(2,1/(H$1:H221&lt;&gt;0),H$1:H221)=0,
            "",
            LOOKUP(2,1/(H$1:H221&lt;&gt;0),H$1:H221) * 0.8
        )
    ),
    H222
)</f>
        <v>10.09011079824776</v>
      </c>
      <c r="J222" s="11">
        <v>21.433333333333334</v>
      </c>
    </row>
    <row r="223" spans="1:10">
      <c r="A223" s="1" t="s">
        <v>7</v>
      </c>
      <c r="B223" s="2" t="s">
        <v>232</v>
      </c>
      <c r="C223" s="3">
        <v>8</v>
      </c>
      <c r="D223" s="4">
        <v>1424</v>
      </c>
      <c r="E223" s="5" t="s">
        <v>349</v>
      </c>
      <c r="F223" s="6">
        <v>23</v>
      </c>
      <c r="G223" s="7">
        <v>26910.576457579671</v>
      </c>
      <c r="H223" s="8">
        <v>18.897876725828421</v>
      </c>
      <c r="I223">
        <f>(I222+I221)/2</f>
        <v>10.299372319444014</v>
      </c>
      <c r="J223" s="11">
        <v>21.433333333333334</v>
      </c>
    </row>
    <row r="224" spans="1:10">
      <c r="A224" s="1" t="s">
        <v>8</v>
      </c>
      <c r="B224" s="2" t="s">
        <v>233</v>
      </c>
      <c r="C224" s="3">
        <v>1</v>
      </c>
      <c r="D224" s="4">
        <v>119.25</v>
      </c>
      <c r="E224" s="5" t="s">
        <v>350</v>
      </c>
      <c r="F224" s="6">
        <v>1</v>
      </c>
      <c r="G224" s="7">
        <v>950.31299999999999</v>
      </c>
      <c r="H224" s="8">
        <v>7.9690817610062892</v>
      </c>
      <c r="I224" cm="1">
        <f t="array" ref="I224">IF(ISBLANK(H224),
    IFERROR(
        IF(
            (SUMPRODUCT((ABS(B:B - B224) &lt;= 4)*(H:H)*(NOT(ISBLANK(H:H))) * (H:H &gt; 0) * (C:C)*(D:D)) / SUMPRODUCT((ABS(B:B - B224) &lt;= 4)*(NOT(ISBLANK(H:H))) * (H:H &gt; 0) * (C:C)*(D:D))) = 0,
            IF(
                (SUMPRODUCT((ABS(B:B - B224) &lt;= 4)*(G:G)*(NOT(ISBLANK(G:G))) * (G:G &gt; 0) * (C:C)*(D:D)) / SUMPRODUCT((ABS(B:B - B224) &lt;= 4)*(NOT(ISBLANK(G:G))) * (G:G &gt; 0) * (C:C)*(D:D))) = 0,
                IF(LOOKUP(2,1/(H$1:H223&lt;&gt;0),H$1:H223)=0,
                    "",
                    LOOKUP(2,1/(H$1:H223&lt;&gt;0),H$1:H223) * 0.8
                ),
                (SUMPRODUCT((ABS(B:B - B224) &lt;= 4)*(G:G)*(NOT(ISBLANK(G:G))) * (G:G &gt; 0) * (C:C)*(D:D)) / SUMPRODUCT((ABS(B:B - B224) &lt;= 4)*(NOT(ISBLANK(G:G))) * (G:G &gt; 0) * (C:C)*(D:D)))
            ),
            (SUMPRODUCT((ABS(B:B - B224) &lt;= 4)*(H:H)*(NOT(ISBLANK(H:H))) * (H:H &gt; 0) * (C:C)*(D:D)) / SUMPRODUCT((ABS(B:B - B224) &lt;= 4)*(NOT(ISBLANK(H:H))) * (H:H &gt; 0) * (C:C)*(D:D)))
        ),
        IF(LOOKUP(2,1/(H$1:H223&lt;&gt;0),H$1:H223)=0,
            "",
            LOOKUP(2,1/(H$1:H223&lt;&gt;0),H$1:H223) * 0.8
        )
    ),
    H224
)</f>
        <v>7.9690817610062892</v>
      </c>
      <c r="J224" s="12">
        <v>33</v>
      </c>
    </row>
    <row r="225" spans="1:10">
      <c r="A225" s="1" t="s">
        <v>8</v>
      </c>
      <c r="B225" s="2" t="s">
        <v>234</v>
      </c>
      <c r="C225" s="3">
        <v>2</v>
      </c>
      <c r="D225" s="4">
        <v>119.25</v>
      </c>
      <c r="E225" s="5" t="s">
        <v>350</v>
      </c>
      <c r="F225" s="6">
        <v>1</v>
      </c>
      <c r="G225" s="7">
        <v>1455.066</v>
      </c>
      <c r="H225" s="8">
        <v>12.20181132075472</v>
      </c>
      <c r="I225" cm="1">
        <f t="array" ref="I225">IF(ISBLANK(H225),
    IFERROR(
        IF(
            (SUMPRODUCT((ABS(B:B - B225) &lt;= 4)*(H:H)*(NOT(ISBLANK(H:H))) * (H:H &gt; 0) * (C:C)*(D:D)) / SUMPRODUCT((ABS(B:B - B225) &lt;= 4)*(NOT(ISBLANK(H:H))) * (H:H &gt; 0) * (C:C)*(D:D))) = 0,
            IF(
                (SUMPRODUCT((ABS(B:B - B225) &lt;= 4)*(G:G)*(NOT(ISBLANK(G:G))) * (G:G &gt; 0) * (C:C)*(D:D)) / SUMPRODUCT((ABS(B:B - B225) &lt;= 4)*(NOT(ISBLANK(G:G))) * (G:G &gt; 0) * (C:C)*(D:D))) = 0,
                IF(LOOKUP(2,1/(H$1:H224&lt;&gt;0),H$1:H224)=0,
                    "",
                    LOOKUP(2,1/(H$1:H224&lt;&gt;0),H$1:H224) * 0.8
                ),
                (SUMPRODUCT((ABS(B:B - B225) &lt;= 4)*(G:G)*(NOT(ISBLANK(G:G))) * (G:G &gt; 0) * (C:C)*(D:D)) / SUMPRODUCT((ABS(B:B - B225) &lt;= 4)*(NOT(ISBLANK(G:G))) * (G:G &gt; 0) * (C:C)*(D:D)))
            ),
            (SUMPRODUCT((ABS(B:B - B225) &lt;= 4)*(H:H)*(NOT(ISBLANK(H:H))) * (H:H &gt; 0) * (C:C)*(D:D)) / SUMPRODUCT((ABS(B:B - B225) &lt;= 4)*(NOT(ISBLANK(H:H))) * (H:H &gt; 0) * (C:C)*(D:D)))
        ),
        IF(LOOKUP(2,1/(H$1:H224&lt;&gt;0),H$1:H224)=0,
            "",
            LOOKUP(2,1/(H$1:H224&lt;&gt;0),H$1:H224) * 0.8
        )
    ),
    H225
)</f>
        <v>12.20181132075472</v>
      </c>
      <c r="J225" s="12">
        <v>33</v>
      </c>
    </row>
    <row r="226" spans="1:10">
      <c r="A226" s="1" t="s">
        <v>8</v>
      </c>
      <c r="B226" s="2" t="s">
        <v>235</v>
      </c>
      <c r="C226" s="3">
        <v>2</v>
      </c>
      <c r="D226" s="4">
        <v>219.25</v>
      </c>
      <c r="E226" s="5" t="s">
        <v>350</v>
      </c>
      <c r="F226" s="6">
        <v>4</v>
      </c>
      <c r="G226" s="7">
        <v>4931.49</v>
      </c>
      <c r="H226" s="8">
        <v>22.492542759407069</v>
      </c>
      <c r="I226" cm="1">
        <f t="array" ref="I226">IF(ISBLANK(H226),
    IFERROR(
        IF(
            (SUMPRODUCT((ABS(B:B - B226) &lt;= 4)*(H:H)*(NOT(ISBLANK(H:H))) * (H:H &gt; 0) * (C:C)*(D:D)) / SUMPRODUCT((ABS(B:B - B226) &lt;= 4)*(NOT(ISBLANK(H:H))) * (H:H &gt; 0) * (C:C)*(D:D))) = 0,
            IF(
                (SUMPRODUCT((ABS(B:B - B226) &lt;= 4)*(G:G)*(NOT(ISBLANK(G:G))) * (G:G &gt; 0) * (C:C)*(D:D)) / SUMPRODUCT((ABS(B:B - B226) &lt;= 4)*(NOT(ISBLANK(G:G))) * (G:G &gt; 0) * (C:C)*(D:D))) = 0,
                IF(LOOKUP(2,1/(H$1:H225&lt;&gt;0),H$1:H225)=0,
                    "",
                    LOOKUP(2,1/(H$1:H225&lt;&gt;0),H$1:H225) * 0.8
                ),
                (SUMPRODUCT((ABS(B:B - B226) &lt;= 4)*(G:G)*(NOT(ISBLANK(G:G))) * (G:G &gt; 0) * (C:C)*(D:D)) / SUMPRODUCT((ABS(B:B - B226) &lt;= 4)*(NOT(ISBLANK(G:G))) * (G:G &gt; 0) * (C:C)*(D:D)))
            ),
            (SUMPRODUCT((ABS(B:B - B226) &lt;= 4)*(H:H)*(NOT(ISBLANK(H:H))) * (H:H &gt; 0) * (C:C)*(D:D)) / SUMPRODUCT((ABS(B:B - B226) &lt;= 4)*(NOT(ISBLANK(H:H))) * (H:H &gt; 0) * (C:C)*(D:D)))
        ),
        IF(LOOKUP(2,1/(H$1:H225&lt;&gt;0),H$1:H225)=0,
            "",
            LOOKUP(2,1/(H$1:H225&lt;&gt;0),H$1:H225) * 0.8
        )
    ),
    H226
)</f>
        <v>22.492542759407069</v>
      </c>
      <c r="J226" s="12">
        <v>33</v>
      </c>
    </row>
    <row r="227" spans="1:10">
      <c r="A227" s="1" t="s">
        <v>8</v>
      </c>
      <c r="B227" s="2" t="s">
        <v>236</v>
      </c>
      <c r="C227" s="3">
        <v>1</v>
      </c>
      <c r="D227" s="4">
        <v>181.68</v>
      </c>
      <c r="E227" s="5" t="s">
        <v>350</v>
      </c>
      <c r="F227" s="6">
        <v>4</v>
      </c>
      <c r="G227" s="7">
        <v>3672.10878</v>
      </c>
      <c r="H227" s="8">
        <v>20.211959379128139</v>
      </c>
      <c r="I227" cm="1">
        <f t="array" ref="I227">IF(ISBLANK(H227),
    IFERROR(
        IF(
            (SUMPRODUCT((ABS(B:B - B227) &lt;= 4)*(H:H)*(NOT(ISBLANK(H:H))) * (H:H &gt; 0) * (C:C)*(D:D)) / SUMPRODUCT((ABS(B:B - B227) &lt;= 4)*(NOT(ISBLANK(H:H))) * (H:H &gt; 0) * (C:C)*(D:D))) = 0,
            IF(
                (SUMPRODUCT((ABS(B:B - B227) &lt;= 4)*(G:G)*(NOT(ISBLANK(G:G))) * (G:G &gt; 0) * (C:C)*(D:D)) / SUMPRODUCT((ABS(B:B - B227) &lt;= 4)*(NOT(ISBLANK(G:G))) * (G:G &gt; 0) * (C:C)*(D:D))) = 0,
                IF(LOOKUP(2,1/(H$1:H226&lt;&gt;0),H$1:H226)=0,
                    "",
                    LOOKUP(2,1/(H$1:H226&lt;&gt;0),H$1:H226) * 0.8
                ),
                (SUMPRODUCT((ABS(B:B - B227) &lt;= 4)*(G:G)*(NOT(ISBLANK(G:G))) * (G:G &gt; 0) * (C:C)*(D:D)) / SUMPRODUCT((ABS(B:B - B227) &lt;= 4)*(NOT(ISBLANK(G:G))) * (G:G &gt; 0) * (C:C)*(D:D)))
            ),
            (SUMPRODUCT((ABS(B:B - B227) &lt;= 4)*(H:H)*(NOT(ISBLANK(H:H))) * (H:H &gt; 0) * (C:C)*(D:D)) / SUMPRODUCT((ABS(B:B - B227) &lt;= 4)*(NOT(ISBLANK(H:H))) * (H:H &gt; 0) * (C:C)*(D:D)))
        ),
        IF(LOOKUP(2,1/(H$1:H226&lt;&gt;0),H$1:H226)=0,
            "",
            LOOKUP(2,1/(H$1:H226&lt;&gt;0),H$1:H226) * 0.8
        )
    ),
    H227
)</f>
        <v>20.211959379128139</v>
      </c>
      <c r="J227" s="12">
        <v>33</v>
      </c>
    </row>
    <row r="228" spans="1:10">
      <c r="A228" s="1" t="s">
        <v>2</v>
      </c>
      <c r="B228" s="2" t="s">
        <v>237</v>
      </c>
      <c r="C228" s="3">
        <v>1</v>
      </c>
      <c r="D228" s="4">
        <v>61</v>
      </c>
      <c r="E228" s="5" t="s">
        <v>350</v>
      </c>
      <c r="F228">
        <f>(D228*F227)/D227</f>
        <v>1.3430206957287538</v>
      </c>
      <c r="G228">
        <f>(F228*G227)/F227</f>
        <v>1232.9295221268164</v>
      </c>
      <c r="H228">
        <f>G228/D228</f>
        <v>20.211959379128139</v>
      </c>
      <c r="I228" cm="1">
        <f t="array" ref="I228">IF(ISBLANK(H228),
    IFERROR(
        IF(
            (SUMPRODUCT((ABS(B:B - B228) &lt;= 4)*(H:H)*(NOT(ISBLANK(H:H))) * (H:H &gt; 0) * (C:C)*(D:D)) / SUMPRODUCT((ABS(B:B - B228) &lt;= 4)*(NOT(ISBLANK(H:H))) * (H:H &gt; 0) * (C:C)*(D:D))) = 0,
            IF(
                (SUMPRODUCT((ABS(B:B - B228) &lt;= 4)*(G:G)*(NOT(ISBLANK(G:G))) * (G:G &gt; 0) * (C:C)*(D:D)) / SUMPRODUCT((ABS(B:B - B228) &lt;= 4)*(NOT(ISBLANK(G:G))) * (G:G &gt; 0) * (C:C)*(D:D))) = 0,
                IF(LOOKUP(2,1/(H$1:H227&lt;&gt;0),H$1:H227)=0,
                    "",
                    LOOKUP(2,1/(H$1:H227&lt;&gt;0),H$1:H227) * 0.8
                ),
                (SUMPRODUCT((ABS(B:B - B228) &lt;= 4)*(G:G)*(NOT(ISBLANK(G:G))) * (G:G &gt; 0) * (C:C)*(D:D)) / SUMPRODUCT((ABS(B:B - B228) &lt;= 4)*(NOT(ISBLANK(G:G))) * (G:G &gt; 0) * (C:C)*(D:D)))
            ),
            (SUMPRODUCT((ABS(B:B - B228) &lt;= 4)*(H:H)*(NOT(ISBLANK(H:H))) * (H:H &gt; 0) * (C:C)*(D:D)) / SUMPRODUCT((ABS(B:B - B228) &lt;= 4)*(NOT(ISBLANK(H:H))) * (H:H &gt; 0) * (C:C)*(D:D)))
        ),
        IF(LOOKUP(2,1/(H$1:H227&lt;&gt;0),H$1:H227)=0,
            "",
            LOOKUP(2,1/(H$1:H227&lt;&gt;0),H$1:H227) * 0.8
        )
    ),
    H228
)</f>
        <v>20.211959379128139</v>
      </c>
      <c r="J228" s="12">
        <v>33</v>
      </c>
    </row>
    <row r="229" spans="1:10">
      <c r="A229" s="1" t="s">
        <v>8</v>
      </c>
      <c r="B229" s="2" t="s">
        <v>238</v>
      </c>
      <c r="C229" s="3">
        <v>2</v>
      </c>
      <c r="D229" s="4">
        <v>166.25</v>
      </c>
      <c r="E229" s="5" t="s">
        <v>350</v>
      </c>
      <c r="F229" s="6">
        <v>3</v>
      </c>
      <c r="G229" s="7">
        <v>1850.547</v>
      </c>
      <c r="H229" s="8">
        <v>11.131109774436091</v>
      </c>
      <c r="I229" cm="1">
        <f t="array" ref="I229">IF(ISBLANK(H229),
    IFERROR(
        IF(
            (SUMPRODUCT((ABS(B:B - B229) &lt;= 4)*(H:H)*(NOT(ISBLANK(H:H))) * (H:H &gt; 0) * (C:C)*(D:D)) / SUMPRODUCT((ABS(B:B - B229) &lt;= 4)*(NOT(ISBLANK(H:H))) * (H:H &gt; 0) * (C:C)*(D:D))) = 0,
            IF(
                (SUMPRODUCT((ABS(B:B - B229) &lt;= 4)*(G:G)*(NOT(ISBLANK(G:G))) * (G:G &gt; 0) * (C:C)*(D:D)) / SUMPRODUCT((ABS(B:B - B229) &lt;= 4)*(NOT(ISBLANK(G:G))) * (G:G &gt; 0) * (C:C)*(D:D))) = 0,
                IF(LOOKUP(2,1/(H$1:H228&lt;&gt;0),H$1:H228)=0,
                    "",
                    LOOKUP(2,1/(H$1:H228&lt;&gt;0),H$1:H228) * 0.8
                ),
                (SUMPRODUCT((ABS(B:B - B229) &lt;= 4)*(G:G)*(NOT(ISBLANK(G:G))) * (G:G &gt; 0) * (C:C)*(D:D)) / SUMPRODUCT((ABS(B:B - B229) &lt;= 4)*(NOT(ISBLANK(G:G))) * (G:G &gt; 0) * (C:C)*(D:D)))
            ),
            (SUMPRODUCT((ABS(B:B - B229) &lt;= 4)*(H:H)*(NOT(ISBLANK(H:H))) * (H:H &gt; 0) * (C:C)*(D:D)) / SUMPRODUCT((ABS(B:B - B229) &lt;= 4)*(NOT(ISBLANK(H:H))) * (H:H &gt; 0) * (C:C)*(D:D)))
        ),
        IF(LOOKUP(2,1/(H$1:H228&lt;&gt;0),H$1:H228)=0,
            "",
            LOOKUP(2,1/(H$1:H228&lt;&gt;0),H$1:H228) * 0.8
        )
    ),
    H229
)</f>
        <v>11.131109774436091</v>
      </c>
      <c r="J229" s="12">
        <v>33</v>
      </c>
    </row>
    <row r="230" spans="1:10">
      <c r="A230" s="1" t="s">
        <v>8</v>
      </c>
      <c r="B230" s="2" t="s">
        <v>239</v>
      </c>
      <c r="C230" s="3">
        <v>1</v>
      </c>
      <c r="D230" s="4">
        <v>100</v>
      </c>
      <c r="E230" s="5" t="s">
        <v>350</v>
      </c>
      <c r="F230">
        <f>(D230*F229)/D229</f>
        <v>1.8045112781954886</v>
      </c>
      <c r="G230">
        <f>(F230*G229)/F229</f>
        <v>1113.110977443609</v>
      </c>
      <c r="H230">
        <f>G230/D230</f>
        <v>11.131109774436091</v>
      </c>
      <c r="I230" cm="1">
        <f t="array" ref="I230">IF(ISBLANK(H230),
    IFERROR(
        IF(
            (SUMPRODUCT((ABS(B:B - B230) &lt;= 4)*(H:H)*(NOT(ISBLANK(H:H))) * (H:H &gt; 0) * (C:C)*(D:D)) / SUMPRODUCT((ABS(B:B - B230) &lt;= 4)*(NOT(ISBLANK(H:H))) * (H:H &gt; 0) * (C:C)*(D:D))) = 0,
            IF(
                (SUMPRODUCT((ABS(B:B - B230) &lt;= 4)*(G:G)*(NOT(ISBLANK(G:G))) * (G:G &gt; 0) * (C:C)*(D:D)) / SUMPRODUCT((ABS(B:B - B230) &lt;= 4)*(NOT(ISBLANK(G:G))) * (G:G &gt; 0) * (C:C)*(D:D))) = 0,
                IF(LOOKUP(2,1/(H$1:H229&lt;&gt;0),H$1:H229)=0,
                    "",
                    LOOKUP(2,1/(H$1:H229&lt;&gt;0),H$1:H229) * 0.8
                ),
                (SUMPRODUCT((ABS(B:B - B230) &lt;= 4)*(G:G)*(NOT(ISBLANK(G:G))) * (G:G &gt; 0) * (C:C)*(D:D)) / SUMPRODUCT((ABS(B:B - B230) &lt;= 4)*(NOT(ISBLANK(G:G))) * (G:G &gt; 0) * (C:C)*(D:D)))
            ),
            (SUMPRODUCT((ABS(B:B - B230) &lt;= 4)*(H:H)*(NOT(ISBLANK(H:H))) * (H:H &gt; 0) * (C:C)*(D:D)) / SUMPRODUCT((ABS(B:B - B230) &lt;= 4)*(NOT(ISBLANK(H:H))) * (H:H &gt; 0) * (C:C)*(D:D)))
        ),
        IF(LOOKUP(2,1/(H$1:H229&lt;&gt;0),H$1:H229)=0,
            "",
            LOOKUP(2,1/(H$1:H229&lt;&gt;0),H$1:H229) * 0.8
        )
    ),
    H230
)</f>
        <v>11.131109774436091</v>
      </c>
      <c r="J230" s="12">
        <v>33</v>
      </c>
    </row>
    <row r="231" spans="1:10">
      <c r="A231" s="1" t="s">
        <v>8</v>
      </c>
      <c r="B231" s="2" t="s">
        <v>240</v>
      </c>
      <c r="C231" s="3">
        <v>4</v>
      </c>
      <c r="D231" s="4">
        <v>208.09100000000001</v>
      </c>
      <c r="E231" s="5" t="s">
        <v>350</v>
      </c>
      <c r="F231" s="6">
        <v>7</v>
      </c>
      <c r="G231" s="7">
        <v>5945.393</v>
      </c>
      <c r="H231" s="8">
        <v>28.571120327164561</v>
      </c>
      <c r="I231" cm="1">
        <f t="array" ref="I231">IF(ISBLANK(H231),
    IFERROR(
        IF(
            (SUMPRODUCT((ABS(B:B - B231) &lt;= 4)*(H:H)*(NOT(ISBLANK(H:H))) * (H:H &gt; 0) * (C:C)*(D:D)) / SUMPRODUCT((ABS(B:B - B231) &lt;= 4)*(NOT(ISBLANK(H:H))) * (H:H &gt; 0) * (C:C)*(D:D))) = 0,
            IF(
                (SUMPRODUCT((ABS(B:B - B231) &lt;= 4)*(G:G)*(NOT(ISBLANK(G:G))) * (G:G &gt; 0) * (C:C)*(D:D)) / SUMPRODUCT((ABS(B:B - B231) &lt;= 4)*(NOT(ISBLANK(G:G))) * (G:G &gt; 0) * (C:C)*(D:D))) = 0,
                IF(LOOKUP(2,1/(H$1:H230&lt;&gt;0),H$1:H230)=0,
                    "",
                    LOOKUP(2,1/(H$1:H230&lt;&gt;0),H$1:H230) * 0.8
                ),
                (SUMPRODUCT((ABS(B:B - B231) &lt;= 4)*(G:G)*(NOT(ISBLANK(G:G))) * (G:G &gt; 0) * (C:C)*(D:D)) / SUMPRODUCT((ABS(B:B - B231) &lt;= 4)*(NOT(ISBLANK(G:G))) * (G:G &gt; 0) * (C:C)*(D:D)))
            ),
            (SUMPRODUCT((ABS(B:B - B231) &lt;= 4)*(H:H)*(NOT(ISBLANK(H:H))) * (H:H &gt; 0) * (C:C)*(D:D)) / SUMPRODUCT((ABS(B:B - B231) &lt;= 4)*(NOT(ISBLANK(H:H))) * (H:H &gt; 0) * (C:C)*(D:D)))
        ),
        IF(LOOKUP(2,1/(H$1:H230&lt;&gt;0),H$1:H230)=0,
            "",
            LOOKUP(2,1/(H$1:H230&lt;&gt;0),H$1:H230) * 0.8
        )
    ),
    H231
)</f>
        <v>28.571120327164561</v>
      </c>
      <c r="J231" s="12">
        <v>33</v>
      </c>
    </row>
    <row r="232" spans="1:10">
      <c r="A232" s="1" t="s">
        <v>9</v>
      </c>
      <c r="B232" s="2" t="s">
        <v>241</v>
      </c>
      <c r="C232" s="3">
        <v>1</v>
      </c>
      <c r="D232" s="4">
        <v>29.25</v>
      </c>
      <c r="E232" s="5" t="s">
        <v>351</v>
      </c>
      <c r="F232" s="6">
        <v>3</v>
      </c>
      <c r="G232" s="7">
        <v>2060.7550000000001</v>
      </c>
      <c r="H232" s="8">
        <v>70.453162393162401</v>
      </c>
      <c r="I232" cm="1">
        <f t="array" ref="I232">IF(ISBLANK(H232),
    IFERROR(
        IF(
            (SUMPRODUCT((ABS(B:B - B232) &lt;= 4)*(H:H)*(NOT(ISBLANK(H:H))) * (H:H &gt; 0) * (C:C)*(D:D)) / SUMPRODUCT((ABS(B:B - B232) &lt;= 4)*(NOT(ISBLANK(H:H))) * (H:H &gt; 0) * (C:C)*(D:D))) = 0,
            IF(
                (SUMPRODUCT((ABS(B:B - B232) &lt;= 4)*(G:G)*(NOT(ISBLANK(G:G))) * (G:G &gt; 0) * (C:C)*(D:D)) / SUMPRODUCT((ABS(B:B - B232) &lt;= 4)*(NOT(ISBLANK(G:G))) * (G:G &gt; 0) * (C:C)*(D:D))) = 0,
                IF(LOOKUP(2,1/(H$1:H231&lt;&gt;0),H$1:H231)=0,
                    "",
                    LOOKUP(2,1/(H$1:H231&lt;&gt;0),H$1:H231) * 0.8
                ),
                (SUMPRODUCT((ABS(B:B - B232) &lt;= 4)*(G:G)*(NOT(ISBLANK(G:G))) * (G:G &gt; 0) * (C:C)*(D:D)) / SUMPRODUCT((ABS(B:B - B232) &lt;= 4)*(NOT(ISBLANK(G:G))) * (G:G &gt; 0) * (C:C)*(D:D)))
            ),
            (SUMPRODUCT((ABS(B:B - B232) &lt;= 4)*(H:H)*(NOT(ISBLANK(H:H))) * (H:H &gt; 0) * (C:C)*(D:D)) / SUMPRODUCT((ABS(B:B - B232) &lt;= 4)*(NOT(ISBLANK(H:H))) * (H:H &gt; 0) * (C:C)*(D:D)))
        ),
        IF(LOOKUP(2,1/(H$1:H231&lt;&gt;0),H$1:H231)=0,
            "",
            LOOKUP(2,1/(H$1:H231&lt;&gt;0),H$1:H231) * 0.8
        )
    ),
    H232
)</f>
        <v>70.453162393162401</v>
      </c>
      <c r="J232" s="11">
        <v>56.6</v>
      </c>
    </row>
    <row r="233" spans="1:10">
      <c r="A233" s="1" t="s">
        <v>9</v>
      </c>
      <c r="B233" s="2" t="s">
        <v>242</v>
      </c>
      <c r="C233" s="3">
        <v>4</v>
      </c>
      <c r="D233" s="4">
        <v>312.5</v>
      </c>
      <c r="E233" s="5" t="s">
        <v>351</v>
      </c>
      <c r="F233">
        <f>(D233*F232)/D232</f>
        <v>32.051282051282051</v>
      </c>
      <c r="G233">
        <f>(F233*G232)/F232</f>
        <v>22016.61324786325</v>
      </c>
      <c r="H233">
        <f>G233/D233</f>
        <v>70.453162393162401</v>
      </c>
      <c r="I233" cm="1">
        <f t="array" ref="I233">IF(ISBLANK(H233),
    IFERROR(
        IF(
            (SUMPRODUCT((ABS(B:B - B233) &lt;= 4)*(H:H)*(NOT(ISBLANK(H:H))) * (H:H &gt; 0) * (C:C)*(D:D)) / SUMPRODUCT((ABS(B:B - B233) &lt;= 4)*(NOT(ISBLANK(H:H))) * (H:H &gt; 0) * (C:C)*(D:D))) = 0,
            IF(
                (SUMPRODUCT((ABS(B:B - B233) &lt;= 4)*(G:G)*(NOT(ISBLANK(G:G))) * (G:G &gt; 0) * (C:C)*(D:D)) / SUMPRODUCT((ABS(B:B - B233) &lt;= 4)*(NOT(ISBLANK(G:G))) * (G:G &gt; 0) * (C:C)*(D:D))) = 0,
                IF(LOOKUP(2,1/(H$1:H232&lt;&gt;0),H$1:H232)=0,
                    "",
                    LOOKUP(2,1/(H$1:H232&lt;&gt;0),H$1:H232) * 0.8
                ),
                (SUMPRODUCT((ABS(B:B - B233) &lt;= 4)*(G:G)*(NOT(ISBLANK(G:G))) * (G:G &gt; 0) * (C:C)*(D:D)) / SUMPRODUCT((ABS(B:B - B233) &lt;= 4)*(NOT(ISBLANK(G:G))) * (G:G &gt; 0) * (C:C)*(D:D)))
            ),
            (SUMPRODUCT((ABS(B:B - B233) &lt;= 4)*(H:H)*(NOT(ISBLANK(H:H))) * (H:H &gt; 0) * (C:C)*(D:D)) / SUMPRODUCT((ABS(B:B - B233) &lt;= 4)*(NOT(ISBLANK(H:H))) * (H:H &gt; 0) * (C:C)*(D:D)))
        ),
        IF(LOOKUP(2,1/(H$1:H232&lt;&gt;0),H$1:H232)=0,
            "",
            LOOKUP(2,1/(H$1:H232&lt;&gt;0),H$1:H232) * 0.8
        )
    ),
    H233
)</f>
        <v>70.453162393162401</v>
      </c>
      <c r="J233" s="11">
        <v>56.6</v>
      </c>
    </row>
    <row r="234" spans="1:10">
      <c r="A234" s="1" t="s">
        <v>9</v>
      </c>
      <c r="B234" s="2" t="s">
        <v>243</v>
      </c>
      <c r="C234" s="3">
        <v>7</v>
      </c>
      <c r="D234" s="4">
        <v>1176</v>
      </c>
      <c r="E234" s="5" t="s">
        <v>351</v>
      </c>
      <c r="F234" s="6">
        <v>17</v>
      </c>
      <c r="G234" s="7">
        <v>22149.76283</v>
      </c>
      <c r="H234" s="8">
        <v>18.834832338435369</v>
      </c>
      <c r="I234" cm="1">
        <f t="array" ref="I234">IF(ISBLANK(H234),
    IFERROR(
        IF(
            (SUMPRODUCT((ABS(B:B - B234) &lt;= 4)*(H:H)*(NOT(ISBLANK(H:H))) * (H:H &gt; 0) * (C:C)*(D:D)) / SUMPRODUCT((ABS(B:B - B234) &lt;= 4)*(NOT(ISBLANK(H:H))) * (H:H &gt; 0) * (C:C)*(D:D))) = 0,
            IF(
                (SUMPRODUCT((ABS(B:B - B234) &lt;= 4)*(G:G)*(NOT(ISBLANK(G:G))) * (G:G &gt; 0) * (C:C)*(D:D)) / SUMPRODUCT((ABS(B:B - B234) &lt;= 4)*(NOT(ISBLANK(G:G))) * (G:G &gt; 0) * (C:C)*(D:D))) = 0,
                IF(LOOKUP(2,1/(H$1:H233&lt;&gt;0),H$1:H233)=0,
                    "",
                    LOOKUP(2,1/(H$1:H233&lt;&gt;0),H$1:H233) * 0.8
                ),
                (SUMPRODUCT((ABS(B:B - B234) &lt;= 4)*(G:G)*(NOT(ISBLANK(G:G))) * (G:G &gt; 0) * (C:C)*(D:D)) / SUMPRODUCT((ABS(B:B - B234) &lt;= 4)*(NOT(ISBLANK(G:G))) * (G:G &gt; 0) * (C:C)*(D:D)))
            ),
            (SUMPRODUCT((ABS(B:B - B234) &lt;= 4)*(H:H)*(NOT(ISBLANK(H:H))) * (H:H &gt; 0) * (C:C)*(D:D)) / SUMPRODUCT((ABS(B:B - B234) &lt;= 4)*(NOT(ISBLANK(H:H))) * (H:H &gt; 0) * (C:C)*(D:D)))
        ),
        IF(LOOKUP(2,1/(H$1:H233&lt;&gt;0),H$1:H233)=0,
            "",
            LOOKUP(2,1/(H$1:H233&lt;&gt;0),H$1:H233) * 0.8
        )
    ),
    H234
)</f>
        <v>18.834832338435369</v>
      </c>
      <c r="J234" s="11">
        <v>56.6</v>
      </c>
    </row>
    <row r="235" spans="1:10">
      <c r="A235" s="1" t="s">
        <v>9</v>
      </c>
      <c r="B235" s="2" t="s">
        <v>244</v>
      </c>
      <c r="C235" s="3">
        <v>8</v>
      </c>
      <c r="D235" s="4">
        <v>1340</v>
      </c>
      <c r="E235" s="5" t="s">
        <v>351</v>
      </c>
      <c r="F235" s="6">
        <v>14</v>
      </c>
      <c r="G235" s="7">
        <v>19908.114379999999</v>
      </c>
      <c r="H235" s="8">
        <v>14.856801776119401</v>
      </c>
      <c r="I235" cm="1">
        <f t="array" ref="I235">IF(ISBLANK(H235),
    IFERROR(
        IF(
            (SUMPRODUCT((ABS(B:B - B235) &lt;= 4)*(H:H)*(NOT(ISBLANK(H:H))) * (H:H &gt; 0) * (C:C)*(D:D)) / SUMPRODUCT((ABS(B:B - B235) &lt;= 4)*(NOT(ISBLANK(H:H))) * (H:H &gt; 0) * (C:C)*(D:D))) = 0,
            IF(
                (SUMPRODUCT((ABS(B:B - B235) &lt;= 4)*(G:G)*(NOT(ISBLANK(G:G))) * (G:G &gt; 0) * (C:C)*(D:D)) / SUMPRODUCT((ABS(B:B - B235) &lt;= 4)*(NOT(ISBLANK(G:G))) * (G:G &gt; 0) * (C:C)*(D:D))) = 0,
                IF(LOOKUP(2,1/(H$1:H234&lt;&gt;0),H$1:H234)=0,
                    "",
                    LOOKUP(2,1/(H$1:H234&lt;&gt;0),H$1:H234) * 0.8
                ),
                (SUMPRODUCT((ABS(B:B - B235) &lt;= 4)*(G:G)*(NOT(ISBLANK(G:G))) * (G:G &gt; 0) * (C:C)*(D:D)) / SUMPRODUCT((ABS(B:B - B235) &lt;= 4)*(NOT(ISBLANK(G:G))) * (G:G &gt; 0) * (C:C)*(D:D)))
            ),
            (SUMPRODUCT((ABS(B:B - B235) &lt;= 4)*(H:H)*(NOT(ISBLANK(H:H))) * (H:H &gt; 0) * (C:C)*(D:D)) / SUMPRODUCT((ABS(B:B - B235) &lt;= 4)*(NOT(ISBLANK(H:H))) * (H:H &gt; 0) * (C:C)*(D:D)))
        ),
        IF(LOOKUP(2,1/(H$1:H234&lt;&gt;0),H$1:H234)=0,
            "",
            LOOKUP(2,1/(H$1:H234&lt;&gt;0),H$1:H234) * 0.8
        )
    ),
    H235
)</f>
        <v>14.856801776119401</v>
      </c>
      <c r="J235" s="11">
        <v>56.6</v>
      </c>
    </row>
    <row r="236" spans="1:10">
      <c r="A236" s="1" t="s">
        <v>9</v>
      </c>
      <c r="B236" s="2" t="s">
        <v>245</v>
      </c>
      <c r="C236" s="3">
        <v>15</v>
      </c>
      <c r="D236" s="4">
        <v>1934.25</v>
      </c>
      <c r="E236" s="5" t="s">
        <v>351</v>
      </c>
      <c r="F236" s="6">
        <v>39</v>
      </c>
      <c r="G236" s="7">
        <v>46101.997790000001</v>
      </c>
      <c r="H236" s="8">
        <v>23.834560056869591</v>
      </c>
      <c r="I236" cm="1">
        <f t="array" ref="I236">IF(ISBLANK(H236),
    IFERROR(
        IF(
            (SUMPRODUCT((ABS(B:B - B236) &lt;= 4)*(H:H)*(NOT(ISBLANK(H:H))) * (H:H &gt; 0) * (C:C)*(D:D)) / SUMPRODUCT((ABS(B:B - B236) &lt;= 4)*(NOT(ISBLANK(H:H))) * (H:H &gt; 0) * (C:C)*(D:D))) = 0,
            IF(
                (SUMPRODUCT((ABS(B:B - B236) &lt;= 4)*(G:G)*(NOT(ISBLANK(G:G))) * (G:G &gt; 0) * (C:C)*(D:D)) / SUMPRODUCT((ABS(B:B - B236) &lt;= 4)*(NOT(ISBLANK(G:G))) * (G:G &gt; 0) * (C:C)*(D:D))) = 0,
                IF(LOOKUP(2,1/(H$1:H235&lt;&gt;0),H$1:H235)=0,
                    "",
                    LOOKUP(2,1/(H$1:H235&lt;&gt;0),H$1:H235) * 0.8
                ),
                (SUMPRODUCT((ABS(B:B - B236) &lt;= 4)*(G:G)*(NOT(ISBLANK(G:G))) * (G:G &gt; 0) * (C:C)*(D:D)) / SUMPRODUCT((ABS(B:B - B236) &lt;= 4)*(NOT(ISBLANK(G:G))) * (G:G &gt; 0) * (C:C)*(D:D)))
            ),
            (SUMPRODUCT((ABS(B:B - B236) &lt;= 4)*(H:H)*(NOT(ISBLANK(H:H))) * (H:H &gt; 0) * (C:C)*(D:D)) / SUMPRODUCT((ABS(B:B - B236) &lt;= 4)*(NOT(ISBLANK(H:H))) * (H:H &gt; 0) * (C:C)*(D:D)))
        ),
        IF(LOOKUP(2,1/(H$1:H235&lt;&gt;0),H$1:H235)=0,
            "",
            LOOKUP(2,1/(H$1:H235&lt;&gt;0),H$1:H235) * 0.8
        )
    ),
    H236
)</f>
        <v>23.834560056869591</v>
      </c>
      <c r="J236" s="11">
        <v>56.6</v>
      </c>
    </row>
    <row r="237" spans="1:10">
      <c r="A237" s="1" t="s">
        <v>9</v>
      </c>
      <c r="B237" s="2" t="s">
        <v>246</v>
      </c>
      <c r="C237" s="3">
        <v>7</v>
      </c>
      <c r="D237" s="4">
        <v>1000</v>
      </c>
      <c r="E237" s="5" t="s">
        <v>351</v>
      </c>
      <c r="F237" s="6">
        <v>23</v>
      </c>
      <c r="G237" s="7">
        <v>21173.401460000001</v>
      </c>
      <c r="H237" s="8">
        <v>21.173401460000001</v>
      </c>
      <c r="I237" cm="1">
        <f t="array" ref="I237">IF(ISBLANK(H237),
    IFERROR(
        IF(
            (SUMPRODUCT((ABS(B:B - B237) &lt;= 4)*(H:H)*(NOT(ISBLANK(H:H))) * (H:H &gt; 0) * (C:C)*(D:D)) / SUMPRODUCT((ABS(B:B - B237) &lt;= 4)*(NOT(ISBLANK(H:H))) * (H:H &gt; 0) * (C:C)*(D:D))) = 0,
            IF(
                (SUMPRODUCT((ABS(B:B - B237) &lt;= 4)*(G:G)*(NOT(ISBLANK(G:G))) * (G:G &gt; 0) * (C:C)*(D:D)) / SUMPRODUCT((ABS(B:B - B237) &lt;= 4)*(NOT(ISBLANK(G:G))) * (G:G &gt; 0) * (C:C)*(D:D))) = 0,
                IF(LOOKUP(2,1/(H$1:H236&lt;&gt;0),H$1:H236)=0,
                    "",
                    LOOKUP(2,1/(H$1:H236&lt;&gt;0),H$1:H236) * 0.8
                ),
                (SUMPRODUCT((ABS(B:B - B237) &lt;= 4)*(G:G)*(NOT(ISBLANK(G:G))) * (G:G &gt; 0) * (C:C)*(D:D)) / SUMPRODUCT((ABS(B:B - B237) &lt;= 4)*(NOT(ISBLANK(G:G))) * (G:G &gt; 0) * (C:C)*(D:D)))
            ),
            (SUMPRODUCT((ABS(B:B - B237) &lt;= 4)*(H:H)*(NOT(ISBLANK(H:H))) * (H:H &gt; 0) * (C:C)*(D:D)) / SUMPRODUCT((ABS(B:B - B237) &lt;= 4)*(NOT(ISBLANK(H:H))) * (H:H &gt; 0) * (C:C)*(D:D)))
        ),
        IF(LOOKUP(2,1/(H$1:H236&lt;&gt;0),H$1:H236)=0,
            "",
            LOOKUP(2,1/(H$1:H236&lt;&gt;0),H$1:H236) * 0.8
        )
    ),
    H237
)</f>
        <v>21.173401460000001</v>
      </c>
      <c r="J237" s="11">
        <v>56.6</v>
      </c>
    </row>
    <row r="238" spans="1:10">
      <c r="A238" s="1" t="s">
        <v>9</v>
      </c>
      <c r="B238" s="2" t="s">
        <v>247</v>
      </c>
      <c r="C238" s="3">
        <v>12</v>
      </c>
      <c r="D238" s="4">
        <v>1720</v>
      </c>
      <c r="E238" s="5" t="s">
        <v>351</v>
      </c>
      <c r="F238" s="6">
        <v>57</v>
      </c>
      <c r="G238" s="7">
        <v>75424.21664963552</v>
      </c>
      <c r="H238" s="8">
        <v>43.85128874978809</v>
      </c>
      <c r="I238" cm="1">
        <f t="array" ref="I238">IF(ISBLANK(H238),
    IFERROR(
        IF(
            (SUMPRODUCT((ABS(B:B - B238) &lt;= 4)*(H:H)*(NOT(ISBLANK(H:H))) * (H:H &gt; 0) * (C:C)*(D:D)) / SUMPRODUCT((ABS(B:B - B238) &lt;= 4)*(NOT(ISBLANK(H:H))) * (H:H &gt; 0) * (C:C)*(D:D))) = 0,
            IF(
                (SUMPRODUCT((ABS(B:B - B238) &lt;= 4)*(G:G)*(NOT(ISBLANK(G:G))) * (G:G &gt; 0) * (C:C)*(D:D)) / SUMPRODUCT((ABS(B:B - B238) &lt;= 4)*(NOT(ISBLANK(G:G))) * (G:G &gt; 0) * (C:C)*(D:D))) = 0,
                IF(LOOKUP(2,1/(H$1:H237&lt;&gt;0),H$1:H237)=0,
                    "",
                    LOOKUP(2,1/(H$1:H237&lt;&gt;0),H$1:H237) * 0.8
                ),
                (SUMPRODUCT((ABS(B:B - B238) &lt;= 4)*(G:G)*(NOT(ISBLANK(G:G))) * (G:G &gt; 0) * (C:C)*(D:D)) / SUMPRODUCT((ABS(B:B - B238) &lt;= 4)*(NOT(ISBLANK(G:G))) * (G:G &gt; 0) * (C:C)*(D:D)))
            ),
            (SUMPRODUCT((ABS(B:B - B238) &lt;= 4)*(H:H)*(NOT(ISBLANK(H:H))) * (H:H &gt; 0) * (C:C)*(D:D)) / SUMPRODUCT((ABS(B:B - B238) &lt;= 4)*(NOT(ISBLANK(H:H))) * (H:H &gt; 0) * (C:C)*(D:D)))
        ),
        IF(LOOKUP(2,1/(H$1:H237&lt;&gt;0),H$1:H237)=0,
            "",
            LOOKUP(2,1/(H$1:H237&lt;&gt;0),H$1:H237) * 0.8
        )
    ),
    H238
)</f>
        <v>43.85128874978809</v>
      </c>
      <c r="J238" s="11">
        <v>56.6</v>
      </c>
    </row>
    <row r="239" spans="1:10">
      <c r="A239" s="1" t="s">
        <v>9</v>
      </c>
      <c r="B239" s="2" t="s">
        <v>248</v>
      </c>
      <c r="C239" s="3">
        <v>22</v>
      </c>
      <c r="D239" s="4">
        <v>3090</v>
      </c>
      <c r="E239" s="5" t="s">
        <v>351</v>
      </c>
      <c r="F239" s="6">
        <v>56</v>
      </c>
      <c r="G239" s="7">
        <v>54857.224219999996</v>
      </c>
      <c r="H239" s="8">
        <v>17.75314699676375</v>
      </c>
      <c r="I239" cm="1">
        <f t="array" ref="I239">IF(ISBLANK(H239),
    IFERROR(
        IF(
            (SUMPRODUCT((ABS(B:B - B239) &lt;= 4)*(H:H)*(NOT(ISBLANK(H:H))) * (H:H &gt; 0) * (C:C)*(D:D)) / SUMPRODUCT((ABS(B:B - B239) &lt;= 4)*(NOT(ISBLANK(H:H))) * (H:H &gt; 0) * (C:C)*(D:D))) = 0,
            IF(
                (SUMPRODUCT((ABS(B:B - B239) &lt;= 4)*(G:G)*(NOT(ISBLANK(G:G))) * (G:G &gt; 0) * (C:C)*(D:D)) / SUMPRODUCT((ABS(B:B - B239) &lt;= 4)*(NOT(ISBLANK(G:G))) * (G:G &gt; 0) * (C:C)*(D:D))) = 0,
                IF(LOOKUP(2,1/(H$1:H238&lt;&gt;0),H$1:H238)=0,
                    "",
                    LOOKUP(2,1/(H$1:H238&lt;&gt;0),H$1:H238) * 0.8
                ),
                (SUMPRODUCT((ABS(B:B - B239) &lt;= 4)*(G:G)*(NOT(ISBLANK(G:G))) * (G:G &gt; 0) * (C:C)*(D:D)) / SUMPRODUCT((ABS(B:B - B239) &lt;= 4)*(NOT(ISBLANK(G:G))) * (G:G &gt; 0) * (C:C)*(D:D)))
            ),
            (SUMPRODUCT((ABS(B:B - B239) &lt;= 4)*(H:H)*(NOT(ISBLANK(H:H))) * (H:H &gt; 0) * (C:C)*(D:D)) / SUMPRODUCT((ABS(B:B - B239) &lt;= 4)*(NOT(ISBLANK(H:H))) * (H:H &gt; 0) * (C:C)*(D:D)))
        ),
        IF(LOOKUP(2,1/(H$1:H238&lt;&gt;0),H$1:H238)=0,
            "",
            LOOKUP(2,1/(H$1:H238&lt;&gt;0),H$1:H238) * 0.8
        )
    ),
    H239
)</f>
        <v>17.75314699676375</v>
      </c>
      <c r="J239" s="11">
        <v>56.6</v>
      </c>
    </row>
    <row r="240" spans="1:10">
      <c r="A240" s="1" t="s">
        <v>9</v>
      </c>
      <c r="B240" s="2" t="s">
        <v>249</v>
      </c>
      <c r="C240" s="3">
        <v>7</v>
      </c>
      <c r="D240" s="4">
        <v>890</v>
      </c>
      <c r="E240" s="5" t="s">
        <v>351</v>
      </c>
      <c r="F240" s="6">
        <v>22</v>
      </c>
      <c r="G240" s="7">
        <v>20142.684799999999</v>
      </c>
      <c r="H240" s="8">
        <v>22.632230112359551</v>
      </c>
      <c r="I240" cm="1">
        <f t="array" ref="I240">IF(ISBLANK(H240),
    IFERROR(
        IF(
            (SUMPRODUCT((ABS(B:B - B240) &lt;= 4)*(H:H)*(NOT(ISBLANK(H:H))) * (H:H &gt; 0) * (C:C)*(D:D)) / SUMPRODUCT((ABS(B:B - B240) &lt;= 4)*(NOT(ISBLANK(H:H))) * (H:H &gt; 0) * (C:C)*(D:D))) = 0,
            IF(
                (SUMPRODUCT((ABS(B:B - B240) &lt;= 4)*(G:G)*(NOT(ISBLANK(G:G))) * (G:G &gt; 0) * (C:C)*(D:D)) / SUMPRODUCT((ABS(B:B - B240) &lt;= 4)*(NOT(ISBLANK(G:G))) * (G:G &gt; 0) * (C:C)*(D:D))) = 0,
                IF(LOOKUP(2,1/(H$1:H239&lt;&gt;0),H$1:H239)=0,
                    "",
                    LOOKUP(2,1/(H$1:H239&lt;&gt;0),H$1:H239) * 0.8
                ),
                (SUMPRODUCT((ABS(B:B - B240) &lt;= 4)*(G:G)*(NOT(ISBLANK(G:G))) * (G:G &gt; 0) * (C:C)*(D:D)) / SUMPRODUCT((ABS(B:B - B240) &lt;= 4)*(NOT(ISBLANK(G:G))) * (G:G &gt; 0) * (C:C)*(D:D)))
            ),
            (SUMPRODUCT((ABS(B:B - B240) &lt;= 4)*(H:H)*(NOT(ISBLANK(H:H))) * (H:H &gt; 0) * (C:C)*(D:D)) / SUMPRODUCT((ABS(B:B - B240) &lt;= 4)*(NOT(ISBLANK(H:H))) * (H:H &gt; 0) * (C:C)*(D:D)))
        ),
        IF(LOOKUP(2,1/(H$1:H239&lt;&gt;0),H$1:H239)=0,
            "",
            LOOKUP(2,1/(H$1:H239&lt;&gt;0),H$1:H239) * 0.8
        )
    ),
    H240
)</f>
        <v>22.632230112359551</v>
      </c>
      <c r="J240" s="11">
        <v>56.6</v>
      </c>
    </row>
    <row r="241" spans="1:10">
      <c r="A241" s="1" t="s">
        <v>9</v>
      </c>
      <c r="B241" s="2" t="s">
        <v>250</v>
      </c>
      <c r="C241" s="3">
        <v>13</v>
      </c>
      <c r="D241" s="4">
        <v>1584.5</v>
      </c>
      <c r="E241" s="5" t="s">
        <v>351</v>
      </c>
      <c r="F241" s="6">
        <v>44</v>
      </c>
      <c r="G241" s="7">
        <v>47169.640762737981</v>
      </c>
      <c r="H241" s="8">
        <v>29.7694167010022</v>
      </c>
      <c r="I241" cm="1">
        <f t="array" ref="I241">IF(ISBLANK(H241),
    IFERROR(
        IF(
            (SUMPRODUCT((ABS(B:B - B241) &lt;= 4)*(H:H)*(NOT(ISBLANK(H:H))) * (H:H &gt; 0) * (C:C)*(D:D)) / SUMPRODUCT((ABS(B:B - B241) &lt;= 4)*(NOT(ISBLANK(H:H))) * (H:H &gt; 0) * (C:C)*(D:D))) = 0,
            IF(
                (SUMPRODUCT((ABS(B:B - B241) &lt;= 4)*(G:G)*(NOT(ISBLANK(G:G))) * (G:G &gt; 0) * (C:C)*(D:D)) / SUMPRODUCT((ABS(B:B - B241) &lt;= 4)*(NOT(ISBLANK(G:G))) * (G:G &gt; 0) * (C:C)*(D:D))) = 0,
                IF(LOOKUP(2,1/(H$1:H240&lt;&gt;0),H$1:H240)=0,
                    "",
                    LOOKUP(2,1/(H$1:H240&lt;&gt;0),H$1:H240) * 0.8
                ),
                (SUMPRODUCT((ABS(B:B - B241) &lt;= 4)*(G:G)*(NOT(ISBLANK(G:G))) * (G:G &gt; 0) * (C:C)*(D:D)) / SUMPRODUCT((ABS(B:B - B241) &lt;= 4)*(NOT(ISBLANK(G:G))) * (G:G &gt; 0) * (C:C)*(D:D)))
            ),
            (SUMPRODUCT((ABS(B:B - B241) &lt;= 4)*(H:H)*(NOT(ISBLANK(H:H))) * (H:H &gt; 0) * (C:C)*(D:D)) / SUMPRODUCT((ABS(B:B - B241) &lt;= 4)*(NOT(ISBLANK(H:H))) * (H:H &gt; 0) * (C:C)*(D:D)))
        ),
        IF(LOOKUP(2,1/(H$1:H240&lt;&gt;0),H$1:H240)=0,
            "",
            LOOKUP(2,1/(H$1:H240&lt;&gt;0),H$1:H240) * 0.8
        )
    ),
    H241
)</f>
        <v>29.7694167010022</v>
      </c>
      <c r="J241" s="11">
        <v>56.6</v>
      </c>
    </row>
    <row r="242" spans="1:10">
      <c r="A242" s="1" t="s">
        <v>9</v>
      </c>
      <c r="B242" s="2" t="s">
        <v>251</v>
      </c>
      <c r="C242" s="3">
        <v>11</v>
      </c>
      <c r="D242" s="4">
        <v>1498</v>
      </c>
      <c r="E242" s="5" t="s">
        <v>351</v>
      </c>
      <c r="F242" s="6">
        <v>30</v>
      </c>
      <c r="G242" s="7">
        <v>31244.421999999999</v>
      </c>
      <c r="H242" s="8">
        <v>20.85742456608812</v>
      </c>
      <c r="I242" cm="1">
        <f t="array" ref="I242">IF(ISBLANK(H242),
    IFERROR(
        IF(
            (SUMPRODUCT((ABS(B:B - B242) &lt;= 4)*(H:H)*(NOT(ISBLANK(H:H))) * (H:H &gt; 0) * (C:C)*(D:D)) / SUMPRODUCT((ABS(B:B - B242) &lt;= 4)*(NOT(ISBLANK(H:H))) * (H:H &gt; 0) * (C:C)*(D:D))) = 0,
            IF(
                (SUMPRODUCT((ABS(B:B - B242) &lt;= 4)*(G:G)*(NOT(ISBLANK(G:G))) * (G:G &gt; 0) * (C:C)*(D:D)) / SUMPRODUCT((ABS(B:B - B242) &lt;= 4)*(NOT(ISBLANK(G:G))) * (G:G &gt; 0) * (C:C)*(D:D))) = 0,
                IF(LOOKUP(2,1/(H$1:H241&lt;&gt;0),H$1:H241)=0,
                    "",
                    LOOKUP(2,1/(H$1:H241&lt;&gt;0),H$1:H241) * 0.8
                ),
                (SUMPRODUCT((ABS(B:B - B242) &lt;= 4)*(G:G)*(NOT(ISBLANK(G:G))) * (G:G &gt; 0) * (C:C)*(D:D)) / SUMPRODUCT((ABS(B:B - B242) &lt;= 4)*(NOT(ISBLANK(G:G))) * (G:G &gt; 0) * (C:C)*(D:D)))
            ),
            (SUMPRODUCT((ABS(B:B - B242) &lt;= 4)*(H:H)*(NOT(ISBLANK(H:H))) * (H:H &gt; 0) * (C:C)*(D:D)) / SUMPRODUCT((ABS(B:B - B242) &lt;= 4)*(NOT(ISBLANK(H:H))) * (H:H &gt; 0) * (C:C)*(D:D)))
        ),
        IF(LOOKUP(2,1/(H$1:H241&lt;&gt;0),H$1:H241)=0,
            "",
            LOOKUP(2,1/(H$1:H241&lt;&gt;0),H$1:H241) * 0.8
        )
    ),
    H242
)</f>
        <v>20.85742456608812</v>
      </c>
      <c r="J242" s="11">
        <v>56.6</v>
      </c>
    </row>
    <row r="243" spans="1:10">
      <c r="A243" s="1" t="s">
        <v>9</v>
      </c>
      <c r="B243" s="2" t="s">
        <v>252</v>
      </c>
      <c r="C243" s="3">
        <v>22</v>
      </c>
      <c r="D243" s="4">
        <v>2668.75</v>
      </c>
      <c r="E243" s="5" t="s">
        <v>351</v>
      </c>
      <c r="F243" s="6">
        <v>47</v>
      </c>
      <c r="G243" s="7">
        <v>48066.812149999998</v>
      </c>
      <c r="H243" s="8">
        <v>18.01098347540983</v>
      </c>
      <c r="I243" cm="1">
        <f t="array" ref="I243">IF(ISBLANK(H243),
    IFERROR(
        IF(
            (SUMPRODUCT((ABS(B:B - B243) &lt;= 4)*(H:H)*(NOT(ISBLANK(H:H))) * (H:H &gt; 0) * (C:C)*(D:D)) / SUMPRODUCT((ABS(B:B - B243) &lt;= 4)*(NOT(ISBLANK(H:H))) * (H:H &gt; 0) * (C:C)*(D:D))) = 0,
            IF(
                (SUMPRODUCT((ABS(B:B - B243) &lt;= 4)*(G:G)*(NOT(ISBLANK(G:G))) * (G:G &gt; 0) * (C:C)*(D:D)) / SUMPRODUCT((ABS(B:B - B243) &lt;= 4)*(NOT(ISBLANK(G:G))) * (G:G &gt; 0) * (C:C)*(D:D))) = 0,
                IF(LOOKUP(2,1/(H$1:H242&lt;&gt;0),H$1:H242)=0,
                    "",
                    LOOKUP(2,1/(H$1:H242&lt;&gt;0),H$1:H242) * 0.8
                ),
                (SUMPRODUCT((ABS(B:B - B243) &lt;= 4)*(G:G)*(NOT(ISBLANK(G:G))) * (G:G &gt; 0) * (C:C)*(D:D)) / SUMPRODUCT((ABS(B:B - B243) &lt;= 4)*(NOT(ISBLANK(G:G))) * (G:G &gt; 0) * (C:C)*(D:D)))
            ),
            (SUMPRODUCT((ABS(B:B - B243) &lt;= 4)*(H:H)*(NOT(ISBLANK(H:H))) * (H:H &gt; 0) * (C:C)*(D:D)) / SUMPRODUCT((ABS(B:B - B243) &lt;= 4)*(NOT(ISBLANK(H:H))) * (H:H &gt; 0) * (C:C)*(D:D)))
        ),
        IF(LOOKUP(2,1/(H$1:H242&lt;&gt;0),H$1:H242)=0,
            "",
            LOOKUP(2,1/(H$1:H242&lt;&gt;0),H$1:H242) * 0.8
        )
    ),
    H243
)</f>
        <v>18.01098347540983</v>
      </c>
      <c r="J243" s="11">
        <v>56.6</v>
      </c>
    </row>
    <row r="244" spans="1:10">
      <c r="A244" s="1" t="s">
        <v>9</v>
      </c>
      <c r="B244" s="2" t="s">
        <v>253</v>
      </c>
      <c r="C244" s="3">
        <v>28</v>
      </c>
      <c r="D244" s="4">
        <v>3877.5</v>
      </c>
      <c r="E244" s="5" t="s">
        <v>351</v>
      </c>
      <c r="F244" s="6">
        <v>44</v>
      </c>
      <c r="G244" s="7">
        <v>49523.490127983023</v>
      </c>
      <c r="H244" s="8">
        <v>12.772015506894389</v>
      </c>
      <c r="I244" cm="1">
        <f t="array" ref="I244">IF(ISBLANK(H244),
    IFERROR(
        IF(
            (SUMPRODUCT((ABS(B:B - B244) &lt;= 4)*(H:H)*(NOT(ISBLANK(H:H))) * (H:H &gt; 0) * (C:C)*(D:D)) / SUMPRODUCT((ABS(B:B - B244) &lt;= 4)*(NOT(ISBLANK(H:H))) * (H:H &gt; 0) * (C:C)*(D:D))) = 0,
            IF(
                (SUMPRODUCT((ABS(B:B - B244) &lt;= 4)*(G:G)*(NOT(ISBLANK(G:G))) * (G:G &gt; 0) * (C:C)*(D:D)) / SUMPRODUCT((ABS(B:B - B244) &lt;= 4)*(NOT(ISBLANK(G:G))) * (G:G &gt; 0) * (C:C)*(D:D))) = 0,
                IF(LOOKUP(2,1/(H$1:H243&lt;&gt;0),H$1:H243)=0,
                    "",
                    LOOKUP(2,1/(H$1:H243&lt;&gt;0),H$1:H243) * 0.8
                ),
                (SUMPRODUCT((ABS(B:B - B244) &lt;= 4)*(G:G)*(NOT(ISBLANK(G:G))) * (G:G &gt; 0) * (C:C)*(D:D)) / SUMPRODUCT((ABS(B:B - B244) &lt;= 4)*(NOT(ISBLANK(G:G))) * (G:G &gt; 0) * (C:C)*(D:D)))
            ),
            (SUMPRODUCT((ABS(B:B - B244) &lt;= 4)*(H:H)*(NOT(ISBLANK(H:H))) * (H:H &gt; 0) * (C:C)*(D:D)) / SUMPRODUCT((ABS(B:B - B244) &lt;= 4)*(NOT(ISBLANK(H:H))) * (H:H &gt; 0) * (C:C)*(D:D)))
        ),
        IF(LOOKUP(2,1/(H$1:H243&lt;&gt;0),H$1:H243)=0,
            "",
            LOOKUP(2,1/(H$1:H243&lt;&gt;0),H$1:H243) * 0.8
        )
    ),
    H244
)</f>
        <v>12.772015506894389</v>
      </c>
      <c r="J244" s="11">
        <v>56.6</v>
      </c>
    </row>
    <row r="245" spans="1:10">
      <c r="A245" s="1" t="s">
        <v>9</v>
      </c>
      <c r="B245" s="2" t="s">
        <v>254</v>
      </c>
      <c r="C245" s="3">
        <v>18</v>
      </c>
      <c r="D245" s="4">
        <v>2278.25</v>
      </c>
      <c r="E245" s="5" t="s">
        <v>351</v>
      </c>
      <c r="F245" s="6">
        <v>32</v>
      </c>
      <c r="G245" s="7">
        <v>37742.962520000001</v>
      </c>
      <c r="H245" s="8">
        <v>16.566646557664871</v>
      </c>
      <c r="I245" cm="1">
        <f t="array" ref="I245">IF(ISBLANK(H245),
    IFERROR(
        IF(
            (SUMPRODUCT((ABS(B:B - B245) &lt;= 4)*(H:H)*(NOT(ISBLANK(H:H))) * (H:H &gt; 0) * (C:C)*(D:D)) / SUMPRODUCT((ABS(B:B - B245) &lt;= 4)*(NOT(ISBLANK(H:H))) * (H:H &gt; 0) * (C:C)*(D:D))) = 0,
            IF(
                (SUMPRODUCT((ABS(B:B - B245) &lt;= 4)*(G:G)*(NOT(ISBLANK(G:G))) * (G:G &gt; 0) * (C:C)*(D:D)) / SUMPRODUCT((ABS(B:B - B245) &lt;= 4)*(NOT(ISBLANK(G:G))) * (G:G &gt; 0) * (C:C)*(D:D))) = 0,
                IF(LOOKUP(2,1/(H$1:H244&lt;&gt;0),H$1:H244)=0,
                    "",
                    LOOKUP(2,1/(H$1:H244&lt;&gt;0),H$1:H244) * 0.8
                ),
                (SUMPRODUCT((ABS(B:B - B245) &lt;= 4)*(G:G)*(NOT(ISBLANK(G:G))) * (G:G &gt; 0) * (C:C)*(D:D)) / SUMPRODUCT((ABS(B:B - B245) &lt;= 4)*(NOT(ISBLANK(G:G))) * (G:G &gt; 0) * (C:C)*(D:D)))
            ),
            (SUMPRODUCT((ABS(B:B - B245) &lt;= 4)*(H:H)*(NOT(ISBLANK(H:H))) * (H:H &gt; 0) * (C:C)*(D:D)) / SUMPRODUCT((ABS(B:B - B245) &lt;= 4)*(NOT(ISBLANK(H:H))) * (H:H &gt; 0) * (C:C)*(D:D)))
        ),
        IF(LOOKUP(2,1/(H$1:H244&lt;&gt;0),H$1:H244)=0,
            "",
            LOOKUP(2,1/(H$1:H244&lt;&gt;0),H$1:H244) * 0.8
        )
    ),
    H245
)</f>
        <v>16.566646557664871</v>
      </c>
      <c r="J245" s="11">
        <v>56.6</v>
      </c>
    </row>
    <row r="246" spans="1:10">
      <c r="A246" s="1" t="s">
        <v>9</v>
      </c>
      <c r="B246" s="2" t="s">
        <v>255</v>
      </c>
      <c r="C246" s="3">
        <v>14</v>
      </c>
      <c r="D246" s="4">
        <v>1790</v>
      </c>
      <c r="E246" s="5" t="s">
        <v>351</v>
      </c>
      <c r="F246">
        <f>(D246*F245)/D245</f>
        <v>25.142104685613958</v>
      </c>
      <c r="G246">
        <f>(F246*G245)/F245</f>
        <v>29654.297338220127</v>
      </c>
      <c r="H246">
        <f>G246/D246</f>
        <v>16.566646557664875</v>
      </c>
      <c r="I246" cm="1">
        <f t="array" ref="I246">IF(ISBLANK(H246),
    IFERROR(
        IF(
            (SUMPRODUCT((ABS(B:B - B246) &lt;= 4)*(H:H)*(NOT(ISBLANK(H:H))) * (H:H &gt; 0) * (C:C)*(D:D)) / SUMPRODUCT((ABS(B:B - B246) &lt;= 4)*(NOT(ISBLANK(H:H))) * (H:H &gt; 0) * (C:C)*(D:D))) = 0,
            IF(
                (SUMPRODUCT((ABS(B:B - B246) &lt;= 4)*(G:G)*(NOT(ISBLANK(G:G))) * (G:G &gt; 0) * (C:C)*(D:D)) / SUMPRODUCT((ABS(B:B - B246) &lt;= 4)*(NOT(ISBLANK(G:G))) * (G:G &gt; 0) * (C:C)*(D:D))) = 0,
                IF(LOOKUP(2,1/(H$1:H245&lt;&gt;0),H$1:H245)=0,
                    "",
                    LOOKUP(2,1/(H$1:H245&lt;&gt;0),H$1:H245) * 0.8
                ),
                (SUMPRODUCT((ABS(B:B - B246) &lt;= 4)*(G:G)*(NOT(ISBLANK(G:G))) * (G:G &gt; 0) * (C:C)*(D:D)) / SUMPRODUCT((ABS(B:B - B246) &lt;= 4)*(NOT(ISBLANK(G:G))) * (G:G &gt; 0) * (C:C)*(D:D)))
            ),
            (SUMPRODUCT((ABS(B:B - B246) &lt;= 4)*(H:H)*(NOT(ISBLANK(H:H))) * (H:H &gt; 0) * (C:C)*(D:D)) / SUMPRODUCT((ABS(B:B - B246) &lt;= 4)*(NOT(ISBLANK(H:H))) * (H:H &gt; 0) * (C:C)*(D:D)))
        ),
        IF(LOOKUP(2,1/(H$1:H245&lt;&gt;0),H$1:H245)=0,
            "",
            LOOKUP(2,1/(H$1:H245&lt;&gt;0),H$1:H245) * 0.8
        )
    ),
    H246
)</f>
        <v>16.566646557664875</v>
      </c>
      <c r="J246" s="11">
        <v>56.6</v>
      </c>
    </row>
    <row r="247" spans="1:10">
      <c r="A247" s="1" t="s">
        <v>9</v>
      </c>
      <c r="B247" s="2" t="s">
        <v>256</v>
      </c>
      <c r="C247" s="3">
        <v>19</v>
      </c>
      <c r="D247" s="4">
        <v>2695</v>
      </c>
      <c r="E247" s="5" t="s">
        <v>351</v>
      </c>
      <c r="F247" s="6">
        <v>16</v>
      </c>
      <c r="G247" s="7">
        <v>19574.446</v>
      </c>
      <c r="H247" s="8">
        <v>7.2632452690166973</v>
      </c>
      <c r="I247" cm="1">
        <f t="array" ref="I247">IF(ISBLANK(H247),
    IFERROR(
        IF(
            (SUMPRODUCT((ABS(B:B - B247) &lt;= 4)*(H:H)*(NOT(ISBLANK(H:H))) * (H:H &gt; 0) * (C:C)*(D:D)) / SUMPRODUCT((ABS(B:B - B247) &lt;= 4)*(NOT(ISBLANK(H:H))) * (H:H &gt; 0) * (C:C)*(D:D))) = 0,
            IF(
                (SUMPRODUCT((ABS(B:B - B247) &lt;= 4)*(G:G)*(NOT(ISBLANK(G:G))) * (G:G &gt; 0) * (C:C)*(D:D)) / SUMPRODUCT((ABS(B:B - B247) &lt;= 4)*(NOT(ISBLANK(G:G))) * (G:G &gt; 0) * (C:C)*(D:D))) = 0,
                IF(LOOKUP(2,1/(H$1:H246&lt;&gt;0),H$1:H246)=0,
                    "",
                    LOOKUP(2,1/(H$1:H246&lt;&gt;0),H$1:H246) * 0.8
                ),
                (SUMPRODUCT((ABS(B:B - B247) &lt;= 4)*(G:G)*(NOT(ISBLANK(G:G))) * (G:G &gt; 0) * (C:C)*(D:D)) / SUMPRODUCT((ABS(B:B - B247) &lt;= 4)*(NOT(ISBLANK(G:G))) * (G:G &gt; 0) * (C:C)*(D:D)))
            ),
            (SUMPRODUCT((ABS(B:B - B247) &lt;= 4)*(H:H)*(NOT(ISBLANK(H:H))) * (H:H &gt; 0) * (C:C)*(D:D)) / SUMPRODUCT((ABS(B:B - B247) &lt;= 4)*(NOT(ISBLANK(H:H))) * (H:H &gt; 0) * (C:C)*(D:D)))
        ),
        IF(LOOKUP(2,1/(H$1:H246&lt;&gt;0),H$1:H246)=0,
            "",
            LOOKUP(2,1/(H$1:H246&lt;&gt;0),H$1:H246) * 0.8
        )
    ),
    H247
)</f>
        <v>7.2632452690166973</v>
      </c>
      <c r="J247" s="11">
        <v>56.6</v>
      </c>
    </row>
    <row r="248" spans="1:10">
      <c r="A248" s="1" t="s">
        <v>9</v>
      </c>
      <c r="B248" s="2" t="s">
        <v>257</v>
      </c>
      <c r="C248" s="3">
        <v>16</v>
      </c>
      <c r="D248" s="4">
        <v>2345</v>
      </c>
      <c r="E248" s="5" t="s">
        <v>351</v>
      </c>
      <c r="F248">
        <f>(D248*F247)/D247</f>
        <v>13.922077922077921</v>
      </c>
      <c r="G248">
        <f>(F248*G247)/F247</f>
        <v>17032.310155844156</v>
      </c>
      <c r="H248">
        <f>G248/D248</f>
        <v>7.2632452690166973</v>
      </c>
      <c r="I248" cm="1">
        <f t="array" ref="I248">IF(ISBLANK(H248),
    IFERROR(
        IF(
            (SUMPRODUCT((ABS(B:B - B248) &lt;= 4)*(H:H)*(NOT(ISBLANK(H:H))) * (H:H &gt; 0) * (C:C)*(D:D)) / SUMPRODUCT((ABS(B:B - B248) &lt;= 4)*(NOT(ISBLANK(H:H))) * (H:H &gt; 0) * (C:C)*(D:D))) = 0,
            IF(
                (SUMPRODUCT((ABS(B:B - B248) &lt;= 4)*(G:G)*(NOT(ISBLANK(G:G))) * (G:G &gt; 0) * (C:C)*(D:D)) / SUMPRODUCT((ABS(B:B - B248) &lt;= 4)*(NOT(ISBLANK(G:G))) * (G:G &gt; 0) * (C:C)*(D:D))) = 0,
                IF(LOOKUP(2,1/(H$1:H247&lt;&gt;0),H$1:H247)=0,
                    "",
                    LOOKUP(2,1/(H$1:H247&lt;&gt;0),H$1:H247) * 0.8
                ),
                (SUMPRODUCT((ABS(B:B - B248) &lt;= 4)*(G:G)*(NOT(ISBLANK(G:G))) * (G:G &gt; 0) * (C:C)*(D:D)) / SUMPRODUCT((ABS(B:B - B248) &lt;= 4)*(NOT(ISBLANK(G:G))) * (G:G &gt; 0) * (C:C)*(D:D)))
            ),
            (SUMPRODUCT((ABS(B:B - B248) &lt;= 4)*(H:H)*(NOT(ISBLANK(H:H))) * (H:H &gt; 0) * (C:C)*(D:D)) / SUMPRODUCT((ABS(B:B - B248) &lt;= 4)*(NOT(ISBLANK(H:H))) * (H:H &gt; 0) * (C:C)*(D:D)))
        ),
        IF(LOOKUP(2,1/(H$1:H247&lt;&gt;0),H$1:H247)=0,
            "",
            LOOKUP(2,1/(H$1:H247&lt;&gt;0),H$1:H247) * 0.8
        )
    ),
    H248
)</f>
        <v>7.2632452690166973</v>
      </c>
      <c r="J248" s="11">
        <v>56.6</v>
      </c>
    </row>
    <row r="249" spans="1:10">
      <c r="A249" s="1" t="s">
        <v>9</v>
      </c>
      <c r="B249" s="2" t="s">
        <v>258</v>
      </c>
      <c r="C249" s="3">
        <v>12</v>
      </c>
      <c r="D249" s="4">
        <v>1775</v>
      </c>
      <c r="E249" s="5" t="s">
        <v>351</v>
      </c>
      <c r="F249" s="6">
        <v>15</v>
      </c>
      <c r="G249" s="7">
        <v>17052.117740000002</v>
      </c>
      <c r="H249" s="8">
        <v>9.606826895774649</v>
      </c>
      <c r="I249" cm="1">
        <f t="array" ref="I249">IF(ISBLANK(H249),
    IFERROR(
        IF(
            (SUMPRODUCT((ABS(B:B - B249) &lt;= 4)*(H:H)*(NOT(ISBLANK(H:H))) * (H:H &gt; 0) * (C:C)*(D:D)) / SUMPRODUCT((ABS(B:B - B249) &lt;= 4)*(NOT(ISBLANK(H:H))) * (H:H &gt; 0) * (C:C)*(D:D))) = 0,
            IF(
                (SUMPRODUCT((ABS(B:B - B249) &lt;= 4)*(G:G)*(NOT(ISBLANK(G:G))) * (G:G &gt; 0) * (C:C)*(D:D)) / SUMPRODUCT((ABS(B:B - B249) &lt;= 4)*(NOT(ISBLANK(G:G))) * (G:G &gt; 0) * (C:C)*(D:D))) = 0,
                IF(LOOKUP(2,1/(H$1:H248&lt;&gt;0),H$1:H248)=0,
                    "",
                    LOOKUP(2,1/(H$1:H248&lt;&gt;0),H$1:H248) * 0.8
                ),
                (SUMPRODUCT((ABS(B:B - B249) &lt;= 4)*(G:G)*(NOT(ISBLANK(G:G))) * (G:G &gt; 0) * (C:C)*(D:D)) / SUMPRODUCT((ABS(B:B - B249) &lt;= 4)*(NOT(ISBLANK(G:G))) * (G:G &gt; 0) * (C:C)*(D:D)))
            ),
            (SUMPRODUCT((ABS(B:B - B249) &lt;= 4)*(H:H)*(NOT(ISBLANK(H:H))) * (H:H &gt; 0) * (C:C)*(D:D)) / SUMPRODUCT((ABS(B:B - B249) &lt;= 4)*(NOT(ISBLANK(H:H))) * (H:H &gt; 0) * (C:C)*(D:D)))
        ),
        IF(LOOKUP(2,1/(H$1:H248&lt;&gt;0),H$1:H248)=0,
            "",
            LOOKUP(2,1/(H$1:H248&lt;&gt;0),H$1:H248) * 0.8
        )
    ),
    H249
)</f>
        <v>9.606826895774649</v>
      </c>
      <c r="J249" s="11">
        <v>56.6</v>
      </c>
    </row>
    <row r="250" spans="1:10">
      <c r="A250" s="1" t="s">
        <v>9</v>
      </c>
      <c r="B250" s="2" t="s">
        <v>259</v>
      </c>
      <c r="C250" s="3">
        <v>2</v>
      </c>
      <c r="D250" s="4">
        <v>400</v>
      </c>
      <c r="E250" s="5" t="s">
        <v>351</v>
      </c>
      <c r="F250" s="6">
        <v>10</v>
      </c>
      <c r="G250" s="7">
        <v>9552.186459999999</v>
      </c>
      <c r="H250" s="8">
        <v>23.88046615</v>
      </c>
      <c r="I250" cm="1">
        <f t="array" ref="I250">IF(ISBLANK(H250),
    IFERROR(
        IF(
            (SUMPRODUCT((ABS(B:B - B250) &lt;= 4)*(H:H)*(NOT(ISBLANK(H:H))) * (H:H &gt; 0) * (C:C)*(D:D)) / SUMPRODUCT((ABS(B:B - B250) &lt;= 4)*(NOT(ISBLANK(H:H))) * (H:H &gt; 0) * (C:C)*(D:D))) = 0,
            IF(
                (SUMPRODUCT((ABS(B:B - B250) &lt;= 4)*(G:G)*(NOT(ISBLANK(G:G))) * (G:G &gt; 0) * (C:C)*(D:D)) / SUMPRODUCT((ABS(B:B - B250) &lt;= 4)*(NOT(ISBLANK(G:G))) * (G:G &gt; 0) * (C:C)*(D:D))) = 0,
                IF(LOOKUP(2,1/(H$1:H249&lt;&gt;0),H$1:H249)=0,
                    "",
                    LOOKUP(2,1/(H$1:H249&lt;&gt;0),H$1:H249) * 0.8
                ),
                (SUMPRODUCT((ABS(B:B - B250) &lt;= 4)*(G:G)*(NOT(ISBLANK(G:G))) * (G:G &gt; 0) * (C:C)*(D:D)) / SUMPRODUCT((ABS(B:B - B250) &lt;= 4)*(NOT(ISBLANK(G:G))) * (G:G &gt; 0) * (C:C)*(D:D)))
            ),
            (SUMPRODUCT((ABS(B:B - B250) &lt;= 4)*(H:H)*(NOT(ISBLANK(H:H))) * (H:H &gt; 0) * (C:C)*(D:D)) / SUMPRODUCT((ABS(B:B - B250) &lt;= 4)*(NOT(ISBLANK(H:H))) * (H:H &gt; 0) * (C:C)*(D:D)))
        ),
        IF(LOOKUP(2,1/(H$1:H249&lt;&gt;0),H$1:H249)=0,
            "",
            LOOKUP(2,1/(H$1:H249&lt;&gt;0),H$1:H249) * 0.8
        )
    ),
    H250
)</f>
        <v>23.88046615</v>
      </c>
      <c r="J250" s="11">
        <v>56.6</v>
      </c>
    </row>
    <row r="251" spans="1:10">
      <c r="A251" s="1" t="s">
        <v>9</v>
      </c>
      <c r="B251" s="2" t="s">
        <v>260</v>
      </c>
      <c r="C251" s="3">
        <v>13</v>
      </c>
      <c r="D251" s="4">
        <v>1240</v>
      </c>
      <c r="E251" s="5" t="s">
        <v>351</v>
      </c>
      <c r="F251" s="6">
        <v>12</v>
      </c>
      <c r="G251" s="7">
        <v>14054.3727</v>
      </c>
      <c r="H251" s="8">
        <v>11.334171532258059</v>
      </c>
      <c r="I251" cm="1">
        <f t="array" ref="I251">IF(ISBLANK(H251),
    IFERROR(
        IF(
            (SUMPRODUCT((ABS(B:B - B251) &lt;= 4)*(H:H)*(NOT(ISBLANK(H:H))) * (H:H &gt; 0) * (C:C)*(D:D)) / SUMPRODUCT((ABS(B:B - B251) &lt;= 4)*(NOT(ISBLANK(H:H))) * (H:H &gt; 0) * (C:C)*(D:D))) = 0,
            IF(
                (SUMPRODUCT((ABS(B:B - B251) &lt;= 4)*(G:G)*(NOT(ISBLANK(G:G))) * (G:G &gt; 0) * (C:C)*(D:D)) / SUMPRODUCT((ABS(B:B - B251) &lt;= 4)*(NOT(ISBLANK(G:G))) * (G:G &gt; 0) * (C:C)*(D:D))) = 0,
                IF(LOOKUP(2,1/(H$1:H250&lt;&gt;0),H$1:H250)=0,
                    "",
                    LOOKUP(2,1/(H$1:H250&lt;&gt;0),H$1:H250) * 0.8
                ),
                (SUMPRODUCT((ABS(B:B - B251) &lt;= 4)*(G:G)*(NOT(ISBLANK(G:G))) * (G:G &gt; 0) * (C:C)*(D:D)) / SUMPRODUCT((ABS(B:B - B251) &lt;= 4)*(NOT(ISBLANK(G:G))) * (G:G &gt; 0) * (C:C)*(D:D)))
            ),
            (SUMPRODUCT((ABS(B:B - B251) &lt;= 4)*(H:H)*(NOT(ISBLANK(H:H))) * (H:H &gt; 0) * (C:C)*(D:D)) / SUMPRODUCT((ABS(B:B - B251) &lt;= 4)*(NOT(ISBLANK(H:H))) * (H:H &gt; 0) * (C:C)*(D:D)))
        ),
        IF(LOOKUP(2,1/(H$1:H250&lt;&gt;0),H$1:H250)=0,
            "",
            LOOKUP(2,1/(H$1:H250&lt;&gt;0),H$1:H250) * 0.8
        )
    ),
    H251
)</f>
        <v>11.334171532258059</v>
      </c>
      <c r="J251" s="11">
        <v>56.6</v>
      </c>
    </row>
    <row r="252" spans="1:10">
      <c r="A252" s="1" t="s">
        <v>9</v>
      </c>
      <c r="B252" s="2" t="s">
        <v>261</v>
      </c>
      <c r="C252" s="3">
        <v>8</v>
      </c>
      <c r="D252" s="4">
        <v>920</v>
      </c>
      <c r="E252" s="5" t="s">
        <v>351</v>
      </c>
      <c r="F252" s="6">
        <v>4</v>
      </c>
      <c r="G252" s="7">
        <v>4982.5550000000003</v>
      </c>
      <c r="H252" s="8">
        <v>5.4158206521739132</v>
      </c>
      <c r="I252" cm="1">
        <f t="array" ref="I252">IF(ISBLANK(H252),
    IFERROR(
        IF(
            (SUMPRODUCT((ABS(B:B - B252) &lt;= 4)*(H:H)*(NOT(ISBLANK(H:H))) * (H:H &gt; 0) * (C:C)*(D:D)) / SUMPRODUCT((ABS(B:B - B252) &lt;= 4)*(NOT(ISBLANK(H:H))) * (H:H &gt; 0) * (C:C)*(D:D))) = 0,
            IF(
                (SUMPRODUCT((ABS(B:B - B252) &lt;= 4)*(G:G)*(NOT(ISBLANK(G:G))) * (G:G &gt; 0) * (C:C)*(D:D)) / SUMPRODUCT((ABS(B:B - B252) &lt;= 4)*(NOT(ISBLANK(G:G))) * (G:G &gt; 0) * (C:C)*(D:D))) = 0,
                IF(LOOKUP(2,1/(H$1:H251&lt;&gt;0),H$1:H251)=0,
                    "",
                    LOOKUP(2,1/(H$1:H251&lt;&gt;0),H$1:H251) * 0.8
                ),
                (SUMPRODUCT((ABS(B:B - B252) &lt;= 4)*(G:G)*(NOT(ISBLANK(G:G))) * (G:G &gt; 0) * (C:C)*(D:D)) / SUMPRODUCT((ABS(B:B - B252) &lt;= 4)*(NOT(ISBLANK(G:G))) * (G:G &gt; 0) * (C:C)*(D:D)))
            ),
            (SUMPRODUCT((ABS(B:B - B252) &lt;= 4)*(H:H)*(NOT(ISBLANK(H:H))) * (H:H &gt; 0) * (C:C)*(D:D)) / SUMPRODUCT((ABS(B:B - B252) &lt;= 4)*(NOT(ISBLANK(H:H))) * (H:H &gt; 0) * (C:C)*(D:D)))
        ),
        IF(LOOKUP(2,1/(H$1:H251&lt;&gt;0),H$1:H251)=0,
            "",
            LOOKUP(2,1/(H$1:H251&lt;&gt;0),H$1:H251) * 0.8
        )
    ),
    H252
)</f>
        <v>5.4158206521739132</v>
      </c>
      <c r="J252" s="11">
        <v>56.6</v>
      </c>
    </row>
    <row r="253" spans="1:10">
      <c r="A253" s="1" t="s">
        <v>9</v>
      </c>
      <c r="B253" s="2" t="s">
        <v>262</v>
      </c>
      <c r="C253" s="3">
        <v>19</v>
      </c>
      <c r="D253" s="4">
        <v>1825</v>
      </c>
      <c r="E253" s="5" t="s">
        <v>351</v>
      </c>
      <c r="F253" s="6">
        <v>8</v>
      </c>
      <c r="G253" s="7">
        <v>8893.1660000000011</v>
      </c>
      <c r="H253" s="8">
        <v>4.8729676712328773</v>
      </c>
      <c r="I253" cm="1">
        <f t="array" ref="I253">IF(ISBLANK(H253),
    IFERROR(
        IF(
            (SUMPRODUCT((ABS(B:B - B253) &lt;= 4)*(H:H)*(NOT(ISBLANK(H:H))) * (H:H &gt; 0) * (C:C)*(D:D)) / SUMPRODUCT((ABS(B:B - B253) &lt;= 4)*(NOT(ISBLANK(H:H))) * (H:H &gt; 0) * (C:C)*(D:D))) = 0,
            IF(
                (SUMPRODUCT((ABS(B:B - B253) &lt;= 4)*(G:G)*(NOT(ISBLANK(G:G))) * (G:G &gt; 0) * (C:C)*(D:D)) / SUMPRODUCT((ABS(B:B - B253) &lt;= 4)*(NOT(ISBLANK(G:G))) * (G:G &gt; 0) * (C:C)*(D:D))) = 0,
                IF(LOOKUP(2,1/(H$1:H252&lt;&gt;0),H$1:H252)=0,
                    "",
                    LOOKUP(2,1/(H$1:H252&lt;&gt;0),H$1:H252) * 0.8
                ),
                (SUMPRODUCT((ABS(B:B - B253) &lt;= 4)*(G:G)*(NOT(ISBLANK(G:G))) * (G:G &gt; 0) * (C:C)*(D:D)) / SUMPRODUCT((ABS(B:B - B253) &lt;= 4)*(NOT(ISBLANK(G:G))) * (G:G &gt; 0) * (C:C)*(D:D)))
            ),
            (SUMPRODUCT((ABS(B:B - B253) &lt;= 4)*(H:H)*(NOT(ISBLANK(H:H))) * (H:H &gt; 0) * (C:C)*(D:D)) / SUMPRODUCT((ABS(B:B - B253) &lt;= 4)*(NOT(ISBLANK(H:H))) * (H:H &gt; 0) * (C:C)*(D:D)))
        ),
        IF(LOOKUP(2,1/(H$1:H252&lt;&gt;0),H$1:H252)=0,
            "",
            LOOKUP(2,1/(H$1:H252&lt;&gt;0),H$1:H252) * 0.8
        )
    ),
    H253
)</f>
        <v>4.8729676712328773</v>
      </c>
      <c r="J253" s="11">
        <v>56.6</v>
      </c>
    </row>
    <row r="254" spans="1:10">
      <c r="A254" s="1" t="s">
        <v>9</v>
      </c>
      <c r="B254" s="2" t="s">
        <v>263</v>
      </c>
      <c r="C254" s="3">
        <v>6</v>
      </c>
      <c r="D254" s="4">
        <v>694.25</v>
      </c>
      <c r="E254" s="5" t="s">
        <v>351</v>
      </c>
      <c r="F254">
        <f>(D254*F253)/D253</f>
        <v>3.0432876712328767</v>
      </c>
      <c r="G254">
        <f>(F254*G253)/F253</f>
        <v>3383.0578057534249</v>
      </c>
      <c r="H254">
        <f>G254/D254</f>
        <v>4.8729676712328773</v>
      </c>
      <c r="I254" cm="1">
        <f t="array" ref="I254">IF(ISBLANK(H254),
    IFERROR(
        IF(
            (SUMPRODUCT((ABS(B:B - B254) &lt;= 4)*(H:H)*(NOT(ISBLANK(H:H))) * (H:H &gt; 0) * (C:C)*(D:D)) / SUMPRODUCT((ABS(B:B - B254) &lt;= 4)*(NOT(ISBLANK(H:H))) * (H:H &gt; 0) * (C:C)*(D:D))) = 0,
            IF(
                (SUMPRODUCT((ABS(B:B - B254) &lt;= 4)*(G:G)*(NOT(ISBLANK(G:G))) * (G:G &gt; 0) * (C:C)*(D:D)) / SUMPRODUCT((ABS(B:B - B254) &lt;= 4)*(NOT(ISBLANK(G:G))) * (G:G &gt; 0) * (C:C)*(D:D))) = 0,
                IF(LOOKUP(2,1/(H$1:H253&lt;&gt;0),H$1:H253)=0,
                    "",
                    LOOKUP(2,1/(H$1:H253&lt;&gt;0),H$1:H253) * 0.8
                ),
                (SUMPRODUCT((ABS(B:B - B254) &lt;= 4)*(G:G)*(NOT(ISBLANK(G:G))) * (G:G &gt; 0) * (C:C)*(D:D)) / SUMPRODUCT((ABS(B:B - B254) &lt;= 4)*(NOT(ISBLANK(G:G))) * (G:G &gt; 0) * (C:C)*(D:D)))
            ),
            (SUMPRODUCT((ABS(B:B - B254) &lt;= 4)*(H:H)*(NOT(ISBLANK(H:H))) * (H:H &gt; 0) * (C:C)*(D:D)) / SUMPRODUCT((ABS(B:B - B254) &lt;= 4)*(NOT(ISBLANK(H:H))) * (H:H &gt; 0) * (C:C)*(D:D)))
        ),
        IF(LOOKUP(2,1/(H$1:H253&lt;&gt;0),H$1:H253)=0,
            "",
            LOOKUP(2,1/(H$1:H253&lt;&gt;0),H$1:H253) * 0.8
        )
    ),
    H254
)</f>
        <v>4.8729676712328773</v>
      </c>
      <c r="J254" s="11">
        <v>56.6</v>
      </c>
    </row>
    <row r="255" spans="1:10">
      <c r="A255" s="1" t="s">
        <v>9</v>
      </c>
      <c r="B255" s="2" t="s">
        <v>264</v>
      </c>
      <c r="C255" s="3">
        <v>3</v>
      </c>
      <c r="D255" s="4">
        <v>214.25</v>
      </c>
      <c r="E255" s="5" t="s">
        <v>351</v>
      </c>
      <c r="F255">
        <f>(D255*F254)/D254</f>
        <v>0.93917808219178078</v>
      </c>
      <c r="G255">
        <f>(F255*G254)/F254</f>
        <v>1044.0333235616438</v>
      </c>
      <c r="H255">
        <f>G255/D255</f>
        <v>4.8729676712328764</v>
      </c>
      <c r="I255" cm="1">
        <f t="array" ref="I255">IF(ISBLANK(H255),
    IFERROR(
        IF(
            (SUMPRODUCT((ABS(B:B - B255) &lt;= 4)*(H:H)*(NOT(ISBLANK(H:H))) * (H:H &gt; 0) * (C:C)*(D:D)) / SUMPRODUCT((ABS(B:B - B255) &lt;= 4)*(NOT(ISBLANK(H:H))) * (H:H &gt; 0) * (C:C)*(D:D))) = 0,
            IF(
                (SUMPRODUCT((ABS(B:B - B255) &lt;= 4)*(G:G)*(NOT(ISBLANK(G:G))) * (G:G &gt; 0) * (C:C)*(D:D)) / SUMPRODUCT((ABS(B:B - B255) &lt;= 4)*(NOT(ISBLANK(G:G))) * (G:G &gt; 0) * (C:C)*(D:D))) = 0,
                IF(LOOKUP(2,1/(H$1:H254&lt;&gt;0),H$1:H254)=0,
                    "",
                    LOOKUP(2,1/(H$1:H254&lt;&gt;0),H$1:H254) * 0.8
                ),
                (SUMPRODUCT((ABS(B:B - B255) &lt;= 4)*(G:G)*(NOT(ISBLANK(G:G))) * (G:G &gt; 0) * (C:C)*(D:D)) / SUMPRODUCT((ABS(B:B - B255) &lt;= 4)*(NOT(ISBLANK(G:G))) * (G:G &gt; 0) * (C:C)*(D:D)))
            ),
            (SUMPRODUCT((ABS(B:B - B255) &lt;= 4)*(H:H)*(NOT(ISBLANK(H:H))) * (H:H &gt; 0) * (C:C)*(D:D)) / SUMPRODUCT((ABS(B:B - B255) &lt;= 4)*(NOT(ISBLANK(H:H))) * (H:H &gt; 0) * (C:C)*(D:D)))
        ),
        IF(LOOKUP(2,1/(H$1:H254&lt;&gt;0),H$1:H254)=0,
            "",
            LOOKUP(2,1/(H$1:H254&lt;&gt;0),H$1:H254) * 0.8
        )
    ),
    H255
)</f>
        <v>4.8729676712328764</v>
      </c>
      <c r="J255" s="11">
        <v>56.6</v>
      </c>
    </row>
    <row r="256" spans="1:10">
      <c r="A256" s="1" t="s">
        <v>9</v>
      </c>
      <c r="B256" s="2" t="s">
        <v>265</v>
      </c>
      <c r="C256" s="3">
        <v>2</v>
      </c>
      <c r="D256" s="4">
        <v>189.25</v>
      </c>
      <c r="E256" s="5" t="s">
        <v>351</v>
      </c>
      <c r="F256" s="6">
        <v>2</v>
      </c>
      <c r="G256" s="7">
        <v>1587.7619999999999</v>
      </c>
      <c r="H256" s="8">
        <v>8.3897595772787312</v>
      </c>
      <c r="I256" cm="1">
        <f t="array" ref="I256">IF(ISBLANK(H256),
    IFERROR(
        IF(
            (SUMPRODUCT((ABS(B:B - B256) &lt;= 4)*(H:H)*(NOT(ISBLANK(H:H))) * (H:H &gt; 0) * (C:C)*(D:D)) / SUMPRODUCT((ABS(B:B - B256) &lt;= 4)*(NOT(ISBLANK(H:H))) * (H:H &gt; 0) * (C:C)*(D:D))) = 0,
            IF(
                (SUMPRODUCT((ABS(B:B - B256) &lt;= 4)*(G:G)*(NOT(ISBLANK(G:G))) * (G:G &gt; 0) * (C:C)*(D:D)) / SUMPRODUCT((ABS(B:B - B256) &lt;= 4)*(NOT(ISBLANK(G:G))) * (G:G &gt; 0) * (C:C)*(D:D))) = 0,
                IF(LOOKUP(2,1/(H$1:H255&lt;&gt;0),H$1:H255)=0,
                    "",
                    LOOKUP(2,1/(H$1:H255&lt;&gt;0),H$1:H255) * 0.8
                ),
                (SUMPRODUCT((ABS(B:B - B256) &lt;= 4)*(G:G)*(NOT(ISBLANK(G:G))) * (G:G &gt; 0) * (C:C)*(D:D)) / SUMPRODUCT((ABS(B:B - B256) &lt;= 4)*(NOT(ISBLANK(G:G))) * (G:G &gt; 0) * (C:C)*(D:D)))
            ),
            (SUMPRODUCT((ABS(B:B - B256) &lt;= 4)*(H:H)*(NOT(ISBLANK(H:H))) * (H:H &gt; 0) * (C:C)*(D:D)) / SUMPRODUCT((ABS(B:B - B256) &lt;= 4)*(NOT(ISBLANK(H:H))) * (H:H &gt; 0) * (C:C)*(D:D)))
        ),
        IF(LOOKUP(2,1/(H$1:H255&lt;&gt;0),H$1:H255)=0,
            "",
            LOOKUP(2,1/(H$1:H255&lt;&gt;0),H$1:H255) * 0.8
        )
    ),
    H256
)</f>
        <v>8.3897595772787312</v>
      </c>
      <c r="J256" s="11">
        <v>56.6</v>
      </c>
    </row>
    <row r="257" spans="1:10">
      <c r="A257" s="1" t="s">
        <v>9</v>
      </c>
      <c r="B257" s="2" t="s">
        <v>266</v>
      </c>
      <c r="C257" s="3">
        <v>1</v>
      </c>
      <c r="D257" s="4">
        <v>109.25</v>
      </c>
      <c r="E257" s="5" t="s">
        <v>351</v>
      </c>
      <c r="F257">
        <f>(D257*F256)/D256</f>
        <v>1.154557463672391</v>
      </c>
      <c r="G257">
        <f>(F257*G256)/F256</f>
        <v>916.58123381770145</v>
      </c>
      <c r="H257">
        <f>G257/D257</f>
        <v>8.3897595772787312</v>
      </c>
      <c r="I257" cm="1">
        <f t="array" ref="I257">IF(ISBLANK(H257),
    IFERROR(
        IF(
            (SUMPRODUCT((ABS(B:B - B257) &lt;= 4)*(H:H)*(NOT(ISBLANK(H:H))) * (H:H &gt; 0) * (C:C)*(D:D)) / SUMPRODUCT((ABS(B:B - B257) &lt;= 4)*(NOT(ISBLANK(H:H))) * (H:H &gt; 0) * (C:C)*(D:D))) = 0,
            IF(
                (SUMPRODUCT((ABS(B:B - B257) &lt;= 4)*(G:G)*(NOT(ISBLANK(G:G))) * (G:G &gt; 0) * (C:C)*(D:D)) / SUMPRODUCT((ABS(B:B - B257) &lt;= 4)*(NOT(ISBLANK(G:G))) * (G:G &gt; 0) * (C:C)*(D:D))) = 0,
                IF(LOOKUP(2,1/(H$1:H256&lt;&gt;0),H$1:H256)=0,
                    "",
                    LOOKUP(2,1/(H$1:H256&lt;&gt;0),H$1:H256) * 0.8
                ),
                (SUMPRODUCT((ABS(B:B - B257) &lt;= 4)*(G:G)*(NOT(ISBLANK(G:G))) * (G:G &gt; 0) * (C:C)*(D:D)) / SUMPRODUCT((ABS(B:B - B257) &lt;= 4)*(NOT(ISBLANK(G:G))) * (G:G &gt; 0) * (C:C)*(D:D)))
            ),
            (SUMPRODUCT((ABS(B:B - B257) &lt;= 4)*(H:H)*(NOT(ISBLANK(H:H))) * (H:H &gt; 0) * (C:C)*(D:D)) / SUMPRODUCT((ABS(B:B - B257) &lt;= 4)*(NOT(ISBLANK(H:H))) * (H:H &gt; 0) * (C:C)*(D:D)))
        ),
        IF(LOOKUP(2,1/(H$1:H256&lt;&gt;0),H$1:H256)=0,
            "",
            LOOKUP(2,1/(H$1:H256&lt;&gt;0),H$1:H256) * 0.8
        )
    ),
    H257
)</f>
        <v>8.3897595772787312</v>
      </c>
      <c r="J257" s="11">
        <v>56.6</v>
      </c>
    </row>
    <row r="258" spans="1:10">
      <c r="A258" s="1" t="s">
        <v>9</v>
      </c>
      <c r="B258" s="2" t="s">
        <v>267</v>
      </c>
      <c r="C258" s="3">
        <v>4</v>
      </c>
      <c r="D258" s="4">
        <v>354.25</v>
      </c>
      <c r="E258" s="5" t="s">
        <v>351</v>
      </c>
      <c r="F258" s="6">
        <v>5</v>
      </c>
      <c r="G258" s="7">
        <v>5162.5709999999999</v>
      </c>
      <c r="H258" s="8">
        <v>14.5732420606916</v>
      </c>
      <c r="I258" cm="1">
        <f t="array" ref="I258">IF(ISBLANK(H258),
    IFERROR(
        IF(
            (SUMPRODUCT((ABS(B:B - B258) &lt;= 4)*(H:H)*(NOT(ISBLANK(H:H))) * (H:H &gt; 0) * (C:C)*(D:D)) / SUMPRODUCT((ABS(B:B - B258) &lt;= 4)*(NOT(ISBLANK(H:H))) * (H:H &gt; 0) * (C:C)*(D:D))) = 0,
            IF(
                (SUMPRODUCT((ABS(B:B - B258) &lt;= 4)*(G:G)*(NOT(ISBLANK(G:G))) * (G:G &gt; 0) * (C:C)*(D:D)) / SUMPRODUCT((ABS(B:B - B258) &lt;= 4)*(NOT(ISBLANK(G:G))) * (G:G &gt; 0) * (C:C)*(D:D))) = 0,
                IF(LOOKUP(2,1/(H$1:H257&lt;&gt;0),H$1:H257)=0,
                    "",
                    LOOKUP(2,1/(H$1:H257&lt;&gt;0),H$1:H257) * 0.8
                ),
                (SUMPRODUCT((ABS(B:B - B258) &lt;= 4)*(G:G)*(NOT(ISBLANK(G:G))) * (G:G &gt; 0) * (C:C)*(D:D)) / SUMPRODUCT((ABS(B:B - B258) &lt;= 4)*(NOT(ISBLANK(G:G))) * (G:G &gt; 0) * (C:C)*(D:D)))
            ),
            (SUMPRODUCT((ABS(B:B - B258) &lt;= 4)*(H:H)*(NOT(ISBLANK(H:H))) * (H:H &gt; 0) * (C:C)*(D:D)) / SUMPRODUCT((ABS(B:B - B258) &lt;= 4)*(NOT(ISBLANK(H:H))) * (H:H &gt; 0) * (C:C)*(D:D)))
        ),
        IF(LOOKUP(2,1/(H$1:H257&lt;&gt;0),H$1:H257)=0,
            "",
            LOOKUP(2,1/(H$1:H257&lt;&gt;0),H$1:H257) * 0.8
        )
    ),
    H258
)</f>
        <v>14.5732420606916</v>
      </c>
      <c r="J258" s="11">
        <v>56.6</v>
      </c>
    </row>
    <row r="259" spans="1:10">
      <c r="A259" s="1" t="s">
        <v>9</v>
      </c>
      <c r="B259" s="2" t="s">
        <v>268</v>
      </c>
      <c r="C259" s="3">
        <v>2</v>
      </c>
      <c r="D259" s="4">
        <v>248.5</v>
      </c>
      <c r="E259" s="5" t="s">
        <v>351</v>
      </c>
      <c r="F259" s="6">
        <v>6</v>
      </c>
      <c r="G259" s="7">
        <v>5802.64354</v>
      </c>
      <c r="H259" s="8">
        <v>23.35067822937626</v>
      </c>
      <c r="I259" cm="1">
        <f t="array" ref="I259">IF(ISBLANK(H259),
    IFERROR(
        IF(
            (SUMPRODUCT((ABS(B:B - B259) &lt;= 4)*(H:H)*(NOT(ISBLANK(H:H))) * (H:H &gt; 0) * (C:C)*(D:D)) / SUMPRODUCT((ABS(B:B - B259) &lt;= 4)*(NOT(ISBLANK(H:H))) * (H:H &gt; 0) * (C:C)*(D:D))) = 0,
            IF(
                (SUMPRODUCT((ABS(B:B - B259) &lt;= 4)*(G:G)*(NOT(ISBLANK(G:G))) * (G:G &gt; 0) * (C:C)*(D:D)) / SUMPRODUCT((ABS(B:B - B259) &lt;= 4)*(NOT(ISBLANK(G:G))) * (G:G &gt; 0) * (C:C)*(D:D))) = 0,
                IF(LOOKUP(2,1/(H$1:H258&lt;&gt;0),H$1:H258)=0,
                    "",
                    LOOKUP(2,1/(H$1:H258&lt;&gt;0),H$1:H258) * 0.8
                ),
                (SUMPRODUCT((ABS(B:B - B259) &lt;= 4)*(G:G)*(NOT(ISBLANK(G:G))) * (G:G &gt; 0) * (C:C)*(D:D)) / SUMPRODUCT((ABS(B:B - B259) &lt;= 4)*(NOT(ISBLANK(G:G))) * (G:G &gt; 0) * (C:C)*(D:D)))
            ),
            (SUMPRODUCT((ABS(B:B - B259) &lt;= 4)*(H:H)*(NOT(ISBLANK(H:H))) * (H:H &gt; 0) * (C:C)*(D:D)) / SUMPRODUCT((ABS(B:B - B259) &lt;= 4)*(NOT(ISBLANK(H:H))) * (H:H &gt; 0) * (C:C)*(D:D)))
        ),
        IF(LOOKUP(2,1/(H$1:H258&lt;&gt;0),H$1:H258)=0,
            "",
            LOOKUP(2,1/(H$1:H258&lt;&gt;0),H$1:H258) * 0.8
        )
    ),
    H259
)</f>
        <v>23.35067822937626</v>
      </c>
      <c r="J259" s="11">
        <v>56.6</v>
      </c>
    </row>
    <row r="260" spans="1:10">
      <c r="A260" s="1" t="s">
        <v>9</v>
      </c>
      <c r="B260" s="2" t="s">
        <v>269</v>
      </c>
      <c r="C260" s="3">
        <v>2</v>
      </c>
      <c r="D260" s="4">
        <v>210</v>
      </c>
      <c r="E260" s="5" t="s">
        <v>351</v>
      </c>
      <c r="F260" s="6">
        <v>4</v>
      </c>
      <c r="G260" s="7">
        <v>4822.3760000000002</v>
      </c>
      <c r="H260" s="8">
        <v>22.963695238095241</v>
      </c>
      <c r="I260" cm="1">
        <f t="array" ref="I260">IF(ISBLANK(H260),
    IFERROR(
        IF(
            (SUMPRODUCT((ABS(B:B - B260) &lt;= 4)*(H:H)*(NOT(ISBLANK(H:H))) * (H:H &gt; 0) * (C:C)*(D:D)) / SUMPRODUCT((ABS(B:B - B260) &lt;= 4)*(NOT(ISBLANK(H:H))) * (H:H &gt; 0) * (C:C)*(D:D))) = 0,
            IF(
                (SUMPRODUCT((ABS(B:B - B260) &lt;= 4)*(G:G)*(NOT(ISBLANK(G:G))) * (G:G &gt; 0) * (C:C)*(D:D)) / SUMPRODUCT((ABS(B:B - B260) &lt;= 4)*(NOT(ISBLANK(G:G))) * (G:G &gt; 0) * (C:C)*(D:D))) = 0,
                IF(LOOKUP(2,1/(H$1:H259&lt;&gt;0),H$1:H259)=0,
                    "",
                    LOOKUP(2,1/(H$1:H259&lt;&gt;0),H$1:H259) * 0.8
                ),
                (SUMPRODUCT((ABS(B:B - B260) &lt;= 4)*(G:G)*(NOT(ISBLANK(G:G))) * (G:G &gt; 0) * (C:C)*(D:D)) / SUMPRODUCT((ABS(B:B - B260) &lt;= 4)*(NOT(ISBLANK(G:G))) * (G:G &gt; 0) * (C:C)*(D:D)))
            ),
            (SUMPRODUCT((ABS(B:B - B260) &lt;= 4)*(H:H)*(NOT(ISBLANK(H:H))) * (H:H &gt; 0) * (C:C)*(D:D)) / SUMPRODUCT((ABS(B:B - B260) &lt;= 4)*(NOT(ISBLANK(H:H))) * (H:H &gt; 0) * (C:C)*(D:D)))
        ),
        IF(LOOKUP(2,1/(H$1:H259&lt;&gt;0),H$1:H259)=0,
            "",
            LOOKUP(2,1/(H$1:H259&lt;&gt;0),H$1:H259) * 0.8
        )
    ),
    H260
)</f>
        <v>22.963695238095241</v>
      </c>
      <c r="J260" s="11">
        <v>56.6</v>
      </c>
    </row>
    <row r="261" spans="1:10">
      <c r="A261" s="1" t="s">
        <v>9</v>
      </c>
      <c r="B261" s="2" t="s">
        <v>270</v>
      </c>
      <c r="C261" s="3">
        <v>12</v>
      </c>
      <c r="D261" s="4">
        <v>1344.75</v>
      </c>
      <c r="E261" s="5" t="s">
        <v>351</v>
      </c>
      <c r="F261" s="6">
        <v>24</v>
      </c>
      <c r="G261" s="7">
        <v>21041.657999999999</v>
      </c>
      <c r="H261" s="8">
        <v>15.64726380368098</v>
      </c>
      <c r="I261" cm="1">
        <f t="array" ref="I261">IF(ISBLANK(H261),
    IFERROR(
        IF(
            (SUMPRODUCT((ABS(B:B - B261) &lt;= 4)*(H:H)*(NOT(ISBLANK(H:H))) * (H:H &gt; 0) * (C:C)*(D:D)) / SUMPRODUCT((ABS(B:B - B261) &lt;= 4)*(NOT(ISBLANK(H:H))) * (H:H &gt; 0) * (C:C)*(D:D))) = 0,
            IF(
                (SUMPRODUCT((ABS(B:B - B261) &lt;= 4)*(G:G)*(NOT(ISBLANK(G:G))) * (G:G &gt; 0) * (C:C)*(D:D)) / SUMPRODUCT((ABS(B:B - B261) &lt;= 4)*(NOT(ISBLANK(G:G))) * (G:G &gt; 0) * (C:C)*(D:D))) = 0,
                IF(LOOKUP(2,1/(H$1:H260&lt;&gt;0),H$1:H260)=0,
                    "",
                    LOOKUP(2,1/(H$1:H260&lt;&gt;0),H$1:H260) * 0.8
                ),
                (SUMPRODUCT((ABS(B:B - B261) &lt;= 4)*(G:G)*(NOT(ISBLANK(G:G))) * (G:G &gt; 0) * (C:C)*(D:D)) / SUMPRODUCT((ABS(B:B - B261) &lt;= 4)*(NOT(ISBLANK(G:G))) * (G:G &gt; 0) * (C:C)*(D:D)))
            ),
            (SUMPRODUCT((ABS(B:B - B261) &lt;= 4)*(H:H)*(NOT(ISBLANK(H:H))) * (H:H &gt; 0) * (C:C)*(D:D)) / SUMPRODUCT((ABS(B:B - B261) &lt;= 4)*(NOT(ISBLANK(H:H))) * (H:H &gt; 0) * (C:C)*(D:D)))
        ),
        IF(LOOKUP(2,1/(H$1:H260&lt;&gt;0),H$1:H260)=0,
            "",
            LOOKUP(2,1/(H$1:H260&lt;&gt;0),H$1:H260) * 0.8
        )
    ),
    H261
)</f>
        <v>15.64726380368098</v>
      </c>
      <c r="J261" s="11">
        <v>56.6</v>
      </c>
    </row>
    <row r="262" spans="1:10">
      <c r="A262" s="1" t="s">
        <v>9</v>
      </c>
      <c r="B262" s="2" t="s">
        <v>271</v>
      </c>
      <c r="C262" s="3">
        <v>13</v>
      </c>
      <c r="D262" s="4">
        <v>1373.5</v>
      </c>
      <c r="E262" s="5" t="s">
        <v>351</v>
      </c>
      <c r="F262" s="6">
        <v>14</v>
      </c>
      <c r="G262" s="7">
        <v>14360.389279999999</v>
      </c>
      <c r="H262" s="8">
        <v>10.455325285766291</v>
      </c>
      <c r="I262" cm="1">
        <f t="array" ref="I262">IF(ISBLANK(H262),
    IFERROR(
        IF(
            (SUMPRODUCT((ABS(B:B - B262) &lt;= 4)*(H:H)*(NOT(ISBLANK(H:H))) * (H:H &gt; 0) * (C:C)*(D:D)) / SUMPRODUCT((ABS(B:B - B262) &lt;= 4)*(NOT(ISBLANK(H:H))) * (H:H &gt; 0) * (C:C)*(D:D))) = 0,
            IF(
                (SUMPRODUCT((ABS(B:B - B262) &lt;= 4)*(G:G)*(NOT(ISBLANK(G:G))) * (G:G &gt; 0) * (C:C)*(D:D)) / SUMPRODUCT((ABS(B:B - B262) &lt;= 4)*(NOT(ISBLANK(G:G))) * (G:G &gt; 0) * (C:C)*(D:D))) = 0,
                IF(LOOKUP(2,1/(H$1:H261&lt;&gt;0),H$1:H261)=0,
                    "",
                    LOOKUP(2,1/(H$1:H261&lt;&gt;0),H$1:H261) * 0.8
                ),
                (SUMPRODUCT((ABS(B:B - B262) &lt;= 4)*(G:G)*(NOT(ISBLANK(G:G))) * (G:G &gt; 0) * (C:C)*(D:D)) / SUMPRODUCT((ABS(B:B - B262) &lt;= 4)*(NOT(ISBLANK(G:G))) * (G:G &gt; 0) * (C:C)*(D:D)))
            ),
            (SUMPRODUCT((ABS(B:B - B262) &lt;= 4)*(H:H)*(NOT(ISBLANK(H:H))) * (H:H &gt; 0) * (C:C)*(D:D)) / SUMPRODUCT((ABS(B:B - B262) &lt;= 4)*(NOT(ISBLANK(H:H))) * (H:H &gt; 0) * (C:C)*(D:D)))
        ),
        IF(LOOKUP(2,1/(H$1:H261&lt;&gt;0),H$1:H261)=0,
            "",
            LOOKUP(2,1/(H$1:H261&lt;&gt;0),H$1:H261) * 0.8
        )
    ),
    H262
)</f>
        <v>10.455325285766291</v>
      </c>
      <c r="J262" s="11">
        <v>56.6</v>
      </c>
    </row>
    <row r="263" spans="1:10">
      <c r="A263" s="1" t="s">
        <v>9</v>
      </c>
      <c r="B263" s="2" t="s">
        <v>272</v>
      </c>
      <c r="C263" s="3">
        <v>14</v>
      </c>
      <c r="D263" s="4">
        <v>1192.75</v>
      </c>
      <c r="E263" s="5" t="s">
        <v>351</v>
      </c>
      <c r="F263" s="6">
        <v>7</v>
      </c>
      <c r="G263" s="7">
        <v>6321.3045499999998</v>
      </c>
      <c r="H263" s="8">
        <v>5.2997732550827914</v>
      </c>
      <c r="I263" cm="1">
        <f t="array" ref="I263">IF(ISBLANK(H263),
    IFERROR(
        IF(
            (SUMPRODUCT((ABS(B:B - B263) &lt;= 4)*(H:H)*(NOT(ISBLANK(H:H))) * (H:H &gt; 0) * (C:C)*(D:D)) / SUMPRODUCT((ABS(B:B - B263) &lt;= 4)*(NOT(ISBLANK(H:H))) * (H:H &gt; 0) * (C:C)*(D:D))) = 0,
            IF(
                (SUMPRODUCT((ABS(B:B - B263) &lt;= 4)*(G:G)*(NOT(ISBLANK(G:G))) * (G:G &gt; 0) * (C:C)*(D:D)) / SUMPRODUCT((ABS(B:B - B263) &lt;= 4)*(NOT(ISBLANK(G:G))) * (G:G &gt; 0) * (C:C)*(D:D))) = 0,
                IF(LOOKUP(2,1/(H$1:H262&lt;&gt;0),H$1:H262)=0,
                    "",
                    LOOKUP(2,1/(H$1:H262&lt;&gt;0),H$1:H262) * 0.8
                ),
                (SUMPRODUCT((ABS(B:B - B263) &lt;= 4)*(G:G)*(NOT(ISBLANK(G:G))) * (G:G &gt; 0) * (C:C)*(D:D)) / SUMPRODUCT((ABS(B:B - B263) &lt;= 4)*(NOT(ISBLANK(G:G))) * (G:G &gt; 0) * (C:C)*(D:D)))
            ),
            (SUMPRODUCT((ABS(B:B - B263) &lt;= 4)*(H:H)*(NOT(ISBLANK(H:H))) * (H:H &gt; 0) * (C:C)*(D:D)) / SUMPRODUCT((ABS(B:B - B263) &lt;= 4)*(NOT(ISBLANK(H:H))) * (H:H &gt; 0) * (C:C)*(D:D)))
        ),
        IF(LOOKUP(2,1/(H$1:H262&lt;&gt;0),H$1:H262)=0,
            "",
            LOOKUP(2,1/(H$1:H262&lt;&gt;0),H$1:H262) * 0.8
        )
    ),
    H263
)</f>
        <v>5.2997732550827914</v>
      </c>
      <c r="J263" s="11">
        <v>56.6</v>
      </c>
    </row>
    <row r="264" spans="1:10">
      <c r="A264" s="1" t="s">
        <v>9</v>
      </c>
      <c r="B264" s="2" t="s">
        <v>273</v>
      </c>
      <c r="C264" s="3">
        <v>6</v>
      </c>
      <c r="D264" s="4">
        <v>637</v>
      </c>
      <c r="E264" s="5" t="s">
        <v>351</v>
      </c>
      <c r="F264" s="6">
        <v>12</v>
      </c>
      <c r="G264" s="7">
        <v>8581.9312499999996</v>
      </c>
      <c r="H264" s="8">
        <v>13.472419544740969</v>
      </c>
      <c r="I264" cm="1">
        <f t="array" ref="I264">IF(ISBLANK(H264),
    IFERROR(
        IF(
            (SUMPRODUCT((ABS(B:B - B264) &lt;= 4)*(H:H)*(NOT(ISBLANK(H:H))) * (H:H &gt; 0) * (C:C)*(D:D)) / SUMPRODUCT((ABS(B:B - B264) &lt;= 4)*(NOT(ISBLANK(H:H))) * (H:H &gt; 0) * (C:C)*(D:D))) = 0,
            IF(
                (SUMPRODUCT((ABS(B:B - B264) &lt;= 4)*(G:G)*(NOT(ISBLANK(G:G))) * (G:G &gt; 0) * (C:C)*(D:D)) / SUMPRODUCT((ABS(B:B - B264) &lt;= 4)*(NOT(ISBLANK(G:G))) * (G:G &gt; 0) * (C:C)*(D:D))) = 0,
                IF(LOOKUP(2,1/(H$1:H263&lt;&gt;0),H$1:H263)=0,
                    "",
                    LOOKUP(2,1/(H$1:H263&lt;&gt;0),H$1:H263) * 0.8
                ),
                (SUMPRODUCT((ABS(B:B - B264) &lt;= 4)*(G:G)*(NOT(ISBLANK(G:G))) * (G:G &gt; 0) * (C:C)*(D:D)) / SUMPRODUCT((ABS(B:B - B264) &lt;= 4)*(NOT(ISBLANK(G:G))) * (G:G &gt; 0) * (C:C)*(D:D)))
            ),
            (SUMPRODUCT((ABS(B:B - B264) &lt;= 4)*(H:H)*(NOT(ISBLANK(H:H))) * (H:H &gt; 0) * (C:C)*(D:D)) / SUMPRODUCT((ABS(B:B - B264) &lt;= 4)*(NOT(ISBLANK(H:H))) * (H:H &gt; 0) * (C:C)*(D:D)))
        ),
        IF(LOOKUP(2,1/(H$1:H263&lt;&gt;0),H$1:H263)=0,
            "",
            LOOKUP(2,1/(H$1:H263&lt;&gt;0),H$1:H263) * 0.8
        )
    ),
    H264
)</f>
        <v>13.472419544740969</v>
      </c>
      <c r="J264" s="11">
        <v>56.6</v>
      </c>
    </row>
    <row r="265" spans="1:10">
      <c r="A265" s="1" t="s">
        <v>9</v>
      </c>
      <c r="B265" s="2" t="s">
        <v>274</v>
      </c>
      <c r="C265" s="3">
        <v>12</v>
      </c>
      <c r="D265" s="4">
        <v>1437.75</v>
      </c>
      <c r="E265" s="5" t="s">
        <v>351</v>
      </c>
      <c r="F265" s="6">
        <v>5</v>
      </c>
      <c r="G265" s="7">
        <v>4209.17</v>
      </c>
      <c r="H265" s="8">
        <v>2.9276091114588771</v>
      </c>
      <c r="I265" cm="1">
        <f t="array" ref="I265">IF(ISBLANK(H265),
    IFERROR(
        IF(
            (SUMPRODUCT((ABS(B:B - B265) &lt;= 4)*(H:H)*(NOT(ISBLANK(H:H))) * (H:H &gt; 0) * (C:C)*(D:D)) / SUMPRODUCT((ABS(B:B - B265) &lt;= 4)*(NOT(ISBLANK(H:H))) * (H:H &gt; 0) * (C:C)*(D:D))) = 0,
            IF(
                (SUMPRODUCT((ABS(B:B - B265) &lt;= 4)*(G:G)*(NOT(ISBLANK(G:G))) * (G:G &gt; 0) * (C:C)*(D:D)) / SUMPRODUCT((ABS(B:B - B265) &lt;= 4)*(NOT(ISBLANK(G:G))) * (G:G &gt; 0) * (C:C)*(D:D))) = 0,
                IF(LOOKUP(2,1/(H$1:H264&lt;&gt;0),H$1:H264)=0,
                    "",
                    LOOKUP(2,1/(H$1:H264&lt;&gt;0),H$1:H264) * 0.8
                ),
                (SUMPRODUCT((ABS(B:B - B265) &lt;= 4)*(G:G)*(NOT(ISBLANK(G:G))) * (G:G &gt; 0) * (C:C)*(D:D)) / SUMPRODUCT((ABS(B:B - B265) &lt;= 4)*(NOT(ISBLANK(G:G))) * (G:G &gt; 0) * (C:C)*(D:D)))
            ),
            (SUMPRODUCT((ABS(B:B - B265) &lt;= 4)*(H:H)*(NOT(ISBLANK(H:H))) * (H:H &gt; 0) * (C:C)*(D:D)) / SUMPRODUCT((ABS(B:B - B265) &lt;= 4)*(NOT(ISBLANK(H:H))) * (H:H &gt; 0) * (C:C)*(D:D)))
        ),
        IF(LOOKUP(2,1/(H$1:H264&lt;&gt;0),H$1:H264)=0,
            "",
            LOOKUP(2,1/(H$1:H264&lt;&gt;0),H$1:H264) * 0.8
        )
    ),
    H265
)</f>
        <v>2.9276091114588771</v>
      </c>
      <c r="J265" s="11">
        <v>56.6</v>
      </c>
    </row>
    <row r="266" spans="1:10">
      <c r="A266" s="1" t="s">
        <v>9</v>
      </c>
      <c r="B266" s="2" t="s">
        <v>275</v>
      </c>
      <c r="C266" s="3">
        <v>12</v>
      </c>
      <c r="D266" s="4">
        <v>1610</v>
      </c>
      <c r="E266" s="5" t="s">
        <v>351</v>
      </c>
      <c r="F266" s="6">
        <v>31</v>
      </c>
      <c r="G266" s="7">
        <v>35012.363669999999</v>
      </c>
      <c r="H266" s="8">
        <v>21.74680973291925</v>
      </c>
      <c r="I266" cm="1">
        <f t="array" ref="I266">IF(ISBLANK(H266),
    IFERROR(
        IF(
            (SUMPRODUCT((ABS(B:B - B266) &lt;= 4)*(H:H)*(NOT(ISBLANK(H:H))) * (H:H &gt; 0) * (C:C)*(D:D)) / SUMPRODUCT((ABS(B:B - B266) &lt;= 4)*(NOT(ISBLANK(H:H))) * (H:H &gt; 0) * (C:C)*(D:D))) = 0,
            IF(
                (SUMPRODUCT((ABS(B:B - B266) &lt;= 4)*(G:G)*(NOT(ISBLANK(G:G))) * (G:G &gt; 0) * (C:C)*(D:D)) / SUMPRODUCT((ABS(B:B - B266) &lt;= 4)*(NOT(ISBLANK(G:G))) * (G:G &gt; 0) * (C:C)*(D:D))) = 0,
                IF(LOOKUP(2,1/(H$1:H265&lt;&gt;0),H$1:H265)=0,
                    "",
                    LOOKUP(2,1/(H$1:H265&lt;&gt;0),H$1:H265) * 0.8
                ),
                (SUMPRODUCT((ABS(B:B - B266) &lt;= 4)*(G:G)*(NOT(ISBLANK(G:G))) * (G:G &gt; 0) * (C:C)*(D:D)) / SUMPRODUCT((ABS(B:B - B266) &lt;= 4)*(NOT(ISBLANK(G:G))) * (G:G &gt; 0) * (C:C)*(D:D)))
            ),
            (SUMPRODUCT((ABS(B:B - B266) &lt;= 4)*(H:H)*(NOT(ISBLANK(H:H))) * (H:H &gt; 0) * (C:C)*(D:D)) / SUMPRODUCT((ABS(B:B - B266) &lt;= 4)*(NOT(ISBLANK(H:H))) * (H:H &gt; 0) * (C:C)*(D:D)))
        ),
        IF(LOOKUP(2,1/(H$1:H265&lt;&gt;0),H$1:H265)=0,
            "",
            LOOKUP(2,1/(H$1:H265&lt;&gt;0),H$1:H265) * 0.8
        )
    ),
    H266
)</f>
        <v>21.74680973291925</v>
      </c>
      <c r="J266" s="11">
        <v>56.6</v>
      </c>
    </row>
    <row r="267" spans="1:10">
      <c r="A267" s="1" t="s">
        <v>9</v>
      </c>
      <c r="B267" s="2" t="s">
        <v>276</v>
      </c>
      <c r="C267" s="3">
        <v>2</v>
      </c>
      <c r="D267" s="4">
        <v>140</v>
      </c>
      <c r="E267" s="5" t="s">
        <v>351</v>
      </c>
      <c r="F267">
        <f>(D267*F266)/D266</f>
        <v>2.6956521739130435</v>
      </c>
      <c r="G267">
        <f>(F267*G266)/F266</f>
        <v>3044.5533626086958</v>
      </c>
      <c r="H267">
        <f>G267/D267</f>
        <v>21.746809732919257</v>
      </c>
      <c r="I267" cm="1">
        <f t="array" ref="I267">IF(ISBLANK(H267),
    IFERROR(
        IF(
            (SUMPRODUCT((ABS(B:B - B267) &lt;= 4)*(H:H)*(NOT(ISBLANK(H:H))) * (H:H &gt; 0) * (C:C)*(D:D)) / SUMPRODUCT((ABS(B:B - B267) &lt;= 4)*(NOT(ISBLANK(H:H))) * (H:H &gt; 0) * (C:C)*(D:D))) = 0,
            IF(
                (SUMPRODUCT((ABS(B:B - B267) &lt;= 4)*(G:G)*(NOT(ISBLANK(G:G))) * (G:G &gt; 0) * (C:C)*(D:D)) / SUMPRODUCT((ABS(B:B - B267) &lt;= 4)*(NOT(ISBLANK(G:G))) * (G:G &gt; 0) * (C:C)*(D:D))) = 0,
                IF(LOOKUP(2,1/(H$1:H266&lt;&gt;0),H$1:H266)=0,
                    "",
                    LOOKUP(2,1/(H$1:H266&lt;&gt;0),H$1:H266) * 0.8
                ),
                (SUMPRODUCT((ABS(B:B - B267) &lt;= 4)*(G:G)*(NOT(ISBLANK(G:G))) * (G:G &gt; 0) * (C:C)*(D:D)) / SUMPRODUCT((ABS(B:B - B267) &lt;= 4)*(NOT(ISBLANK(G:G))) * (G:G &gt; 0) * (C:C)*(D:D)))
            ),
            (SUMPRODUCT((ABS(B:B - B267) &lt;= 4)*(H:H)*(NOT(ISBLANK(H:H))) * (H:H &gt; 0) * (C:C)*(D:D)) / SUMPRODUCT((ABS(B:B - B267) &lt;= 4)*(NOT(ISBLANK(H:H))) * (H:H &gt; 0) * (C:C)*(D:D)))
        ),
        IF(LOOKUP(2,1/(H$1:H266&lt;&gt;0),H$1:H266)=0,
            "",
            LOOKUP(2,1/(H$1:H266&lt;&gt;0),H$1:H266) * 0.8
        )
    ),
    H267
)</f>
        <v>21.746809732919257</v>
      </c>
      <c r="J267" s="11">
        <v>56.6</v>
      </c>
    </row>
    <row r="268" spans="1:10">
      <c r="A268" s="1" t="s">
        <v>9</v>
      </c>
      <c r="B268" s="2" t="s">
        <v>277</v>
      </c>
      <c r="C268" s="3">
        <v>6</v>
      </c>
      <c r="D268" s="4">
        <v>569.25</v>
      </c>
      <c r="E268" s="5" t="s">
        <v>351</v>
      </c>
      <c r="F268" s="6">
        <v>4</v>
      </c>
      <c r="G268" s="7">
        <v>3379.8220000000001</v>
      </c>
      <c r="H268" s="8">
        <v>5.9373245498462888</v>
      </c>
      <c r="I268" cm="1">
        <f t="array" ref="I268">IF(ISBLANK(H268),
    IFERROR(
        IF(
            (SUMPRODUCT((ABS(B:B - B268) &lt;= 4)*(H:H)*(NOT(ISBLANK(H:H))) * (H:H &gt; 0) * (C:C)*(D:D)) / SUMPRODUCT((ABS(B:B - B268) &lt;= 4)*(NOT(ISBLANK(H:H))) * (H:H &gt; 0) * (C:C)*(D:D))) = 0,
            IF(
                (SUMPRODUCT((ABS(B:B - B268) &lt;= 4)*(G:G)*(NOT(ISBLANK(G:G))) * (G:G &gt; 0) * (C:C)*(D:D)) / SUMPRODUCT((ABS(B:B - B268) &lt;= 4)*(NOT(ISBLANK(G:G))) * (G:G &gt; 0) * (C:C)*(D:D))) = 0,
                IF(LOOKUP(2,1/(H$1:H267&lt;&gt;0),H$1:H267)=0,
                    "",
                    LOOKUP(2,1/(H$1:H267&lt;&gt;0),H$1:H267) * 0.8
                ),
                (SUMPRODUCT((ABS(B:B - B268) &lt;= 4)*(G:G)*(NOT(ISBLANK(G:G))) * (G:G &gt; 0) * (C:C)*(D:D)) / SUMPRODUCT((ABS(B:B - B268) &lt;= 4)*(NOT(ISBLANK(G:G))) * (G:G &gt; 0) * (C:C)*(D:D)))
            ),
            (SUMPRODUCT((ABS(B:B - B268) &lt;= 4)*(H:H)*(NOT(ISBLANK(H:H))) * (H:H &gt; 0) * (C:C)*(D:D)) / SUMPRODUCT((ABS(B:B - B268) &lt;= 4)*(NOT(ISBLANK(H:H))) * (H:H &gt; 0) * (C:C)*(D:D)))
        ),
        IF(LOOKUP(2,1/(H$1:H267&lt;&gt;0),H$1:H267)=0,
            "",
            LOOKUP(2,1/(H$1:H267&lt;&gt;0),H$1:H267) * 0.8
        )
    ),
    H268
)</f>
        <v>5.9373245498462888</v>
      </c>
      <c r="J268" s="11">
        <v>56.6</v>
      </c>
    </row>
    <row r="269" spans="1:10">
      <c r="A269" s="1" t="s">
        <v>9</v>
      </c>
      <c r="B269" s="2" t="s">
        <v>278</v>
      </c>
      <c r="C269" s="3">
        <v>2</v>
      </c>
      <c r="D269" s="4">
        <v>325</v>
      </c>
      <c r="E269" s="5" t="s">
        <v>351</v>
      </c>
      <c r="F269" s="6">
        <v>14</v>
      </c>
      <c r="G269" s="7">
        <v>15303.904</v>
      </c>
      <c r="H269" s="8">
        <v>47.08893538461539</v>
      </c>
      <c r="I269" cm="1">
        <f t="array" ref="I269">IF(ISBLANK(H269),
    IFERROR(
        IF(
            (SUMPRODUCT((ABS(B:B - B269) &lt;= 4)*(H:H)*(NOT(ISBLANK(H:H))) * (H:H &gt; 0) * (C:C)*(D:D)) / SUMPRODUCT((ABS(B:B - B269) &lt;= 4)*(NOT(ISBLANK(H:H))) * (H:H &gt; 0) * (C:C)*(D:D))) = 0,
            IF(
                (SUMPRODUCT((ABS(B:B - B269) &lt;= 4)*(G:G)*(NOT(ISBLANK(G:G))) * (G:G &gt; 0) * (C:C)*(D:D)) / SUMPRODUCT((ABS(B:B - B269) &lt;= 4)*(NOT(ISBLANK(G:G))) * (G:G &gt; 0) * (C:C)*(D:D))) = 0,
                IF(LOOKUP(2,1/(H$1:H268&lt;&gt;0),H$1:H268)=0,
                    "",
                    LOOKUP(2,1/(H$1:H268&lt;&gt;0),H$1:H268) * 0.8
                ),
                (SUMPRODUCT((ABS(B:B - B269) &lt;= 4)*(G:G)*(NOT(ISBLANK(G:G))) * (G:G &gt; 0) * (C:C)*(D:D)) / SUMPRODUCT((ABS(B:B - B269) &lt;= 4)*(NOT(ISBLANK(G:G))) * (G:G &gt; 0) * (C:C)*(D:D)))
            ),
            (SUMPRODUCT((ABS(B:B - B269) &lt;= 4)*(H:H)*(NOT(ISBLANK(H:H))) * (H:H &gt; 0) * (C:C)*(D:D)) / SUMPRODUCT((ABS(B:B - B269) &lt;= 4)*(NOT(ISBLANK(H:H))) * (H:H &gt; 0) * (C:C)*(D:D)))
        ),
        IF(LOOKUP(2,1/(H$1:H268&lt;&gt;0),H$1:H268)=0,
            "",
            LOOKUP(2,1/(H$1:H268&lt;&gt;0),H$1:H268) * 0.8
        )
    ),
    H269
)</f>
        <v>47.08893538461539</v>
      </c>
      <c r="J269" s="11">
        <v>56.6</v>
      </c>
    </row>
    <row r="270" spans="1:10">
      <c r="A270" s="1" t="s">
        <v>9</v>
      </c>
      <c r="B270" s="2" t="s">
        <v>279</v>
      </c>
      <c r="C270" s="3">
        <v>11</v>
      </c>
      <c r="D270" s="4">
        <v>1260</v>
      </c>
      <c r="E270" s="5" t="s">
        <v>351</v>
      </c>
      <c r="F270" s="6">
        <v>30</v>
      </c>
      <c r="G270" s="7">
        <v>28416.593000000001</v>
      </c>
      <c r="H270" s="8">
        <v>22.552851587301589</v>
      </c>
      <c r="I270" cm="1">
        <f t="array" ref="I270">IF(ISBLANK(H270),
    IFERROR(
        IF(
            (SUMPRODUCT((ABS(B:B - B270) &lt;= 4)*(H:H)*(NOT(ISBLANK(H:H))) * (H:H &gt; 0) * (C:C)*(D:D)) / SUMPRODUCT((ABS(B:B - B270) &lt;= 4)*(NOT(ISBLANK(H:H))) * (H:H &gt; 0) * (C:C)*(D:D))) = 0,
            IF(
                (SUMPRODUCT((ABS(B:B - B270) &lt;= 4)*(G:G)*(NOT(ISBLANK(G:G))) * (G:G &gt; 0) * (C:C)*(D:D)) / SUMPRODUCT((ABS(B:B - B270) &lt;= 4)*(NOT(ISBLANK(G:G))) * (G:G &gt; 0) * (C:C)*(D:D))) = 0,
                IF(LOOKUP(2,1/(H$1:H269&lt;&gt;0),H$1:H269)=0,
                    "",
                    LOOKUP(2,1/(H$1:H269&lt;&gt;0),H$1:H269) * 0.8
                ),
                (SUMPRODUCT((ABS(B:B - B270) &lt;= 4)*(G:G)*(NOT(ISBLANK(G:G))) * (G:G &gt; 0) * (C:C)*(D:D)) / SUMPRODUCT((ABS(B:B - B270) &lt;= 4)*(NOT(ISBLANK(G:G))) * (G:G &gt; 0) * (C:C)*(D:D)))
            ),
            (SUMPRODUCT((ABS(B:B - B270) &lt;= 4)*(H:H)*(NOT(ISBLANK(H:H))) * (H:H &gt; 0) * (C:C)*(D:D)) / SUMPRODUCT((ABS(B:B - B270) &lt;= 4)*(NOT(ISBLANK(H:H))) * (H:H &gt; 0) * (C:C)*(D:D)))
        ),
        IF(LOOKUP(2,1/(H$1:H269&lt;&gt;0),H$1:H269)=0,
            "",
            LOOKUP(2,1/(H$1:H269&lt;&gt;0),H$1:H269) * 0.8
        )
    ),
    H270
)</f>
        <v>22.552851587301589</v>
      </c>
      <c r="J270" s="11">
        <v>56.6</v>
      </c>
    </row>
    <row r="271" spans="1:10">
      <c r="A271" s="1" t="s">
        <v>9</v>
      </c>
      <c r="B271" s="2" t="s">
        <v>280</v>
      </c>
      <c r="C271" s="3">
        <v>3</v>
      </c>
      <c r="D271" s="4">
        <v>350</v>
      </c>
      <c r="E271" s="5" t="s">
        <v>351</v>
      </c>
      <c r="F271" s="6">
        <v>3</v>
      </c>
      <c r="G271" s="7">
        <v>3499.62</v>
      </c>
      <c r="H271" s="8">
        <v>9.9989142857142852</v>
      </c>
      <c r="I271" cm="1">
        <f t="array" ref="I271">IF(ISBLANK(H271),
    IFERROR(
        IF(
            (SUMPRODUCT((ABS(B:B - B271) &lt;= 4)*(H:H)*(NOT(ISBLANK(H:H))) * (H:H &gt; 0) * (C:C)*(D:D)) / SUMPRODUCT((ABS(B:B - B271) &lt;= 4)*(NOT(ISBLANK(H:H))) * (H:H &gt; 0) * (C:C)*(D:D))) = 0,
            IF(
                (SUMPRODUCT((ABS(B:B - B271) &lt;= 4)*(G:G)*(NOT(ISBLANK(G:G))) * (G:G &gt; 0) * (C:C)*(D:D)) / SUMPRODUCT((ABS(B:B - B271) &lt;= 4)*(NOT(ISBLANK(G:G))) * (G:G &gt; 0) * (C:C)*(D:D))) = 0,
                IF(LOOKUP(2,1/(H$1:H270&lt;&gt;0),H$1:H270)=0,
                    "",
                    LOOKUP(2,1/(H$1:H270&lt;&gt;0),H$1:H270) * 0.8
                ),
                (SUMPRODUCT((ABS(B:B - B271) &lt;= 4)*(G:G)*(NOT(ISBLANK(G:G))) * (G:G &gt; 0) * (C:C)*(D:D)) / SUMPRODUCT((ABS(B:B - B271) &lt;= 4)*(NOT(ISBLANK(G:G))) * (G:G &gt; 0) * (C:C)*(D:D)))
            ),
            (SUMPRODUCT((ABS(B:B - B271) &lt;= 4)*(H:H)*(NOT(ISBLANK(H:H))) * (H:H &gt; 0) * (C:C)*(D:D)) / SUMPRODUCT((ABS(B:B - B271) &lt;= 4)*(NOT(ISBLANK(H:H))) * (H:H &gt; 0) * (C:C)*(D:D)))
        ),
        IF(LOOKUP(2,1/(H$1:H270&lt;&gt;0),H$1:H270)=0,
            "",
            LOOKUP(2,1/(H$1:H270&lt;&gt;0),H$1:H270) * 0.8
        )
    ),
    H271
)</f>
        <v>9.9989142857142852</v>
      </c>
      <c r="J271" s="11">
        <v>56.6</v>
      </c>
    </row>
    <row r="272" spans="1:10">
      <c r="A272" s="1" t="s">
        <v>9</v>
      </c>
      <c r="B272" s="2" t="s">
        <v>281</v>
      </c>
      <c r="C272" s="3">
        <v>9</v>
      </c>
      <c r="D272" s="4">
        <v>1520</v>
      </c>
      <c r="E272" s="5" t="s">
        <v>351</v>
      </c>
      <c r="F272" s="6">
        <v>31</v>
      </c>
      <c r="G272" s="7">
        <v>30345.674749999998</v>
      </c>
      <c r="H272" s="8">
        <v>19.96425970394737</v>
      </c>
      <c r="I272" cm="1">
        <f t="array" ref="I272">IF(ISBLANK(H272),
    IFERROR(
        IF(
            (SUMPRODUCT((ABS(B:B - B272) &lt;= 4)*(H:H)*(NOT(ISBLANK(H:H))) * (H:H &gt; 0) * (C:C)*(D:D)) / SUMPRODUCT((ABS(B:B - B272) &lt;= 4)*(NOT(ISBLANK(H:H))) * (H:H &gt; 0) * (C:C)*(D:D))) = 0,
            IF(
                (SUMPRODUCT((ABS(B:B - B272) &lt;= 4)*(G:G)*(NOT(ISBLANK(G:G))) * (G:G &gt; 0) * (C:C)*(D:D)) / SUMPRODUCT((ABS(B:B - B272) &lt;= 4)*(NOT(ISBLANK(G:G))) * (G:G &gt; 0) * (C:C)*(D:D))) = 0,
                IF(LOOKUP(2,1/(H$1:H271&lt;&gt;0),H$1:H271)=0,
                    "",
                    LOOKUP(2,1/(H$1:H271&lt;&gt;0),H$1:H271) * 0.8
                ),
                (SUMPRODUCT((ABS(B:B - B272) &lt;= 4)*(G:G)*(NOT(ISBLANK(G:G))) * (G:G &gt; 0) * (C:C)*(D:D)) / SUMPRODUCT((ABS(B:B - B272) &lt;= 4)*(NOT(ISBLANK(G:G))) * (G:G &gt; 0) * (C:C)*(D:D)))
            ),
            (SUMPRODUCT((ABS(B:B - B272) &lt;= 4)*(H:H)*(NOT(ISBLANK(H:H))) * (H:H &gt; 0) * (C:C)*(D:D)) / SUMPRODUCT((ABS(B:B - B272) &lt;= 4)*(NOT(ISBLANK(H:H))) * (H:H &gt; 0) * (C:C)*(D:D)))
        ),
        IF(LOOKUP(2,1/(H$1:H271&lt;&gt;0),H$1:H271)=0,
            "",
            LOOKUP(2,1/(H$1:H271&lt;&gt;0),H$1:H271) * 0.8
        )
    ),
    H272
)</f>
        <v>19.96425970394737</v>
      </c>
      <c r="J272" s="11">
        <v>56.6</v>
      </c>
    </row>
    <row r="273" spans="1:10">
      <c r="A273" s="1" t="s">
        <v>9</v>
      </c>
      <c r="B273" s="2" t="s">
        <v>282</v>
      </c>
      <c r="C273" s="3">
        <v>2</v>
      </c>
      <c r="D273" s="4">
        <v>320</v>
      </c>
      <c r="E273" s="5" t="s">
        <v>351</v>
      </c>
      <c r="F273" s="6">
        <v>21</v>
      </c>
      <c r="G273" s="7">
        <v>19588.444380000001</v>
      </c>
      <c r="H273" s="8">
        <v>61.213888687500003</v>
      </c>
      <c r="I273" cm="1">
        <f t="array" ref="I273">IF(ISBLANK(H273),
    IFERROR(
        IF(
            (SUMPRODUCT((ABS(B:B - B273) &lt;= 4)*(H:H)*(NOT(ISBLANK(H:H))) * (H:H &gt; 0) * (C:C)*(D:D)) / SUMPRODUCT((ABS(B:B - B273) &lt;= 4)*(NOT(ISBLANK(H:H))) * (H:H &gt; 0) * (C:C)*(D:D))) = 0,
            IF(
                (SUMPRODUCT((ABS(B:B - B273) &lt;= 4)*(G:G)*(NOT(ISBLANK(G:G))) * (G:G &gt; 0) * (C:C)*(D:D)) / SUMPRODUCT((ABS(B:B - B273) &lt;= 4)*(NOT(ISBLANK(G:G))) * (G:G &gt; 0) * (C:C)*(D:D))) = 0,
                IF(LOOKUP(2,1/(H$1:H272&lt;&gt;0),H$1:H272)=0,
                    "",
                    LOOKUP(2,1/(H$1:H272&lt;&gt;0),H$1:H272) * 0.8
                ),
                (SUMPRODUCT((ABS(B:B - B273) &lt;= 4)*(G:G)*(NOT(ISBLANK(G:G))) * (G:G &gt; 0) * (C:C)*(D:D)) / SUMPRODUCT((ABS(B:B - B273) &lt;= 4)*(NOT(ISBLANK(G:G))) * (G:G &gt; 0) * (C:C)*(D:D)))
            ),
            (SUMPRODUCT((ABS(B:B - B273) &lt;= 4)*(H:H)*(NOT(ISBLANK(H:H))) * (H:H &gt; 0) * (C:C)*(D:D)) / SUMPRODUCT((ABS(B:B - B273) &lt;= 4)*(NOT(ISBLANK(H:H))) * (H:H &gt; 0) * (C:C)*(D:D)))
        ),
        IF(LOOKUP(2,1/(H$1:H272&lt;&gt;0),H$1:H272)=0,
            "",
            LOOKUP(2,1/(H$1:H272&lt;&gt;0),H$1:H272) * 0.8
        )
    ),
    H273
)</f>
        <v>61.213888687500003</v>
      </c>
      <c r="J273" s="11">
        <v>56.6</v>
      </c>
    </row>
    <row r="274" spans="1:10">
      <c r="A274" s="1" t="s">
        <v>9</v>
      </c>
      <c r="B274" s="2" t="s">
        <v>283</v>
      </c>
      <c r="C274" s="3">
        <v>6</v>
      </c>
      <c r="D274" s="4">
        <v>555</v>
      </c>
      <c r="E274" s="5" t="s">
        <v>351</v>
      </c>
      <c r="F274" s="6">
        <v>1</v>
      </c>
      <c r="G274" s="7">
        <v>837.67499999999995</v>
      </c>
      <c r="H274" s="8">
        <v>1.509324324324324</v>
      </c>
      <c r="I274" cm="1">
        <f t="array" ref="I274">IF(ISBLANK(H274),
    IFERROR(
        IF(
            (SUMPRODUCT((ABS(B:B - B274) &lt;= 4)*(H:H)*(NOT(ISBLANK(H:H))) * (H:H &gt; 0) * (C:C)*(D:D)) / SUMPRODUCT((ABS(B:B - B274) &lt;= 4)*(NOT(ISBLANK(H:H))) * (H:H &gt; 0) * (C:C)*(D:D))) = 0,
            IF(
                (SUMPRODUCT((ABS(B:B - B274) &lt;= 4)*(G:G)*(NOT(ISBLANK(G:G))) * (G:G &gt; 0) * (C:C)*(D:D)) / SUMPRODUCT((ABS(B:B - B274) &lt;= 4)*(NOT(ISBLANK(G:G))) * (G:G &gt; 0) * (C:C)*(D:D))) = 0,
                IF(LOOKUP(2,1/(H$1:H273&lt;&gt;0),H$1:H273)=0,
                    "",
                    LOOKUP(2,1/(H$1:H273&lt;&gt;0),H$1:H273) * 0.8
                ),
                (SUMPRODUCT((ABS(B:B - B274) &lt;= 4)*(G:G)*(NOT(ISBLANK(G:G))) * (G:G &gt; 0) * (C:C)*(D:D)) / SUMPRODUCT((ABS(B:B - B274) &lt;= 4)*(NOT(ISBLANK(G:G))) * (G:G &gt; 0) * (C:C)*(D:D)))
            ),
            (SUMPRODUCT((ABS(B:B - B274) &lt;= 4)*(H:H)*(NOT(ISBLANK(H:H))) * (H:H &gt; 0) * (C:C)*(D:D)) / SUMPRODUCT((ABS(B:B - B274) &lt;= 4)*(NOT(ISBLANK(H:H))) * (H:H &gt; 0) * (C:C)*(D:D)))
        ),
        IF(LOOKUP(2,1/(H$1:H273&lt;&gt;0),H$1:H273)=0,
            "",
            LOOKUP(2,1/(H$1:H273&lt;&gt;0),H$1:H273) * 0.8
        )
    ),
    H274
)</f>
        <v>1.509324324324324</v>
      </c>
      <c r="J274" s="11">
        <v>56.6</v>
      </c>
    </row>
    <row r="275" spans="1:10">
      <c r="A275" s="1" t="s">
        <v>9</v>
      </c>
      <c r="B275" s="2" t="s">
        <v>284</v>
      </c>
      <c r="C275" s="3">
        <v>6</v>
      </c>
      <c r="D275" s="4">
        <v>817</v>
      </c>
      <c r="E275" s="5" t="s">
        <v>351</v>
      </c>
      <c r="F275" s="6">
        <v>23</v>
      </c>
      <c r="G275" s="7">
        <v>26122.686659999999</v>
      </c>
      <c r="H275" s="8">
        <v>31.97391268053855</v>
      </c>
      <c r="I275" cm="1">
        <f t="array" ref="I275">IF(ISBLANK(H275),
    IFERROR(
        IF(
            (SUMPRODUCT((ABS(B:B - B275) &lt;= 4)*(H:H)*(NOT(ISBLANK(H:H))) * (H:H &gt; 0) * (C:C)*(D:D)) / SUMPRODUCT((ABS(B:B - B275) &lt;= 4)*(NOT(ISBLANK(H:H))) * (H:H &gt; 0) * (C:C)*(D:D))) = 0,
            IF(
                (SUMPRODUCT((ABS(B:B - B275) &lt;= 4)*(G:G)*(NOT(ISBLANK(G:G))) * (G:G &gt; 0) * (C:C)*(D:D)) / SUMPRODUCT((ABS(B:B - B275) &lt;= 4)*(NOT(ISBLANK(G:G))) * (G:G &gt; 0) * (C:C)*(D:D))) = 0,
                IF(LOOKUP(2,1/(H$1:H274&lt;&gt;0),H$1:H274)=0,
                    "",
                    LOOKUP(2,1/(H$1:H274&lt;&gt;0),H$1:H274) * 0.8
                ),
                (SUMPRODUCT((ABS(B:B - B275) &lt;= 4)*(G:G)*(NOT(ISBLANK(G:G))) * (G:G &gt; 0) * (C:C)*(D:D)) / SUMPRODUCT((ABS(B:B - B275) &lt;= 4)*(NOT(ISBLANK(G:G))) * (G:G &gt; 0) * (C:C)*(D:D)))
            ),
            (SUMPRODUCT((ABS(B:B - B275) &lt;= 4)*(H:H)*(NOT(ISBLANK(H:H))) * (H:H &gt; 0) * (C:C)*(D:D)) / SUMPRODUCT((ABS(B:B - B275) &lt;= 4)*(NOT(ISBLANK(H:H))) * (H:H &gt; 0) * (C:C)*(D:D)))
        ),
        IF(LOOKUP(2,1/(H$1:H274&lt;&gt;0),H$1:H274)=0,
            "",
            LOOKUP(2,1/(H$1:H274&lt;&gt;0),H$1:H274) * 0.8
        )
    ),
    H275
)</f>
        <v>31.97391268053855</v>
      </c>
      <c r="J275" s="11">
        <v>56.6</v>
      </c>
    </row>
    <row r="276" spans="1:10">
      <c r="A276" s="1" t="s">
        <v>9</v>
      </c>
      <c r="B276" s="2" t="s">
        <v>285</v>
      </c>
      <c r="C276" s="3">
        <v>1</v>
      </c>
      <c r="D276" s="4">
        <v>130</v>
      </c>
      <c r="E276" s="5" t="s">
        <v>351</v>
      </c>
      <c r="F276">
        <f>(D276*F275)/D275</f>
        <v>3.6597307221542228</v>
      </c>
      <c r="G276">
        <f>(F276*G275)/F275</f>
        <v>4156.6086484700118</v>
      </c>
      <c r="H276">
        <f>G276/D276</f>
        <v>31.97391268053855</v>
      </c>
      <c r="I276" cm="1">
        <f t="array" ref="I276">IF(ISBLANK(H276),
    IFERROR(
        IF(
            (SUMPRODUCT((ABS(B:B - B276) &lt;= 4)*(H:H)*(NOT(ISBLANK(H:H))) * (H:H &gt; 0) * (C:C)*(D:D)) / SUMPRODUCT((ABS(B:B - B276) &lt;= 4)*(NOT(ISBLANK(H:H))) * (H:H &gt; 0) * (C:C)*(D:D))) = 0,
            IF(
                (SUMPRODUCT((ABS(B:B - B276) &lt;= 4)*(G:G)*(NOT(ISBLANK(G:G))) * (G:G &gt; 0) * (C:C)*(D:D)) / SUMPRODUCT((ABS(B:B - B276) &lt;= 4)*(NOT(ISBLANK(G:G))) * (G:G &gt; 0) * (C:C)*(D:D))) = 0,
                IF(LOOKUP(2,1/(H$1:H275&lt;&gt;0),H$1:H275)=0,
                    "",
                    LOOKUP(2,1/(H$1:H275&lt;&gt;0),H$1:H275) * 0.8
                ),
                (SUMPRODUCT((ABS(B:B - B276) &lt;= 4)*(G:G)*(NOT(ISBLANK(G:G))) * (G:G &gt; 0) * (C:C)*(D:D)) / SUMPRODUCT((ABS(B:B - B276) &lt;= 4)*(NOT(ISBLANK(G:G))) * (G:G &gt; 0) * (C:C)*(D:D)))
            ),
            (SUMPRODUCT((ABS(B:B - B276) &lt;= 4)*(H:H)*(NOT(ISBLANK(H:H))) * (H:H &gt; 0) * (C:C)*(D:D)) / SUMPRODUCT((ABS(B:B - B276) &lt;= 4)*(NOT(ISBLANK(H:H))) * (H:H &gt; 0) * (C:C)*(D:D)))
        ),
        IF(LOOKUP(2,1/(H$1:H275&lt;&gt;0),H$1:H275)=0,
            "",
            LOOKUP(2,1/(H$1:H275&lt;&gt;0),H$1:H275) * 0.8
        )
    ),
    H276
)</f>
        <v>31.97391268053855</v>
      </c>
      <c r="J276" s="11">
        <v>56.6</v>
      </c>
    </row>
    <row r="277" spans="1:10">
      <c r="A277" s="1" t="s">
        <v>9</v>
      </c>
      <c r="B277" s="2" t="s">
        <v>286</v>
      </c>
      <c r="C277">
        <v>7</v>
      </c>
      <c r="D277">
        <v>959.08695652173913</v>
      </c>
      <c r="E277" t="s">
        <v>351</v>
      </c>
      <c r="F277" s="6">
        <f>(D277*F276)/D276</f>
        <v>27</v>
      </c>
      <c r="G277" s="7">
        <f>(F277*G276)/F276</f>
        <v>30665.762600869562</v>
      </c>
      <c r="H277">
        <f>G277/D277</f>
        <v>31.973912680538554</v>
      </c>
      <c r="I277" cm="1">
        <f t="array" ref="I277">IF(ISBLANK(H277),
    IFERROR(
        IF(
            (SUMPRODUCT((ABS(B:B - B277) &lt;= 4)*(H:H)*(NOT(ISBLANK(H:H))) * (H:H &gt; 0) * (C:C)*(D:D)) / SUMPRODUCT((ABS(B:B - B277) &lt;= 4)*(NOT(ISBLANK(H:H))) * (H:H &gt; 0) * (C:C)*(D:D))) = 0,
            IF(
                (SUMPRODUCT((ABS(B:B - B277) &lt;= 4)*(G:G)*(NOT(ISBLANK(G:G))) * (G:G &gt; 0) * (C:C)*(D:D)) / SUMPRODUCT((ABS(B:B - B277) &lt;= 4)*(NOT(ISBLANK(G:G))) * (G:G &gt; 0) * (C:C)*(D:D))) = 0,
                IF(LOOKUP(2,1/(H$1:H276&lt;&gt;0),H$1:H276)=0,
                    "",
                    LOOKUP(2,1/(H$1:H276&lt;&gt;0),H$1:H276) * 0.8
                ),
                (SUMPRODUCT((ABS(B:B - B277) &lt;= 4)*(G:G)*(NOT(ISBLANK(G:G))) * (G:G &gt; 0) * (C:C)*(D:D)) / SUMPRODUCT((ABS(B:B - B277) &lt;= 4)*(NOT(ISBLANK(G:G))) * (G:G &gt; 0) * (C:C)*(D:D)))
            ),
            (SUMPRODUCT((ABS(B:B - B277) &lt;= 4)*(H:H)*(NOT(ISBLANK(H:H))) * (H:H &gt; 0) * (C:C)*(D:D)) / SUMPRODUCT((ABS(B:B - B277) &lt;= 4)*(NOT(ISBLANK(H:H))) * (H:H &gt; 0) * (C:C)*(D:D)))
        ),
        IF(LOOKUP(2,1/(H$1:H276&lt;&gt;0),H$1:H276)=0,
            "",
            LOOKUP(2,1/(H$1:H276&lt;&gt;0),H$1:H276) * 0.8
        )
    ),
    H277
)</f>
        <v>31.973912680538554</v>
      </c>
      <c r="J277" s="11">
        <v>56.6</v>
      </c>
    </row>
    <row r="278" spans="1:10">
      <c r="A278" s="1" t="s">
        <v>9</v>
      </c>
      <c r="B278" s="2" t="s">
        <v>287</v>
      </c>
      <c r="C278" s="3">
        <v>7</v>
      </c>
      <c r="D278" s="4">
        <v>587.75</v>
      </c>
      <c r="E278" s="5" t="s">
        <v>351</v>
      </c>
      <c r="F278">
        <f>(D278*F277)/D277</f>
        <v>16.546205630354958</v>
      </c>
      <c r="G278">
        <f>(F278*G277)/F277</f>
        <v>18792.667177986536</v>
      </c>
      <c r="H278">
        <f>G278/D278</f>
        <v>31.973912680538554</v>
      </c>
      <c r="I278" cm="1">
        <f t="array" ref="I278">IF(ISBLANK(H278),
    IFERROR(
        IF(
            (SUMPRODUCT((ABS(B:B - B278) &lt;= 4)*(H:H)*(NOT(ISBLANK(H:H))) * (H:H &gt; 0) * (C:C)*(D:D)) / SUMPRODUCT((ABS(B:B - B278) &lt;= 4)*(NOT(ISBLANK(H:H))) * (H:H &gt; 0) * (C:C)*(D:D))) = 0,
            IF(
                (SUMPRODUCT((ABS(B:B - B278) &lt;= 4)*(G:G)*(NOT(ISBLANK(G:G))) * (G:G &gt; 0) * (C:C)*(D:D)) / SUMPRODUCT((ABS(B:B - B278) &lt;= 4)*(NOT(ISBLANK(G:G))) * (G:G &gt; 0) * (C:C)*(D:D))) = 0,
                IF(LOOKUP(2,1/(H$1:H277&lt;&gt;0),H$1:H277)=0,
                    "",
                    LOOKUP(2,1/(H$1:H277&lt;&gt;0),H$1:H277) * 0.8
                ),
                (SUMPRODUCT((ABS(B:B - B278) &lt;= 4)*(G:G)*(NOT(ISBLANK(G:G))) * (G:G &gt; 0) * (C:C)*(D:D)) / SUMPRODUCT((ABS(B:B - B278) &lt;= 4)*(NOT(ISBLANK(G:G))) * (G:G &gt; 0) * (C:C)*(D:D)))
            ),
            (SUMPRODUCT((ABS(B:B - B278) &lt;= 4)*(H:H)*(NOT(ISBLANK(H:H))) * (H:H &gt; 0) * (C:C)*(D:D)) / SUMPRODUCT((ABS(B:B - B278) &lt;= 4)*(NOT(ISBLANK(H:H))) * (H:H &gt; 0) * (C:C)*(D:D)))
        ),
        IF(LOOKUP(2,1/(H$1:H277&lt;&gt;0),H$1:H277)=0,
            "",
            LOOKUP(2,1/(H$1:H277&lt;&gt;0),H$1:H277) * 0.8
        )
    ),
    H278
)</f>
        <v>31.973912680538554</v>
      </c>
      <c r="J278" s="11">
        <v>56.6</v>
      </c>
    </row>
    <row r="279" spans="1:10">
      <c r="A279" s="1" t="s">
        <v>9</v>
      </c>
      <c r="B279" s="2" t="s">
        <v>288</v>
      </c>
      <c r="C279" s="3">
        <v>2</v>
      </c>
      <c r="D279" s="4">
        <v>308.5</v>
      </c>
      <c r="E279" s="5" t="s">
        <v>351</v>
      </c>
      <c r="F279" s="6">
        <v>9</v>
      </c>
      <c r="G279" s="7">
        <v>8857.8367400000006</v>
      </c>
      <c r="H279" s="8">
        <v>28.712598833063211</v>
      </c>
      <c r="I279" cm="1">
        <f t="array" ref="I279">IF(ISBLANK(H279),
    IFERROR(
        IF(
            (SUMPRODUCT((ABS(B:B - B279) &lt;= 4)*(H:H)*(NOT(ISBLANK(H:H))) * (H:H &gt; 0) * (C:C)*(D:D)) / SUMPRODUCT((ABS(B:B - B279) &lt;= 4)*(NOT(ISBLANK(H:H))) * (H:H &gt; 0) * (C:C)*(D:D))) = 0,
            IF(
                (SUMPRODUCT((ABS(B:B - B279) &lt;= 4)*(G:G)*(NOT(ISBLANK(G:G))) * (G:G &gt; 0) * (C:C)*(D:D)) / SUMPRODUCT((ABS(B:B - B279) &lt;= 4)*(NOT(ISBLANK(G:G))) * (G:G &gt; 0) * (C:C)*(D:D))) = 0,
                IF(LOOKUP(2,1/(H$1:H278&lt;&gt;0),H$1:H278)=0,
                    "",
                    LOOKUP(2,1/(H$1:H278&lt;&gt;0),H$1:H278) * 0.8
                ),
                (SUMPRODUCT((ABS(B:B - B279) &lt;= 4)*(G:G)*(NOT(ISBLANK(G:G))) * (G:G &gt; 0) * (C:C)*(D:D)) / SUMPRODUCT((ABS(B:B - B279) &lt;= 4)*(NOT(ISBLANK(G:G))) * (G:G &gt; 0) * (C:C)*(D:D)))
            ),
            (SUMPRODUCT((ABS(B:B - B279) &lt;= 4)*(H:H)*(NOT(ISBLANK(H:H))) * (H:H &gt; 0) * (C:C)*(D:D)) / SUMPRODUCT((ABS(B:B - B279) &lt;= 4)*(NOT(ISBLANK(H:H))) * (H:H &gt; 0) * (C:C)*(D:D)))
        ),
        IF(LOOKUP(2,1/(H$1:H278&lt;&gt;0),H$1:H278)=0,
            "",
            LOOKUP(2,1/(H$1:H278&lt;&gt;0),H$1:H278) * 0.8
        )
    ),
    H279
)</f>
        <v>28.712598833063211</v>
      </c>
      <c r="J279" s="11">
        <v>56.6</v>
      </c>
    </row>
    <row r="280" spans="1:10">
      <c r="A280" s="1" t="s">
        <v>9</v>
      </c>
      <c r="B280" s="2" t="s">
        <v>289</v>
      </c>
      <c r="C280" s="3">
        <v>3</v>
      </c>
      <c r="D280" s="4">
        <v>139.25</v>
      </c>
      <c r="E280" s="5" t="s">
        <v>351</v>
      </c>
      <c r="F280" s="6">
        <v>1</v>
      </c>
      <c r="G280" s="7">
        <v>1194.5519999999999</v>
      </c>
      <c r="H280" s="8">
        <v>8.5784703770197481</v>
      </c>
      <c r="I280" cm="1">
        <f t="array" ref="I280">IF(ISBLANK(H280),
    IFERROR(
        IF(
            (SUMPRODUCT((ABS(B:B - B280) &lt;= 4)*(H:H)*(NOT(ISBLANK(H:H))) * (H:H &gt; 0) * (C:C)*(D:D)) / SUMPRODUCT((ABS(B:B - B280) &lt;= 4)*(NOT(ISBLANK(H:H))) * (H:H &gt; 0) * (C:C)*(D:D))) = 0,
            IF(
                (SUMPRODUCT((ABS(B:B - B280) &lt;= 4)*(G:G)*(NOT(ISBLANK(G:G))) * (G:G &gt; 0) * (C:C)*(D:D)) / SUMPRODUCT((ABS(B:B - B280) &lt;= 4)*(NOT(ISBLANK(G:G))) * (G:G &gt; 0) * (C:C)*(D:D))) = 0,
                IF(LOOKUP(2,1/(H$1:H279&lt;&gt;0),H$1:H279)=0,
                    "",
                    LOOKUP(2,1/(H$1:H279&lt;&gt;0),H$1:H279) * 0.8
                ),
                (SUMPRODUCT((ABS(B:B - B280) &lt;= 4)*(G:G)*(NOT(ISBLANK(G:G))) * (G:G &gt; 0) * (C:C)*(D:D)) / SUMPRODUCT((ABS(B:B - B280) &lt;= 4)*(NOT(ISBLANK(G:G))) * (G:G &gt; 0) * (C:C)*(D:D)))
            ),
            (SUMPRODUCT((ABS(B:B - B280) &lt;= 4)*(H:H)*(NOT(ISBLANK(H:H))) * (H:H &gt; 0) * (C:C)*(D:D)) / SUMPRODUCT((ABS(B:B - B280) &lt;= 4)*(NOT(ISBLANK(H:H))) * (H:H &gt; 0) * (C:C)*(D:D)))
        ),
        IF(LOOKUP(2,1/(H$1:H279&lt;&gt;0),H$1:H279)=0,
            "",
            LOOKUP(2,1/(H$1:H279&lt;&gt;0),H$1:H279) * 0.8
        )
    ),
    H280
)</f>
        <v>8.5784703770197481</v>
      </c>
      <c r="J280" s="11">
        <v>56.6</v>
      </c>
    </row>
    <row r="281" spans="1:10">
      <c r="A281" s="1" t="s">
        <v>9</v>
      </c>
      <c r="B281" s="2" t="s">
        <v>290</v>
      </c>
      <c r="C281" s="3">
        <v>1</v>
      </c>
      <c r="D281" s="4">
        <v>119.25</v>
      </c>
      <c r="E281" s="5" t="s">
        <v>351</v>
      </c>
      <c r="F281">
        <f>(D281*F280)/D280</f>
        <v>0.85637342908438063</v>
      </c>
      <c r="G281">
        <f>(F281*G280)/F280</f>
        <v>1022.982592459605</v>
      </c>
      <c r="H281">
        <f>(G281*H280)/G280</f>
        <v>7.3463740930671815</v>
      </c>
      <c r="I281" cm="1">
        <f t="array" ref="I281">IF(ISBLANK(H281),
    IFERROR(
        IF(
            (SUMPRODUCT((ABS(B:B - B281) &lt;= 4)*(H:H)*(NOT(ISBLANK(H:H))) * (H:H &gt; 0) * (C:C)*(D:D)) / SUMPRODUCT((ABS(B:B - B281) &lt;= 4)*(NOT(ISBLANK(H:H))) * (H:H &gt; 0) * (C:C)*(D:D))) = 0,
            IF(
                (SUMPRODUCT((ABS(B:B - B281) &lt;= 4)*(G:G)*(NOT(ISBLANK(G:G))) * (G:G &gt; 0) * (C:C)*(D:D)) / SUMPRODUCT((ABS(B:B - B281) &lt;= 4)*(NOT(ISBLANK(G:G))) * (G:G &gt; 0) * (C:C)*(D:D))) = 0,
                IF(LOOKUP(2,1/(H$1:H280&lt;&gt;0),H$1:H280)=0,
                    "",
                    LOOKUP(2,1/(H$1:H280&lt;&gt;0),H$1:H280) * 0.8
                ),
                (SUMPRODUCT((ABS(B:B - B281) &lt;= 4)*(G:G)*(NOT(ISBLANK(G:G))) * (G:G &gt; 0) * (C:C)*(D:D)) / SUMPRODUCT((ABS(B:B - B281) &lt;= 4)*(NOT(ISBLANK(G:G))) * (G:G &gt; 0) * (C:C)*(D:D)))
            ),
            (SUMPRODUCT((ABS(B:B - B281) &lt;= 4)*(H:H)*(NOT(ISBLANK(H:H))) * (H:H &gt; 0) * (C:C)*(D:D)) / SUMPRODUCT((ABS(B:B - B281) &lt;= 4)*(NOT(ISBLANK(H:H))) * (H:H &gt; 0) * (C:C)*(D:D)))
        ),
        IF(LOOKUP(2,1/(H$1:H280&lt;&gt;0),H$1:H280)=0,
            "",
            LOOKUP(2,1/(H$1:H280&lt;&gt;0),H$1:H280) * 0.8
        )
    ),
    H281
)</f>
        <v>7.3463740930671815</v>
      </c>
      <c r="J281" s="11">
        <v>56.6</v>
      </c>
    </row>
    <row r="282" spans="1:10">
      <c r="A282" s="1" t="s">
        <v>9</v>
      </c>
      <c r="B282" s="2" t="s">
        <v>291</v>
      </c>
      <c r="C282" s="3">
        <v>2</v>
      </c>
      <c r="D282" s="4">
        <v>110</v>
      </c>
      <c r="E282" s="5" t="s">
        <v>351</v>
      </c>
      <c r="F282" s="6">
        <v>1</v>
      </c>
      <c r="G282" s="7">
        <v>1097.124</v>
      </c>
      <c r="H282" s="8">
        <v>9.9738545454545449</v>
      </c>
      <c r="I282" cm="1">
        <f t="array" ref="I282">IF(ISBLANK(H282),
    IFERROR(
        IF(
            (SUMPRODUCT((ABS(B:B - B282) &lt;= 4)*(H:H)*(NOT(ISBLANK(H:H))) * (H:H &gt; 0) * (C:C)*(D:D)) / SUMPRODUCT((ABS(B:B - B282) &lt;= 4)*(NOT(ISBLANK(H:H))) * (H:H &gt; 0) * (C:C)*(D:D))) = 0,
            IF(
                (SUMPRODUCT((ABS(B:B - B282) &lt;= 4)*(G:G)*(NOT(ISBLANK(G:G))) * (G:G &gt; 0) * (C:C)*(D:D)) / SUMPRODUCT((ABS(B:B - B282) &lt;= 4)*(NOT(ISBLANK(G:G))) * (G:G &gt; 0) * (C:C)*(D:D))) = 0,
                IF(LOOKUP(2,1/(H$1:H281&lt;&gt;0),H$1:H281)=0,
                    "",
                    LOOKUP(2,1/(H$1:H281&lt;&gt;0),H$1:H281) * 0.8
                ),
                (SUMPRODUCT((ABS(B:B - B282) &lt;= 4)*(G:G)*(NOT(ISBLANK(G:G))) * (G:G &gt; 0) * (C:C)*(D:D)) / SUMPRODUCT((ABS(B:B - B282) &lt;= 4)*(NOT(ISBLANK(G:G))) * (G:G &gt; 0) * (C:C)*(D:D)))
            ),
            (SUMPRODUCT((ABS(B:B - B282) &lt;= 4)*(H:H)*(NOT(ISBLANK(H:H))) * (H:H &gt; 0) * (C:C)*(D:D)) / SUMPRODUCT((ABS(B:B - B282) &lt;= 4)*(NOT(ISBLANK(H:H))) * (H:H &gt; 0) * (C:C)*(D:D)))
        ),
        IF(LOOKUP(2,1/(H$1:H281&lt;&gt;0),H$1:H281)=0,
            "",
            LOOKUP(2,1/(H$1:H281&lt;&gt;0),H$1:H281) * 0.8
        )
    ),
    H282
)</f>
        <v>9.9738545454545449</v>
      </c>
      <c r="J282" s="11">
        <v>56.6</v>
      </c>
    </row>
    <row r="283" spans="1:10">
      <c r="A283" s="1" t="s">
        <v>9</v>
      </c>
      <c r="B283" s="2" t="s">
        <v>292</v>
      </c>
      <c r="C283" s="3">
        <v>1</v>
      </c>
      <c r="D283" s="4">
        <v>200</v>
      </c>
      <c r="E283" s="5" t="s">
        <v>351</v>
      </c>
      <c r="F283" s="6">
        <v>6</v>
      </c>
      <c r="G283" s="7">
        <v>5529.0609999999997</v>
      </c>
      <c r="H283" s="8">
        <v>27.645305</v>
      </c>
      <c r="I283" cm="1">
        <f t="array" ref="I283">IF(ISBLANK(H283),
    IFERROR(
        IF(
            (SUMPRODUCT((ABS(B:B - B283) &lt;= 4)*(H:H)*(NOT(ISBLANK(H:H))) * (H:H &gt; 0) * (C:C)*(D:D)) / SUMPRODUCT((ABS(B:B - B283) &lt;= 4)*(NOT(ISBLANK(H:H))) * (H:H &gt; 0) * (C:C)*(D:D))) = 0,
            IF(
                (SUMPRODUCT((ABS(B:B - B283) &lt;= 4)*(G:G)*(NOT(ISBLANK(G:G))) * (G:G &gt; 0) * (C:C)*(D:D)) / SUMPRODUCT((ABS(B:B - B283) &lt;= 4)*(NOT(ISBLANK(G:G))) * (G:G &gt; 0) * (C:C)*(D:D))) = 0,
                IF(LOOKUP(2,1/(H$1:H282&lt;&gt;0),H$1:H282)=0,
                    "",
                    LOOKUP(2,1/(H$1:H282&lt;&gt;0),H$1:H282) * 0.8
                ),
                (SUMPRODUCT((ABS(B:B - B283) &lt;= 4)*(G:G)*(NOT(ISBLANK(G:G))) * (G:G &gt; 0) * (C:C)*(D:D)) / SUMPRODUCT((ABS(B:B - B283) &lt;= 4)*(NOT(ISBLANK(G:G))) * (G:G &gt; 0) * (C:C)*(D:D)))
            ),
            (SUMPRODUCT((ABS(B:B - B283) &lt;= 4)*(H:H)*(NOT(ISBLANK(H:H))) * (H:H &gt; 0) * (C:C)*(D:D)) / SUMPRODUCT((ABS(B:B - B283) &lt;= 4)*(NOT(ISBLANK(H:H))) * (H:H &gt; 0) * (C:C)*(D:D)))
        ),
        IF(LOOKUP(2,1/(H$1:H282&lt;&gt;0),H$1:H282)=0,
            "",
            LOOKUP(2,1/(H$1:H282&lt;&gt;0),H$1:H282) * 0.8
        )
    ),
    H283
)</f>
        <v>27.645305</v>
      </c>
      <c r="J283" s="11">
        <v>56.6</v>
      </c>
    </row>
    <row r="284" spans="1:10">
      <c r="A284" s="1" t="s">
        <v>9</v>
      </c>
      <c r="B284" s="2" t="s">
        <v>293</v>
      </c>
      <c r="C284" s="3">
        <v>15</v>
      </c>
      <c r="D284" s="4">
        <v>1814</v>
      </c>
      <c r="E284" s="5" t="s">
        <v>351</v>
      </c>
      <c r="F284" s="6">
        <v>12</v>
      </c>
      <c r="G284" s="7">
        <v>15569.993</v>
      </c>
      <c r="H284" s="8">
        <v>8.5832375964718857</v>
      </c>
      <c r="I284" cm="1">
        <f t="array" ref="I284">IF(ISBLANK(H284),
    IFERROR(
        IF(
            (SUMPRODUCT((ABS(B:B - B284) &lt;= 4)*(H:H)*(NOT(ISBLANK(H:H))) * (H:H &gt; 0) * (C:C)*(D:D)) / SUMPRODUCT((ABS(B:B - B284) &lt;= 4)*(NOT(ISBLANK(H:H))) * (H:H &gt; 0) * (C:C)*(D:D))) = 0,
            IF(
                (SUMPRODUCT((ABS(B:B - B284) &lt;= 4)*(G:G)*(NOT(ISBLANK(G:G))) * (G:G &gt; 0) * (C:C)*(D:D)) / SUMPRODUCT((ABS(B:B - B284) &lt;= 4)*(NOT(ISBLANK(G:G))) * (G:G &gt; 0) * (C:C)*(D:D))) = 0,
                IF(LOOKUP(2,1/(H$1:H283&lt;&gt;0),H$1:H283)=0,
                    "",
                    LOOKUP(2,1/(H$1:H283&lt;&gt;0),H$1:H283) * 0.8
                ),
                (SUMPRODUCT((ABS(B:B - B284) &lt;= 4)*(G:G)*(NOT(ISBLANK(G:G))) * (G:G &gt; 0) * (C:C)*(D:D)) / SUMPRODUCT((ABS(B:B - B284) &lt;= 4)*(NOT(ISBLANK(G:G))) * (G:G &gt; 0) * (C:C)*(D:D)))
            ),
            (SUMPRODUCT((ABS(B:B - B284) &lt;= 4)*(H:H)*(NOT(ISBLANK(H:H))) * (H:H &gt; 0) * (C:C)*(D:D)) / SUMPRODUCT((ABS(B:B - B284) &lt;= 4)*(NOT(ISBLANK(H:H))) * (H:H &gt; 0) * (C:C)*(D:D)))
        ),
        IF(LOOKUP(2,1/(H$1:H283&lt;&gt;0),H$1:H283)=0,
            "",
            LOOKUP(2,1/(H$1:H283&lt;&gt;0),H$1:H283) * 0.8
        )
    ),
    H284
)</f>
        <v>8.5832375964718857</v>
      </c>
      <c r="J284" s="11">
        <v>56.6</v>
      </c>
    </row>
    <row r="285" spans="1:10">
      <c r="A285" s="1" t="s">
        <v>9</v>
      </c>
      <c r="B285" s="2" t="s">
        <v>294</v>
      </c>
      <c r="C285" s="3">
        <v>4</v>
      </c>
      <c r="D285" s="4">
        <v>547</v>
      </c>
      <c r="E285" s="5" t="s">
        <v>351</v>
      </c>
      <c r="F285" s="6">
        <v>23</v>
      </c>
      <c r="G285" s="7">
        <v>22278.532500000001</v>
      </c>
      <c r="H285" s="8">
        <v>40.728578610603293</v>
      </c>
      <c r="I285" cm="1">
        <f t="array" ref="I285">IF(ISBLANK(H285),
    IFERROR(
        IF(
            (SUMPRODUCT((ABS(B:B - B285) &lt;= 4)*(H:H)*(NOT(ISBLANK(H:H))) * (H:H &gt; 0) * (C:C)*(D:D)) / SUMPRODUCT((ABS(B:B - B285) &lt;= 4)*(NOT(ISBLANK(H:H))) * (H:H &gt; 0) * (C:C)*(D:D))) = 0,
            IF(
                (SUMPRODUCT((ABS(B:B - B285) &lt;= 4)*(G:G)*(NOT(ISBLANK(G:G))) * (G:G &gt; 0) * (C:C)*(D:D)) / SUMPRODUCT((ABS(B:B - B285) &lt;= 4)*(NOT(ISBLANK(G:G))) * (G:G &gt; 0) * (C:C)*(D:D))) = 0,
                IF(LOOKUP(2,1/(H$1:H284&lt;&gt;0),H$1:H284)=0,
                    "",
                    LOOKUP(2,1/(H$1:H284&lt;&gt;0),H$1:H284) * 0.8
                ),
                (SUMPRODUCT((ABS(B:B - B285) &lt;= 4)*(G:G)*(NOT(ISBLANK(G:G))) * (G:G &gt; 0) * (C:C)*(D:D)) / SUMPRODUCT((ABS(B:B - B285) &lt;= 4)*(NOT(ISBLANK(G:G))) * (G:G &gt; 0) * (C:C)*(D:D)))
            ),
            (SUMPRODUCT((ABS(B:B - B285) &lt;= 4)*(H:H)*(NOT(ISBLANK(H:H))) * (H:H &gt; 0) * (C:C)*(D:D)) / SUMPRODUCT((ABS(B:B - B285) &lt;= 4)*(NOT(ISBLANK(H:H))) * (H:H &gt; 0) * (C:C)*(D:D)))
        ),
        IF(LOOKUP(2,1/(H$1:H284&lt;&gt;0),H$1:H284)=0,
            "",
            LOOKUP(2,1/(H$1:H284&lt;&gt;0),H$1:H284) * 0.8
        )
    ),
    H285
)</f>
        <v>40.728578610603293</v>
      </c>
      <c r="J285" s="11">
        <v>56.6</v>
      </c>
    </row>
    <row r="286" spans="1:10">
      <c r="A286" s="1" t="s">
        <v>9</v>
      </c>
      <c r="B286" s="2" t="s">
        <v>295</v>
      </c>
      <c r="C286" s="3">
        <v>24</v>
      </c>
      <c r="D286" s="4">
        <v>3500.25</v>
      </c>
      <c r="E286" s="5" t="s">
        <v>351</v>
      </c>
      <c r="F286" s="6">
        <v>20</v>
      </c>
      <c r="G286" s="7">
        <v>18331.304</v>
      </c>
      <c r="H286" s="8">
        <v>5.2371413470466397</v>
      </c>
      <c r="I286" cm="1">
        <f t="array" ref="I286">IF(ISBLANK(H286),
    IFERROR(
        IF(
            (SUMPRODUCT((ABS(B:B - B286) &lt;= 4)*(H:H)*(NOT(ISBLANK(H:H))) * (H:H &gt; 0) * (C:C)*(D:D)) / SUMPRODUCT((ABS(B:B - B286) &lt;= 4)*(NOT(ISBLANK(H:H))) * (H:H &gt; 0) * (C:C)*(D:D))) = 0,
            IF(
                (SUMPRODUCT((ABS(B:B - B286) &lt;= 4)*(G:G)*(NOT(ISBLANK(G:G))) * (G:G &gt; 0) * (C:C)*(D:D)) / SUMPRODUCT((ABS(B:B - B286) &lt;= 4)*(NOT(ISBLANK(G:G))) * (G:G &gt; 0) * (C:C)*(D:D))) = 0,
                IF(LOOKUP(2,1/(H$1:H285&lt;&gt;0),H$1:H285)=0,
                    "",
                    LOOKUP(2,1/(H$1:H285&lt;&gt;0),H$1:H285) * 0.8
                ),
                (SUMPRODUCT((ABS(B:B - B286) &lt;= 4)*(G:G)*(NOT(ISBLANK(G:G))) * (G:G &gt; 0) * (C:C)*(D:D)) / SUMPRODUCT((ABS(B:B - B286) &lt;= 4)*(NOT(ISBLANK(G:G))) * (G:G &gt; 0) * (C:C)*(D:D)))
            ),
            (SUMPRODUCT((ABS(B:B - B286) &lt;= 4)*(H:H)*(NOT(ISBLANK(H:H))) * (H:H &gt; 0) * (C:C)*(D:D)) / SUMPRODUCT((ABS(B:B - B286) &lt;= 4)*(NOT(ISBLANK(H:H))) * (H:H &gt; 0) * (C:C)*(D:D)))
        ),
        IF(LOOKUP(2,1/(H$1:H285&lt;&gt;0),H$1:H285)=0,
            "",
            LOOKUP(2,1/(H$1:H285&lt;&gt;0),H$1:H285) * 0.8
        )
    ),
    H286
)</f>
        <v>5.2371413470466397</v>
      </c>
      <c r="J286" s="11">
        <v>56.6</v>
      </c>
    </row>
    <row r="287" spans="1:10">
      <c r="A287" s="1" t="s">
        <v>9</v>
      </c>
      <c r="B287" s="2" t="s">
        <v>296</v>
      </c>
      <c r="C287" s="3">
        <v>15</v>
      </c>
      <c r="D287" s="4">
        <v>2127.75</v>
      </c>
      <c r="E287" s="5" t="s">
        <v>351</v>
      </c>
      <c r="F287" s="6">
        <v>23</v>
      </c>
      <c r="G287" s="7">
        <v>21745.109629999999</v>
      </c>
      <c r="H287" s="8">
        <v>10.21976718599459</v>
      </c>
      <c r="I287" cm="1">
        <f t="array" ref="I287">IF(ISBLANK(H287),
    IFERROR(
        IF(
            (SUMPRODUCT((ABS(B:B - B287) &lt;= 4)*(H:H)*(NOT(ISBLANK(H:H))) * (H:H &gt; 0) * (C:C)*(D:D)) / SUMPRODUCT((ABS(B:B - B287) &lt;= 4)*(NOT(ISBLANK(H:H))) * (H:H &gt; 0) * (C:C)*(D:D))) = 0,
            IF(
                (SUMPRODUCT((ABS(B:B - B287) &lt;= 4)*(G:G)*(NOT(ISBLANK(G:G))) * (G:G &gt; 0) * (C:C)*(D:D)) / SUMPRODUCT((ABS(B:B - B287) &lt;= 4)*(NOT(ISBLANK(G:G))) * (G:G &gt; 0) * (C:C)*(D:D))) = 0,
                IF(LOOKUP(2,1/(H$1:H286&lt;&gt;0),H$1:H286)=0,
                    "",
                    LOOKUP(2,1/(H$1:H286&lt;&gt;0),H$1:H286) * 0.8
                ),
                (SUMPRODUCT((ABS(B:B - B287) &lt;= 4)*(G:G)*(NOT(ISBLANK(G:G))) * (G:G &gt; 0) * (C:C)*(D:D)) / SUMPRODUCT((ABS(B:B - B287) &lt;= 4)*(NOT(ISBLANK(G:G))) * (G:G &gt; 0) * (C:C)*(D:D)))
            ),
            (SUMPRODUCT((ABS(B:B - B287) &lt;= 4)*(H:H)*(NOT(ISBLANK(H:H))) * (H:H &gt; 0) * (C:C)*(D:D)) / SUMPRODUCT((ABS(B:B - B287) &lt;= 4)*(NOT(ISBLANK(H:H))) * (H:H &gt; 0) * (C:C)*(D:D)))
        ),
        IF(LOOKUP(2,1/(H$1:H286&lt;&gt;0),H$1:H286)=0,
            "",
            LOOKUP(2,1/(H$1:H286&lt;&gt;0),H$1:H286) * 0.8
        )
    ),
    H287
)</f>
        <v>10.21976718599459</v>
      </c>
      <c r="J287" s="11">
        <v>56.6</v>
      </c>
    </row>
    <row r="288" spans="1:10">
      <c r="A288" s="1" t="s">
        <v>9</v>
      </c>
      <c r="B288" s="2" t="s">
        <v>297</v>
      </c>
      <c r="C288" s="3">
        <v>4</v>
      </c>
      <c r="D288" s="4">
        <v>439.25</v>
      </c>
      <c r="E288" s="5" t="s">
        <v>351</v>
      </c>
      <c r="F288" s="6">
        <v>14</v>
      </c>
      <c r="G288" s="7">
        <v>13305.130370000001</v>
      </c>
      <c r="H288" s="8">
        <v>30.290564302788841</v>
      </c>
      <c r="I288" cm="1">
        <f t="array" ref="I288">IF(ISBLANK(H288),
    IFERROR(
        IF(
            (SUMPRODUCT((ABS(B:B - B288) &lt;= 4)*(H:H)*(NOT(ISBLANK(H:H))) * (H:H &gt; 0) * (C:C)*(D:D)) / SUMPRODUCT((ABS(B:B - B288) &lt;= 4)*(NOT(ISBLANK(H:H))) * (H:H &gt; 0) * (C:C)*(D:D))) = 0,
            IF(
                (SUMPRODUCT((ABS(B:B - B288) &lt;= 4)*(G:G)*(NOT(ISBLANK(G:G))) * (G:G &gt; 0) * (C:C)*(D:D)) / SUMPRODUCT((ABS(B:B - B288) &lt;= 4)*(NOT(ISBLANK(G:G))) * (G:G &gt; 0) * (C:C)*(D:D))) = 0,
                IF(LOOKUP(2,1/(H$1:H287&lt;&gt;0),H$1:H287)=0,
                    "",
                    LOOKUP(2,1/(H$1:H287&lt;&gt;0),H$1:H287) * 0.8
                ),
                (SUMPRODUCT((ABS(B:B - B288) &lt;= 4)*(G:G)*(NOT(ISBLANK(G:G))) * (G:G &gt; 0) * (C:C)*(D:D)) / SUMPRODUCT((ABS(B:B - B288) &lt;= 4)*(NOT(ISBLANK(G:G))) * (G:G &gt; 0) * (C:C)*(D:D)))
            ),
            (SUMPRODUCT((ABS(B:B - B288) &lt;= 4)*(H:H)*(NOT(ISBLANK(H:H))) * (H:H &gt; 0) * (C:C)*(D:D)) / SUMPRODUCT((ABS(B:B - B288) &lt;= 4)*(NOT(ISBLANK(H:H))) * (H:H &gt; 0) * (C:C)*(D:D)))
        ),
        IF(LOOKUP(2,1/(H$1:H287&lt;&gt;0),H$1:H287)=0,
            "",
            LOOKUP(2,1/(H$1:H287&lt;&gt;0),H$1:H287) * 0.8
        )
    ),
    H288
)</f>
        <v>30.290564302788841</v>
      </c>
      <c r="J288" s="11">
        <v>56.6</v>
      </c>
    </row>
    <row r="289" spans="1:10">
      <c r="A289" s="1" t="s">
        <v>9</v>
      </c>
      <c r="B289" s="2" t="s">
        <v>298</v>
      </c>
      <c r="C289" s="3">
        <v>4</v>
      </c>
      <c r="D289" s="4">
        <v>420</v>
      </c>
      <c r="E289" s="5" t="s">
        <v>351</v>
      </c>
      <c r="F289" s="6">
        <v>1</v>
      </c>
      <c r="G289" s="7">
        <v>1079.3910000000001</v>
      </c>
      <c r="H289" s="8">
        <v>2.569978571428571</v>
      </c>
      <c r="I289" cm="1">
        <f t="array" ref="I289">IF(ISBLANK(H289),
    IFERROR(
        IF(
            (SUMPRODUCT((ABS(B:B - B289) &lt;= 4)*(H:H)*(NOT(ISBLANK(H:H))) * (H:H &gt; 0) * (C:C)*(D:D)) / SUMPRODUCT((ABS(B:B - B289) &lt;= 4)*(NOT(ISBLANK(H:H))) * (H:H &gt; 0) * (C:C)*(D:D))) = 0,
            IF(
                (SUMPRODUCT((ABS(B:B - B289) &lt;= 4)*(G:G)*(NOT(ISBLANK(G:G))) * (G:G &gt; 0) * (C:C)*(D:D)) / SUMPRODUCT((ABS(B:B - B289) &lt;= 4)*(NOT(ISBLANK(G:G))) * (G:G &gt; 0) * (C:C)*(D:D))) = 0,
                IF(LOOKUP(2,1/(H$1:H288&lt;&gt;0),H$1:H288)=0,
                    "",
                    LOOKUP(2,1/(H$1:H288&lt;&gt;0),H$1:H288) * 0.8
                ),
                (SUMPRODUCT((ABS(B:B - B289) &lt;= 4)*(G:G)*(NOT(ISBLANK(G:G))) * (G:G &gt; 0) * (C:C)*(D:D)) / SUMPRODUCT((ABS(B:B - B289) &lt;= 4)*(NOT(ISBLANK(G:G))) * (G:G &gt; 0) * (C:C)*(D:D)))
            ),
            (SUMPRODUCT((ABS(B:B - B289) &lt;= 4)*(H:H)*(NOT(ISBLANK(H:H))) * (H:H &gt; 0) * (C:C)*(D:D)) / SUMPRODUCT((ABS(B:B - B289) &lt;= 4)*(NOT(ISBLANK(H:H))) * (H:H &gt; 0) * (C:C)*(D:D)))
        ),
        IF(LOOKUP(2,1/(H$1:H288&lt;&gt;0),H$1:H288)=0,
            "",
            LOOKUP(2,1/(H$1:H288&lt;&gt;0),H$1:H288) * 0.8
        )
    ),
    H289
)</f>
        <v>2.569978571428571</v>
      </c>
      <c r="J289" s="11">
        <v>56.6</v>
      </c>
    </row>
    <row r="290" spans="1:10">
      <c r="A290" s="1" t="s">
        <v>9</v>
      </c>
      <c r="B290" s="2" t="s">
        <v>299</v>
      </c>
      <c r="C290" s="3">
        <v>9</v>
      </c>
      <c r="D290" s="4">
        <v>1000</v>
      </c>
      <c r="E290" s="5" t="s">
        <v>351</v>
      </c>
      <c r="F290" s="6">
        <v>12</v>
      </c>
      <c r="G290" s="7">
        <v>10981.687</v>
      </c>
      <c r="H290" s="8">
        <v>10.981687000000001</v>
      </c>
      <c r="I290" cm="1">
        <f t="array" ref="I290">IF(ISBLANK(H290),
    IFERROR(
        IF(
            (SUMPRODUCT((ABS(B:B - B290) &lt;= 4)*(H:H)*(NOT(ISBLANK(H:H))) * (H:H &gt; 0) * (C:C)*(D:D)) / SUMPRODUCT((ABS(B:B - B290) &lt;= 4)*(NOT(ISBLANK(H:H))) * (H:H &gt; 0) * (C:C)*(D:D))) = 0,
            IF(
                (SUMPRODUCT((ABS(B:B - B290) &lt;= 4)*(G:G)*(NOT(ISBLANK(G:G))) * (G:G &gt; 0) * (C:C)*(D:D)) / SUMPRODUCT((ABS(B:B - B290) &lt;= 4)*(NOT(ISBLANK(G:G))) * (G:G &gt; 0) * (C:C)*(D:D))) = 0,
                IF(LOOKUP(2,1/(H$1:H289&lt;&gt;0),H$1:H289)=0,
                    "",
                    LOOKUP(2,1/(H$1:H289&lt;&gt;0),H$1:H289) * 0.8
                ),
                (SUMPRODUCT((ABS(B:B - B290) &lt;= 4)*(G:G)*(NOT(ISBLANK(G:G))) * (G:G &gt; 0) * (C:C)*(D:D)) / SUMPRODUCT((ABS(B:B - B290) &lt;= 4)*(NOT(ISBLANK(G:G))) * (G:G &gt; 0) * (C:C)*(D:D)))
            ),
            (SUMPRODUCT((ABS(B:B - B290) &lt;= 4)*(H:H)*(NOT(ISBLANK(H:H))) * (H:H &gt; 0) * (C:C)*(D:D)) / SUMPRODUCT((ABS(B:B - B290) &lt;= 4)*(NOT(ISBLANK(H:H))) * (H:H &gt; 0) * (C:C)*(D:D)))
        ),
        IF(LOOKUP(2,1/(H$1:H289&lt;&gt;0),H$1:H289)=0,
            "",
            LOOKUP(2,1/(H$1:H289&lt;&gt;0),H$1:H289) * 0.8
        )
    ),
    H290
)</f>
        <v>10.981687000000001</v>
      </c>
      <c r="J290" s="11">
        <v>56.6</v>
      </c>
    </row>
    <row r="291" spans="1:10">
      <c r="A291" s="1" t="s">
        <v>9</v>
      </c>
      <c r="B291" s="2" t="s">
        <v>300</v>
      </c>
      <c r="C291" s="3">
        <v>10</v>
      </c>
      <c r="D291" s="4">
        <v>1030</v>
      </c>
      <c r="E291" s="5" t="s">
        <v>351</v>
      </c>
      <c r="F291" s="6">
        <v>18</v>
      </c>
      <c r="G291" s="7">
        <v>15468.184999999999</v>
      </c>
      <c r="H291" s="8">
        <v>15.01765533980582</v>
      </c>
      <c r="I291" cm="1">
        <f t="array" ref="I291">IF(ISBLANK(H291),
    IFERROR(
        IF(
            (SUMPRODUCT((ABS(B:B - B291) &lt;= 4)*(H:H)*(NOT(ISBLANK(H:H))) * (H:H &gt; 0) * (C:C)*(D:D)) / SUMPRODUCT((ABS(B:B - B291) &lt;= 4)*(NOT(ISBLANK(H:H))) * (H:H &gt; 0) * (C:C)*(D:D))) = 0,
            IF(
                (SUMPRODUCT((ABS(B:B - B291) &lt;= 4)*(G:G)*(NOT(ISBLANK(G:G))) * (G:G &gt; 0) * (C:C)*(D:D)) / SUMPRODUCT((ABS(B:B - B291) &lt;= 4)*(NOT(ISBLANK(G:G))) * (G:G &gt; 0) * (C:C)*(D:D))) = 0,
                IF(LOOKUP(2,1/(H$1:H290&lt;&gt;0),H$1:H290)=0,
                    "",
                    LOOKUP(2,1/(H$1:H290&lt;&gt;0),H$1:H290) * 0.8
                ),
                (SUMPRODUCT((ABS(B:B - B291) &lt;= 4)*(G:G)*(NOT(ISBLANK(G:G))) * (G:G &gt; 0) * (C:C)*(D:D)) / SUMPRODUCT((ABS(B:B - B291) &lt;= 4)*(NOT(ISBLANK(G:G))) * (G:G &gt; 0) * (C:C)*(D:D)))
            ),
            (SUMPRODUCT((ABS(B:B - B291) &lt;= 4)*(H:H)*(NOT(ISBLANK(H:H))) * (H:H &gt; 0) * (C:C)*(D:D)) / SUMPRODUCT((ABS(B:B - B291) &lt;= 4)*(NOT(ISBLANK(H:H))) * (H:H &gt; 0) * (C:C)*(D:D)))
        ),
        IF(LOOKUP(2,1/(H$1:H290&lt;&gt;0),H$1:H290)=0,
            "",
            LOOKUP(2,1/(H$1:H290&lt;&gt;0),H$1:H290) * 0.8
        )
    ),
    H291
)</f>
        <v>15.01765533980582</v>
      </c>
      <c r="J291" s="11">
        <v>56.6</v>
      </c>
    </row>
    <row r="292" spans="1:10">
      <c r="A292" s="1" t="s">
        <v>9</v>
      </c>
      <c r="B292" s="2" t="s">
        <v>301</v>
      </c>
      <c r="C292" s="3">
        <v>1</v>
      </c>
      <c r="D292" s="4">
        <v>125</v>
      </c>
      <c r="E292" s="5" t="s">
        <v>351</v>
      </c>
      <c r="F292" s="6">
        <v>2</v>
      </c>
      <c r="G292" s="7">
        <v>2260.8539999999998</v>
      </c>
      <c r="H292" s="8">
        <v>18.086832000000001</v>
      </c>
      <c r="I292" cm="1">
        <f t="array" ref="I292">IF(ISBLANK(H292),
    IFERROR(
        IF(
            (SUMPRODUCT((ABS(B:B - B292) &lt;= 4)*(H:H)*(NOT(ISBLANK(H:H))) * (H:H &gt; 0) * (C:C)*(D:D)) / SUMPRODUCT((ABS(B:B - B292) &lt;= 4)*(NOT(ISBLANK(H:H))) * (H:H &gt; 0) * (C:C)*(D:D))) = 0,
            IF(
                (SUMPRODUCT((ABS(B:B - B292) &lt;= 4)*(G:G)*(NOT(ISBLANK(G:G))) * (G:G &gt; 0) * (C:C)*(D:D)) / SUMPRODUCT((ABS(B:B - B292) &lt;= 4)*(NOT(ISBLANK(G:G))) * (G:G &gt; 0) * (C:C)*(D:D))) = 0,
                IF(LOOKUP(2,1/(H$1:H291&lt;&gt;0),H$1:H291)=0,
                    "",
                    LOOKUP(2,1/(H$1:H291&lt;&gt;0),H$1:H291) * 0.8
                ),
                (SUMPRODUCT((ABS(B:B - B292) &lt;= 4)*(G:G)*(NOT(ISBLANK(G:G))) * (G:G &gt; 0) * (C:C)*(D:D)) / SUMPRODUCT((ABS(B:B - B292) &lt;= 4)*(NOT(ISBLANK(G:G))) * (G:G &gt; 0) * (C:C)*(D:D)))
            ),
            (SUMPRODUCT((ABS(B:B - B292) &lt;= 4)*(H:H)*(NOT(ISBLANK(H:H))) * (H:H &gt; 0) * (C:C)*(D:D)) / SUMPRODUCT((ABS(B:B - B292) &lt;= 4)*(NOT(ISBLANK(H:H))) * (H:H &gt; 0) * (C:C)*(D:D)))
        ),
        IF(LOOKUP(2,1/(H$1:H291&lt;&gt;0),H$1:H291)=0,
            "",
            LOOKUP(2,1/(H$1:H291&lt;&gt;0),H$1:H291) * 0.8
        )
    ),
    H292
)</f>
        <v>18.086832000000001</v>
      </c>
      <c r="J292" s="11">
        <v>56.6</v>
      </c>
    </row>
    <row r="293" spans="1:10">
      <c r="A293" s="1" t="s">
        <v>9</v>
      </c>
      <c r="B293" s="2" t="s">
        <v>302</v>
      </c>
      <c r="C293" s="3">
        <v>4</v>
      </c>
      <c r="D293" s="4">
        <v>375</v>
      </c>
      <c r="E293" s="5" t="s">
        <v>351</v>
      </c>
      <c r="F293">
        <f>(D293*F292)/D292</f>
        <v>6</v>
      </c>
      <c r="G293">
        <f>(F293*G292)/F292</f>
        <v>6782.5619999999999</v>
      </c>
      <c r="H293">
        <f>G293/D293</f>
        <v>18.086832000000001</v>
      </c>
      <c r="I293" cm="1">
        <f t="array" ref="I293">IF(ISBLANK(H293),
    IFERROR(
        IF(
            (SUMPRODUCT((ABS(B:B - B293) &lt;= 4)*(H:H)*(NOT(ISBLANK(H:H))) * (H:H &gt; 0) * (C:C)*(D:D)) / SUMPRODUCT((ABS(B:B - B293) &lt;= 4)*(NOT(ISBLANK(H:H))) * (H:H &gt; 0) * (C:C)*(D:D))) = 0,
            IF(
                (SUMPRODUCT((ABS(B:B - B293) &lt;= 4)*(G:G)*(NOT(ISBLANK(G:G))) * (G:G &gt; 0) * (C:C)*(D:D)) / SUMPRODUCT((ABS(B:B - B293) &lt;= 4)*(NOT(ISBLANK(G:G))) * (G:G &gt; 0) * (C:C)*(D:D))) = 0,
                IF(LOOKUP(2,1/(H$1:H292&lt;&gt;0),H$1:H292)=0,
                    "",
                    LOOKUP(2,1/(H$1:H292&lt;&gt;0),H$1:H292) * 0.8
                ),
                (SUMPRODUCT((ABS(B:B - B293) &lt;= 4)*(G:G)*(NOT(ISBLANK(G:G))) * (G:G &gt; 0) * (C:C)*(D:D)) / SUMPRODUCT((ABS(B:B - B293) &lt;= 4)*(NOT(ISBLANK(G:G))) * (G:G &gt; 0) * (C:C)*(D:D)))
            ),
            (SUMPRODUCT((ABS(B:B - B293) &lt;= 4)*(H:H)*(NOT(ISBLANK(H:H))) * (H:H &gt; 0) * (C:C)*(D:D)) / SUMPRODUCT((ABS(B:B - B293) &lt;= 4)*(NOT(ISBLANK(H:H))) * (H:H &gt; 0) * (C:C)*(D:D)))
        ),
        IF(LOOKUP(2,1/(H$1:H292&lt;&gt;0),H$1:H292)=0,
            "",
            LOOKUP(2,1/(H$1:H292&lt;&gt;0),H$1:H292) * 0.8
        )
    ),
    H293
)</f>
        <v>18.086832000000001</v>
      </c>
      <c r="J293" s="11">
        <v>56.6</v>
      </c>
    </row>
    <row r="294" spans="1:10">
      <c r="A294" s="1" t="s">
        <v>9</v>
      </c>
      <c r="B294" s="2" t="s">
        <v>303</v>
      </c>
      <c r="C294" s="3">
        <v>9</v>
      </c>
      <c r="D294" s="4">
        <v>1028.5</v>
      </c>
      <c r="E294" s="5" t="s">
        <v>351</v>
      </c>
      <c r="F294" s="6">
        <v>5</v>
      </c>
      <c r="G294" s="7">
        <v>4770.9528200000004</v>
      </c>
      <c r="H294" s="8">
        <v>4.6387484880894512</v>
      </c>
      <c r="I294" cm="1">
        <f t="array" ref="I294">IF(ISBLANK(H294),
    IFERROR(
        IF(
            (SUMPRODUCT((ABS(B:B - B294) &lt;= 4)*(H:H)*(NOT(ISBLANK(H:H))) * (H:H &gt; 0) * (C:C)*(D:D)) / SUMPRODUCT((ABS(B:B - B294) &lt;= 4)*(NOT(ISBLANK(H:H))) * (H:H &gt; 0) * (C:C)*(D:D))) = 0,
            IF(
                (SUMPRODUCT((ABS(B:B - B294) &lt;= 4)*(G:G)*(NOT(ISBLANK(G:G))) * (G:G &gt; 0) * (C:C)*(D:D)) / SUMPRODUCT((ABS(B:B - B294) &lt;= 4)*(NOT(ISBLANK(G:G))) * (G:G &gt; 0) * (C:C)*(D:D))) = 0,
                IF(LOOKUP(2,1/(H$1:H293&lt;&gt;0),H$1:H293)=0,
                    "",
                    LOOKUP(2,1/(H$1:H293&lt;&gt;0),H$1:H293) * 0.8
                ),
                (SUMPRODUCT((ABS(B:B - B294) &lt;= 4)*(G:G)*(NOT(ISBLANK(G:G))) * (G:G &gt; 0) * (C:C)*(D:D)) / SUMPRODUCT((ABS(B:B - B294) &lt;= 4)*(NOT(ISBLANK(G:G))) * (G:G &gt; 0) * (C:C)*(D:D)))
            ),
            (SUMPRODUCT((ABS(B:B - B294) &lt;= 4)*(H:H)*(NOT(ISBLANK(H:H))) * (H:H &gt; 0) * (C:C)*(D:D)) / SUMPRODUCT((ABS(B:B - B294) &lt;= 4)*(NOT(ISBLANK(H:H))) * (H:H &gt; 0) * (C:C)*(D:D)))
        ),
        IF(LOOKUP(2,1/(H$1:H293&lt;&gt;0),H$1:H293)=0,
            "",
            LOOKUP(2,1/(H$1:H293&lt;&gt;0),H$1:H293) * 0.8
        )
    ),
    H294
)</f>
        <v>4.6387484880894512</v>
      </c>
      <c r="J294" s="11">
        <v>56.6</v>
      </c>
    </row>
    <row r="295" spans="1:10">
      <c r="A295" s="1" t="s">
        <v>9</v>
      </c>
      <c r="B295" s="2" t="s">
        <v>304</v>
      </c>
      <c r="C295" s="3">
        <v>12</v>
      </c>
      <c r="D295" s="4">
        <v>1511.75</v>
      </c>
      <c r="E295" s="5" t="s">
        <v>351</v>
      </c>
      <c r="F295" s="6">
        <v>27</v>
      </c>
      <c r="G295" s="7">
        <v>29161.190999999999</v>
      </c>
      <c r="H295" s="8">
        <v>19.28969141723168</v>
      </c>
      <c r="I295" cm="1">
        <f t="array" ref="I295">IF(ISBLANK(H295),
    IFERROR(
        IF(
            (SUMPRODUCT((ABS(B:B - B295) &lt;= 4)*(H:H)*(NOT(ISBLANK(H:H))) * (H:H &gt; 0) * (C:C)*(D:D)) / SUMPRODUCT((ABS(B:B - B295) &lt;= 4)*(NOT(ISBLANK(H:H))) * (H:H &gt; 0) * (C:C)*(D:D))) = 0,
            IF(
                (SUMPRODUCT((ABS(B:B - B295) &lt;= 4)*(G:G)*(NOT(ISBLANK(G:G))) * (G:G &gt; 0) * (C:C)*(D:D)) / SUMPRODUCT((ABS(B:B - B295) &lt;= 4)*(NOT(ISBLANK(G:G))) * (G:G &gt; 0) * (C:C)*(D:D))) = 0,
                IF(LOOKUP(2,1/(H$1:H294&lt;&gt;0),H$1:H294)=0,
                    "",
                    LOOKUP(2,1/(H$1:H294&lt;&gt;0),H$1:H294) * 0.8
                ),
                (SUMPRODUCT((ABS(B:B - B295) &lt;= 4)*(G:G)*(NOT(ISBLANK(G:G))) * (G:G &gt; 0) * (C:C)*(D:D)) / SUMPRODUCT((ABS(B:B - B295) &lt;= 4)*(NOT(ISBLANK(G:G))) * (G:G &gt; 0) * (C:C)*(D:D)))
            ),
            (SUMPRODUCT((ABS(B:B - B295) &lt;= 4)*(H:H)*(NOT(ISBLANK(H:H))) * (H:H &gt; 0) * (C:C)*(D:D)) / SUMPRODUCT((ABS(B:B - B295) &lt;= 4)*(NOT(ISBLANK(H:H))) * (H:H &gt; 0) * (C:C)*(D:D)))
        ),
        IF(LOOKUP(2,1/(H$1:H294&lt;&gt;0),H$1:H294)=0,
            "",
            LOOKUP(2,1/(H$1:H294&lt;&gt;0),H$1:H294) * 0.8
        )
    ),
    H295
)</f>
        <v>19.28969141723168</v>
      </c>
      <c r="J295" s="11">
        <v>56.6</v>
      </c>
    </row>
    <row r="296" spans="1:10">
      <c r="A296" s="1" t="s">
        <v>9</v>
      </c>
      <c r="B296" s="2" t="s">
        <v>305</v>
      </c>
      <c r="C296" s="3">
        <v>18</v>
      </c>
      <c r="D296" s="4">
        <v>2286.25</v>
      </c>
      <c r="E296" s="5" t="s">
        <v>351</v>
      </c>
      <c r="F296" s="6">
        <v>29</v>
      </c>
      <c r="G296" s="7">
        <v>37012.79724</v>
      </c>
      <c r="H296" s="8">
        <v>16.189304424275559</v>
      </c>
      <c r="I296" cm="1">
        <f t="array" ref="I296">IF(ISBLANK(H296),
    IFERROR(
        IF(
            (SUMPRODUCT((ABS(B:B - B296) &lt;= 4)*(H:H)*(NOT(ISBLANK(H:H))) * (H:H &gt; 0) * (C:C)*(D:D)) / SUMPRODUCT((ABS(B:B - B296) &lt;= 4)*(NOT(ISBLANK(H:H))) * (H:H &gt; 0) * (C:C)*(D:D))) = 0,
            IF(
                (SUMPRODUCT((ABS(B:B - B296) &lt;= 4)*(G:G)*(NOT(ISBLANK(G:G))) * (G:G &gt; 0) * (C:C)*(D:D)) / SUMPRODUCT((ABS(B:B - B296) &lt;= 4)*(NOT(ISBLANK(G:G))) * (G:G &gt; 0) * (C:C)*(D:D))) = 0,
                IF(LOOKUP(2,1/(H$1:H295&lt;&gt;0),H$1:H295)=0,
                    "",
                    LOOKUP(2,1/(H$1:H295&lt;&gt;0),H$1:H295) * 0.8
                ),
                (SUMPRODUCT((ABS(B:B - B296) &lt;= 4)*(G:G)*(NOT(ISBLANK(G:G))) * (G:G &gt; 0) * (C:C)*(D:D)) / SUMPRODUCT((ABS(B:B - B296) &lt;= 4)*(NOT(ISBLANK(G:G))) * (G:G &gt; 0) * (C:C)*(D:D)))
            ),
            (SUMPRODUCT((ABS(B:B - B296) &lt;= 4)*(H:H)*(NOT(ISBLANK(H:H))) * (H:H &gt; 0) * (C:C)*(D:D)) / SUMPRODUCT((ABS(B:B - B296) &lt;= 4)*(NOT(ISBLANK(H:H))) * (H:H &gt; 0) * (C:C)*(D:D)))
        ),
        IF(LOOKUP(2,1/(H$1:H295&lt;&gt;0),H$1:H295)=0,
            "",
            LOOKUP(2,1/(H$1:H295&lt;&gt;0),H$1:H295) * 0.8
        )
    ),
    H296
)</f>
        <v>16.189304424275559</v>
      </c>
      <c r="J296" s="11">
        <v>56.6</v>
      </c>
    </row>
    <row r="297" spans="1:10">
      <c r="A297" s="1" t="s">
        <v>9</v>
      </c>
      <c r="B297" s="2" t="s">
        <v>306</v>
      </c>
      <c r="C297" s="3">
        <v>4</v>
      </c>
      <c r="D297" s="4">
        <v>403</v>
      </c>
      <c r="E297" s="5" t="s">
        <v>351</v>
      </c>
      <c r="F297" s="6">
        <v>5</v>
      </c>
      <c r="G297" s="7">
        <v>5816.9110000000001</v>
      </c>
      <c r="H297" s="8">
        <v>14.434022332506199</v>
      </c>
      <c r="I297" cm="1">
        <f t="array" ref="I297">IF(ISBLANK(H297),
    IFERROR(
        IF(
            (SUMPRODUCT((ABS(B:B - B297) &lt;= 4)*(H:H)*(NOT(ISBLANK(H:H))) * (H:H &gt; 0) * (C:C)*(D:D)) / SUMPRODUCT((ABS(B:B - B297) &lt;= 4)*(NOT(ISBLANK(H:H))) * (H:H &gt; 0) * (C:C)*(D:D))) = 0,
            IF(
                (SUMPRODUCT((ABS(B:B - B297) &lt;= 4)*(G:G)*(NOT(ISBLANK(G:G))) * (G:G &gt; 0) * (C:C)*(D:D)) / SUMPRODUCT((ABS(B:B - B297) &lt;= 4)*(NOT(ISBLANK(G:G))) * (G:G &gt; 0) * (C:C)*(D:D))) = 0,
                IF(LOOKUP(2,1/(H$1:H296&lt;&gt;0),H$1:H296)=0,
                    "",
                    LOOKUP(2,1/(H$1:H296&lt;&gt;0),H$1:H296) * 0.8
                ),
                (SUMPRODUCT((ABS(B:B - B297) &lt;= 4)*(G:G)*(NOT(ISBLANK(G:G))) * (G:G &gt; 0) * (C:C)*(D:D)) / SUMPRODUCT((ABS(B:B - B297) &lt;= 4)*(NOT(ISBLANK(G:G))) * (G:G &gt; 0) * (C:C)*(D:D)))
            ),
            (SUMPRODUCT((ABS(B:B - B297) &lt;= 4)*(H:H)*(NOT(ISBLANK(H:H))) * (H:H &gt; 0) * (C:C)*(D:D)) / SUMPRODUCT((ABS(B:B - B297) &lt;= 4)*(NOT(ISBLANK(H:H))) * (H:H &gt; 0) * (C:C)*(D:D)))
        ),
        IF(LOOKUP(2,1/(H$1:H296&lt;&gt;0),H$1:H296)=0,
            "",
            LOOKUP(2,1/(H$1:H296&lt;&gt;0),H$1:H296) * 0.8
        )
    ),
    H297
)</f>
        <v>14.434022332506199</v>
      </c>
      <c r="J297" s="11">
        <v>56.6</v>
      </c>
    </row>
    <row r="298" spans="1:10">
      <c r="A298" s="1" t="s">
        <v>9</v>
      </c>
      <c r="B298" s="2" t="s">
        <v>307</v>
      </c>
      <c r="C298" s="3">
        <v>3</v>
      </c>
      <c r="D298" s="4">
        <v>567.75</v>
      </c>
      <c r="E298" s="5" t="s">
        <v>351</v>
      </c>
      <c r="F298" s="6">
        <v>17</v>
      </c>
      <c r="G298" s="7">
        <v>22817.265299999999</v>
      </c>
      <c r="H298" s="8">
        <v>40.188930515191537</v>
      </c>
      <c r="I298" cm="1">
        <f t="array" ref="I298">IF(ISBLANK(H298),
    IFERROR(
        IF(
            (SUMPRODUCT((ABS(B:B - B298) &lt;= 4)*(H:H)*(NOT(ISBLANK(H:H))) * (H:H &gt; 0) * (C:C)*(D:D)) / SUMPRODUCT((ABS(B:B - B298) &lt;= 4)*(NOT(ISBLANK(H:H))) * (H:H &gt; 0) * (C:C)*(D:D))) = 0,
            IF(
                (SUMPRODUCT((ABS(B:B - B298) &lt;= 4)*(G:G)*(NOT(ISBLANK(G:G))) * (G:G &gt; 0) * (C:C)*(D:D)) / SUMPRODUCT((ABS(B:B - B298) &lt;= 4)*(NOT(ISBLANK(G:G))) * (G:G &gt; 0) * (C:C)*(D:D))) = 0,
                IF(LOOKUP(2,1/(H$1:H297&lt;&gt;0),H$1:H297)=0,
                    "",
                    LOOKUP(2,1/(H$1:H297&lt;&gt;0),H$1:H297) * 0.8
                ),
                (SUMPRODUCT((ABS(B:B - B298) &lt;= 4)*(G:G)*(NOT(ISBLANK(G:G))) * (G:G &gt; 0) * (C:C)*(D:D)) / SUMPRODUCT((ABS(B:B - B298) &lt;= 4)*(NOT(ISBLANK(G:G))) * (G:G &gt; 0) * (C:C)*(D:D)))
            ),
            (SUMPRODUCT((ABS(B:B - B298) &lt;= 4)*(H:H)*(NOT(ISBLANK(H:H))) * (H:H &gt; 0) * (C:C)*(D:D)) / SUMPRODUCT((ABS(B:B - B298) &lt;= 4)*(NOT(ISBLANK(H:H))) * (H:H &gt; 0) * (C:C)*(D:D)))
        ),
        IF(LOOKUP(2,1/(H$1:H297&lt;&gt;0),H$1:H297)=0,
            "",
            LOOKUP(2,1/(H$1:H297&lt;&gt;0),H$1:H297) * 0.8
        )
    ),
    H298
)</f>
        <v>40.188930515191537</v>
      </c>
      <c r="J298" s="11">
        <v>56.6</v>
      </c>
    </row>
    <row r="299" spans="1:10">
      <c r="A299" s="1" t="s">
        <v>9</v>
      </c>
      <c r="B299" s="2" t="s">
        <v>308</v>
      </c>
      <c r="C299" s="3">
        <v>11</v>
      </c>
      <c r="D299" s="4">
        <v>1720</v>
      </c>
      <c r="E299" s="5" t="s">
        <v>351</v>
      </c>
      <c r="F299" s="6">
        <v>17</v>
      </c>
      <c r="G299" s="7">
        <v>16477.098000000002</v>
      </c>
      <c r="H299" s="8">
        <v>9.5797081395348851</v>
      </c>
      <c r="I299" cm="1">
        <f t="array" ref="I299">IF(ISBLANK(H299),
    IFERROR(
        IF(
            (SUMPRODUCT((ABS(B:B - B299) &lt;= 4)*(H:H)*(NOT(ISBLANK(H:H))) * (H:H &gt; 0) * (C:C)*(D:D)) / SUMPRODUCT((ABS(B:B - B299) &lt;= 4)*(NOT(ISBLANK(H:H))) * (H:H &gt; 0) * (C:C)*(D:D))) = 0,
            IF(
                (SUMPRODUCT((ABS(B:B - B299) &lt;= 4)*(G:G)*(NOT(ISBLANK(G:G))) * (G:G &gt; 0) * (C:C)*(D:D)) / SUMPRODUCT((ABS(B:B - B299) &lt;= 4)*(NOT(ISBLANK(G:G))) * (G:G &gt; 0) * (C:C)*(D:D))) = 0,
                IF(LOOKUP(2,1/(H$1:H298&lt;&gt;0),H$1:H298)=0,
                    "",
                    LOOKUP(2,1/(H$1:H298&lt;&gt;0),H$1:H298) * 0.8
                ),
                (SUMPRODUCT((ABS(B:B - B299) &lt;= 4)*(G:G)*(NOT(ISBLANK(G:G))) * (G:G &gt; 0) * (C:C)*(D:D)) / SUMPRODUCT((ABS(B:B - B299) &lt;= 4)*(NOT(ISBLANK(G:G))) * (G:G &gt; 0) * (C:C)*(D:D)))
            ),
            (SUMPRODUCT((ABS(B:B - B299) &lt;= 4)*(H:H)*(NOT(ISBLANK(H:H))) * (H:H &gt; 0) * (C:C)*(D:D)) / SUMPRODUCT((ABS(B:B - B299) &lt;= 4)*(NOT(ISBLANK(H:H))) * (H:H &gt; 0) * (C:C)*(D:D)))
        ),
        IF(LOOKUP(2,1/(H$1:H298&lt;&gt;0),H$1:H298)=0,
            "",
            LOOKUP(2,1/(H$1:H298&lt;&gt;0),H$1:H298) * 0.8
        )
    ),
    H299
)</f>
        <v>9.5797081395348851</v>
      </c>
      <c r="J299" s="11">
        <v>56.6</v>
      </c>
    </row>
    <row r="300" spans="1:10">
      <c r="A300" s="1" t="s">
        <v>3</v>
      </c>
      <c r="B300" s="2" t="s">
        <v>309</v>
      </c>
      <c r="C300" s="3">
        <v>18</v>
      </c>
      <c r="D300" s="4">
        <v>2453.5</v>
      </c>
      <c r="E300" s="5" t="s">
        <v>351</v>
      </c>
      <c r="F300" s="6">
        <v>43</v>
      </c>
      <c r="G300" s="7">
        <v>44171.859360000002</v>
      </c>
      <c r="H300" s="8">
        <v>18.003610906867738</v>
      </c>
      <c r="I300" cm="1">
        <f t="array" ref="I300">IF(ISBLANK(H300),
    IFERROR(
        IF(
            (SUMPRODUCT((ABS(B:B - B300) &lt;= 4)*(H:H)*(NOT(ISBLANK(H:H))) * (H:H &gt; 0) * (C:C)*(D:D)) / SUMPRODUCT((ABS(B:B - B300) &lt;= 4)*(NOT(ISBLANK(H:H))) * (H:H &gt; 0) * (C:C)*(D:D))) = 0,
            IF(
                (SUMPRODUCT((ABS(B:B - B300) &lt;= 4)*(G:G)*(NOT(ISBLANK(G:G))) * (G:G &gt; 0) * (C:C)*(D:D)) / SUMPRODUCT((ABS(B:B - B300) &lt;= 4)*(NOT(ISBLANK(G:G))) * (G:G &gt; 0) * (C:C)*(D:D))) = 0,
                IF(LOOKUP(2,1/(H$1:H299&lt;&gt;0),H$1:H299)=0,
                    "",
                    LOOKUP(2,1/(H$1:H299&lt;&gt;0),H$1:H299) * 0.8
                ),
                (SUMPRODUCT((ABS(B:B - B300) &lt;= 4)*(G:G)*(NOT(ISBLANK(G:G))) * (G:G &gt; 0) * (C:C)*(D:D)) / SUMPRODUCT((ABS(B:B - B300) &lt;= 4)*(NOT(ISBLANK(G:G))) * (G:G &gt; 0) * (C:C)*(D:D)))
            ),
            (SUMPRODUCT((ABS(B:B - B300) &lt;= 4)*(H:H)*(NOT(ISBLANK(H:H))) * (H:H &gt; 0) * (C:C)*(D:D)) / SUMPRODUCT((ABS(B:B - B300) &lt;= 4)*(NOT(ISBLANK(H:H))) * (H:H &gt; 0) * (C:C)*(D:D)))
        ),
        IF(LOOKUP(2,1/(H$1:H299&lt;&gt;0),H$1:H299)=0,
            "",
            LOOKUP(2,1/(H$1:H299&lt;&gt;0),H$1:H299) * 0.8
        )
    ),
    H300
)</f>
        <v>18.003610906867738</v>
      </c>
      <c r="J300" s="11">
        <v>56.6</v>
      </c>
    </row>
    <row r="301" spans="1:10">
      <c r="A301" s="1" t="s">
        <v>9</v>
      </c>
      <c r="B301" s="2" t="s">
        <v>310</v>
      </c>
      <c r="C301" s="3">
        <v>22</v>
      </c>
      <c r="D301" s="4">
        <v>2317.75</v>
      </c>
      <c r="E301" s="5" t="s">
        <v>351</v>
      </c>
      <c r="F301" s="6">
        <v>34</v>
      </c>
      <c r="G301" s="7">
        <v>36191.017999999996</v>
      </c>
      <c r="H301" s="8">
        <v>15.614720310646099</v>
      </c>
      <c r="I301" cm="1">
        <f t="array" ref="I301">IF(ISBLANK(H301),
    IFERROR(
        IF(
            (SUMPRODUCT((ABS(B:B - B301) &lt;= 4)*(H:H)*(NOT(ISBLANK(H:H))) * (H:H &gt; 0) * (C:C)*(D:D)) / SUMPRODUCT((ABS(B:B - B301) &lt;= 4)*(NOT(ISBLANK(H:H))) * (H:H &gt; 0) * (C:C)*(D:D))) = 0,
            IF(
                (SUMPRODUCT((ABS(B:B - B301) &lt;= 4)*(G:G)*(NOT(ISBLANK(G:G))) * (G:G &gt; 0) * (C:C)*(D:D)) / SUMPRODUCT((ABS(B:B - B301) &lt;= 4)*(NOT(ISBLANK(G:G))) * (G:G &gt; 0) * (C:C)*(D:D))) = 0,
                IF(LOOKUP(2,1/(H$1:H300&lt;&gt;0),H$1:H300)=0,
                    "",
                    LOOKUP(2,1/(H$1:H300&lt;&gt;0),H$1:H300) * 0.8
                ),
                (SUMPRODUCT((ABS(B:B - B301) &lt;= 4)*(G:G)*(NOT(ISBLANK(G:G))) * (G:G &gt; 0) * (C:C)*(D:D)) / SUMPRODUCT((ABS(B:B - B301) &lt;= 4)*(NOT(ISBLANK(G:G))) * (G:G &gt; 0) * (C:C)*(D:D)))
            ),
            (SUMPRODUCT((ABS(B:B - B301) &lt;= 4)*(H:H)*(NOT(ISBLANK(H:H))) * (H:H &gt; 0) * (C:C)*(D:D)) / SUMPRODUCT((ABS(B:B - B301) &lt;= 4)*(NOT(ISBLANK(H:H))) * (H:H &gt; 0) * (C:C)*(D:D)))
        ),
        IF(LOOKUP(2,1/(H$1:H300&lt;&gt;0),H$1:H300)=0,
            "",
            LOOKUP(2,1/(H$1:H300&lt;&gt;0),H$1:H300) * 0.8
        )
    ),
    H301
)</f>
        <v>15.614720310646099</v>
      </c>
      <c r="J301" s="11">
        <v>56.6</v>
      </c>
    </row>
    <row r="302" spans="1:10">
      <c r="A302" s="1" t="s">
        <v>9</v>
      </c>
      <c r="B302" s="2" t="s">
        <v>311</v>
      </c>
      <c r="C302" s="3">
        <v>13</v>
      </c>
      <c r="D302" s="4">
        <v>1610</v>
      </c>
      <c r="E302" s="5" t="s">
        <v>351</v>
      </c>
      <c r="F302" s="6">
        <v>23</v>
      </c>
      <c r="G302" s="7">
        <v>22487.823799999998</v>
      </c>
      <c r="H302" s="8">
        <v>13.96759242236025</v>
      </c>
      <c r="I302" cm="1">
        <f t="array" ref="I302">IF(ISBLANK(H302),
    IFERROR(
        IF(
            (SUMPRODUCT((ABS(B:B - B302) &lt;= 4)*(H:H)*(NOT(ISBLANK(H:H))) * (H:H &gt; 0) * (C:C)*(D:D)) / SUMPRODUCT((ABS(B:B - B302) &lt;= 4)*(NOT(ISBLANK(H:H))) * (H:H &gt; 0) * (C:C)*(D:D))) = 0,
            IF(
                (SUMPRODUCT((ABS(B:B - B302) &lt;= 4)*(G:G)*(NOT(ISBLANK(G:G))) * (G:G &gt; 0) * (C:C)*(D:D)) / SUMPRODUCT((ABS(B:B - B302) &lt;= 4)*(NOT(ISBLANK(G:G))) * (G:G &gt; 0) * (C:C)*(D:D))) = 0,
                IF(LOOKUP(2,1/(H$1:H301&lt;&gt;0),H$1:H301)=0,
                    "",
                    LOOKUP(2,1/(H$1:H301&lt;&gt;0),H$1:H301) * 0.8
                ),
                (SUMPRODUCT((ABS(B:B - B302) &lt;= 4)*(G:G)*(NOT(ISBLANK(G:G))) * (G:G &gt; 0) * (C:C)*(D:D)) / SUMPRODUCT((ABS(B:B - B302) &lt;= 4)*(NOT(ISBLANK(G:G))) * (G:G &gt; 0) * (C:C)*(D:D)))
            ),
            (SUMPRODUCT((ABS(B:B - B302) &lt;= 4)*(H:H)*(NOT(ISBLANK(H:H))) * (H:H &gt; 0) * (C:C)*(D:D)) / SUMPRODUCT((ABS(B:B - B302) &lt;= 4)*(NOT(ISBLANK(H:H))) * (H:H &gt; 0) * (C:C)*(D:D)))
        ),
        IF(LOOKUP(2,1/(H$1:H301&lt;&gt;0),H$1:H301)=0,
            "",
            LOOKUP(2,1/(H$1:H301&lt;&gt;0),H$1:H301) * 0.8
        )
    ),
    H302
)</f>
        <v>13.96759242236025</v>
      </c>
      <c r="J302" s="11">
        <v>56.6</v>
      </c>
    </row>
    <row r="303" spans="1:10">
      <c r="A303" s="1" t="s">
        <v>9</v>
      </c>
      <c r="B303" s="2" t="s">
        <v>312</v>
      </c>
      <c r="C303" s="3">
        <v>14</v>
      </c>
      <c r="D303" s="4">
        <v>1817.25</v>
      </c>
      <c r="E303" s="5" t="s">
        <v>351</v>
      </c>
      <c r="F303" s="6">
        <v>20</v>
      </c>
      <c r="G303" s="7">
        <v>22225.776320000001</v>
      </c>
      <c r="H303" s="8">
        <v>12.23044507910304</v>
      </c>
      <c r="I303" cm="1">
        <f t="array" ref="I303">IF(ISBLANK(H303),
    IFERROR(
        IF(
            (SUMPRODUCT((ABS(B:B - B303) &lt;= 4)*(H:H)*(NOT(ISBLANK(H:H))) * (H:H &gt; 0) * (C:C)*(D:D)) / SUMPRODUCT((ABS(B:B - B303) &lt;= 4)*(NOT(ISBLANK(H:H))) * (H:H &gt; 0) * (C:C)*(D:D))) = 0,
            IF(
                (SUMPRODUCT((ABS(B:B - B303) &lt;= 4)*(G:G)*(NOT(ISBLANK(G:G))) * (G:G &gt; 0) * (C:C)*(D:D)) / SUMPRODUCT((ABS(B:B - B303) &lt;= 4)*(NOT(ISBLANK(G:G))) * (G:G &gt; 0) * (C:C)*(D:D))) = 0,
                IF(LOOKUP(2,1/(H$1:H302&lt;&gt;0),H$1:H302)=0,
                    "",
                    LOOKUP(2,1/(H$1:H302&lt;&gt;0),H$1:H302) * 0.8
                ),
                (SUMPRODUCT((ABS(B:B - B303) &lt;= 4)*(G:G)*(NOT(ISBLANK(G:G))) * (G:G &gt; 0) * (C:C)*(D:D)) / SUMPRODUCT((ABS(B:B - B303) &lt;= 4)*(NOT(ISBLANK(G:G))) * (G:G &gt; 0) * (C:C)*(D:D)))
            ),
            (SUMPRODUCT((ABS(B:B - B303) &lt;= 4)*(H:H)*(NOT(ISBLANK(H:H))) * (H:H &gt; 0) * (C:C)*(D:D)) / SUMPRODUCT((ABS(B:B - B303) &lt;= 4)*(NOT(ISBLANK(H:H))) * (H:H &gt; 0) * (C:C)*(D:D)))
        ),
        IF(LOOKUP(2,1/(H$1:H302&lt;&gt;0),H$1:H302)=0,
            "",
            LOOKUP(2,1/(H$1:H302&lt;&gt;0),H$1:H302) * 0.8
        )
    ),
    H303
)</f>
        <v>12.23044507910304</v>
      </c>
      <c r="J303" s="11">
        <v>56.6</v>
      </c>
    </row>
    <row r="304" spans="1:10">
      <c r="A304" s="1" t="s">
        <v>9</v>
      </c>
      <c r="B304" s="2" t="s">
        <v>313</v>
      </c>
      <c r="C304" s="3">
        <v>7</v>
      </c>
      <c r="D304" s="4">
        <v>630</v>
      </c>
      <c r="E304" s="5" t="s">
        <v>351</v>
      </c>
      <c r="F304">
        <f>(D304*F303)/D303</f>
        <v>6.933553446141147</v>
      </c>
      <c r="G304">
        <f>(F304*G303)/F303</f>
        <v>7705.1803998349151</v>
      </c>
      <c r="H304">
        <f>G304/D304</f>
        <v>12.23044507910304</v>
      </c>
      <c r="I304" cm="1">
        <f t="array" ref="I304">IF(ISBLANK(H304),
    IFERROR(
        IF(
            (SUMPRODUCT((ABS(B:B - B304) &lt;= 4)*(H:H)*(NOT(ISBLANK(H:H))) * (H:H &gt; 0) * (C:C)*(D:D)) / SUMPRODUCT((ABS(B:B - B304) &lt;= 4)*(NOT(ISBLANK(H:H))) * (H:H &gt; 0) * (C:C)*(D:D))) = 0,
            IF(
                (SUMPRODUCT((ABS(B:B - B304) &lt;= 4)*(G:G)*(NOT(ISBLANK(G:G))) * (G:G &gt; 0) * (C:C)*(D:D)) / SUMPRODUCT((ABS(B:B - B304) &lt;= 4)*(NOT(ISBLANK(G:G))) * (G:G &gt; 0) * (C:C)*(D:D))) = 0,
                IF(LOOKUP(2,1/(H$1:H303&lt;&gt;0),H$1:H303)=0,
                    "",
                    LOOKUP(2,1/(H$1:H303&lt;&gt;0),H$1:H303) * 0.8
                ),
                (SUMPRODUCT((ABS(B:B - B304) &lt;= 4)*(G:G)*(NOT(ISBLANK(G:G))) * (G:G &gt; 0) * (C:C)*(D:D)) / SUMPRODUCT((ABS(B:B - B304) &lt;= 4)*(NOT(ISBLANK(G:G))) * (G:G &gt; 0) * (C:C)*(D:D)))
            ),
            (SUMPRODUCT((ABS(B:B - B304) &lt;= 4)*(H:H)*(NOT(ISBLANK(H:H))) * (H:H &gt; 0) * (C:C)*(D:D)) / SUMPRODUCT((ABS(B:B - B304) &lt;= 4)*(NOT(ISBLANK(H:H))) * (H:H &gt; 0) * (C:C)*(D:D)))
        ),
        IF(LOOKUP(2,1/(H$1:H303&lt;&gt;0),H$1:H303)=0,
            "",
            LOOKUP(2,1/(H$1:H303&lt;&gt;0),H$1:H303) * 0.8
        )
    ),
    H304
)</f>
        <v>12.23044507910304</v>
      </c>
      <c r="J304" s="11">
        <v>56.6</v>
      </c>
    </row>
    <row r="305" spans="1:10">
      <c r="A305" s="1" t="s">
        <v>9</v>
      </c>
      <c r="B305" s="2" t="s">
        <v>314</v>
      </c>
      <c r="C305" s="3">
        <v>4</v>
      </c>
      <c r="D305" s="4">
        <v>600</v>
      </c>
      <c r="E305" s="5" t="s">
        <v>351</v>
      </c>
      <c r="F305" s="6">
        <v>18</v>
      </c>
      <c r="G305" s="7">
        <v>16854.64762</v>
      </c>
      <c r="H305" s="8">
        <v>28.091079366666669</v>
      </c>
      <c r="I305" cm="1">
        <f t="array" ref="I305">IF(ISBLANK(H305),
    IFERROR(
        IF(
            (SUMPRODUCT((ABS(B:B - B305) &lt;= 4)*(H:H)*(NOT(ISBLANK(H:H))) * (H:H &gt; 0) * (C:C)*(D:D)) / SUMPRODUCT((ABS(B:B - B305) &lt;= 4)*(NOT(ISBLANK(H:H))) * (H:H &gt; 0) * (C:C)*(D:D))) = 0,
            IF(
                (SUMPRODUCT((ABS(B:B - B305) &lt;= 4)*(G:G)*(NOT(ISBLANK(G:G))) * (G:G &gt; 0) * (C:C)*(D:D)) / SUMPRODUCT((ABS(B:B - B305) &lt;= 4)*(NOT(ISBLANK(G:G))) * (G:G &gt; 0) * (C:C)*(D:D))) = 0,
                IF(LOOKUP(2,1/(H$1:H304&lt;&gt;0),H$1:H304)=0,
                    "",
                    LOOKUP(2,1/(H$1:H304&lt;&gt;0),H$1:H304) * 0.8
                ),
                (SUMPRODUCT((ABS(B:B - B305) &lt;= 4)*(G:G)*(NOT(ISBLANK(G:G))) * (G:G &gt; 0) * (C:C)*(D:D)) / SUMPRODUCT((ABS(B:B - B305) &lt;= 4)*(NOT(ISBLANK(G:G))) * (G:G &gt; 0) * (C:C)*(D:D)))
            ),
            (SUMPRODUCT((ABS(B:B - B305) &lt;= 4)*(H:H)*(NOT(ISBLANK(H:H))) * (H:H &gt; 0) * (C:C)*(D:D)) / SUMPRODUCT((ABS(B:B - B305) &lt;= 4)*(NOT(ISBLANK(H:H))) * (H:H &gt; 0) * (C:C)*(D:D)))
        ),
        IF(LOOKUP(2,1/(H$1:H304&lt;&gt;0),H$1:H304)=0,
            "",
            LOOKUP(2,1/(H$1:H304&lt;&gt;0),H$1:H304) * 0.8
        )
    ),
    H305
)</f>
        <v>28.091079366666669</v>
      </c>
      <c r="J305" s="11">
        <v>56.6</v>
      </c>
    </row>
    <row r="306" spans="1:10">
      <c r="A306" s="1" t="s">
        <v>9</v>
      </c>
      <c r="B306" s="2" t="s">
        <v>315</v>
      </c>
      <c r="C306" s="3">
        <v>7</v>
      </c>
      <c r="D306" s="4">
        <v>1180</v>
      </c>
      <c r="E306" s="5" t="s">
        <v>351</v>
      </c>
      <c r="F306" s="6">
        <v>22</v>
      </c>
      <c r="G306" s="7">
        <v>21116.019899999999</v>
      </c>
      <c r="H306" s="8">
        <v>17.894932118644071</v>
      </c>
      <c r="I306" cm="1">
        <f t="array" ref="I306">IF(ISBLANK(H306),
    IFERROR(
        IF(
            (SUMPRODUCT((ABS(B:B - B306) &lt;= 4)*(H:H)*(NOT(ISBLANK(H:H))) * (H:H &gt; 0) * (C:C)*(D:D)) / SUMPRODUCT((ABS(B:B - B306) &lt;= 4)*(NOT(ISBLANK(H:H))) * (H:H &gt; 0) * (C:C)*(D:D))) = 0,
            IF(
                (SUMPRODUCT((ABS(B:B - B306) &lt;= 4)*(G:G)*(NOT(ISBLANK(G:G))) * (G:G &gt; 0) * (C:C)*(D:D)) / SUMPRODUCT((ABS(B:B - B306) &lt;= 4)*(NOT(ISBLANK(G:G))) * (G:G &gt; 0) * (C:C)*(D:D))) = 0,
                IF(LOOKUP(2,1/(H$1:H305&lt;&gt;0),H$1:H305)=0,
                    "",
                    LOOKUP(2,1/(H$1:H305&lt;&gt;0),H$1:H305) * 0.8
                ),
                (SUMPRODUCT((ABS(B:B - B306) &lt;= 4)*(G:G)*(NOT(ISBLANK(G:G))) * (G:G &gt; 0) * (C:C)*(D:D)) / SUMPRODUCT((ABS(B:B - B306) &lt;= 4)*(NOT(ISBLANK(G:G))) * (G:G &gt; 0) * (C:C)*(D:D)))
            ),
            (SUMPRODUCT((ABS(B:B - B306) &lt;= 4)*(H:H)*(NOT(ISBLANK(H:H))) * (H:H &gt; 0) * (C:C)*(D:D)) / SUMPRODUCT((ABS(B:B - B306) &lt;= 4)*(NOT(ISBLANK(H:H))) * (H:H &gt; 0) * (C:C)*(D:D)))
        ),
        IF(LOOKUP(2,1/(H$1:H305&lt;&gt;0),H$1:H305)=0,
            "",
            LOOKUP(2,1/(H$1:H305&lt;&gt;0),H$1:H305) * 0.8
        )
    ),
    H306
)</f>
        <v>17.894932118644071</v>
      </c>
      <c r="J306" s="11">
        <v>56.6</v>
      </c>
    </row>
    <row r="307" spans="1:10">
      <c r="A307" s="1" t="s">
        <v>9</v>
      </c>
      <c r="B307" s="2" t="s">
        <v>316</v>
      </c>
      <c r="C307" s="3">
        <v>1</v>
      </c>
      <c r="D307" s="4">
        <v>90</v>
      </c>
      <c r="E307" s="5" t="s">
        <v>351</v>
      </c>
      <c r="F307" s="6">
        <v>5</v>
      </c>
      <c r="G307" s="7">
        <v>5425.9440000000004</v>
      </c>
      <c r="H307" s="8">
        <v>60.288266666666658</v>
      </c>
      <c r="I307" cm="1">
        <f t="array" ref="I307">IF(ISBLANK(H307),
    IFERROR(
        IF(
            (SUMPRODUCT((ABS(B:B - B307) &lt;= 4)*(H:H)*(NOT(ISBLANK(H:H))) * (H:H &gt; 0) * (C:C)*(D:D)) / SUMPRODUCT((ABS(B:B - B307) &lt;= 4)*(NOT(ISBLANK(H:H))) * (H:H &gt; 0) * (C:C)*(D:D))) = 0,
            IF(
                (SUMPRODUCT((ABS(B:B - B307) &lt;= 4)*(G:G)*(NOT(ISBLANK(G:G))) * (G:G &gt; 0) * (C:C)*(D:D)) / SUMPRODUCT((ABS(B:B - B307) &lt;= 4)*(NOT(ISBLANK(G:G))) * (G:G &gt; 0) * (C:C)*(D:D))) = 0,
                IF(LOOKUP(2,1/(H$1:H306&lt;&gt;0),H$1:H306)=0,
                    "",
                    LOOKUP(2,1/(H$1:H306&lt;&gt;0),H$1:H306) * 0.8
                ),
                (SUMPRODUCT((ABS(B:B - B307) &lt;= 4)*(G:G)*(NOT(ISBLANK(G:G))) * (G:G &gt; 0) * (C:C)*(D:D)) / SUMPRODUCT((ABS(B:B - B307) &lt;= 4)*(NOT(ISBLANK(G:G))) * (G:G &gt; 0) * (C:C)*(D:D)))
            ),
            (SUMPRODUCT((ABS(B:B - B307) &lt;= 4)*(H:H)*(NOT(ISBLANK(H:H))) * (H:H &gt; 0) * (C:C)*(D:D)) / SUMPRODUCT((ABS(B:B - B307) &lt;= 4)*(NOT(ISBLANK(H:H))) * (H:H &gt; 0) * (C:C)*(D:D)))
        ),
        IF(LOOKUP(2,1/(H$1:H306&lt;&gt;0),H$1:H306)=0,
            "",
            LOOKUP(2,1/(H$1:H306&lt;&gt;0),H$1:H306) * 0.8
        )
    ),
    H307
)</f>
        <v>60.288266666666658</v>
      </c>
      <c r="J307" s="11">
        <v>56.6</v>
      </c>
    </row>
    <row r="308" spans="1:10">
      <c r="A308" s="1" t="s">
        <v>9</v>
      </c>
      <c r="B308" s="2" t="s">
        <v>317</v>
      </c>
      <c r="C308" s="3">
        <v>6</v>
      </c>
      <c r="D308" s="4">
        <v>610</v>
      </c>
      <c r="E308" s="5" t="s">
        <v>351</v>
      </c>
      <c r="F308" s="6">
        <v>9</v>
      </c>
      <c r="G308" s="7">
        <v>11207.18101</v>
      </c>
      <c r="H308" s="8">
        <v>18.372427885245902</v>
      </c>
      <c r="I308" cm="1">
        <f t="array" ref="I308">IF(ISBLANK(H308),
    IFERROR(
        IF(
            (SUMPRODUCT((ABS(B:B - B308) &lt;= 4)*(H:H)*(NOT(ISBLANK(H:H))) * (H:H &gt; 0) * (C:C)*(D:D)) / SUMPRODUCT((ABS(B:B - B308) &lt;= 4)*(NOT(ISBLANK(H:H))) * (H:H &gt; 0) * (C:C)*(D:D))) = 0,
            IF(
                (SUMPRODUCT((ABS(B:B - B308) &lt;= 4)*(G:G)*(NOT(ISBLANK(G:G))) * (G:G &gt; 0) * (C:C)*(D:D)) / SUMPRODUCT((ABS(B:B - B308) &lt;= 4)*(NOT(ISBLANK(G:G))) * (G:G &gt; 0) * (C:C)*(D:D))) = 0,
                IF(LOOKUP(2,1/(H$1:H307&lt;&gt;0),H$1:H307)=0,
                    "",
                    LOOKUP(2,1/(H$1:H307&lt;&gt;0),H$1:H307) * 0.8
                ),
                (SUMPRODUCT((ABS(B:B - B308) &lt;= 4)*(G:G)*(NOT(ISBLANK(G:G))) * (G:G &gt; 0) * (C:C)*(D:D)) / SUMPRODUCT((ABS(B:B - B308) &lt;= 4)*(NOT(ISBLANK(G:G))) * (G:G &gt; 0) * (C:C)*(D:D)))
            ),
            (SUMPRODUCT((ABS(B:B - B308) &lt;= 4)*(H:H)*(NOT(ISBLANK(H:H))) * (H:H &gt; 0) * (C:C)*(D:D)) / SUMPRODUCT((ABS(B:B - B308) &lt;= 4)*(NOT(ISBLANK(H:H))) * (H:H &gt; 0) * (C:C)*(D:D)))
        ),
        IF(LOOKUP(2,1/(H$1:H307&lt;&gt;0),H$1:H307)=0,
            "",
            LOOKUP(2,1/(H$1:H307&lt;&gt;0),H$1:H307) * 0.8
        )
    ),
    H308
)</f>
        <v>18.372427885245902</v>
      </c>
      <c r="J308" s="11">
        <v>56.6</v>
      </c>
    </row>
    <row r="309" spans="1:10">
      <c r="A309" s="1" t="s">
        <v>9</v>
      </c>
      <c r="B309" s="2" t="s">
        <v>318</v>
      </c>
      <c r="C309" s="3">
        <v>5</v>
      </c>
      <c r="D309" s="4">
        <v>345</v>
      </c>
      <c r="E309" s="5" t="s">
        <v>351</v>
      </c>
      <c r="F309">
        <f>(D309*F308)/D308</f>
        <v>5.0901639344262293</v>
      </c>
      <c r="G309">
        <f>(F309*G308)/F308</f>
        <v>6338.4876204098364</v>
      </c>
      <c r="H309">
        <f>G309/D309</f>
        <v>18.372427885245902</v>
      </c>
      <c r="I309" cm="1">
        <f t="array" ref="I309">IF(ISBLANK(H309),
    IFERROR(
        IF(
            (SUMPRODUCT((ABS(B:B - B309) &lt;= 4)*(H:H)*(NOT(ISBLANK(H:H))) * (H:H &gt; 0) * (C:C)*(D:D)) / SUMPRODUCT((ABS(B:B - B309) &lt;= 4)*(NOT(ISBLANK(H:H))) * (H:H &gt; 0) * (C:C)*(D:D))) = 0,
            IF(
                (SUMPRODUCT((ABS(B:B - B309) &lt;= 4)*(G:G)*(NOT(ISBLANK(G:G))) * (G:G &gt; 0) * (C:C)*(D:D)) / SUMPRODUCT((ABS(B:B - B309) &lt;= 4)*(NOT(ISBLANK(G:G))) * (G:G &gt; 0) * (C:C)*(D:D))) = 0,
                IF(LOOKUP(2,1/(H$1:H308&lt;&gt;0),H$1:H308)=0,
                    "",
                    LOOKUP(2,1/(H$1:H308&lt;&gt;0),H$1:H308) * 0.8
                ),
                (SUMPRODUCT((ABS(B:B - B309) &lt;= 4)*(G:G)*(NOT(ISBLANK(G:G))) * (G:G &gt; 0) * (C:C)*(D:D)) / SUMPRODUCT((ABS(B:B - B309) &lt;= 4)*(NOT(ISBLANK(G:G))) * (G:G &gt; 0) * (C:C)*(D:D)))
            ),
            (SUMPRODUCT((ABS(B:B - B309) &lt;= 4)*(H:H)*(NOT(ISBLANK(H:H))) * (H:H &gt; 0) * (C:C)*(D:D)) / SUMPRODUCT((ABS(B:B - B309) &lt;= 4)*(NOT(ISBLANK(H:H))) * (H:H &gt; 0) * (C:C)*(D:D)))
        ),
        IF(LOOKUP(2,1/(H$1:H308&lt;&gt;0),H$1:H308)=0,
            "",
            LOOKUP(2,1/(H$1:H308&lt;&gt;0),H$1:H308) * 0.8
        )
    ),
    H309
)</f>
        <v>18.372427885245902</v>
      </c>
      <c r="J309" s="11">
        <v>56.6</v>
      </c>
    </row>
    <row r="310" spans="1:10">
      <c r="A310" s="1" t="s">
        <v>9</v>
      </c>
      <c r="B310" s="2" t="s">
        <v>319</v>
      </c>
      <c r="C310" s="3">
        <v>7</v>
      </c>
      <c r="D310" s="4">
        <v>771</v>
      </c>
      <c r="E310" s="5" t="s">
        <v>351</v>
      </c>
      <c r="F310">
        <f>(D310*F309)/D309</f>
        <v>11.375409836065574</v>
      </c>
      <c r="G310">
        <f>(F310*G309)/F309</f>
        <v>14165.141899524591</v>
      </c>
      <c r="H310">
        <f>G310/D310</f>
        <v>18.372427885245902</v>
      </c>
      <c r="I310" cm="1">
        <f t="array" ref="I310">IF(ISBLANK(H310),
    IFERROR(
        IF(
            (SUMPRODUCT((ABS(B:B - B310) &lt;= 4)*(H:H)*(NOT(ISBLANK(H:H))) * (H:H &gt; 0) * (C:C)*(D:D)) / SUMPRODUCT((ABS(B:B - B310) &lt;= 4)*(NOT(ISBLANK(H:H))) * (H:H &gt; 0) * (C:C)*(D:D))) = 0,
            IF(
                (SUMPRODUCT((ABS(B:B - B310) &lt;= 4)*(G:G)*(NOT(ISBLANK(G:G))) * (G:G &gt; 0) * (C:C)*(D:D)) / SUMPRODUCT((ABS(B:B - B310) &lt;= 4)*(NOT(ISBLANK(G:G))) * (G:G &gt; 0) * (C:C)*(D:D))) = 0,
                IF(LOOKUP(2,1/(H$1:H309&lt;&gt;0),H$1:H309)=0,
                    "",
                    LOOKUP(2,1/(H$1:H309&lt;&gt;0),H$1:H309) * 0.8
                ),
                (SUMPRODUCT((ABS(B:B - B310) &lt;= 4)*(G:G)*(NOT(ISBLANK(G:G))) * (G:G &gt; 0) * (C:C)*(D:D)) / SUMPRODUCT((ABS(B:B - B310) &lt;= 4)*(NOT(ISBLANK(G:G))) * (G:G &gt; 0) * (C:C)*(D:D)))
            ),
            (SUMPRODUCT((ABS(B:B - B310) &lt;= 4)*(H:H)*(NOT(ISBLANK(H:H))) * (H:H &gt; 0) * (C:C)*(D:D)) / SUMPRODUCT((ABS(B:B - B310) &lt;= 4)*(NOT(ISBLANK(H:H))) * (H:H &gt; 0) * (C:C)*(D:D)))
        ),
        IF(LOOKUP(2,1/(H$1:H309&lt;&gt;0),H$1:H309)=0,
            "",
            LOOKUP(2,1/(H$1:H309&lt;&gt;0),H$1:H309) * 0.8
        )
    ),
    H310
)</f>
        <v>18.372427885245902</v>
      </c>
      <c r="J310" s="11">
        <v>56.6</v>
      </c>
    </row>
    <row r="311" spans="1:10">
      <c r="A311" s="1" t="s">
        <v>9</v>
      </c>
      <c r="B311" s="2" t="s">
        <v>320</v>
      </c>
      <c r="C311" s="3">
        <v>10</v>
      </c>
      <c r="D311" s="4">
        <v>1130</v>
      </c>
      <c r="E311" s="5" t="s">
        <v>351</v>
      </c>
      <c r="F311" s="6">
        <v>4</v>
      </c>
      <c r="G311" s="7">
        <v>5821.1639999999998</v>
      </c>
      <c r="H311" s="8">
        <v>5.1514725663716812</v>
      </c>
      <c r="I311" cm="1">
        <f t="array" ref="I311">IF(ISBLANK(H311),
    IFERROR(
        IF(
            (SUMPRODUCT((ABS(B:B - B311) &lt;= 4)*(H:H)*(NOT(ISBLANK(H:H))) * (H:H &gt; 0) * (C:C)*(D:D)) / SUMPRODUCT((ABS(B:B - B311) &lt;= 4)*(NOT(ISBLANK(H:H))) * (H:H &gt; 0) * (C:C)*(D:D))) = 0,
            IF(
                (SUMPRODUCT((ABS(B:B - B311) &lt;= 4)*(G:G)*(NOT(ISBLANK(G:G))) * (G:G &gt; 0) * (C:C)*(D:D)) / SUMPRODUCT((ABS(B:B - B311) &lt;= 4)*(NOT(ISBLANK(G:G))) * (G:G &gt; 0) * (C:C)*(D:D))) = 0,
                IF(LOOKUP(2,1/(H$1:H310&lt;&gt;0),H$1:H310)=0,
                    "",
                    LOOKUP(2,1/(H$1:H310&lt;&gt;0),H$1:H310) * 0.8
                ),
                (SUMPRODUCT((ABS(B:B - B311) &lt;= 4)*(G:G)*(NOT(ISBLANK(G:G))) * (G:G &gt; 0) * (C:C)*(D:D)) / SUMPRODUCT((ABS(B:B - B311) &lt;= 4)*(NOT(ISBLANK(G:G))) * (G:G &gt; 0) * (C:C)*(D:D)))
            ),
            (SUMPRODUCT((ABS(B:B - B311) &lt;= 4)*(H:H)*(NOT(ISBLANK(H:H))) * (H:H &gt; 0) * (C:C)*(D:D)) / SUMPRODUCT((ABS(B:B - B311) &lt;= 4)*(NOT(ISBLANK(H:H))) * (H:H &gt; 0) * (C:C)*(D:D)))
        ),
        IF(LOOKUP(2,1/(H$1:H310&lt;&gt;0),H$1:H310)=0,
            "",
            LOOKUP(2,1/(H$1:H310&lt;&gt;0),H$1:H310) * 0.8
        )
    ),
    H311
)</f>
        <v>5.1514725663716812</v>
      </c>
      <c r="J311" s="11">
        <v>56.6</v>
      </c>
    </row>
    <row r="312" spans="1:10">
      <c r="A312" s="1" t="s">
        <v>9</v>
      </c>
      <c r="B312" s="2" t="s">
        <v>321</v>
      </c>
      <c r="C312" s="3">
        <v>7</v>
      </c>
      <c r="D312" s="4">
        <v>730</v>
      </c>
      <c r="E312" s="5" t="s">
        <v>351</v>
      </c>
      <c r="F312" s="6">
        <v>13</v>
      </c>
      <c r="G312" s="7">
        <v>11488.703</v>
      </c>
      <c r="H312" s="8">
        <v>15.737949315068491</v>
      </c>
      <c r="I312" cm="1">
        <f t="array" ref="I312">IF(ISBLANK(H312),
    IFERROR(
        IF(
            (SUMPRODUCT((ABS(B:B - B312) &lt;= 4)*(H:H)*(NOT(ISBLANK(H:H))) * (H:H &gt; 0) * (C:C)*(D:D)) / SUMPRODUCT((ABS(B:B - B312) &lt;= 4)*(NOT(ISBLANK(H:H))) * (H:H &gt; 0) * (C:C)*(D:D))) = 0,
            IF(
                (SUMPRODUCT((ABS(B:B - B312) &lt;= 4)*(G:G)*(NOT(ISBLANK(G:G))) * (G:G &gt; 0) * (C:C)*(D:D)) / SUMPRODUCT((ABS(B:B - B312) &lt;= 4)*(NOT(ISBLANK(G:G))) * (G:G &gt; 0) * (C:C)*(D:D))) = 0,
                IF(LOOKUP(2,1/(H$1:H311&lt;&gt;0),H$1:H311)=0,
                    "",
                    LOOKUP(2,1/(H$1:H311&lt;&gt;0),H$1:H311) * 0.8
                ),
                (SUMPRODUCT((ABS(B:B - B312) &lt;= 4)*(G:G)*(NOT(ISBLANK(G:G))) * (G:G &gt; 0) * (C:C)*(D:D)) / SUMPRODUCT((ABS(B:B - B312) &lt;= 4)*(NOT(ISBLANK(G:G))) * (G:G &gt; 0) * (C:C)*(D:D)))
            ),
            (SUMPRODUCT((ABS(B:B - B312) &lt;= 4)*(H:H)*(NOT(ISBLANK(H:H))) * (H:H &gt; 0) * (C:C)*(D:D)) / SUMPRODUCT((ABS(B:B - B312) &lt;= 4)*(NOT(ISBLANK(H:H))) * (H:H &gt; 0) * (C:C)*(D:D)))
        ),
        IF(LOOKUP(2,1/(H$1:H311&lt;&gt;0),H$1:H311)=0,
            "",
            LOOKUP(2,1/(H$1:H311&lt;&gt;0),H$1:H311) * 0.8
        )
    ),
    H312
)</f>
        <v>15.737949315068491</v>
      </c>
      <c r="J312" s="11">
        <v>56.6</v>
      </c>
    </row>
    <row r="313" spans="1:10">
      <c r="A313" s="1" t="s">
        <v>9</v>
      </c>
      <c r="B313" s="2" t="s">
        <v>322</v>
      </c>
      <c r="C313" s="3">
        <v>4</v>
      </c>
      <c r="D313" s="4">
        <v>485</v>
      </c>
      <c r="E313" s="5" t="s">
        <v>351</v>
      </c>
      <c r="F313" s="6">
        <v>18</v>
      </c>
      <c r="G313" s="7">
        <v>21140.940070000001</v>
      </c>
      <c r="H313" s="8">
        <v>43.589567154639177</v>
      </c>
      <c r="I313" cm="1">
        <f t="array" ref="I313">IF(ISBLANK(H313),
    IFERROR(
        IF(
            (SUMPRODUCT((ABS(B:B - B313) &lt;= 4)*(H:H)*(NOT(ISBLANK(H:H))) * (H:H &gt; 0) * (C:C)*(D:D)) / SUMPRODUCT((ABS(B:B - B313) &lt;= 4)*(NOT(ISBLANK(H:H))) * (H:H &gt; 0) * (C:C)*(D:D))) = 0,
            IF(
                (SUMPRODUCT((ABS(B:B - B313) &lt;= 4)*(G:G)*(NOT(ISBLANK(G:G))) * (G:G &gt; 0) * (C:C)*(D:D)) / SUMPRODUCT((ABS(B:B - B313) &lt;= 4)*(NOT(ISBLANK(G:G))) * (G:G &gt; 0) * (C:C)*(D:D))) = 0,
                IF(LOOKUP(2,1/(H$1:H312&lt;&gt;0),H$1:H312)=0,
                    "",
                    LOOKUP(2,1/(H$1:H312&lt;&gt;0),H$1:H312) * 0.8
                ),
                (SUMPRODUCT((ABS(B:B - B313) &lt;= 4)*(G:G)*(NOT(ISBLANK(G:G))) * (G:G &gt; 0) * (C:C)*(D:D)) / SUMPRODUCT((ABS(B:B - B313) &lt;= 4)*(NOT(ISBLANK(G:G))) * (G:G &gt; 0) * (C:C)*(D:D)))
            ),
            (SUMPRODUCT((ABS(B:B - B313) &lt;= 4)*(H:H)*(NOT(ISBLANK(H:H))) * (H:H &gt; 0) * (C:C)*(D:D)) / SUMPRODUCT((ABS(B:B - B313) &lt;= 4)*(NOT(ISBLANK(H:H))) * (H:H &gt; 0) * (C:C)*(D:D)))
        ),
        IF(LOOKUP(2,1/(H$1:H312&lt;&gt;0),H$1:H312)=0,
            "",
            LOOKUP(2,1/(H$1:H312&lt;&gt;0),H$1:H312) * 0.8
        )
    ),
    H313
)</f>
        <v>43.589567154639177</v>
      </c>
      <c r="J313" s="11">
        <v>56.6</v>
      </c>
    </row>
    <row r="314" spans="1:10">
      <c r="A314" s="1" t="s">
        <v>9</v>
      </c>
      <c r="B314" s="2" t="s">
        <v>323</v>
      </c>
      <c r="C314" s="3">
        <v>10</v>
      </c>
      <c r="D314" s="4">
        <v>1030</v>
      </c>
      <c r="E314" s="5" t="s">
        <v>351</v>
      </c>
      <c r="F314" s="6">
        <v>19</v>
      </c>
      <c r="G314" s="7">
        <v>19166.56695</v>
      </c>
      <c r="H314" s="8">
        <v>18.60831742718447</v>
      </c>
      <c r="I314" cm="1">
        <f t="array" ref="I314">IF(ISBLANK(H314),
    IFERROR(
        IF(
            (SUMPRODUCT((ABS(B:B - B314) &lt;= 4)*(H:H)*(NOT(ISBLANK(H:H))) * (H:H &gt; 0) * (C:C)*(D:D)) / SUMPRODUCT((ABS(B:B - B314) &lt;= 4)*(NOT(ISBLANK(H:H))) * (H:H &gt; 0) * (C:C)*(D:D))) = 0,
            IF(
                (SUMPRODUCT((ABS(B:B - B314) &lt;= 4)*(G:G)*(NOT(ISBLANK(G:G))) * (G:G &gt; 0) * (C:C)*(D:D)) / SUMPRODUCT((ABS(B:B - B314) &lt;= 4)*(NOT(ISBLANK(G:G))) * (G:G &gt; 0) * (C:C)*(D:D))) = 0,
                IF(LOOKUP(2,1/(H$1:H313&lt;&gt;0),H$1:H313)=0,
                    "",
                    LOOKUP(2,1/(H$1:H313&lt;&gt;0),H$1:H313) * 0.8
                ),
                (SUMPRODUCT((ABS(B:B - B314) &lt;= 4)*(G:G)*(NOT(ISBLANK(G:G))) * (G:G &gt; 0) * (C:C)*(D:D)) / SUMPRODUCT((ABS(B:B - B314) &lt;= 4)*(NOT(ISBLANK(G:G))) * (G:G &gt; 0) * (C:C)*(D:D)))
            ),
            (SUMPRODUCT((ABS(B:B - B314) &lt;= 4)*(H:H)*(NOT(ISBLANK(H:H))) * (H:H &gt; 0) * (C:C)*(D:D)) / SUMPRODUCT((ABS(B:B - B314) &lt;= 4)*(NOT(ISBLANK(H:H))) * (H:H &gt; 0) * (C:C)*(D:D)))
        ),
        IF(LOOKUP(2,1/(H$1:H313&lt;&gt;0),H$1:H313)=0,
            "",
            LOOKUP(2,1/(H$1:H313&lt;&gt;0),H$1:H313) * 0.8
        )
    ),
    H314
)</f>
        <v>18.60831742718447</v>
      </c>
      <c r="J314" s="11">
        <v>56.6</v>
      </c>
    </row>
    <row r="315" spans="1:10">
      <c r="A315" s="1" t="s">
        <v>9</v>
      </c>
      <c r="B315" s="2" t="s">
        <v>324</v>
      </c>
      <c r="C315" s="3">
        <v>4</v>
      </c>
      <c r="D315" s="4">
        <v>550</v>
      </c>
      <c r="E315" s="5" t="s">
        <v>351</v>
      </c>
      <c r="F315" s="6">
        <v>6</v>
      </c>
      <c r="G315" s="7">
        <v>7191.7954200000004</v>
      </c>
      <c r="H315" s="8">
        <v>13.07599167272727</v>
      </c>
      <c r="I315" cm="1">
        <f t="array" ref="I315">IF(ISBLANK(H315),
    IFERROR(
        IF(
            (SUMPRODUCT((ABS(B:B - B315) &lt;= 4)*(H:H)*(NOT(ISBLANK(H:H))) * (H:H &gt; 0) * (C:C)*(D:D)) / SUMPRODUCT((ABS(B:B - B315) &lt;= 4)*(NOT(ISBLANK(H:H))) * (H:H &gt; 0) * (C:C)*(D:D))) = 0,
            IF(
                (SUMPRODUCT((ABS(B:B - B315) &lt;= 4)*(G:G)*(NOT(ISBLANK(G:G))) * (G:G &gt; 0) * (C:C)*(D:D)) / SUMPRODUCT((ABS(B:B - B315) &lt;= 4)*(NOT(ISBLANK(G:G))) * (G:G &gt; 0) * (C:C)*(D:D))) = 0,
                IF(LOOKUP(2,1/(H$1:H314&lt;&gt;0),H$1:H314)=0,
                    "",
                    LOOKUP(2,1/(H$1:H314&lt;&gt;0),H$1:H314) * 0.8
                ),
                (SUMPRODUCT((ABS(B:B - B315) &lt;= 4)*(G:G)*(NOT(ISBLANK(G:G))) * (G:G &gt; 0) * (C:C)*(D:D)) / SUMPRODUCT((ABS(B:B - B315) &lt;= 4)*(NOT(ISBLANK(G:G))) * (G:G &gt; 0) * (C:C)*(D:D)))
            ),
            (SUMPRODUCT((ABS(B:B - B315) &lt;= 4)*(H:H)*(NOT(ISBLANK(H:H))) * (H:H &gt; 0) * (C:C)*(D:D)) / SUMPRODUCT((ABS(B:B - B315) &lt;= 4)*(NOT(ISBLANK(H:H))) * (H:H &gt; 0) * (C:C)*(D:D)))
        ),
        IF(LOOKUP(2,1/(H$1:H314&lt;&gt;0),H$1:H314)=0,
            "",
            LOOKUP(2,1/(H$1:H314&lt;&gt;0),H$1:H314) * 0.8
        )
    ),
    H315
)</f>
        <v>13.07599167272727</v>
      </c>
      <c r="J315" s="11">
        <v>56.6</v>
      </c>
    </row>
    <row r="316" spans="1:10">
      <c r="A316" s="1" t="s">
        <v>9</v>
      </c>
      <c r="B316" s="2" t="s">
        <v>325</v>
      </c>
      <c r="C316" s="3">
        <v>22</v>
      </c>
      <c r="D316" s="4">
        <v>2775</v>
      </c>
      <c r="E316" s="5" t="s">
        <v>351</v>
      </c>
      <c r="F316" s="6">
        <v>30</v>
      </c>
      <c r="G316" s="7">
        <v>32736.564470000001</v>
      </c>
      <c r="H316" s="8">
        <v>11.79696016936937</v>
      </c>
      <c r="I316" cm="1">
        <f t="array" ref="I316">IF(ISBLANK(H316),
    IFERROR(
        IF(
            (SUMPRODUCT((ABS(B:B - B316) &lt;= 4)*(H:H)*(NOT(ISBLANK(H:H))) * (H:H &gt; 0) * (C:C)*(D:D)) / SUMPRODUCT((ABS(B:B - B316) &lt;= 4)*(NOT(ISBLANK(H:H))) * (H:H &gt; 0) * (C:C)*(D:D))) = 0,
            IF(
                (SUMPRODUCT((ABS(B:B - B316) &lt;= 4)*(G:G)*(NOT(ISBLANK(G:G))) * (G:G &gt; 0) * (C:C)*(D:D)) / SUMPRODUCT((ABS(B:B - B316) &lt;= 4)*(NOT(ISBLANK(G:G))) * (G:G &gt; 0) * (C:C)*(D:D))) = 0,
                IF(LOOKUP(2,1/(H$1:H315&lt;&gt;0),H$1:H315)=0,
                    "",
                    LOOKUP(2,1/(H$1:H315&lt;&gt;0),H$1:H315) * 0.8
                ),
                (SUMPRODUCT((ABS(B:B - B316) &lt;= 4)*(G:G)*(NOT(ISBLANK(G:G))) * (G:G &gt; 0) * (C:C)*(D:D)) / SUMPRODUCT((ABS(B:B - B316) &lt;= 4)*(NOT(ISBLANK(G:G))) * (G:G &gt; 0) * (C:C)*(D:D)))
            ),
            (SUMPRODUCT((ABS(B:B - B316) &lt;= 4)*(H:H)*(NOT(ISBLANK(H:H))) * (H:H &gt; 0) * (C:C)*(D:D)) / SUMPRODUCT((ABS(B:B - B316) &lt;= 4)*(NOT(ISBLANK(H:H))) * (H:H &gt; 0) * (C:C)*(D:D)))
        ),
        IF(LOOKUP(2,1/(H$1:H315&lt;&gt;0),H$1:H315)=0,
            "",
            LOOKUP(2,1/(H$1:H315&lt;&gt;0),H$1:H315) * 0.8
        )
    ),
    H316
)</f>
        <v>11.79696016936937</v>
      </c>
      <c r="J316" s="11">
        <v>56.6</v>
      </c>
    </row>
    <row r="317" spans="1:10">
      <c r="A317" s="1" t="s">
        <v>9</v>
      </c>
      <c r="B317" s="2" t="s">
        <v>326</v>
      </c>
      <c r="C317" s="3">
        <v>11</v>
      </c>
      <c r="D317" s="4">
        <v>1510</v>
      </c>
      <c r="E317" s="5" t="s">
        <v>351</v>
      </c>
      <c r="F317" s="6">
        <v>1</v>
      </c>
      <c r="G317" s="7">
        <v>1041.04</v>
      </c>
      <c r="H317" s="8">
        <v>0.68943046357615889</v>
      </c>
      <c r="I317" cm="1">
        <f t="array" ref="I317">IF(ISBLANK(H317),
    IFERROR(
        IF(
            (SUMPRODUCT((ABS(B:B - B317) &lt;= 4)*(H:H)*(NOT(ISBLANK(H:H))) * (H:H &gt; 0) * (C:C)*(D:D)) / SUMPRODUCT((ABS(B:B - B317) &lt;= 4)*(NOT(ISBLANK(H:H))) * (H:H &gt; 0) * (C:C)*(D:D))) = 0,
            IF(
                (SUMPRODUCT((ABS(B:B - B317) &lt;= 4)*(G:G)*(NOT(ISBLANK(G:G))) * (G:G &gt; 0) * (C:C)*(D:D)) / SUMPRODUCT((ABS(B:B - B317) &lt;= 4)*(NOT(ISBLANK(G:G))) * (G:G &gt; 0) * (C:C)*(D:D))) = 0,
                IF(LOOKUP(2,1/(H$1:H316&lt;&gt;0),H$1:H316)=0,
                    "",
                    LOOKUP(2,1/(H$1:H316&lt;&gt;0),H$1:H316) * 0.8
                ),
                (SUMPRODUCT((ABS(B:B - B317) &lt;= 4)*(G:G)*(NOT(ISBLANK(G:G))) * (G:G &gt; 0) * (C:C)*(D:D)) / SUMPRODUCT((ABS(B:B - B317) &lt;= 4)*(NOT(ISBLANK(G:G))) * (G:G &gt; 0) * (C:C)*(D:D)))
            ),
            (SUMPRODUCT((ABS(B:B - B317) &lt;= 4)*(H:H)*(NOT(ISBLANK(H:H))) * (H:H &gt; 0) * (C:C)*(D:D)) / SUMPRODUCT((ABS(B:B - B317) &lt;= 4)*(NOT(ISBLANK(H:H))) * (H:H &gt; 0) * (C:C)*(D:D)))
        ),
        IF(LOOKUP(2,1/(H$1:H316&lt;&gt;0),H$1:H316)=0,
            "",
            LOOKUP(2,1/(H$1:H316&lt;&gt;0),H$1:H316) * 0.8
        )
    ),
    H317
)</f>
        <v>0.68943046357615889</v>
      </c>
      <c r="J317" s="11">
        <v>56.6</v>
      </c>
    </row>
    <row r="318" spans="1:10">
      <c r="A318" s="1" t="s">
        <v>9</v>
      </c>
      <c r="B318" s="2" t="s">
        <v>327</v>
      </c>
      <c r="C318" s="3">
        <v>3</v>
      </c>
      <c r="D318" s="4">
        <v>330</v>
      </c>
      <c r="E318" s="5" t="s">
        <v>351</v>
      </c>
      <c r="F318" s="6">
        <v>1</v>
      </c>
      <c r="G318" s="7">
        <v>1172.08</v>
      </c>
      <c r="H318" s="8">
        <v>3.5517575757575761</v>
      </c>
      <c r="I318" cm="1">
        <f t="array" ref="I318">IF(ISBLANK(H318),
    IFERROR(
        IF(
            (SUMPRODUCT((ABS(B:B - B318) &lt;= 4)*(H:H)*(NOT(ISBLANK(H:H))) * (H:H &gt; 0) * (C:C)*(D:D)) / SUMPRODUCT((ABS(B:B - B318) &lt;= 4)*(NOT(ISBLANK(H:H))) * (H:H &gt; 0) * (C:C)*(D:D))) = 0,
            IF(
                (SUMPRODUCT((ABS(B:B - B318) &lt;= 4)*(G:G)*(NOT(ISBLANK(G:G))) * (G:G &gt; 0) * (C:C)*(D:D)) / SUMPRODUCT((ABS(B:B - B318) &lt;= 4)*(NOT(ISBLANK(G:G))) * (G:G &gt; 0) * (C:C)*(D:D))) = 0,
                IF(LOOKUP(2,1/(H$1:H317&lt;&gt;0),H$1:H317)=0,
                    "",
                    LOOKUP(2,1/(H$1:H317&lt;&gt;0),H$1:H317) * 0.8
                ),
                (SUMPRODUCT((ABS(B:B - B318) &lt;= 4)*(G:G)*(NOT(ISBLANK(G:G))) * (G:G &gt; 0) * (C:C)*(D:D)) / SUMPRODUCT((ABS(B:B - B318) &lt;= 4)*(NOT(ISBLANK(G:G))) * (G:G &gt; 0) * (C:C)*(D:D)))
            ),
            (SUMPRODUCT((ABS(B:B - B318) &lt;= 4)*(H:H)*(NOT(ISBLANK(H:H))) * (H:H &gt; 0) * (C:C)*(D:D)) / SUMPRODUCT((ABS(B:B - B318) &lt;= 4)*(NOT(ISBLANK(H:H))) * (H:H &gt; 0) * (C:C)*(D:D)))
        ),
        IF(LOOKUP(2,1/(H$1:H317&lt;&gt;0),H$1:H317)=0,
            "",
            LOOKUP(2,1/(H$1:H317&lt;&gt;0),H$1:H317) * 0.8
        )
    ),
    H318
)</f>
        <v>3.5517575757575761</v>
      </c>
      <c r="J318" s="11">
        <v>56.6</v>
      </c>
    </row>
    <row r="319" spans="1:10">
      <c r="A319" s="1" t="s">
        <v>9</v>
      </c>
      <c r="B319" s="2" t="s">
        <v>328</v>
      </c>
      <c r="C319" s="3">
        <v>7</v>
      </c>
      <c r="D319" s="4">
        <v>700</v>
      </c>
      <c r="E319" s="5" t="s">
        <v>351</v>
      </c>
      <c r="F319" s="6">
        <v>14</v>
      </c>
      <c r="G319" s="7">
        <v>13507.894</v>
      </c>
      <c r="H319" s="8">
        <v>19.296991428571431</v>
      </c>
      <c r="I319" cm="1">
        <f t="array" ref="I319">IF(ISBLANK(H319),
    IFERROR(
        IF(
            (SUMPRODUCT((ABS(B:B - B319) &lt;= 4)*(H:H)*(NOT(ISBLANK(H:H))) * (H:H &gt; 0) * (C:C)*(D:D)) / SUMPRODUCT((ABS(B:B - B319) &lt;= 4)*(NOT(ISBLANK(H:H))) * (H:H &gt; 0) * (C:C)*(D:D))) = 0,
            IF(
                (SUMPRODUCT((ABS(B:B - B319) &lt;= 4)*(G:G)*(NOT(ISBLANK(G:G))) * (G:G &gt; 0) * (C:C)*(D:D)) / SUMPRODUCT((ABS(B:B - B319) &lt;= 4)*(NOT(ISBLANK(G:G))) * (G:G &gt; 0) * (C:C)*(D:D))) = 0,
                IF(LOOKUP(2,1/(H$1:H318&lt;&gt;0),H$1:H318)=0,
                    "",
                    LOOKUP(2,1/(H$1:H318&lt;&gt;0),H$1:H318) * 0.8
                ),
                (SUMPRODUCT((ABS(B:B - B319) &lt;= 4)*(G:G)*(NOT(ISBLANK(G:G))) * (G:G &gt; 0) * (C:C)*(D:D)) / SUMPRODUCT((ABS(B:B - B319) &lt;= 4)*(NOT(ISBLANK(G:G))) * (G:G &gt; 0) * (C:C)*(D:D)))
            ),
            (SUMPRODUCT((ABS(B:B - B319) &lt;= 4)*(H:H)*(NOT(ISBLANK(H:H))) * (H:H &gt; 0) * (C:C)*(D:D)) / SUMPRODUCT((ABS(B:B - B319) &lt;= 4)*(NOT(ISBLANK(H:H))) * (H:H &gt; 0) * (C:C)*(D:D)))
        ),
        IF(LOOKUP(2,1/(H$1:H318&lt;&gt;0),H$1:H318)=0,
            "",
            LOOKUP(2,1/(H$1:H318&lt;&gt;0),H$1:H318) * 0.8
        )
    ),
    H319
)</f>
        <v>19.296991428571431</v>
      </c>
      <c r="J319" s="11">
        <v>56.6</v>
      </c>
    </row>
    <row r="320" spans="1:10">
      <c r="A320" s="1" t="s">
        <v>9</v>
      </c>
      <c r="B320" s="2" t="s">
        <v>329</v>
      </c>
      <c r="C320" s="3">
        <v>2</v>
      </c>
      <c r="D320" s="4">
        <v>200</v>
      </c>
      <c r="E320" s="5" t="s">
        <v>351</v>
      </c>
      <c r="F320" s="6">
        <v>5</v>
      </c>
      <c r="G320" s="7">
        <v>4516.1000000000004</v>
      </c>
      <c r="H320" s="8">
        <v>22.580500000000001</v>
      </c>
      <c r="I320" cm="1">
        <f t="array" ref="I320">IF(ISBLANK(H320),
    IFERROR(
        IF(
            (SUMPRODUCT((ABS(B:B - B320) &lt;= 4)*(H:H)*(NOT(ISBLANK(H:H))) * (H:H &gt; 0) * (C:C)*(D:D)) / SUMPRODUCT((ABS(B:B - B320) &lt;= 4)*(NOT(ISBLANK(H:H))) * (H:H &gt; 0) * (C:C)*(D:D))) = 0,
            IF(
                (SUMPRODUCT((ABS(B:B - B320) &lt;= 4)*(G:G)*(NOT(ISBLANK(G:G))) * (G:G &gt; 0) * (C:C)*(D:D)) / SUMPRODUCT((ABS(B:B - B320) &lt;= 4)*(NOT(ISBLANK(G:G))) * (G:G &gt; 0) * (C:C)*(D:D))) = 0,
                IF(LOOKUP(2,1/(H$1:H319&lt;&gt;0),H$1:H319)=0,
                    "",
                    LOOKUP(2,1/(H$1:H319&lt;&gt;0),H$1:H319) * 0.8
                ),
                (SUMPRODUCT((ABS(B:B - B320) &lt;= 4)*(G:G)*(NOT(ISBLANK(G:G))) * (G:G &gt; 0) * (C:C)*(D:D)) / SUMPRODUCT((ABS(B:B - B320) &lt;= 4)*(NOT(ISBLANK(G:G))) * (G:G &gt; 0) * (C:C)*(D:D)))
            ),
            (SUMPRODUCT((ABS(B:B - B320) &lt;= 4)*(H:H)*(NOT(ISBLANK(H:H))) * (H:H &gt; 0) * (C:C)*(D:D)) / SUMPRODUCT((ABS(B:B - B320) &lt;= 4)*(NOT(ISBLANK(H:H))) * (H:H &gt; 0) * (C:C)*(D:D)))
        ),
        IF(LOOKUP(2,1/(H$1:H319&lt;&gt;0),H$1:H319)=0,
            "",
            LOOKUP(2,1/(H$1:H319&lt;&gt;0),H$1:H319) * 0.8
        )
    ),
    H320
)</f>
        <v>22.580500000000001</v>
      </c>
      <c r="J320" s="11">
        <v>56.6</v>
      </c>
    </row>
    <row r="321" spans="1:10">
      <c r="A321" s="1" t="s">
        <v>9</v>
      </c>
      <c r="B321" s="2" t="s">
        <v>330</v>
      </c>
      <c r="C321" s="3">
        <v>3</v>
      </c>
      <c r="D321" s="4">
        <v>150</v>
      </c>
      <c r="E321" s="5" t="s">
        <v>351</v>
      </c>
      <c r="F321" s="6">
        <v>3</v>
      </c>
      <c r="G321" s="7">
        <v>2578.558</v>
      </c>
      <c r="H321" s="8">
        <v>17.190386666666669</v>
      </c>
      <c r="I321" cm="1">
        <f t="array" ref="I321">IF(ISBLANK(H321),
    IFERROR(
        IF(
            (SUMPRODUCT((ABS(B:B - B321) &lt;= 4)*(H:H)*(NOT(ISBLANK(H:H))) * (H:H &gt; 0) * (C:C)*(D:D)) / SUMPRODUCT((ABS(B:B - B321) &lt;= 4)*(NOT(ISBLANK(H:H))) * (H:H &gt; 0) * (C:C)*(D:D))) = 0,
            IF(
                (SUMPRODUCT((ABS(B:B - B321) &lt;= 4)*(G:G)*(NOT(ISBLANK(G:G))) * (G:G &gt; 0) * (C:C)*(D:D)) / SUMPRODUCT((ABS(B:B - B321) &lt;= 4)*(NOT(ISBLANK(G:G))) * (G:G &gt; 0) * (C:C)*(D:D))) = 0,
                IF(LOOKUP(2,1/(H$1:H320&lt;&gt;0),H$1:H320)=0,
                    "",
                    LOOKUP(2,1/(H$1:H320&lt;&gt;0),H$1:H320) * 0.8
                ),
                (SUMPRODUCT((ABS(B:B - B321) &lt;= 4)*(G:G)*(NOT(ISBLANK(G:G))) * (G:G &gt; 0) * (C:C)*(D:D)) / SUMPRODUCT((ABS(B:B - B321) &lt;= 4)*(NOT(ISBLANK(G:G))) * (G:G &gt; 0) * (C:C)*(D:D)))
            ),
            (SUMPRODUCT((ABS(B:B - B321) &lt;= 4)*(H:H)*(NOT(ISBLANK(H:H))) * (H:H &gt; 0) * (C:C)*(D:D)) / SUMPRODUCT((ABS(B:B - B321) &lt;= 4)*(NOT(ISBLANK(H:H))) * (H:H &gt; 0) * (C:C)*(D:D)))
        ),
        IF(LOOKUP(2,1/(H$1:H320&lt;&gt;0),H$1:H320)=0,
            "",
            LOOKUP(2,1/(H$1:H320&lt;&gt;0),H$1:H320) * 0.8
        )
    ),
    H321
)</f>
        <v>17.190386666666669</v>
      </c>
      <c r="J321" s="11">
        <v>56.6</v>
      </c>
    </row>
    <row r="322" spans="1:10">
      <c r="A322" s="1" t="s">
        <v>9</v>
      </c>
      <c r="B322" s="2" t="s">
        <v>331</v>
      </c>
      <c r="C322" s="3">
        <v>4</v>
      </c>
      <c r="D322" s="4">
        <v>395</v>
      </c>
      <c r="E322" s="5" t="s">
        <v>351</v>
      </c>
      <c r="F322" s="6">
        <v>20</v>
      </c>
      <c r="G322" s="7">
        <v>23312.10324</v>
      </c>
      <c r="H322" s="8">
        <v>59.017982886075949</v>
      </c>
      <c r="I322" cm="1">
        <f t="array" ref="I322">IF(ISBLANK(H322),
    IFERROR(
        IF(
            (SUMPRODUCT((ABS(B:B - B322) &lt;= 4)*(H:H)*(NOT(ISBLANK(H:H))) * (H:H &gt; 0) * (C:C)*(D:D)) / SUMPRODUCT((ABS(B:B - B322) &lt;= 4)*(NOT(ISBLANK(H:H))) * (H:H &gt; 0) * (C:C)*(D:D))) = 0,
            IF(
                (SUMPRODUCT((ABS(B:B - B322) &lt;= 4)*(G:G)*(NOT(ISBLANK(G:G))) * (G:G &gt; 0) * (C:C)*(D:D)) / SUMPRODUCT((ABS(B:B - B322) &lt;= 4)*(NOT(ISBLANK(G:G))) * (G:G &gt; 0) * (C:C)*(D:D))) = 0,
                IF(LOOKUP(2,1/(H$1:H321&lt;&gt;0),H$1:H321)=0,
                    "",
                    LOOKUP(2,1/(H$1:H321&lt;&gt;0),H$1:H321) * 0.8
                ),
                (SUMPRODUCT((ABS(B:B - B322) &lt;= 4)*(G:G)*(NOT(ISBLANK(G:G))) * (G:G &gt; 0) * (C:C)*(D:D)) / SUMPRODUCT((ABS(B:B - B322) &lt;= 4)*(NOT(ISBLANK(G:G))) * (G:G &gt; 0) * (C:C)*(D:D)))
            ),
            (SUMPRODUCT((ABS(B:B - B322) &lt;= 4)*(H:H)*(NOT(ISBLANK(H:H))) * (H:H &gt; 0) * (C:C)*(D:D)) / SUMPRODUCT((ABS(B:B - B322) &lt;= 4)*(NOT(ISBLANK(H:H))) * (H:H &gt; 0) * (C:C)*(D:D)))
        ),
        IF(LOOKUP(2,1/(H$1:H321&lt;&gt;0),H$1:H321)=0,
            "",
            LOOKUP(2,1/(H$1:H321&lt;&gt;0),H$1:H321) * 0.8
        )
    ),
    H322
)</f>
        <v>59.017982886075949</v>
      </c>
      <c r="J322" s="11">
        <v>56.6</v>
      </c>
    </row>
    <row r="323" spans="1:10">
      <c r="A323" t="s">
        <v>357</v>
      </c>
      <c r="B323" t="s">
        <v>358</v>
      </c>
      <c r="C323">
        <v>6</v>
      </c>
      <c r="D323">
        <v>431</v>
      </c>
      <c r="E323" t="s">
        <v>359</v>
      </c>
      <c r="F323">
        <v>2</v>
      </c>
      <c r="G323">
        <v>3051.5176985246399</v>
      </c>
      <c r="H323">
        <v>7.0800874675745709</v>
      </c>
      <c r="I323">
        <v>28.817428507042251</v>
      </c>
      <c r="J323">
        <v>25.2</v>
      </c>
    </row>
    <row r="324" spans="1:10">
      <c r="A324" t="s">
        <v>357</v>
      </c>
      <c r="B324" t="s">
        <v>55</v>
      </c>
      <c r="C324">
        <v>6</v>
      </c>
      <c r="D324">
        <v>330</v>
      </c>
      <c r="E324" t="s">
        <v>359</v>
      </c>
      <c r="F324">
        <v>10</v>
      </c>
      <c r="G324">
        <v>15349.51038570433</v>
      </c>
      <c r="H324">
        <v>46.513667835467658</v>
      </c>
      <c r="I324">
        <v>21.578128635658921</v>
      </c>
      <c r="J324">
        <v>25.2</v>
      </c>
    </row>
    <row r="325" spans="1:10">
      <c r="A325" t="s">
        <v>357</v>
      </c>
      <c r="B325" t="s">
        <v>57</v>
      </c>
      <c r="C325">
        <v>2</v>
      </c>
      <c r="D325">
        <v>40</v>
      </c>
      <c r="E325" t="s">
        <v>359</v>
      </c>
      <c r="F325">
        <v>3</v>
      </c>
      <c r="G325">
        <v>3181.4739</v>
      </c>
      <c r="H325">
        <v>79.536847499999993</v>
      </c>
      <c r="I325">
        <v>18.234193391304348</v>
      </c>
      <c r="J325">
        <v>25.2</v>
      </c>
    </row>
    <row r="326" spans="1:10">
      <c r="A326" t="s">
        <v>357</v>
      </c>
      <c r="B326" t="s">
        <v>63</v>
      </c>
      <c r="C326">
        <v>2</v>
      </c>
      <c r="D326">
        <v>40</v>
      </c>
      <c r="E326" t="s">
        <v>359</v>
      </c>
      <c r="F326">
        <v>4</v>
      </c>
      <c r="G326">
        <v>3239.5140000000001</v>
      </c>
      <c r="H326">
        <v>80.987850000000009</v>
      </c>
      <c r="I326">
        <v>45.105499999999999</v>
      </c>
      <c r="J326">
        <v>25.2</v>
      </c>
    </row>
    <row r="327" spans="1:10">
      <c r="A327" t="s">
        <v>357</v>
      </c>
      <c r="B327" t="s">
        <v>37</v>
      </c>
      <c r="C327">
        <v>3</v>
      </c>
      <c r="D327">
        <v>125</v>
      </c>
      <c r="E327" t="s">
        <v>359</v>
      </c>
      <c r="F327">
        <v>3</v>
      </c>
      <c r="G327">
        <v>3192.7729800000002</v>
      </c>
      <c r="H327">
        <v>25.54218384</v>
      </c>
      <c r="I327">
        <v>29.779095238095241</v>
      </c>
      <c r="J327">
        <v>25.2</v>
      </c>
    </row>
    <row r="328" spans="1:10">
      <c r="A328" t="s">
        <v>357</v>
      </c>
      <c r="B328" t="s">
        <v>43</v>
      </c>
      <c r="C328">
        <v>1</v>
      </c>
      <c r="D328">
        <v>19.2</v>
      </c>
      <c r="E328" t="s">
        <v>360</v>
      </c>
      <c r="F328">
        <v>3</v>
      </c>
      <c r="G328">
        <v>2865.68</v>
      </c>
      <c r="H328">
        <v>149.25416666666669</v>
      </c>
      <c r="I328">
        <v>29.727331914893611</v>
      </c>
      <c r="J328">
        <v>25.2</v>
      </c>
    </row>
    <row r="329" spans="1:10">
      <c r="A329" t="s">
        <v>357</v>
      </c>
      <c r="B329" t="s">
        <v>17</v>
      </c>
      <c r="C329">
        <v>2</v>
      </c>
      <c r="D329">
        <v>160</v>
      </c>
      <c r="E329" t="s">
        <v>359</v>
      </c>
      <c r="F329">
        <v>8</v>
      </c>
      <c r="G329">
        <v>4922.4650000000001</v>
      </c>
      <c r="H329">
        <v>30.765406250000002</v>
      </c>
      <c r="I329">
        <v>32.450699999999998</v>
      </c>
      <c r="J329">
        <v>25.2</v>
      </c>
    </row>
    <row r="330" spans="1:10">
      <c r="A330" t="s">
        <v>357</v>
      </c>
      <c r="B330" t="s">
        <v>91</v>
      </c>
      <c r="C330">
        <v>2</v>
      </c>
      <c r="D330">
        <v>149.19999999999999</v>
      </c>
      <c r="E330" t="s">
        <v>361</v>
      </c>
      <c r="F330">
        <v>2</v>
      </c>
      <c r="G330">
        <v>1848.19</v>
      </c>
      <c r="H330">
        <v>12.387332439678289</v>
      </c>
      <c r="I330">
        <v>31.887814285714281</v>
      </c>
      <c r="J330">
        <v>25.2</v>
      </c>
    </row>
    <row r="331" spans="1:10">
      <c r="A331" t="s">
        <v>357</v>
      </c>
      <c r="B331" t="s">
        <v>93</v>
      </c>
      <c r="C331">
        <v>2</v>
      </c>
      <c r="D331">
        <v>90</v>
      </c>
      <c r="E331" t="s">
        <v>359</v>
      </c>
      <c r="F331">
        <v>2</v>
      </c>
      <c r="G331">
        <v>1143.972</v>
      </c>
      <c r="H331">
        <v>12.710800000000001</v>
      </c>
      <c r="I331">
        <v>51.485008510638302</v>
      </c>
      <c r="J331">
        <v>25.2</v>
      </c>
    </row>
    <row r="332" spans="1:10">
      <c r="A332" t="s">
        <v>357</v>
      </c>
      <c r="B332" t="s">
        <v>22</v>
      </c>
      <c r="C332">
        <v>1</v>
      </c>
      <c r="D332">
        <v>20</v>
      </c>
      <c r="E332" t="s">
        <v>359</v>
      </c>
      <c r="F332">
        <v>4</v>
      </c>
      <c r="G332">
        <v>2611.2240000000002</v>
      </c>
      <c r="H332">
        <v>130.56120000000001</v>
      </c>
      <c r="I332">
        <v>39.998640000000002</v>
      </c>
      <c r="J332">
        <v>25.2</v>
      </c>
    </row>
    <row r="333" spans="1:10">
      <c r="A333" t="s">
        <v>357</v>
      </c>
      <c r="B333" t="s">
        <v>24</v>
      </c>
      <c r="C333">
        <v>1</v>
      </c>
      <c r="D333">
        <v>50</v>
      </c>
      <c r="E333" t="s">
        <v>359</v>
      </c>
      <c r="F333">
        <v>2</v>
      </c>
      <c r="G333">
        <v>1288.6849999999999</v>
      </c>
      <c r="H333">
        <v>25.773700000000002</v>
      </c>
      <c r="I333">
        <v>32.830466666666673</v>
      </c>
      <c r="J333">
        <v>25.2</v>
      </c>
    </row>
    <row r="334" spans="1:10">
      <c r="A334" t="s">
        <v>357</v>
      </c>
      <c r="B334" t="s">
        <v>362</v>
      </c>
      <c r="C334">
        <v>2</v>
      </c>
      <c r="D334">
        <v>15</v>
      </c>
      <c r="E334" t="s">
        <v>359</v>
      </c>
      <c r="F334">
        <v>5</v>
      </c>
      <c r="G334">
        <v>2659.3820000000001</v>
      </c>
      <c r="H334">
        <v>177.29213333333331</v>
      </c>
      <c r="I334">
        <v>46.606425000000002</v>
      </c>
      <c r="J334">
        <v>25.2</v>
      </c>
    </row>
    <row r="335" spans="1:10">
      <c r="A335" t="s">
        <v>357</v>
      </c>
      <c r="B335" t="s">
        <v>103</v>
      </c>
      <c r="C335">
        <v>1</v>
      </c>
      <c r="D335">
        <v>20</v>
      </c>
      <c r="E335" t="s">
        <v>359</v>
      </c>
      <c r="F335">
        <v>1</v>
      </c>
      <c r="G335">
        <v>1131.855</v>
      </c>
      <c r="H335">
        <v>56.592750000000002</v>
      </c>
      <c r="I335">
        <v>38.12801754901961</v>
      </c>
      <c r="J335">
        <v>25.2</v>
      </c>
    </row>
    <row r="336" spans="1:10">
      <c r="A336" t="s">
        <v>357</v>
      </c>
      <c r="B336" t="s">
        <v>110</v>
      </c>
      <c r="C336">
        <v>2</v>
      </c>
      <c r="D336">
        <v>130</v>
      </c>
      <c r="E336" t="s">
        <v>359</v>
      </c>
      <c r="F336">
        <v>10</v>
      </c>
      <c r="G336">
        <v>6226.5249999999996</v>
      </c>
      <c r="H336">
        <v>47.896346153846153</v>
      </c>
      <c r="I336">
        <v>10.78617272727273</v>
      </c>
      <c r="J336">
        <v>25.2</v>
      </c>
    </row>
    <row r="337" spans="1:10">
      <c r="A337" t="s">
        <v>357</v>
      </c>
      <c r="B337" t="s">
        <v>112</v>
      </c>
      <c r="C337">
        <v>1</v>
      </c>
      <c r="D337">
        <v>99.2</v>
      </c>
      <c r="E337" t="s">
        <v>360</v>
      </c>
      <c r="F337">
        <v>3</v>
      </c>
      <c r="G337">
        <v>3234.8823699999998</v>
      </c>
      <c r="H337">
        <v>32.609701310483871</v>
      </c>
      <c r="I337">
        <v>14.855460000000001</v>
      </c>
      <c r="J337">
        <v>25.2</v>
      </c>
    </row>
    <row r="338" spans="1:10">
      <c r="A338" t="s">
        <v>357</v>
      </c>
      <c r="B338" t="s">
        <v>115</v>
      </c>
      <c r="C338">
        <v>2</v>
      </c>
      <c r="D338">
        <v>40</v>
      </c>
      <c r="E338" t="s">
        <v>359</v>
      </c>
      <c r="F338">
        <v>2</v>
      </c>
      <c r="G338">
        <v>2866.4349999999999</v>
      </c>
      <c r="H338">
        <v>71.660875000000004</v>
      </c>
      <c r="I338">
        <v>11.47776744186047</v>
      </c>
      <c r="J338">
        <v>25.2</v>
      </c>
    </row>
    <row r="339" spans="1:10">
      <c r="A339" t="s">
        <v>357</v>
      </c>
      <c r="B339" t="s">
        <v>118</v>
      </c>
      <c r="C339">
        <v>2</v>
      </c>
      <c r="D339">
        <v>134.15</v>
      </c>
      <c r="E339" t="s">
        <v>361</v>
      </c>
      <c r="F339">
        <v>1</v>
      </c>
      <c r="G339">
        <v>582.80799999999999</v>
      </c>
      <c r="H339">
        <v>4.3444502422661202</v>
      </c>
      <c r="I339">
        <v>43.323766153846151</v>
      </c>
      <c r="J339">
        <v>25.2</v>
      </c>
    </row>
    <row r="340" spans="1:10">
      <c r="A340" t="s">
        <v>357</v>
      </c>
      <c r="B340" t="s">
        <v>131</v>
      </c>
      <c r="C340">
        <v>1</v>
      </c>
      <c r="D340">
        <v>120</v>
      </c>
      <c r="E340" t="s">
        <v>359</v>
      </c>
      <c r="F340">
        <v>2</v>
      </c>
      <c r="G340">
        <v>1110</v>
      </c>
      <c r="H340">
        <v>9.25</v>
      </c>
      <c r="I340">
        <v>36.142278449999999</v>
      </c>
      <c r="J340">
        <v>25.2</v>
      </c>
    </row>
    <row r="341" spans="1:10">
      <c r="A341" t="s">
        <v>357</v>
      </c>
      <c r="B341" t="s">
        <v>133</v>
      </c>
      <c r="C341">
        <v>1</v>
      </c>
      <c r="D341">
        <v>20</v>
      </c>
      <c r="E341" t="s">
        <v>359</v>
      </c>
      <c r="F341">
        <v>4</v>
      </c>
      <c r="G341">
        <v>3874.1118200000001</v>
      </c>
      <c r="H341">
        <v>193.705591</v>
      </c>
      <c r="I341">
        <v>51.41991304347826</v>
      </c>
      <c r="J341">
        <v>25.2</v>
      </c>
    </row>
    <row r="342" spans="1:10">
      <c r="A342" t="s">
        <v>357</v>
      </c>
      <c r="B342" t="s">
        <v>135</v>
      </c>
      <c r="C342">
        <v>2</v>
      </c>
      <c r="D342">
        <v>90</v>
      </c>
      <c r="E342" t="s">
        <v>359</v>
      </c>
      <c r="F342">
        <v>3</v>
      </c>
      <c r="G342">
        <v>1837.62</v>
      </c>
      <c r="H342">
        <v>20.417999999999999</v>
      </c>
      <c r="I342">
        <v>20.400920208791209</v>
      </c>
      <c r="J342">
        <v>25.2</v>
      </c>
    </row>
    <row r="343" spans="1:10">
      <c r="A343" t="s">
        <v>357</v>
      </c>
      <c r="B343" t="s">
        <v>137</v>
      </c>
      <c r="C343">
        <v>3</v>
      </c>
      <c r="D343">
        <v>189.25</v>
      </c>
      <c r="E343" t="s">
        <v>361</v>
      </c>
      <c r="F343">
        <v>7</v>
      </c>
      <c r="G343">
        <v>6717.2592800000002</v>
      </c>
      <c r="H343">
        <v>35.494104517833563</v>
      </c>
      <c r="I343">
        <v>20.233644776119402</v>
      </c>
      <c r="J343">
        <v>25.2</v>
      </c>
    </row>
    <row r="344" spans="1:10">
      <c r="A344" t="s">
        <v>357</v>
      </c>
      <c r="B344" t="s">
        <v>146</v>
      </c>
      <c r="C344">
        <v>1</v>
      </c>
      <c r="D344">
        <v>50</v>
      </c>
      <c r="E344" t="s">
        <v>359</v>
      </c>
      <c r="F344">
        <v>3</v>
      </c>
      <c r="G344">
        <v>3408.8879999999999</v>
      </c>
      <c r="H344">
        <v>68.177759999999992</v>
      </c>
      <c r="I344">
        <v>30.225004232142862</v>
      </c>
      <c r="J344">
        <v>25.2</v>
      </c>
    </row>
    <row r="345" spans="1:10">
      <c r="A345" t="s">
        <v>357</v>
      </c>
      <c r="B345" t="s">
        <v>150</v>
      </c>
      <c r="C345">
        <v>2</v>
      </c>
      <c r="D345">
        <v>181.63200000000001</v>
      </c>
      <c r="E345" t="s">
        <v>360</v>
      </c>
      <c r="F345">
        <v>4</v>
      </c>
      <c r="G345">
        <v>4830.9719999999998</v>
      </c>
      <c r="H345">
        <v>26.597581923890061</v>
      </c>
      <c r="I345">
        <v>10.1938</v>
      </c>
      <c r="J345">
        <v>25.2</v>
      </c>
    </row>
    <row r="346" spans="1:10">
      <c r="A346" t="s">
        <v>357</v>
      </c>
      <c r="B346" t="s">
        <v>152</v>
      </c>
      <c r="C346">
        <v>1</v>
      </c>
      <c r="D346">
        <v>104</v>
      </c>
      <c r="E346" t="s">
        <v>360</v>
      </c>
      <c r="F346">
        <v>2</v>
      </c>
      <c r="G346">
        <v>2607.136</v>
      </c>
      <c r="H346">
        <v>25.068615384615381</v>
      </c>
      <c r="I346">
        <v>25.834960142857138</v>
      </c>
      <c r="J346">
        <v>25.2</v>
      </c>
    </row>
    <row r="347" spans="1:10">
      <c r="A347" t="s">
        <v>357</v>
      </c>
      <c r="B347" t="s">
        <v>363</v>
      </c>
      <c r="C347">
        <v>1</v>
      </c>
      <c r="D347">
        <v>60</v>
      </c>
      <c r="E347" t="s">
        <v>359</v>
      </c>
      <c r="F347">
        <v>3</v>
      </c>
      <c r="G347">
        <v>1156.752</v>
      </c>
      <c r="H347">
        <v>19.279199999999999</v>
      </c>
      <c r="I347">
        <v>111.9151466666667</v>
      </c>
      <c r="J347">
        <v>25.2</v>
      </c>
    </row>
    <row r="348" spans="1:10">
      <c r="A348" t="s">
        <v>357</v>
      </c>
      <c r="B348" t="s">
        <v>247</v>
      </c>
      <c r="C348">
        <v>2</v>
      </c>
      <c r="D348">
        <v>140</v>
      </c>
      <c r="E348" t="s">
        <v>361</v>
      </c>
      <c r="F348">
        <v>8</v>
      </c>
      <c r="G348">
        <v>6518.9687210246102</v>
      </c>
      <c r="H348">
        <v>46.564062293032933</v>
      </c>
      <c r="I348">
        <v>47.27764767441861</v>
      </c>
      <c r="J348">
        <v>25.2</v>
      </c>
    </row>
    <row r="349" spans="1:10">
      <c r="A349" t="s">
        <v>357</v>
      </c>
      <c r="B349" t="s">
        <v>251</v>
      </c>
      <c r="C349">
        <v>1</v>
      </c>
      <c r="D349">
        <v>50</v>
      </c>
      <c r="E349" t="s">
        <v>359</v>
      </c>
      <c r="F349">
        <v>1</v>
      </c>
      <c r="G349">
        <v>899.08</v>
      </c>
      <c r="H349">
        <v>17.9816</v>
      </c>
      <c r="I349">
        <v>55.235868899999993</v>
      </c>
      <c r="J349">
        <v>25.2</v>
      </c>
    </row>
    <row r="350" spans="1:10">
      <c r="A350" t="s">
        <v>357</v>
      </c>
      <c r="B350" t="s">
        <v>175</v>
      </c>
      <c r="C350">
        <v>1</v>
      </c>
      <c r="D350">
        <v>150</v>
      </c>
      <c r="E350" t="s">
        <v>359</v>
      </c>
      <c r="F350">
        <v>5</v>
      </c>
      <c r="G350">
        <v>2791.0582199999999</v>
      </c>
      <c r="H350">
        <v>18.6070548</v>
      </c>
      <c r="I350">
        <v>51.177535357142858</v>
      </c>
      <c r="J350">
        <v>25.2</v>
      </c>
    </row>
    <row r="351" spans="1:10">
      <c r="A351" t="s">
        <v>357</v>
      </c>
      <c r="B351" t="s">
        <v>177</v>
      </c>
      <c r="C351">
        <v>1</v>
      </c>
      <c r="D351">
        <v>84.11</v>
      </c>
      <c r="E351" t="s">
        <v>360</v>
      </c>
      <c r="F351">
        <v>1</v>
      </c>
      <c r="G351">
        <v>1053.42</v>
      </c>
      <c r="H351">
        <v>12.524313399120199</v>
      </c>
      <c r="I351">
        <v>20.258686363636361</v>
      </c>
      <c r="J351">
        <v>25.2</v>
      </c>
    </row>
    <row r="352" spans="1:10">
      <c r="A352" t="s">
        <v>357</v>
      </c>
      <c r="B352" t="s">
        <v>191</v>
      </c>
      <c r="C352">
        <v>1</v>
      </c>
      <c r="D352">
        <v>130</v>
      </c>
      <c r="E352" t="s">
        <v>359</v>
      </c>
      <c r="F352">
        <v>10</v>
      </c>
      <c r="G352">
        <v>6779.3449999999993</v>
      </c>
      <c r="H352">
        <v>52.148807692307678</v>
      </c>
      <c r="I352">
        <v>9.7373157894736835</v>
      </c>
      <c r="J352">
        <v>25.2</v>
      </c>
    </row>
    <row r="353" spans="1:10">
      <c r="A353" t="s">
        <v>357</v>
      </c>
      <c r="B353" t="s">
        <v>280</v>
      </c>
      <c r="C353">
        <v>3</v>
      </c>
      <c r="D353">
        <v>105</v>
      </c>
      <c r="E353" t="s">
        <v>359</v>
      </c>
      <c r="F353">
        <v>2</v>
      </c>
      <c r="G353">
        <v>1393.0350000000001</v>
      </c>
      <c r="H353">
        <v>13.266999999999999</v>
      </c>
      <c r="I353">
        <v>37.486984</v>
      </c>
      <c r="J353">
        <v>25.2</v>
      </c>
    </row>
    <row r="354" spans="1:10">
      <c r="A354" t="s">
        <v>357</v>
      </c>
      <c r="B354" t="s">
        <v>289</v>
      </c>
      <c r="C354">
        <v>1</v>
      </c>
      <c r="D354">
        <v>155</v>
      </c>
      <c r="E354" t="s">
        <v>359</v>
      </c>
      <c r="F354">
        <v>5</v>
      </c>
      <c r="G354">
        <v>3340.8479299999999</v>
      </c>
      <c r="H354">
        <v>21.553857612903229</v>
      </c>
      <c r="I354">
        <v>20.186263414634151</v>
      </c>
      <c r="J354">
        <v>25.2</v>
      </c>
    </row>
    <row r="355" spans="1:10">
      <c r="A355" t="s">
        <v>357</v>
      </c>
      <c r="B355" t="s">
        <v>364</v>
      </c>
      <c r="C355">
        <v>1</v>
      </c>
      <c r="D355">
        <v>150</v>
      </c>
      <c r="E355" t="s">
        <v>359</v>
      </c>
      <c r="F355">
        <v>1</v>
      </c>
      <c r="G355">
        <v>1045.6559999999999</v>
      </c>
      <c r="H355">
        <v>6.9710399999999986</v>
      </c>
      <c r="I355">
        <v>24.370819999999998</v>
      </c>
      <c r="J355">
        <v>25.2</v>
      </c>
    </row>
    <row r="356" spans="1:10">
      <c r="A356" t="s">
        <v>357</v>
      </c>
      <c r="B356" t="s">
        <v>365</v>
      </c>
      <c r="C356">
        <v>1</v>
      </c>
      <c r="D356">
        <v>189.25</v>
      </c>
      <c r="E356" t="s">
        <v>360</v>
      </c>
      <c r="F356">
        <v>1</v>
      </c>
      <c r="G356">
        <v>1220.472</v>
      </c>
      <c r="H356">
        <v>6.4489933949801852</v>
      </c>
      <c r="I356">
        <v>28.52699574468085</v>
      </c>
      <c r="J356">
        <v>25.2</v>
      </c>
    </row>
    <row r="357" spans="1:10">
      <c r="A357" t="s">
        <v>357</v>
      </c>
      <c r="B357" t="s">
        <v>205</v>
      </c>
      <c r="C357">
        <v>1</v>
      </c>
      <c r="D357">
        <v>80</v>
      </c>
      <c r="E357" t="s">
        <v>359</v>
      </c>
      <c r="F357">
        <v>3</v>
      </c>
      <c r="G357">
        <v>1928.952</v>
      </c>
      <c r="H357">
        <v>24.111899999999999</v>
      </c>
      <c r="I357">
        <v>59.28848571428572</v>
      </c>
      <c r="J357">
        <v>25.2</v>
      </c>
    </row>
    <row r="358" spans="1:10">
      <c r="A358" t="s">
        <v>357</v>
      </c>
      <c r="B358" t="s">
        <v>366</v>
      </c>
      <c r="C358">
        <v>1</v>
      </c>
      <c r="D358">
        <v>70</v>
      </c>
      <c r="E358" t="s">
        <v>359</v>
      </c>
      <c r="F358">
        <v>2</v>
      </c>
      <c r="G358">
        <v>1394.9670000000001</v>
      </c>
      <c r="H358">
        <v>19.928100000000001</v>
      </c>
      <c r="I358">
        <v>9.4639448275862073</v>
      </c>
      <c r="J358">
        <v>25.2</v>
      </c>
    </row>
    <row r="359" spans="1:10">
      <c r="A359" t="s">
        <v>357</v>
      </c>
      <c r="B359" t="s">
        <v>224</v>
      </c>
      <c r="C359">
        <v>1</v>
      </c>
      <c r="D359">
        <v>80</v>
      </c>
      <c r="E359" t="s">
        <v>359</v>
      </c>
      <c r="F359">
        <v>3</v>
      </c>
      <c r="G359">
        <v>1917.1079999999999</v>
      </c>
      <c r="H359">
        <v>23.963850000000001</v>
      </c>
      <c r="I359">
        <v>28.5688</v>
      </c>
      <c r="J359">
        <v>25.2</v>
      </c>
    </row>
    <row r="360" spans="1:10">
      <c r="A360" t="s">
        <v>357</v>
      </c>
      <c r="B360" t="s">
        <v>321</v>
      </c>
      <c r="C360">
        <v>1</v>
      </c>
      <c r="D360">
        <v>60</v>
      </c>
      <c r="E360" t="s">
        <v>359</v>
      </c>
      <c r="F360">
        <v>3</v>
      </c>
      <c r="G360">
        <v>1996.883</v>
      </c>
      <c r="H360">
        <v>33.281383333333331</v>
      </c>
      <c r="I360">
        <v>38.371167741935487</v>
      </c>
      <c r="J360">
        <v>25.2</v>
      </c>
    </row>
    <row r="361" spans="1:10">
      <c r="A361" t="s">
        <v>357</v>
      </c>
      <c r="B361" t="s">
        <v>329</v>
      </c>
      <c r="C361">
        <v>1</v>
      </c>
      <c r="D361">
        <v>100</v>
      </c>
      <c r="E361" t="s">
        <v>359</v>
      </c>
      <c r="F361">
        <v>2</v>
      </c>
      <c r="G361">
        <v>1308.9090000000001</v>
      </c>
      <c r="H361">
        <v>13.089090000000001</v>
      </c>
      <c r="I361">
        <v>14.4795</v>
      </c>
      <c r="J361">
        <v>25.2</v>
      </c>
    </row>
    <row r="362" spans="1:10">
      <c r="A362" t="s">
        <v>367</v>
      </c>
      <c r="B362" t="s">
        <v>57</v>
      </c>
      <c r="C362">
        <v>13</v>
      </c>
      <c r="D362">
        <v>1971.75</v>
      </c>
      <c r="E362" t="s">
        <v>368</v>
      </c>
      <c r="F362">
        <v>23</v>
      </c>
      <c r="G362">
        <v>24643.487649999999</v>
      </c>
      <c r="H362">
        <v>12.49828205908457</v>
      </c>
      <c r="I362">
        <v>27.94492024864882</v>
      </c>
      <c r="J362">
        <v>26.2</v>
      </c>
    </row>
    <row r="363" spans="1:10">
      <c r="A363" t="s">
        <v>367</v>
      </c>
      <c r="B363" t="s">
        <v>29</v>
      </c>
      <c r="C363">
        <v>17</v>
      </c>
      <c r="D363">
        <v>2281</v>
      </c>
      <c r="E363" t="s">
        <v>368</v>
      </c>
      <c r="F363">
        <v>28</v>
      </c>
      <c r="G363">
        <v>35249.554983154747</v>
      </c>
      <c r="H363">
        <v>15.45355325872633</v>
      </c>
      <c r="I363">
        <v>24.522400000000001</v>
      </c>
      <c r="J363">
        <v>26.2</v>
      </c>
    </row>
    <row r="364" spans="1:10">
      <c r="A364" t="s">
        <v>367</v>
      </c>
      <c r="B364" t="s">
        <v>61</v>
      </c>
      <c r="C364">
        <v>4</v>
      </c>
      <c r="D364">
        <v>497.75</v>
      </c>
      <c r="E364" t="s">
        <v>368</v>
      </c>
      <c r="F364">
        <v>5</v>
      </c>
      <c r="G364">
        <v>6603.4212426852246</v>
      </c>
      <c r="H364">
        <v>13.26654192402858</v>
      </c>
      <c r="I364">
        <v>21.423500000000001</v>
      </c>
      <c r="J364">
        <v>26.2</v>
      </c>
    </row>
    <row r="365" spans="1:10">
      <c r="A365" t="s">
        <v>367</v>
      </c>
      <c r="B365" t="s">
        <v>32</v>
      </c>
      <c r="C365">
        <v>4</v>
      </c>
      <c r="D365">
        <v>417.75</v>
      </c>
      <c r="E365" t="s">
        <v>368</v>
      </c>
      <c r="F365">
        <v>2</v>
      </c>
      <c r="G365">
        <v>2331.1080000000002</v>
      </c>
      <c r="H365">
        <v>5.5801508078994617</v>
      </c>
      <c r="I365">
        <v>35.253471052631568</v>
      </c>
      <c r="J365">
        <v>26.2</v>
      </c>
    </row>
    <row r="366" spans="1:10">
      <c r="A366" t="s">
        <v>367</v>
      </c>
      <c r="B366" t="s">
        <v>46</v>
      </c>
      <c r="C366">
        <v>6</v>
      </c>
      <c r="D366">
        <v>548.5</v>
      </c>
      <c r="E366" t="s">
        <v>368</v>
      </c>
      <c r="F366">
        <v>9</v>
      </c>
      <c r="G366">
        <v>11261.37103467799</v>
      </c>
      <c r="H366">
        <v>20.531214283824958</v>
      </c>
      <c r="I366">
        <v>56.592750000000002</v>
      </c>
      <c r="J366">
        <v>26.2</v>
      </c>
    </row>
    <row r="367" spans="1:10">
      <c r="A367" t="s">
        <v>367</v>
      </c>
      <c r="B367" t="s">
        <v>13</v>
      </c>
      <c r="C367">
        <v>7</v>
      </c>
      <c r="D367">
        <v>689.43000000000006</v>
      </c>
      <c r="E367" t="s">
        <v>368</v>
      </c>
      <c r="F367">
        <v>3</v>
      </c>
      <c r="G367">
        <v>3639.8163844373189</v>
      </c>
      <c r="H367">
        <v>5.2794575003079629</v>
      </c>
      <c r="I367">
        <v>11.645747826086961</v>
      </c>
      <c r="J367">
        <v>26.2</v>
      </c>
    </row>
    <row r="368" spans="1:10">
      <c r="A368" t="s">
        <v>367</v>
      </c>
      <c r="B368" t="s">
        <v>119</v>
      </c>
      <c r="C368">
        <v>3</v>
      </c>
      <c r="D368">
        <v>358.5</v>
      </c>
      <c r="E368" t="s">
        <v>368</v>
      </c>
      <c r="F368">
        <v>3</v>
      </c>
      <c r="G368">
        <v>3998.3669086295058</v>
      </c>
      <c r="H368">
        <v>11.153045770235719</v>
      </c>
      <c r="I368">
        <v>48.915716591805328</v>
      </c>
      <c r="J368">
        <v>26.2</v>
      </c>
    </row>
    <row r="369" spans="1:10">
      <c r="A369" t="s">
        <v>367</v>
      </c>
      <c r="B369" t="s">
        <v>136</v>
      </c>
      <c r="C369">
        <v>5</v>
      </c>
      <c r="D369">
        <v>672</v>
      </c>
      <c r="E369" t="s">
        <v>368</v>
      </c>
      <c r="F369">
        <v>5</v>
      </c>
      <c r="G369">
        <v>5519.4858800000002</v>
      </c>
      <c r="H369">
        <v>8.2135206547619042</v>
      </c>
      <c r="I369">
        <v>24.831810136686268</v>
      </c>
      <c r="J369">
        <v>26.2</v>
      </c>
    </row>
    <row r="370" spans="1:10">
      <c r="A370" t="s">
        <v>367</v>
      </c>
      <c r="B370" t="s">
        <v>151</v>
      </c>
      <c r="C370">
        <v>3</v>
      </c>
      <c r="D370">
        <v>323.5</v>
      </c>
      <c r="E370" t="s">
        <v>368</v>
      </c>
      <c r="F370">
        <v>3</v>
      </c>
      <c r="G370">
        <v>3013.0238399999998</v>
      </c>
      <c r="H370">
        <v>9.3138294899536316</v>
      </c>
      <c r="I370">
        <v>37.513131292613657</v>
      </c>
      <c r="J370">
        <v>26.2</v>
      </c>
    </row>
    <row r="371" spans="1:10">
      <c r="A371" t="s">
        <v>367</v>
      </c>
      <c r="B371" t="s">
        <v>152</v>
      </c>
      <c r="C371">
        <v>2</v>
      </c>
      <c r="D371">
        <v>378.5</v>
      </c>
      <c r="E371" t="s">
        <v>368</v>
      </c>
      <c r="F371">
        <v>3</v>
      </c>
      <c r="G371">
        <v>3034.2539999999999</v>
      </c>
      <c r="H371">
        <v>8.0165231175693528</v>
      </c>
      <c r="I371">
        <v>40.779443333333333</v>
      </c>
      <c r="J371">
        <v>26.2</v>
      </c>
    </row>
    <row r="372" spans="1:10">
      <c r="A372" t="s">
        <v>367</v>
      </c>
      <c r="B372" t="s">
        <v>156</v>
      </c>
      <c r="C372">
        <v>3</v>
      </c>
      <c r="D372">
        <v>348.5</v>
      </c>
      <c r="E372" t="s">
        <v>368</v>
      </c>
      <c r="F372">
        <v>3</v>
      </c>
      <c r="G372">
        <v>3729.8339999999998</v>
      </c>
      <c r="H372">
        <v>10.70253658536585</v>
      </c>
      <c r="I372">
        <v>18.99803943661972</v>
      </c>
      <c r="J372">
        <v>26.2</v>
      </c>
    </row>
    <row r="373" spans="1:10">
      <c r="A373" t="s">
        <v>367</v>
      </c>
      <c r="B373" t="s">
        <v>158</v>
      </c>
      <c r="C373">
        <v>3</v>
      </c>
      <c r="D373">
        <v>288.5</v>
      </c>
      <c r="E373" t="s">
        <v>368</v>
      </c>
      <c r="F373">
        <v>2</v>
      </c>
      <c r="G373">
        <v>2380.13</v>
      </c>
      <c r="H373">
        <v>8.25001733102253</v>
      </c>
      <c r="I373">
        <v>18.786834396825391</v>
      </c>
      <c r="J373">
        <v>26.2</v>
      </c>
    </row>
    <row r="374" spans="1:10">
      <c r="A374" t="s">
        <v>367</v>
      </c>
      <c r="B374" t="s">
        <v>161</v>
      </c>
      <c r="C374">
        <v>3</v>
      </c>
      <c r="D374">
        <v>437.75</v>
      </c>
      <c r="E374" t="s">
        <v>368</v>
      </c>
      <c r="F374">
        <v>9</v>
      </c>
      <c r="G374">
        <v>9366.1610000000001</v>
      </c>
      <c r="H374">
        <v>21.396141633352372</v>
      </c>
      <c r="I374">
        <v>26.424520000000001</v>
      </c>
      <c r="J374">
        <v>26.2</v>
      </c>
    </row>
    <row r="375" spans="1:10">
      <c r="A375" t="s">
        <v>367</v>
      </c>
      <c r="B375" t="s">
        <v>164</v>
      </c>
      <c r="C375">
        <v>4</v>
      </c>
      <c r="D375">
        <v>468.5</v>
      </c>
      <c r="E375" t="s">
        <v>368</v>
      </c>
      <c r="F375">
        <v>5</v>
      </c>
      <c r="G375">
        <v>6290.5648500000007</v>
      </c>
      <c r="H375">
        <v>13.427032764140881</v>
      </c>
      <c r="I375">
        <v>32.194229999999997</v>
      </c>
      <c r="J375">
        <v>26.2</v>
      </c>
    </row>
    <row r="376" spans="1:10">
      <c r="A376" t="s">
        <v>367</v>
      </c>
      <c r="B376" t="s">
        <v>247</v>
      </c>
      <c r="C376">
        <v>2</v>
      </c>
      <c r="D376">
        <v>169.25</v>
      </c>
      <c r="E376" t="s">
        <v>368</v>
      </c>
      <c r="F376">
        <v>3</v>
      </c>
      <c r="G376">
        <v>4045.7765343175179</v>
      </c>
      <c r="H376">
        <v>23.904144959039989</v>
      </c>
      <c r="I376">
        <v>25.532344999999999</v>
      </c>
      <c r="J376">
        <v>26.2</v>
      </c>
    </row>
    <row r="377" spans="1:10">
      <c r="A377" t="s">
        <v>367</v>
      </c>
      <c r="B377" t="s">
        <v>253</v>
      </c>
      <c r="C377">
        <v>4</v>
      </c>
      <c r="D377">
        <v>509.25</v>
      </c>
      <c r="E377" t="s">
        <v>368</v>
      </c>
      <c r="F377">
        <v>1</v>
      </c>
      <c r="G377">
        <v>1464.64</v>
      </c>
      <c r="H377">
        <v>2.8760726558664711</v>
      </c>
      <c r="I377">
        <v>42.889968017413707</v>
      </c>
      <c r="J377">
        <v>26.2</v>
      </c>
    </row>
    <row r="378" spans="1:10">
      <c r="A378" t="s">
        <v>367</v>
      </c>
      <c r="B378" t="s">
        <v>167</v>
      </c>
      <c r="C378">
        <v>2</v>
      </c>
      <c r="D378">
        <v>318.5</v>
      </c>
      <c r="E378" t="s">
        <v>368</v>
      </c>
      <c r="F378">
        <v>1</v>
      </c>
      <c r="G378">
        <v>1190.48</v>
      </c>
      <c r="H378">
        <v>3.7377708006279442</v>
      </c>
      <c r="I378">
        <v>10.91526624747782</v>
      </c>
      <c r="J378">
        <v>26.2</v>
      </c>
    </row>
    <row r="379" spans="1:10">
      <c r="A379" t="s">
        <v>367</v>
      </c>
      <c r="B379" t="s">
        <v>169</v>
      </c>
      <c r="C379">
        <v>4</v>
      </c>
      <c r="D379">
        <v>400.65</v>
      </c>
      <c r="E379" t="s">
        <v>368</v>
      </c>
      <c r="F379">
        <v>4</v>
      </c>
      <c r="G379">
        <v>5251.5454785012198</v>
      </c>
      <c r="H379">
        <v>13.107563904907581</v>
      </c>
      <c r="I379">
        <v>25.996271698113201</v>
      </c>
      <c r="J379">
        <v>26.2</v>
      </c>
    </row>
    <row r="380" spans="1:10">
      <c r="A380" t="s">
        <v>367</v>
      </c>
      <c r="B380" t="s">
        <v>176</v>
      </c>
      <c r="C380">
        <v>4</v>
      </c>
      <c r="D380">
        <v>248.5</v>
      </c>
      <c r="E380" t="s">
        <v>368</v>
      </c>
      <c r="F380">
        <v>3</v>
      </c>
      <c r="G380">
        <v>3842.1660000000002</v>
      </c>
      <c r="H380">
        <v>15.46143259557344</v>
      </c>
      <c r="I380">
        <v>25.259782349805011</v>
      </c>
      <c r="J380">
        <v>26.2</v>
      </c>
    </row>
    <row r="381" spans="1:10">
      <c r="A381" t="s">
        <v>367</v>
      </c>
      <c r="B381" t="s">
        <v>178</v>
      </c>
      <c r="C381">
        <v>4</v>
      </c>
      <c r="D381">
        <v>607</v>
      </c>
      <c r="E381" t="s">
        <v>368</v>
      </c>
      <c r="F381">
        <v>1</v>
      </c>
      <c r="G381">
        <v>1819.8362147406731</v>
      </c>
      <c r="H381">
        <v>2.9980827260966612</v>
      </c>
      <c r="I381">
        <v>26.42456</v>
      </c>
      <c r="J381">
        <v>26.2</v>
      </c>
    </row>
    <row r="382" spans="1:10">
      <c r="A382" t="s">
        <v>367</v>
      </c>
      <c r="B382" t="s">
        <v>180</v>
      </c>
      <c r="C382">
        <v>2</v>
      </c>
      <c r="D382">
        <v>160</v>
      </c>
      <c r="E382" t="s">
        <v>368</v>
      </c>
      <c r="F382">
        <v>1</v>
      </c>
      <c r="G382">
        <v>1025.365</v>
      </c>
      <c r="H382">
        <v>6.4085312500000002</v>
      </c>
      <c r="I382">
        <v>18.429500000000001</v>
      </c>
      <c r="J382">
        <v>26.2</v>
      </c>
    </row>
    <row r="383" spans="1:10">
      <c r="A383" t="s">
        <v>367</v>
      </c>
      <c r="B383" t="s">
        <v>185</v>
      </c>
      <c r="C383">
        <v>2</v>
      </c>
      <c r="D383">
        <v>378.5</v>
      </c>
      <c r="E383" t="s">
        <v>368</v>
      </c>
      <c r="F383">
        <v>9</v>
      </c>
      <c r="G383">
        <v>7580.8410000000003</v>
      </c>
      <c r="H383">
        <v>20.02864200792602</v>
      </c>
      <c r="I383">
        <v>25.42454</v>
      </c>
      <c r="J383">
        <v>26.2</v>
      </c>
    </row>
    <row r="384" spans="1:10">
      <c r="A384" t="s">
        <v>367</v>
      </c>
      <c r="B384" t="s">
        <v>191</v>
      </c>
      <c r="C384">
        <v>2</v>
      </c>
      <c r="D384">
        <v>318.5</v>
      </c>
      <c r="E384" t="s">
        <v>368</v>
      </c>
      <c r="F384">
        <v>1</v>
      </c>
      <c r="G384">
        <v>1168.614</v>
      </c>
      <c r="H384">
        <v>3.669117739403454</v>
      </c>
      <c r="I384">
        <v>30.630006909090909</v>
      </c>
      <c r="J384">
        <v>26.2</v>
      </c>
    </row>
    <row r="385" spans="1:10">
      <c r="A385" t="s">
        <v>367</v>
      </c>
      <c r="B385" t="s">
        <v>193</v>
      </c>
      <c r="C385">
        <v>2</v>
      </c>
      <c r="D385">
        <v>288.5</v>
      </c>
      <c r="E385" t="s">
        <v>368</v>
      </c>
      <c r="F385">
        <v>1</v>
      </c>
      <c r="G385">
        <v>1478.63212</v>
      </c>
      <c r="H385">
        <v>5.1252413171577116</v>
      </c>
      <c r="I385">
        <v>24.504005527272728</v>
      </c>
      <c r="J385">
        <v>26.2</v>
      </c>
    </row>
    <row r="386" spans="1:10">
      <c r="A386" t="s">
        <v>367</v>
      </c>
      <c r="B386" t="s">
        <v>195</v>
      </c>
      <c r="C386">
        <v>4</v>
      </c>
      <c r="D386">
        <v>379.25</v>
      </c>
      <c r="E386" t="s">
        <v>368</v>
      </c>
      <c r="F386">
        <v>1</v>
      </c>
      <c r="G386">
        <v>1383.2090075218409</v>
      </c>
      <c r="H386">
        <v>3.647222168811711</v>
      </c>
      <c r="I386">
        <v>19.212309999999999</v>
      </c>
      <c r="J386">
        <v>26.2</v>
      </c>
    </row>
    <row r="387" spans="1:10">
      <c r="A387" t="s">
        <v>367</v>
      </c>
      <c r="B387" t="s">
        <v>198</v>
      </c>
      <c r="C387">
        <v>3</v>
      </c>
      <c r="D387">
        <v>428.5</v>
      </c>
      <c r="E387" t="s">
        <v>368</v>
      </c>
      <c r="F387">
        <v>4</v>
      </c>
      <c r="G387">
        <v>5293.2244681450411</v>
      </c>
      <c r="H387">
        <v>12.352915911657041</v>
      </c>
      <c r="I387">
        <v>17.535229999999999</v>
      </c>
      <c r="J387">
        <v>26.2</v>
      </c>
    </row>
    <row r="388" spans="1:10">
      <c r="A388" t="s">
        <v>367</v>
      </c>
      <c r="B388" t="s">
        <v>204</v>
      </c>
      <c r="C388">
        <v>4</v>
      </c>
      <c r="D388">
        <v>647</v>
      </c>
      <c r="E388" t="s">
        <v>368</v>
      </c>
      <c r="F388">
        <v>8</v>
      </c>
      <c r="G388">
        <v>8685.2780000000002</v>
      </c>
      <c r="H388">
        <v>13.423922720247299</v>
      </c>
      <c r="I388">
        <v>32.2065445</v>
      </c>
      <c r="J388">
        <v>26.2</v>
      </c>
    </row>
    <row r="389" spans="1:10">
      <c r="A389" t="s">
        <v>367</v>
      </c>
      <c r="B389" t="s">
        <v>369</v>
      </c>
      <c r="C389">
        <v>19</v>
      </c>
      <c r="D389">
        <v>2818.75</v>
      </c>
      <c r="E389" t="s">
        <v>368</v>
      </c>
      <c r="F389">
        <v>44</v>
      </c>
      <c r="G389">
        <v>42018.358</v>
      </c>
      <c r="H389">
        <v>14.906734545454549</v>
      </c>
      <c r="I389">
        <v>22.42464</v>
      </c>
      <c r="J389">
        <v>26.2</v>
      </c>
    </row>
    <row r="390" spans="1:10">
      <c r="A390" t="s">
        <v>367</v>
      </c>
      <c r="B390" t="s">
        <v>207</v>
      </c>
      <c r="C390">
        <v>3</v>
      </c>
      <c r="D390">
        <v>447.75</v>
      </c>
      <c r="E390" t="s">
        <v>368</v>
      </c>
      <c r="F390">
        <v>6</v>
      </c>
      <c r="G390">
        <v>6377.5940000000001</v>
      </c>
      <c r="H390">
        <v>14.24364935790061</v>
      </c>
      <c r="I390">
        <v>52.142719999999997</v>
      </c>
      <c r="J390">
        <v>26.2</v>
      </c>
    </row>
    <row r="391" spans="1:10">
      <c r="A391" t="s">
        <v>367</v>
      </c>
      <c r="B391" t="s">
        <v>208</v>
      </c>
      <c r="C391">
        <v>19</v>
      </c>
      <c r="D391">
        <v>2875.48</v>
      </c>
      <c r="E391" t="s">
        <v>368</v>
      </c>
      <c r="F391">
        <v>35</v>
      </c>
      <c r="G391">
        <v>34443.986089999999</v>
      </c>
      <c r="H391">
        <v>11.978517009334089</v>
      </c>
      <c r="I391">
        <v>59.49765</v>
      </c>
      <c r="J391">
        <v>26.2</v>
      </c>
    </row>
    <row r="392" spans="1:10">
      <c r="A392" t="s">
        <v>367</v>
      </c>
      <c r="B392" t="s">
        <v>209</v>
      </c>
      <c r="C392">
        <v>2</v>
      </c>
      <c r="D392">
        <v>298.5</v>
      </c>
      <c r="E392" t="s">
        <v>368</v>
      </c>
      <c r="F392">
        <v>3</v>
      </c>
      <c r="G392">
        <v>3150.26494</v>
      </c>
      <c r="H392">
        <v>10.55365139028476</v>
      </c>
      <c r="I392">
        <v>7.0341333333333322</v>
      </c>
      <c r="J392">
        <v>26.2</v>
      </c>
    </row>
    <row r="393" spans="1:10">
      <c r="A393" t="s">
        <v>367</v>
      </c>
      <c r="B393" t="s">
        <v>214</v>
      </c>
      <c r="C393">
        <v>7</v>
      </c>
      <c r="D393">
        <v>976.25</v>
      </c>
      <c r="E393" t="s">
        <v>368</v>
      </c>
      <c r="F393">
        <v>11</v>
      </c>
      <c r="G393">
        <v>10199.938599999999</v>
      </c>
      <c r="H393">
        <v>10.448080512163891</v>
      </c>
      <c r="I393">
        <v>57.333877768196878</v>
      </c>
      <c r="J393">
        <v>26.2</v>
      </c>
    </row>
    <row r="394" spans="1:10">
      <c r="A394" t="s">
        <v>367</v>
      </c>
      <c r="B394" t="s">
        <v>366</v>
      </c>
      <c r="C394">
        <v>2</v>
      </c>
      <c r="D394">
        <v>319.25</v>
      </c>
      <c r="E394" t="s">
        <v>368</v>
      </c>
      <c r="F394">
        <v>2</v>
      </c>
      <c r="G394">
        <v>2057.2860000000001</v>
      </c>
      <c r="H394">
        <v>6.4441221613155832</v>
      </c>
      <c r="I394">
        <v>45.867102214557505</v>
      </c>
      <c r="J394">
        <v>26.2</v>
      </c>
    </row>
    <row r="395" spans="1:10">
      <c r="A395" t="s">
        <v>367</v>
      </c>
      <c r="B395" t="s">
        <v>215</v>
      </c>
      <c r="C395">
        <v>2</v>
      </c>
      <c r="D395">
        <v>318.5</v>
      </c>
      <c r="E395" t="s">
        <v>368</v>
      </c>
      <c r="F395">
        <v>4</v>
      </c>
      <c r="G395">
        <v>3348.3240000000001</v>
      </c>
      <c r="H395">
        <v>10.51279120879121</v>
      </c>
      <c r="I395">
        <v>29.929238095238102</v>
      </c>
      <c r="J395">
        <v>26.2</v>
      </c>
    </row>
    <row r="396" spans="1:10">
      <c r="A396" t="s">
        <v>367</v>
      </c>
      <c r="B396" t="s">
        <v>216</v>
      </c>
      <c r="C396">
        <v>3</v>
      </c>
      <c r="D396">
        <v>328.5</v>
      </c>
      <c r="E396" t="s">
        <v>368</v>
      </c>
      <c r="F396">
        <v>2</v>
      </c>
      <c r="G396">
        <v>2178.0360000000001</v>
      </c>
      <c r="H396">
        <v>6.6302465753424658</v>
      </c>
      <c r="I396">
        <v>23.943390476190483</v>
      </c>
      <c r="J396">
        <v>26.2</v>
      </c>
    </row>
    <row r="397" spans="1:10">
      <c r="A397" t="s">
        <v>367</v>
      </c>
      <c r="B397" t="s">
        <v>307</v>
      </c>
      <c r="C397">
        <v>3</v>
      </c>
      <c r="D397">
        <v>388.5</v>
      </c>
      <c r="E397" t="s">
        <v>368</v>
      </c>
      <c r="F397">
        <v>1</v>
      </c>
      <c r="G397">
        <v>883.05799999999999</v>
      </c>
      <c r="H397">
        <v>2.2729935649935649</v>
      </c>
      <c r="I397">
        <v>23.63043</v>
      </c>
      <c r="J397">
        <v>26.2</v>
      </c>
    </row>
    <row r="398" spans="1:10">
      <c r="A398" t="s">
        <v>367</v>
      </c>
      <c r="B398" t="s">
        <v>313</v>
      </c>
      <c r="C398">
        <v>3</v>
      </c>
      <c r="D398">
        <v>478.5</v>
      </c>
      <c r="E398" t="s">
        <v>368</v>
      </c>
      <c r="F398">
        <v>4</v>
      </c>
      <c r="G398">
        <v>5022.9524099999999</v>
      </c>
      <c r="H398">
        <v>10.49728821316614</v>
      </c>
      <c r="I398">
        <v>19.031941</v>
      </c>
      <c r="J398">
        <v>26.2</v>
      </c>
    </row>
    <row r="399" spans="1:10">
      <c r="A399" t="s">
        <v>367</v>
      </c>
      <c r="B399" t="s">
        <v>317</v>
      </c>
      <c r="C399">
        <v>3</v>
      </c>
      <c r="D399">
        <v>437.75</v>
      </c>
      <c r="E399" t="s">
        <v>368</v>
      </c>
      <c r="F399">
        <v>5</v>
      </c>
      <c r="G399">
        <v>6430.3130000000001</v>
      </c>
      <c r="H399">
        <v>14.689464306110789</v>
      </c>
      <c r="I399">
        <v>17.890971428571429</v>
      </c>
      <c r="J399">
        <v>26.2</v>
      </c>
    </row>
    <row r="400" spans="1:10">
      <c r="A400" t="s">
        <v>367</v>
      </c>
      <c r="B400" t="s">
        <v>222</v>
      </c>
      <c r="C400">
        <v>3</v>
      </c>
      <c r="D400">
        <v>398.5</v>
      </c>
      <c r="E400" t="s">
        <v>368</v>
      </c>
      <c r="F400">
        <v>2</v>
      </c>
      <c r="G400">
        <v>2744.4886918298339</v>
      </c>
      <c r="H400">
        <v>6.887048160175242</v>
      </c>
      <c r="I400">
        <v>14.312777142857144</v>
      </c>
      <c r="J400">
        <v>26.2</v>
      </c>
    </row>
    <row r="401" spans="1:10">
      <c r="A401" t="s">
        <v>367</v>
      </c>
      <c r="B401" t="s">
        <v>225</v>
      </c>
      <c r="C401">
        <v>3</v>
      </c>
      <c r="D401">
        <v>397.75</v>
      </c>
      <c r="E401" t="s">
        <v>368</v>
      </c>
      <c r="F401">
        <v>2</v>
      </c>
      <c r="G401">
        <v>2484.3025968109341</v>
      </c>
      <c r="H401">
        <v>6.2458896211462829</v>
      </c>
      <c r="I401">
        <v>41.998908714285712</v>
      </c>
      <c r="J401">
        <v>26.2</v>
      </c>
    </row>
    <row r="402" spans="1:10">
      <c r="A402" t="s">
        <v>367</v>
      </c>
      <c r="B402" t="s">
        <v>324</v>
      </c>
      <c r="C402">
        <v>4</v>
      </c>
      <c r="D402">
        <v>588.5</v>
      </c>
      <c r="E402" t="s">
        <v>368</v>
      </c>
      <c r="F402">
        <v>1</v>
      </c>
      <c r="G402">
        <v>1289.6572641795569</v>
      </c>
      <c r="H402">
        <v>2.191431205062969</v>
      </c>
      <c r="I402">
        <v>11.53511111111111</v>
      </c>
      <c r="J402">
        <v>26.2</v>
      </c>
    </row>
    <row r="403" spans="1:10">
      <c r="A403" t="s">
        <v>367</v>
      </c>
      <c r="B403" t="s">
        <v>231</v>
      </c>
      <c r="C403">
        <v>5</v>
      </c>
      <c r="D403">
        <v>707</v>
      </c>
      <c r="E403" t="s">
        <v>368</v>
      </c>
      <c r="F403">
        <v>4</v>
      </c>
      <c r="G403">
        <v>6113.9479017701306</v>
      </c>
      <c r="H403">
        <v>8.647733948755489</v>
      </c>
      <c r="I403">
        <v>50.035217821782183</v>
      </c>
      <c r="J403">
        <v>26.2</v>
      </c>
    </row>
    <row r="404" spans="1:10">
      <c r="A404" t="s">
        <v>370</v>
      </c>
      <c r="B404" t="s">
        <v>57</v>
      </c>
      <c r="C404">
        <v>14</v>
      </c>
      <c r="D404">
        <v>2650</v>
      </c>
      <c r="E404" t="s">
        <v>371</v>
      </c>
      <c r="F404">
        <v>17</v>
      </c>
      <c r="G404">
        <v>25595.061657136939</v>
      </c>
      <c r="H404">
        <v>9.658513832881864</v>
      </c>
      <c r="I404">
        <v>40.028174257425746</v>
      </c>
      <c r="J404">
        <v>62.99</v>
      </c>
    </row>
    <row r="405" spans="1:10">
      <c r="A405" t="s">
        <v>370</v>
      </c>
      <c r="B405" t="s">
        <v>27</v>
      </c>
      <c r="C405">
        <v>10</v>
      </c>
      <c r="D405">
        <v>1680</v>
      </c>
      <c r="E405" t="s">
        <v>371</v>
      </c>
      <c r="F405">
        <v>8</v>
      </c>
      <c r="G405">
        <v>12627.376347938431</v>
      </c>
      <c r="H405">
        <v>7.516295445201445</v>
      </c>
      <c r="I405">
        <v>40.028174257425746</v>
      </c>
      <c r="J405">
        <v>62.99</v>
      </c>
    </row>
    <row r="406" spans="1:10">
      <c r="A406" t="s">
        <v>370</v>
      </c>
      <c r="B406" t="s">
        <v>28</v>
      </c>
      <c r="C406">
        <v>12</v>
      </c>
      <c r="D406">
        <v>1914</v>
      </c>
      <c r="E406" t="s">
        <v>371</v>
      </c>
      <c r="F406">
        <v>6</v>
      </c>
      <c r="G406">
        <v>9758.0263769052235</v>
      </c>
      <c r="H406">
        <v>5.0982373965022063</v>
      </c>
      <c r="I406">
        <v>40.028174257425746</v>
      </c>
      <c r="J406">
        <v>62.99</v>
      </c>
    </row>
    <row r="407" spans="1:10">
      <c r="A407" t="s">
        <v>370</v>
      </c>
      <c r="B407" t="s">
        <v>29</v>
      </c>
      <c r="C407">
        <v>10</v>
      </c>
      <c r="D407">
        <v>1510</v>
      </c>
      <c r="E407" t="s">
        <v>371</v>
      </c>
      <c r="F407">
        <v>3</v>
      </c>
      <c r="G407">
        <v>5118.0518395075869</v>
      </c>
      <c r="H407">
        <v>3.3894383043096599</v>
      </c>
      <c r="I407">
        <v>45.139067767441858</v>
      </c>
      <c r="J407">
        <v>62.99</v>
      </c>
    </row>
    <row r="408" spans="1:10">
      <c r="A408" t="s">
        <v>370</v>
      </c>
      <c r="B408" t="s">
        <v>32</v>
      </c>
      <c r="C408">
        <v>9</v>
      </c>
      <c r="D408">
        <v>1510</v>
      </c>
      <c r="E408" t="s">
        <v>371</v>
      </c>
      <c r="F408">
        <v>10</v>
      </c>
      <c r="G408">
        <v>14853.703555517881</v>
      </c>
      <c r="H408">
        <v>9.8368897718661472</v>
      </c>
      <c r="I408">
        <v>52.466072999999987</v>
      </c>
      <c r="J408">
        <v>62.99</v>
      </c>
    </row>
    <row r="409" spans="1:10">
      <c r="A409" t="s">
        <v>370</v>
      </c>
      <c r="B409" t="s">
        <v>66</v>
      </c>
      <c r="C409">
        <v>4</v>
      </c>
      <c r="D409">
        <v>725</v>
      </c>
      <c r="E409" t="s">
        <v>371</v>
      </c>
      <c r="F409">
        <v>5</v>
      </c>
      <c r="G409">
        <v>7622.7786344863998</v>
      </c>
      <c r="H409">
        <v>10.51417742687779</v>
      </c>
      <c r="I409">
        <v>15.282</v>
      </c>
      <c r="J409">
        <v>62.99</v>
      </c>
    </row>
    <row r="410" spans="1:10">
      <c r="A410" t="s">
        <v>370</v>
      </c>
      <c r="B410" t="s">
        <v>33</v>
      </c>
      <c r="C410">
        <v>5</v>
      </c>
      <c r="D410">
        <v>735</v>
      </c>
      <c r="E410" t="s">
        <v>371</v>
      </c>
      <c r="F410">
        <v>3</v>
      </c>
      <c r="G410">
        <v>4661.2571919002257</v>
      </c>
      <c r="H410">
        <v>6.3418465195921438</v>
      </c>
      <c r="I410">
        <v>19.72400438095238</v>
      </c>
      <c r="J410">
        <v>62.99</v>
      </c>
    </row>
    <row r="411" spans="1:10">
      <c r="A411" t="s">
        <v>370</v>
      </c>
      <c r="B411" t="s">
        <v>68</v>
      </c>
      <c r="C411">
        <v>5</v>
      </c>
      <c r="D411">
        <v>500</v>
      </c>
      <c r="E411" t="s">
        <v>371</v>
      </c>
      <c r="F411">
        <v>2</v>
      </c>
      <c r="G411">
        <v>2879.04596807183</v>
      </c>
      <c r="H411">
        <v>5.7580919361436607</v>
      </c>
      <c r="I411">
        <v>26.32752</v>
      </c>
      <c r="J411">
        <v>62.99</v>
      </c>
    </row>
    <row r="412" spans="1:10">
      <c r="A412" t="s">
        <v>370</v>
      </c>
      <c r="B412" t="s">
        <v>43</v>
      </c>
      <c r="C412">
        <v>9</v>
      </c>
      <c r="D412">
        <v>1190</v>
      </c>
      <c r="E412" t="s">
        <v>371</v>
      </c>
      <c r="F412">
        <v>11</v>
      </c>
      <c r="G412">
        <v>12844.75764</v>
      </c>
      <c r="H412">
        <v>10.79391398319328</v>
      </c>
      <c r="I412">
        <v>13.363391719999999</v>
      </c>
      <c r="J412">
        <v>62.99</v>
      </c>
    </row>
    <row r="413" spans="1:10">
      <c r="A413" t="s">
        <v>370</v>
      </c>
      <c r="B413" t="s">
        <v>45</v>
      </c>
      <c r="C413">
        <v>18</v>
      </c>
      <c r="D413">
        <v>2810</v>
      </c>
      <c r="E413" t="s">
        <v>371</v>
      </c>
      <c r="F413">
        <v>19</v>
      </c>
      <c r="G413">
        <v>22919.64314</v>
      </c>
      <c r="H413">
        <v>8.1564566334519579</v>
      </c>
      <c r="I413">
        <v>85.321719629629641</v>
      </c>
      <c r="J413">
        <v>62.99</v>
      </c>
    </row>
    <row r="414" spans="1:10">
      <c r="A414" t="s">
        <v>370</v>
      </c>
      <c r="B414" t="s">
        <v>49</v>
      </c>
      <c r="C414">
        <v>4</v>
      </c>
      <c r="D414">
        <v>645</v>
      </c>
      <c r="E414" t="s">
        <v>371</v>
      </c>
      <c r="F414">
        <v>1</v>
      </c>
      <c r="G414">
        <v>1308.048</v>
      </c>
      <c r="H414">
        <v>2.0279813953488368</v>
      </c>
      <c r="I414">
        <v>13.853277</v>
      </c>
      <c r="J414">
        <v>62.99</v>
      </c>
    </row>
    <row r="415" spans="1:10">
      <c r="A415" t="s">
        <v>370</v>
      </c>
      <c r="B415" t="s">
        <v>80</v>
      </c>
      <c r="C415">
        <v>11</v>
      </c>
      <c r="D415">
        <v>1830</v>
      </c>
      <c r="E415" t="s">
        <v>371</v>
      </c>
      <c r="F415">
        <v>12</v>
      </c>
      <c r="G415">
        <v>19215.62566001913</v>
      </c>
      <c r="H415">
        <v>10.50034189072084</v>
      </c>
      <c r="I415">
        <v>8.7176571428571421</v>
      </c>
      <c r="J415">
        <v>62.99</v>
      </c>
    </row>
    <row r="416" spans="1:10">
      <c r="A416" t="s">
        <v>370</v>
      </c>
      <c r="B416" t="s">
        <v>13</v>
      </c>
      <c r="C416">
        <v>5</v>
      </c>
      <c r="D416">
        <v>860</v>
      </c>
      <c r="E416" t="s">
        <v>371</v>
      </c>
      <c r="F416">
        <v>1</v>
      </c>
      <c r="G416">
        <v>1624.6744689529669</v>
      </c>
      <c r="H416">
        <v>1.8891563592476359</v>
      </c>
      <c r="I416">
        <v>6.974125714285714</v>
      </c>
      <c r="J416">
        <v>62.99</v>
      </c>
    </row>
    <row r="417" spans="1:10">
      <c r="A417" t="s">
        <v>370</v>
      </c>
      <c r="B417" t="s">
        <v>15</v>
      </c>
      <c r="C417">
        <v>8</v>
      </c>
      <c r="D417">
        <v>1130</v>
      </c>
      <c r="E417" t="s">
        <v>371</v>
      </c>
      <c r="F417">
        <v>13</v>
      </c>
      <c r="G417">
        <v>19455.80067830599</v>
      </c>
      <c r="H417">
        <v>17.217522724164589</v>
      </c>
      <c r="I417">
        <v>20.877600000000001</v>
      </c>
      <c r="J417">
        <v>62.99</v>
      </c>
    </row>
    <row r="418" spans="1:10">
      <c r="A418" t="s">
        <v>370</v>
      </c>
      <c r="B418" t="s">
        <v>54</v>
      </c>
      <c r="C418">
        <v>4</v>
      </c>
      <c r="D418">
        <v>625</v>
      </c>
      <c r="E418" t="s">
        <v>371</v>
      </c>
      <c r="F418">
        <v>3</v>
      </c>
      <c r="G418">
        <v>4733.9330738823173</v>
      </c>
      <c r="H418">
        <v>7.5742929182117074</v>
      </c>
      <c r="I418">
        <v>21.425460000000001</v>
      </c>
      <c r="J418">
        <v>62.99</v>
      </c>
    </row>
    <row r="419" spans="1:10">
      <c r="A419" t="s">
        <v>370</v>
      </c>
      <c r="B419" t="s">
        <v>21</v>
      </c>
      <c r="C419">
        <v>4</v>
      </c>
      <c r="D419">
        <v>710</v>
      </c>
      <c r="E419" t="s">
        <v>371</v>
      </c>
      <c r="F419">
        <v>4</v>
      </c>
      <c r="G419">
        <v>4919.5065599999998</v>
      </c>
      <c r="H419">
        <v>6.9288824788732386</v>
      </c>
      <c r="I419">
        <v>17.140368000000002</v>
      </c>
      <c r="J419">
        <v>62.99</v>
      </c>
    </row>
    <row r="420" spans="1:10">
      <c r="A420" t="s">
        <v>370</v>
      </c>
      <c r="B420" t="s">
        <v>24</v>
      </c>
      <c r="C420">
        <v>17</v>
      </c>
      <c r="D420">
        <v>2444</v>
      </c>
      <c r="E420" t="s">
        <v>371</v>
      </c>
      <c r="F420">
        <v>19</v>
      </c>
      <c r="G420">
        <v>29760.94706470249</v>
      </c>
      <c r="H420">
        <v>12.17714691681771</v>
      </c>
      <c r="I420">
        <v>46.7617175141243</v>
      </c>
      <c r="J420">
        <v>62.99</v>
      </c>
    </row>
    <row r="421" spans="1:10">
      <c r="A421" t="s">
        <v>370</v>
      </c>
      <c r="B421" t="s">
        <v>100</v>
      </c>
      <c r="C421">
        <v>4</v>
      </c>
      <c r="D421">
        <v>435</v>
      </c>
      <c r="E421" t="s">
        <v>371</v>
      </c>
      <c r="F421">
        <v>1</v>
      </c>
      <c r="G421">
        <v>1519.3185180570911</v>
      </c>
      <c r="H421">
        <v>3.492686248407106</v>
      </c>
      <c r="I421">
        <v>15.629882352941181</v>
      </c>
      <c r="J421">
        <v>62.99</v>
      </c>
    </row>
    <row r="422" spans="1:10">
      <c r="A422" t="s">
        <v>370</v>
      </c>
      <c r="B422" t="s">
        <v>362</v>
      </c>
      <c r="C422">
        <v>16</v>
      </c>
      <c r="D422">
        <v>2466</v>
      </c>
      <c r="E422" t="s">
        <v>371</v>
      </c>
      <c r="F422">
        <v>14</v>
      </c>
      <c r="G422">
        <v>22331.21380665297</v>
      </c>
      <c r="H422">
        <v>9.0556422573613027</v>
      </c>
      <c r="I422">
        <v>6.0525900000000004</v>
      </c>
      <c r="J422">
        <v>62.99</v>
      </c>
    </row>
    <row r="423" spans="1:10">
      <c r="A423" t="s">
        <v>370</v>
      </c>
      <c r="B423" t="s">
        <v>102</v>
      </c>
      <c r="C423">
        <v>5</v>
      </c>
      <c r="D423">
        <v>800</v>
      </c>
      <c r="E423" t="s">
        <v>371</v>
      </c>
      <c r="F423">
        <v>5</v>
      </c>
      <c r="G423">
        <v>7849.623363053669</v>
      </c>
      <c r="H423">
        <v>9.8120292038170867</v>
      </c>
      <c r="I423">
        <v>18.49024</v>
      </c>
      <c r="J423">
        <v>62.99</v>
      </c>
    </row>
    <row r="424" spans="1:10">
      <c r="A424" t="s">
        <v>370</v>
      </c>
      <c r="B424" t="s">
        <v>106</v>
      </c>
      <c r="C424">
        <v>7</v>
      </c>
      <c r="D424">
        <v>1200</v>
      </c>
      <c r="E424" t="s">
        <v>371</v>
      </c>
      <c r="F424">
        <v>11</v>
      </c>
      <c r="G424">
        <v>14667.10741880611</v>
      </c>
      <c r="H424">
        <v>12.222589515671761</v>
      </c>
      <c r="I424">
        <v>15.05497978227061</v>
      </c>
      <c r="J424">
        <v>62.99</v>
      </c>
    </row>
    <row r="425" spans="1:10">
      <c r="A425" t="s">
        <v>370</v>
      </c>
      <c r="B425" t="s">
        <v>107</v>
      </c>
      <c r="C425">
        <v>6</v>
      </c>
      <c r="D425">
        <v>1160</v>
      </c>
      <c r="E425" t="s">
        <v>371</v>
      </c>
      <c r="F425">
        <v>10</v>
      </c>
      <c r="G425">
        <v>12571.36104</v>
      </c>
      <c r="H425">
        <v>10.837380206896549</v>
      </c>
      <c r="I425">
        <v>36.643708923076929</v>
      </c>
      <c r="J425">
        <v>62.99</v>
      </c>
    </row>
    <row r="426" spans="1:10">
      <c r="A426" t="s">
        <v>370</v>
      </c>
      <c r="B426" t="s">
        <v>372</v>
      </c>
      <c r="C426">
        <v>9</v>
      </c>
      <c r="D426">
        <v>1502</v>
      </c>
      <c r="E426" t="s">
        <v>371</v>
      </c>
      <c r="F426">
        <v>5</v>
      </c>
      <c r="G426">
        <v>8623.5135265232293</v>
      </c>
      <c r="H426">
        <v>5.7413538791765841</v>
      </c>
      <c r="I426">
        <v>58.974645961319673</v>
      </c>
      <c r="J426">
        <v>62.99</v>
      </c>
    </row>
    <row r="427" spans="1:10">
      <c r="A427" t="s">
        <v>370</v>
      </c>
      <c r="B427" t="s">
        <v>111</v>
      </c>
      <c r="C427">
        <v>11</v>
      </c>
      <c r="D427">
        <v>1960</v>
      </c>
      <c r="E427" t="s">
        <v>371</v>
      </c>
      <c r="F427">
        <v>14</v>
      </c>
      <c r="G427">
        <v>21145.100478547589</v>
      </c>
      <c r="H427">
        <v>10.78831657068754</v>
      </c>
      <c r="I427">
        <v>47.179716769055744</v>
      </c>
      <c r="J427">
        <v>62.99</v>
      </c>
    </row>
    <row r="428" spans="1:10">
      <c r="A428" t="s">
        <v>370</v>
      </c>
      <c r="B428" t="s">
        <v>112</v>
      </c>
      <c r="C428">
        <v>8</v>
      </c>
      <c r="D428">
        <v>1091</v>
      </c>
      <c r="E428" t="s">
        <v>371</v>
      </c>
      <c r="F428">
        <v>1</v>
      </c>
      <c r="G428">
        <v>1628.686010851615</v>
      </c>
      <c r="H428">
        <v>1.492837773466192</v>
      </c>
      <c r="I428">
        <v>48.317872727272729</v>
      </c>
      <c r="J428">
        <v>62.99</v>
      </c>
    </row>
    <row r="429" spans="1:10">
      <c r="A429" t="s">
        <v>370</v>
      </c>
      <c r="B429" t="s">
        <v>116</v>
      </c>
      <c r="C429">
        <v>10</v>
      </c>
      <c r="D429">
        <v>2000</v>
      </c>
      <c r="E429" t="s">
        <v>371</v>
      </c>
      <c r="F429">
        <v>11</v>
      </c>
      <c r="G429">
        <v>15520.897965199771</v>
      </c>
      <c r="H429">
        <v>7.7604489825998852</v>
      </c>
      <c r="I429">
        <v>38.654298181818184</v>
      </c>
      <c r="J429">
        <v>62.99</v>
      </c>
    </row>
    <row r="430" spans="1:10">
      <c r="A430" t="s">
        <v>370</v>
      </c>
      <c r="B430" t="s">
        <v>117</v>
      </c>
      <c r="C430">
        <v>3</v>
      </c>
      <c r="D430">
        <v>600</v>
      </c>
      <c r="E430" t="s">
        <v>371</v>
      </c>
      <c r="F430">
        <v>13</v>
      </c>
      <c r="G430">
        <v>15611.082</v>
      </c>
      <c r="H430">
        <v>26.018470000000001</v>
      </c>
      <c r="I430">
        <v>56.540343555555559</v>
      </c>
      <c r="J430">
        <v>62.99</v>
      </c>
    </row>
    <row r="431" spans="1:10">
      <c r="A431" t="s">
        <v>370</v>
      </c>
      <c r="B431" t="s">
        <v>122</v>
      </c>
      <c r="C431">
        <v>9</v>
      </c>
      <c r="D431">
        <v>1720</v>
      </c>
      <c r="E431" t="s">
        <v>371</v>
      </c>
      <c r="F431">
        <v>14</v>
      </c>
      <c r="G431">
        <v>22101.051396018771</v>
      </c>
      <c r="H431">
        <v>12.849448486057421</v>
      </c>
      <c r="I431">
        <v>10.97617610062893</v>
      </c>
      <c r="J431">
        <v>62.99</v>
      </c>
    </row>
    <row r="432" spans="1:10">
      <c r="A432" t="s">
        <v>370</v>
      </c>
      <c r="B432" t="s">
        <v>123</v>
      </c>
      <c r="C432">
        <v>4</v>
      </c>
      <c r="D432">
        <v>565</v>
      </c>
      <c r="E432" t="s">
        <v>371</v>
      </c>
      <c r="F432">
        <v>4</v>
      </c>
      <c r="G432">
        <v>5783.6509204468466</v>
      </c>
      <c r="H432">
        <v>10.23655030167583</v>
      </c>
      <c r="I432">
        <v>17.770946666666671</v>
      </c>
      <c r="J432">
        <v>62.99</v>
      </c>
    </row>
    <row r="433" spans="1:10">
      <c r="A433" t="s">
        <v>370</v>
      </c>
      <c r="B433" t="s">
        <v>124</v>
      </c>
      <c r="C433">
        <v>17</v>
      </c>
      <c r="D433">
        <v>2918</v>
      </c>
      <c r="E433" t="s">
        <v>371</v>
      </c>
      <c r="F433">
        <v>18</v>
      </c>
      <c r="G433">
        <v>29367.97345106053</v>
      </c>
      <c r="H433">
        <v>10.06441859186447</v>
      </c>
      <c r="I433">
        <v>70.538598726114657</v>
      </c>
      <c r="J433">
        <v>62.99</v>
      </c>
    </row>
    <row r="434" spans="1:10">
      <c r="A434" t="s">
        <v>370</v>
      </c>
      <c r="B434" t="s">
        <v>126</v>
      </c>
      <c r="C434">
        <v>9</v>
      </c>
      <c r="D434">
        <v>1660</v>
      </c>
      <c r="E434" t="s">
        <v>371</v>
      </c>
      <c r="F434">
        <v>9</v>
      </c>
      <c r="G434">
        <v>14443.921596356869</v>
      </c>
      <c r="H434">
        <v>8.7011575881667902</v>
      </c>
      <c r="I434">
        <v>20.323450000000001</v>
      </c>
      <c r="J434">
        <v>62.99</v>
      </c>
    </row>
    <row r="435" spans="1:10">
      <c r="A435" t="s">
        <v>370</v>
      </c>
      <c r="B435" t="s">
        <v>127</v>
      </c>
      <c r="C435">
        <v>7</v>
      </c>
      <c r="D435">
        <v>1160</v>
      </c>
      <c r="E435" t="s">
        <v>371</v>
      </c>
      <c r="F435">
        <v>4</v>
      </c>
      <c r="G435">
        <v>5967.0346435934898</v>
      </c>
      <c r="H435">
        <v>5.143995382408181</v>
      </c>
      <c r="I435">
        <v>67.829279999999997</v>
      </c>
      <c r="J435">
        <v>62.99</v>
      </c>
    </row>
    <row r="436" spans="1:10">
      <c r="A436" t="s">
        <v>370</v>
      </c>
      <c r="B436" t="s">
        <v>128</v>
      </c>
      <c r="C436">
        <v>18</v>
      </c>
      <c r="D436">
        <v>3051</v>
      </c>
      <c r="E436" t="s">
        <v>371</v>
      </c>
      <c r="F436">
        <v>16</v>
      </c>
      <c r="G436">
        <v>24186.455321210731</v>
      </c>
      <c r="H436">
        <v>7.9273862081975519</v>
      </c>
      <c r="I436">
        <v>61.281774249999998</v>
      </c>
      <c r="J436">
        <v>62.99</v>
      </c>
    </row>
    <row r="437" spans="1:10">
      <c r="A437" t="s">
        <v>370</v>
      </c>
      <c r="B437" t="s">
        <v>131</v>
      </c>
      <c r="C437">
        <v>15</v>
      </c>
      <c r="D437">
        <v>3000</v>
      </c>
      <c r="E437" t="s">
        <v>371</v>
      </c>
      <c r="F437">
        <v>18</v>
      </c>
      <c r="G437">
        <v>27865.33262149927</v>
      </c>
      <c r="H437">
        <v>9.2884442071664228</v>
      </c>
      <c r="I437">
        <v>15.370875</v>
      </c>
      <c r="J437">
        <v>62.99</v>
      </c>
    </row>
    <row r="438" spans="1:10">
      <c r="A438" t="s">
        <v>370</v>
      </c>
      <c r="B438" t="s">
        <v>132</v>
      </c>
      <c r="C438">
        <v>3</v>
      </c>
      <c r="D438">
        <v>400</v>
      </c>
      <c r="E438" t="s">
        <v>371</v>
      </c>
      <c r="F438">
        <v>2</v>
      </c>
      <c r="G438">
        <v>2685.4601112328869</v>
      </c>
      <c r="H438">
        <v>6.7136502780822171</v>
      </c>
      <c r="I438">
        <v>31.247414405360129</v>
      </c>
      <c r="J438">
        <v>62.99</v>
      </c>
    </row>
    <row r="439" spans="1:10">
      <c r="A439" t="s">
        <v>370</v>
      </c>
      <c r="B439" t="s">
        <v>140</v>
      </c>
      <c r="C439">
        <v>21</v>
      </c>
      <c r="D439">
        <v>3800</v>
      </c>
      <c r="E439" t="s">
        <v>371</v>
      </c>
      <c r="F439">
        <v>26</v>
      </c>
      <c r="G439">
        <v>36149.95973337187</v>
      </c>
      <c r="H439">
        <v>9.5131472982557561</v>
      </c>
      <c r="I439">
        <v>12.4245</v>
      </c>
      <c r="J439">
        <v>62.99</v>
      </c>
    </row>
    <row r="440" spans="1:10">
      <c r="A440" t="s">
        <v>370</v>
      </c>
      <c r="B440" t="s">
        <v>141</v>
      </c>
      <c r="C440">
        <v>2</v>
      </c>
      <c r="D440">
        <v>320</v>
      </c>
      <c r="E440" t="s">
        <v>371</v>
      </c>
      <c r="F440">
        <v>4</v>
      </c>
      <c r="G440">
        <v>6854.1263114681369</v>
      </c>
      <c r="H440">
        <v>21.419144723337929</v>
      </c>
      <c r="I440">
        <v>66.908395138957147</v>
      </c>
      <c r="J440">
        <v>62.99</v>
      </c>
    </row>
    <row r="441" spans="1:10">
      <c r="A441" t="s">
        <v>370</v>
      </c>
      <c r="B441" t="s">
        <v>143</v>
      </c>
      <c r="C441">
        <v>25</v>
      </c>
      <c r="D441">
        <v>3800</v>
      </c>
      <c r="E441" t="s">
        <v>371</v>
      </c>
      <c r="F441">
        <v>16</v>
      </c>
      <c r="G441">
        <v>21480.183745454269</v>
      </c>
      <c r="H441">
        <v>5.652679933014281</v>
      </c>
      <c r="I441">
        <v>21.618461538461538</v>
      </c>
      <c r="J441">
        <v>62.99</v>
      </c>
    </row>
    <row r="442" spans="1:10">
      <c r="A442" t="s">
        <v>370</v>
      </c>
      <c r="B442" t="s">
        <v>144</v>
      </c>
      <c r="C442">
        <v>5</v>
      </c>
      <c r="D442">
        <v>820</v>
      </c>
      <c r="E442" t="s">
        <v>371</v>
      </c>
      <c r="F442">
        <v>5</v>
      </c>
      <c r="G442">
        <v>7769.2532783799543</v>
      </c>
      <c r="H442">
        <v>9.4746991199755541</v>
      </c>
      <c r="I442">
        <v>49.353773487773488</v>
      </c>
      <c r="J442">
        <v>62.99</v>
      </c>
    </row>
    <row r="443" spans="1:10">
      <c r="A443" t="s">
        <v>370</v>
      </c>
      <c r="B443" t="s">
        <v>145</v>
      </c>
      <c r="C443">
        <v>5</v>
      </c>
      <c r="D443">
        <v>780</v>
      </c>
      <c r="E443" t="s">
        <v>371</v>
      </c>
      <c r="F443">
        <v>4</v>
      </c>
      <c r="G443">
        <v>5764.1884393870214</v>
      </c>
      <c r="H443">
        <v>7.3899851787013091</v>
      </c>
      <c r="I443">
        <v>39.279712500000002</v>
      </c>
      <c r="J443">
        <v>62.99</v>
      </c>
    </row>
    <row r="444" spans="1:10">
      <c r="A444" t="s">
        <v>370</v>
      </c>
      <c r="B444" t="s">
        <v>146</v>
      </c>
      <c r="C444">
        <v>6</v>
      </c>
      <c r="D444">
        <v>880</v>
      </c>
      <c r="E444" t="s">
        <v>371</v>
      </c>
      <c r="F444">
        <v>5</v>
      </c>
      <c r="G444">
        <v>8004.1864660510237</v>
      </c>
      <c r="H444">
        <v>9.0956664386943444</v>
      </c>
      <c r="I444">
        <v>23.424562000000002</v>
      </c>
      <c r="J444">
        <v>62.99</v>
      </c>
    </row>
    <row r="445" spans="1:10">
      <c r="A445" t="s">
        <v>370</v>
      </c>
      <c r="B445" t="s">
        <v>148</v>
      </c>
      <c r="C445">
        <v>3</v>
      </c>
      <c r="D445">
        <v>520</v>
      </c>
      <c r="E445" t="s">
        <v>371</v>
      </c>
      <c r="F445">
        <v>4</v>
      </c>
      <c r="G445">
        <v>5882.5836470111171</v>
      </c>
      <c r="H445">
        <v>11.312660859636759</v>
      </c>
      <c r="I445">
        <v>22.985309999999998</v>
      </c>
      <c r="J445">
        <v>62.99</v>
      </c>
    </row>
    <row r="446" spans="1:10">
      <c r="A446" t="s">
        <v>370</v>
      </c>
      <c r="B446" t="s">
        <v>149</v>
      </c>
      <c r="C446">
        <v>6</v>
      </c>
      <c r="D446">
        <v>1000</v>
      </c>
      <c r="E446" t="s">
        <v>371</v>
      </c>
      <c r="F446">
        <v>4</v>
      </c>
      <c r="G446">
        <v>5432.5513878133715</v>
      </c>
      <c r="H446">
        <v>5.4325513878133727</v>
      </c>
      <c r="I446">
        <v>29.256774610121489</v>
      </c>
      <c r="J446">
        <v>62.99</v>
      </c>
    </row>
    <row r="447" spans="1:10">
      <c r="A447" t="s">
        <v>370</v>
      </c>
      <c r="B447" t="s">
        <v>150</v>
      </c>
      <c r="C447">
        <v>5</v>
      </c>
      <c r="D447">
        <v>570</v>
      </c>
      <c r="E447" t="s">
        <v>371</v>
      </c>
      <c r="F447">
        <v>4</v>
      </c>
      <c r="G447">
        <v>6415.1508305670541</v>
      </c>
      <c r="H447">
        <v>11.254650579942201</v>
      </c>
      <c r="I447">
        <v>52.659254346616812</v>
      </c>
      <c r="J447">
        <v>62.99</v>
      </c>
    </row>
    <row r="448" spans="1:10">
      <c r="A448" t="s">
        <v>370</v>
      </c>
      <c r="B448" t="s">
        <v>151</v>
      </c>
      <c r="C448">
        <v>8</v>
      </c>
      <c r="D448">
        <v>1210</v>
      </c>
      <c r="E448" t="s">
        <v>371</v>
      </c>
      <c r="F448">
        <v>9</v>
      </c>
      <c r="G448">
        <v>11518.71114430046</v>
      </c>
      <c r="H448">
        <v>9.5195959870251752</v>
      </c>
      <c r="I448">
        <v>17.9313</v>
      </c>
      <c r="J448">
        <v>62.99</v>
      </c>
    </row>
    <row r="449" spans="1:10">
      <c r="A449" t="s">
        <v>370</v>
      </c>
      <c r="B449" t="s">
        <v>153</v>
      </c>
      <c r="C449">
        <v>7</v>
      </c>
      <c r="D449">
        <v>870</v>
      </c>
      <c r="E449" t="s">
        <v>371</v>
      </c>
      <c r="F449">
        <v>2</v>
      </c>
      <c r="G449">
        <v>2569.0503800000001</v>
      </c>
      <c r="H449">
        <v>2.9529314712643679</v>
      </c>
      <c r="I449">
        <v>20.831399999999999</v>
      </c>
      <c r="J449">
        <v>62.99</v>
      </c>
    </row>
    <row r="450" spans="1:10">
      <c r="A450" t="s">
        <v>370</v>
      </c>
      <c r="B450" t="s">
        <v>154</v>
      </c>
      <c r="C450">
        <v>7</v>
      </c>
      <c r="D450">
        <v>1030</v>
      </c>
      <c r="E450" t="s">
        <v>371</v>
      </c>
      <c r="F450">
        <v>4</v>
      </c>
      <c r="G450">
        <v>6756.129520580942</v>
      </c>
      <c r="H450">
        <v>6.5593490491077109</v>
      </c>
      <c r="I450">
        <v>47.122547770700628</v>
      </c>
      <c r="J450">
        <v>62.99</v>
      </c>
    </row>
    <row r="451" spans="1:10">
      <c r="A451" t="s">
        <v>370</v>
      </c>
      <c r="B451" t="s">
        <v>155</v>
      </c>
      <c r="C451">
        <v>4</v>
      </c>
      <c r="D451">
        <v>680</v>
      </c>
      <c r="E451" t="s">
        <v>371</v>
      </c>
      <c r="F451">
        <v>3</v>
      </c>
      <c r="G451">
        <v>5174.5938123215619</v>
      </c>
      <c r="H451">
        <v>7.609696782825826</v>
      </c>
      <c r="I451">
        <v>24.901323999999999</v>
      </c>
      <c r="J451">
        <v>62.99</v>
      </c>
    </row>
    <row r="452" spans="1:10">
      <c r="A452" t="s">
        <v>370</v>
      </c>
      <c r="B452" t="s">
        <v>161</v>
      </c>
      <c r="C452">
        <v>3</v>
      </c>
      <c r="D452">
        <v>430</v>
      </c>
      <c r="E452" t="s">
        <v>371</v>
      </c>
      <c r="F452">
        <v>3</v>
      </c>
      <c r="G452">
        <v>4844.6809566722104</v>
      </c>
      <c r="H452">
        <v>11.2666998992377</v>
      </c>
      <c r="I452">
        <v>19.167840000000002</v>
      </c>
      <c r="J452">
        <v>62.99</v>
      </c>
    </row>
    <row r="453" spans="1:10">
      <c r="A453" t="s">
        <v>370</v>
      </c>
      <c r="B453" t="s">
        <v>162</v>
      </c>
      <c r="C453">
        <v>6</v>
      </c>
      <c r="D453">
        <v>1200</v>
      </c>
      <c r="E453" t="s">
        <v>371</v>
      </c>
      <c r="F453">
        <v>8</v>
      </c>
      <c r="G453">
        <v>12387.84526492519</v>
      </c>
      <c r="H453">
        <v>10.323204387437659</v>
      </c>
      <c r="I453">
        <v>13.67314</v>
      </c>
      <c r="J453">
        <v>62.99</v>
      </c>
    </row>
    <row r="454" spans="1:10">
      <c r="A454" t="s">
        <v>370</v>
      </c>
      <c r="B454" t="s">
        <v>165</v>
      </c>
      <c r="C454">
        <v>17</v>
      </c>
      <c r="D454">
        <v>2932</v>
      </c>
      <c r="E454" t="s">
        <v>371</v>
      </c>
      <c r="F454">
        <v>15</v>
      </c>
      <c r="G454">
        <v>23843.23516691956</v>
      </c>
      <c r="H454">
        <v>8.1320720214596047</v>
      </c>
      <c r="I454">
        <v>34.980520065543168</v>
      </c>
      <c r="J454">
        <v>62.99</v>
      </c>
    </row>
    <row r="455" spans="1:10">
      <c r="A455" t="s">
        <v>370</v>
      </c>
      <c r="B455" t="s">
        <v>247</v>
      </c>
      <c r="C455">
        <v>17</v>
      </c>
      <c r="D455">
        <v>3000</v>
      </c>
      <c r="E455" t="s">
        <v>371</v>
      </c>
      <c r="F455">
        <v>13</v>
      </c>
      <c r="G455">
        <v>21904.480143983801</v>
      </c>
      <c r="H455">
        <v>7.3014933813279352</v>
      </c>
      <c r="I455">
        <v>27.984416052434536</v>
      </c>
      <c r="J455">
        <v>62.99</v>
      </c>
    </row>
    <row r="456" spans="1:10">
      <c r="A456" t="s">
        <v>370</v>
      </c>
      <c r="B456" t="s">
        <v>248</v>
      </c>
      <c r="C456">
        <v>1</v>
      </c>
      <c r="D456">
        <v>170</v>
      </c>
      <c r="E456" t="s">
        <v>371</v>
      </c>
      <c r="F456">
        <v>1</v>
      </c>
      <c r="G456">
        <v>1571.334441969188</v>
      </c>
      <c r="H456">
        <v>9.243143776289342</v>
      </c>
      <c r="I456">
        <v>79.892280254777063</v>
      </c>
      <c r="J456">
        <v>62.99</v>
      </c>
    </row>
    <row r="457" spans="1:10">
      <c r="A457" t="s">
        <v>370</v>
      </c>
      <c r="B457" t="s">
        <v>166</v>
      </c>
      <c r="C457">
        <v>4</v>
      </c>
      <c r="D457">
        <v>605</v>
      </c>
      <c r="E457" t="s">
        <v>371</v>
      </c>
      <c r="F457">
        <v>3</v>
      </c>
      <c r="G457">
        <v>3574.91</v>
      </c>
      <c r="H457">
        <v>5.90894214876033</v>
      </c>
      <c r="I457">
        <v>39.510552091222038</v>
      </c>
      <c r="J457">
        <v>62.99</v>
      </c>
    </row>
    <row r="458" spans="1:10">
      <c r="A458" t="s">
        <v>370</v>
      </c>
      <c r="B458" t="s">
        <v>251</v>
      </c>
      <c r="C458">
        <v>18</v>
      </c>
      <c r="D458">
        <v>2877</v>
      </c>
      <c r="E458" t="s">
        <v>371</v>
      </c>
      <c r="F458">
        <v>10</v>
      </c>
      <c r="G458">
        <v>15110.068756123659</v>
      </c>
      <c r="H458">
        <v>5.2520225082112129</v>
      </c>
      <c r="I458">
        <v>19.164033329536931</v>
      </c>
      <c r="J458">
        <v>62.99</v>
      </c>
    </row>
    <row r="459" spans="1:10">
      <c r="A459" t="s">
        <v>370</v>
      </c>
      <c r="B459" t="s">
        <v>253</v>
      </c>
      <c r="C459">
        <v>5</v>
      </c>
      <c r="D459">
        <v>965</v>
      </c>
      <c r="E459" t="s">
        <v>371</v>
      </c>
      <c r="F459">
        <v>6</v>
      </c>
      <c r="G459">
        <v>10319.059945785109</v>
      </c>
      <c r="H459">
        <v>10.693326368689229</v>
      </c>
      <c r="I459">
        <v>55.557410718536453</v>
      </c>
      <c r="J459">
        <v>62.99</v>
      </c>
    </row>
    <row r="460" spans="1:10">
      <c r="A460" t="s">
        <v>370</v>
      </c>
      <c r="B460" t="s">
        <v>254</v>
      </c>
      <c r="C460">
        <v>7</v>
      </c>
      <c r="D460">
        <v>1140</v>
      </c>
      <c r="E460" t="s">
        <v>371</v>
      </c>
      <c r="F460">
        <v>7</v>
      </c>
      <c r="G460">
        <v>10781.41620033521</v>
      </c>
      <c r="H460">
        <v>9.4573826318729903</v>
      </c>
      <c r="I460">
        <v>21.540528308859479</v>
      </c>
      <c r="J460">
        <v>62.99</v>
      </c>
    </row>
    <row r="461" spans="1:10">
      <c r="A461" t="s">
        <v>370</v>
      </c>
      <c r="B461" t="s">
        <v>257</v>
      </c>
      <c r="C461">
        <v>7</v>
      </c>
      <c r="D461">
        <v>1130</v>
      </c>
      <c r="E461" t="s">
        <v>371</v>
      </c>
      <c r="F461">
        <v>13</v>
      </c>
      <c r="G461">
        <v>16232.967780000001</v>
      </c>
      <c r="H461">
        <v>14.365458212389379</v>
      </c>
      <c r="I461">
        <v>32.489333333333327</v>
      </c>
      <c r="J461">
        <v>62.99</v>
      </c>
    </row>
    <row r="462" spans="1:10">
      <c r="A462" t="s">
        <v>370</v>
      </c>
      <c r="B462" t="s">
        <v>171</v>
      </c>
      <c r="C462">
        <v>4</v>
      </c>
      <c r="D462">
        <v>440</v>
      </c>
      <c r="E462" t="s">
        <v>371</v>
      </c>
      <c r="F462">
        <v>5</v>
      </c>
      <c r="G462">
        <v>6755.7816583008535</v>
      </c>
      <c r="H462">
        <v>15.35404922341103</v>
      </c>
      <c r="I462">
        <v>11.5562</v>
      </c>
      <c r="J462">
        <v>62.99</v>
      </c>
    </row>
    <row r="463" spans="1:10">
      <c r="A463" t="s">
        <v>370</v>
      </c>
      <c r="B463" t="s">
        <v>180</v>
      </c>
      <c r="C463">
        <v>5</v>
      </c>
      <c r="D463">
        <v>1000</v>
      </c>
      <c r="E463" t="s">
        <v>371</v>
      </c>
      <c r="F463">
        <v>10</v>
      </c>
      <c r="G463">
        <v>13827.033428695069</v>
      </c>
      <c r="H463">
        <v>13.827033428695071</v>
      </c>
      <c r="I463">
        <v>12.32784</v>
      </c>
      <c r="J463">
        <v>62.99</v>
      </c>
    </row>
    <row r="464" spans="1:10">
      <c r="A464" t="s">
        <v>370</v>
      </c>
      <c r="B464" t="s">
        <v>181</v>
      </c>
      <c r="C464">
        <v>12</v>
      </c>
      <c r="D464">
        <v>2007</v>
      </c>
      <c r="E464" t="s">
        <v>371</v>
      </c>
      <c r="F464">
        <v>12</v>
      </c>
      <c r="G464">
        <v>18249.795173899729</v>
      </c>
      <c r="H464">
        <v>9.0930718355255262</v>
      </c>
      <c r="I464">
        <v>64.084131292386374</v>
      </c>
      <c r="J464">
        <v>62.99</v>
      </c>
    </row>
    <row r="465" spans="1:10">
      <c r="A465" t="s">
        <v>370</v>
      </c>
      <c r="B465" t="s">
        <v>272</v>
      </c>
      <c r="C465">
        <v>7</v>
      </c>
      <c r="D465">
        <v>1138</v>
      </c>
      <c r="E465" t="s">
        <v>371</v>
      </c>
      <c r="F465">
        <v>8</v>
      </c>
      <c r="G465">
        <v>10686.247240000001</v>
      </c>
      <c r="H465">
        <v>9.3903754305799652</v>
      </c>
      <c r="I465">
        <v>51.267305033909103</v>
      </c>
      <c r="J465">
        <v>62.99</v>
      </c>
    </row>
    <row r="466" spans="1:10">
      <c r="A466" t="s">
        <v>370</v>
      </c>
      <c r="B466" t="s">
        <v>189</v>
      </c>
      <c r="C466">
        <v>12</v>
      </c>
      <c r="D466">
        <v>1830</v>
      </c>
      <c r="E466" t="s">
        <v>371</v>
      </c>
      <c r="F466">
        <v>13</v>
      </c>
      <c r="G466">
        <v>18333.506075802481</v>
      </c>
      <c r="H466">
        <v>10.01830933103961</v>
      </c>
      <c r="I466">
        <v>18.321400000000001</v>
      </c>
      <c r="J466">
        <v>62.99</v>
      </c>
    </row>
    <row r="467" spans="1:10">
      <c r="A467" t="s">
        <v>370</v>
      </c>
      <c r="B467" t="s">
        <v>191</v>
      </c>
      <c r="C467">
        <v>24</v>
      </c>
      <c r="D467">
        <v>4070</v>
      </c>
      <c r="E467" t="s">
        <v>371</v>
      </c>
      <c r="F467">
        <v>21</v>
      </c>
      <c r="G467">
        <v>30785.715098380359</v>
      </c>
      <c r="H467">
        <v>7.564057763729819</v>
      </c>
      <c r="I467">
        <v>24.42521</v>
      </c>
      <c r="J467">
        <v>62.99</v>
      </c>
    </row>
    <row r="468" spans="1:10">
      <c r="A468" t="s">
        <v>370</v>
      </c>
      <c r="B468" t="s">
        <v>192</v>
      </c>
      <c r="C468">
        <v>2</v>
      </c>
      <c r="D468">
        <v>400</v>
      </c>
      <c r="E468" t="s">
        <v>371</v>
      </c>
      <c r="F468">
        <v>3</v>
      </c>
      <c r="G468">
        <v>5099.5455803407704</v>
      </c>
      <c r="H468">
        <v>12.748863950851931</v>
      </c>
      <c r="I468">
        <v>43.086495726495727</v>
      </c>
      <c r="J468">
        <v>62.99</v>
      </c>
    </row>
    <row r="469" spans="1:10">
      <c r="A469" t="s">
        <v>370</v>
      </c>
      <c r="B469" t="s">
        <v>285</v>
      </c>
      <c r="C469">
        <v>4</v>
      </c>
      <c r="D469">
        <v>720</v>
      </c>
      <c r="E469" t="s">
        <v>371</v>
      </c>
      <c r="F469">
        <v>6</v>
      </c>
      <c r="G469">
        <v>8478.0054909022856</v>
      </c>
      <c r="H469">
        <v>11.775007626253171</v>
      </c>
      <c r="I469">
        <v>2.529436265709156</v>
      </c>
      <c r="J469">
        <v>62.99</v>
      </c>
    </row>
    <row r="470" spans="1:10">
      <c r="A470" t="s">
        <v>370</v>
      </c>
      <c r="B470" t="s">
        <v>286</v>
      </c>
      <c r="C470">
        <v>6</v>
      </c>
      <c r="D470">
        <v>1200</v>
      </c>
      <c r="E470" t="s">
        <v>371</v>
      </c>
      <c r="F470">
        <v>31</v>
      </c>
      <c r="G470">
        <v>39942.676534960723</v>
      </c>
      <c r="H470">
        <v>33.285563779133938</v>
      </c>
      <c r="I470">
        <v>9.3352380952380951</v>
      </c>
      <c r="J470">
        <v>62.99</v>
      </c>
    </row>
    <row r="471" spans="1:10">
      <c r="A471" t="s">
        <v>370</v>
      </c>
      <c r="B471" t="s">
        <v>287</v>
      </c>
      <c r="C471">
        <v>26</v>
      </c>
      <c r="D471">
        <v>4829</v>
      </c>
      <c r="E471" t="s">
        <v>371</v>
      </c>
      <c r="F471">
        <v>21</v>
      </c>
      <c r="G471">
        <v>28276.941635763938</v>
      </c>
      <c r="H471">
        <v>5.8556516122932161</v>
      </c>
      <c r="I471">
        <v>7.4681904761904763</v>
      </c>
      <c r="J471">
        <v>62.99</v>
      </c>
    </row>
    <row r="472" spans="1:10">
      <c r="A472" t="s">
        <v>370</v>
      </c>
      <c r="B472" t="s">
        <v>373</v>
      </c>
      <c r="C472">
        <v>13</v>
      </c>
      <c r="D472">
        <v>2132</v>
      </c>
      <c r="E472" t="s">
        <v>371</v>
      </c>
      <c r="F472">
        <v>9</v>
      </c>
      <c r="G472">
        <v>15170.97791394651</v>
      </c>
      <c r="H472">
        <v>7.1158432992244407</v>
      </c>
      <c r="I472">
        <v>7.4681904761904763</v>
      </c>
      <c r="J472">
        <v>62.99</v>
      </c>
    </row>
    <row r="473" spans="1:10">
      <c r="A473" t="s">
        <v>370</v>
      </c>
      <c r="B473" t="s">
        <v>288</v>
      </c>
      <c r="C473">
        <v>13</v>
      </c>
      <c r="D473">
        <v>1937</v>
      </c>
      <c r="E473" t="s">
        <v>371</v>
      </c>
      <c r="F473">
        <v>12</v>
      </c>
      <c r="G473">
        <v>20516.353623823001</v>
      </c>
      <c r="H473">
        <v>10.591819114002581</v>
      </c>
      <c r="I473">
        <v>31.914175488706029</v>
      </c>
      <c r="J473">
        <v>62.99</v>
      </c>
    </row>
    <row r="474" spans="1:10">
      <c r="A474" t="s">
        <v>370</v>
      </c>
      <c r="B474" t="s">
        <v>238</v>
      </c>
      <c r="C474">
        <v>7</v>
      </c>
      <c r="D474">
        <v>1400</v>
      </c>
      <c r="E474" t="s">
        <v>371</v>
      </c>
      <c r="F474">
        <v>3</v>
      </c>
      <c r="G474">
        <v>5102.355629128615</v>
      </c>
      <c r="H474">
        <v>3.6445397350918678</v>
      </c>
      <c r="I474">
        <v>43.124749999999992</v>
      </c>
      <c r="J474">
        <v>62.99</v>
      </c>
    </row>
    <row r="475" spans="1:10">
      <c r="A475" t="s">
        <v>370</v>
      </c>
      <c r="B475" t="s">
        <v>289</v>
      </c>
      <c r="C475">
        <v>4</v>
      </c>
      <c r="D475">
        <v>610</v>
      </c>
      <c r="E475" t="s">
        <v>371</v>
      </c>
      <c r="F475">
        <v>7</v>
      </c>
      <c r="G475">
        <v>9424.3305299999993</v>
      </c>
      <c r="H475">
        <v>15.449722180327869</v>
      </c>
      <c r="I475">
        <v>34.499799999999993</v>
      </c>
      <c r="J475">
        <v>62.99</v>
      </c>
    </row>
    <row r="476" spans="1:10">
      <c r="A476" t="s">
        <v>370</v>
      </c>
      <c r="B476" t="s">
        <v>374</v>
      </c>
      <c r="C476">
        <v>14</v>
      </c>
      <c r="D476">
        <v>2230</v>
      </c>
      <c r="E476" t="s">
        <v>371</v>
      </c>
      <c r="F476">
        <v>19</v>
      </c>
      <c r="G476">
        <v>24865.123810983001</v>
      </c>
      <c r="H476">
        <v>11.150279735866819</v>
      </c>
      <c r="I476">
        <v>1.09366725841088</v>
      </c>
      <c r="J476">
        <v>62.99</v>
      </c>
    </row>
    <row r="477" spans="1:10">
      <c r="A477" t="s">
        <v>370</v>
      </c>
      <c r="B477" t="s">
        <v>364</v>
      </c>
      <c r="C477">
        <v>2</v>
      </c>
      <c r="D477">
        <v>320</v>
      </c>
      <c r="E477" t="s">
        <v>371</v>
      </c>
      <c r="F477">
        <v>1</v>
      </c>
      <c r="G477">
        <v>1667.1696554791361</v>
      </c>
      <c r="H477">
        <v>5.2099051733723014</v>
      </c>
      <c r="I477">
        <v>52.971615919395468</v>
      </c>
      <c r="J477">
        <v>62.99</v>
      </c>
    </row>
    <row r="478" spans="1:10">
      <c r="A478" t="s">
        <v>370</v>
      </c>
      <c r="B478" t="s">
        <v>375</v>
      </c>
      <c r="C478">
        <v>5</v>
      </c>
      <c r="D478">
        <v>880</v>
      </c>
      <c r="E478" t="s">
        <v>371</v>
      </c>
      <c r="F478">
        <v>3</v>
      </c>
      <c r="G478">
        <v>4700.3461174313661</v>
      </c>
      <c r="H478">
        <v>5.3413024061720069</v>
      </c>
      <c r="I478">
        <v>43.191708708050008</v>
      </c>
      <c r="J478">
        <v>62.99</v>
      </c>
    </row>
    <row r="479" spans="1:10">
      <c r="A479" t="s">
        <v>370</v>
      </c>
      <c r="B479" t="s">
        <v>376</v>
      </c>
      <c r="C479">
        <v>13</v>
      </c>
      <c r="D479">
        <v>2450</v>
      </c>
      <c r="E479" t="s">
        <v>371</v>
      </c>
      <c r="F479">
        <v>19</v>
      </c>
      <c r="G479">
        <v>30659.325626922371</v>
      </c>
      <c r="H479">
        <v>12.51401045996831</v>
      </c>
      <c r="I479">
        <v>34.553366966440009</v>
      </c>
      <c r="J479">
        <v>62.99</v>
      </c>
    </row>
    <row r="480" spans="1:10">
      <c r="A480" t="s">
        <v>370</v>
      </c>
      <c r="B480" t="s">
        <v>198</v>
      </c>
      <c r="C480">
        <v>3</v>
      </c>
      <c r="D480">
        <v>490</v>
      </c>
      <c r="E480" t="s">
        <v>371</v>
      </c>
      <c r="F480">
        <v>3</v>
      </c>
      <c r="G480">
        <v>4999.5088713188215</v>
      </c>
      <c r="H480">
        <v>10.20307932922208</v>
      </c>
      <c r="I480">
        <v>12.864514615384619</v>
      </c>
      <c r="J480">
        <v>62.99</v>
      </c>
    </row>
    <row r="481" spans="1:10">
      <c r="A481" t="s">
        <v>370</v>
      </c>
      <c r="B481" t="s">
        <v>199</v>
      </c>
      <c r="C481">
        <v>28</v>
      </c>
      <c r="D481">
        <v>5031</v>
      </c>
      <c r="E481" t="s">
        <v>371</v>
      </c>
      <c r="F481">
        <v>23</v>
      </c>
      <c r="G481">
        <v>32272.167596176419</v>
      </c>
      <c r="H481">
        <v>6.4146626110467926</v>
      </c>
      <c r="I481">
        <v>26.688127905088919</v>
      </c>
      <c r="J481">
        <v>62.99</v>
      </c>
    </row>
    <row r="482" spans="1:10">
      <c r="A482" t="s">
        <v>370</v>
      </c>
      <c r="B482" t="s">
        <v>200</v>
      </c>
      <c r="C482">
        <v>12</v>
      </c>
      <c r="D482">
        <v>2230</v>
      </c>
      <c r="E482" t="s">
        <v>371</v>
      </c>
      <c r="F482">
        <v>12</v>
      </c>
      <c r="G482">
        <v>20264.003599239029</v>
      </c>
      <c r="H482">
        <v>9.086997129703601</v>
      </c>
      <c r="I482">
        <v>21.350502324071137</v>
      </c>
      <c r="J482">
        <v>62.99</v>
      </c>
    </row>
    <row r="483" spans="1:10">
      <c r="A483" t="s">
        <v>370</v>
      </c>
      <c r="B483" t="s">
        <v>202</v>
      </c>
      <c r="C483">
        <v>6</v>
      </c>
      <c r="D483">
        <v>615</v>
      </c>
      <c r="E483" t="s">
        <v>371</v>
      </c>
      <c r="F483">
        <v>1</v>
      </c>
      <c r="G483">
        <v>1927.581356387602</v>
      </c>
      <c r="H483">
        <v>3.1342786282725239</v>
      </c>
      <c r="I483">
        <v>31.42454</v>
      </c>
      <c r="J483">
        <v>62.99</v>
      </c>
    </row>
    <row r="484" spans="1:10">
      <c r="A484" t="s">
        <v>370</v>
      </c>
      <c r="B484" t="s">
        <v>296</v>
      </c>
      <c r="C484">
        <v>12</v>
      </c>
      <c r="D484">
        <v>2000</v>
      </c>
      <c r="E484" t="s">
        <v>371</v>
      </c>
      <c r="F484">
        <v>7</v>
      </c>
      <c r="G484">
        <v>11113.5447255418</v>
      </c>
      <c r="H484">
        <v>5.5567723627709009</v>
      </c>
      <c r="I484">
        <v>35.423580000000001</v>
      </c>
      <c r="J484">
        <v>62.99</v>
      </c>
    </row>
    <row r="485" spans="1:10">
      <c r="A485" t="s">
        <v>370</v>
      </c>
      <c r="B485" t="s">
        <v>212</v>
      </c>
      <c r="C485">
        <v>10</v>
      </c>
      <c r="D485">
        <v>1640</v>
      </c>
      <c r="E485" t="s">
        <v>371</v>
      </c>
      <c r="F485">
        <v>15</v>
      </c>
      <c r="G485">
        <v>17786.898140000001</v>
      </c>
      <c r="H485">
        <v>10.845669597560979</v>
      </c>
      <c r="I485">
        <v>22.40964</v>
      </c>
      <c r="J485">
        <v>62.99</v>
      </c>
    </row>
    <row r="486" spans="1:10">
      <c r="A486" t="s">
        <v>370</v>
      </c>
      <c r="B486" t="s">
        <v>213</v>
      </c>
      <c r="C486">
        <v>7</v>
      </c>
      <c r="D486">
        <v>1340</v>
      </c>
      <c r="E486" t="s">
        <v>371</v>
      </c>
      <c r="F486">
        <v>17</v>
      </c>
      <c r="G486">
        <v>22427.162973635001</v>
      </c>
      <c r="H486">
        <v>16.736688786294781</v>
      </c>
      <c r="I486">
        <v>33.422449999999998</v>
      </c>
      <c r="J486">
        <v>62.99</v>
      </c>
    </row>
    <row r="487" spans="1:10">
      <c r="A487" t="s">
        <v>370</v>
      </c>
      <c r="B487" t="s">
        <v>299</v>
      </c>
      <c r="C487">
        <v>10</v>
      </c>
      <c r="D487">
        <v>1604</v>
      </c>
      <c r="E487" t="s">
        <v>371</v>
      </c>
      <c r="F487">
        <v>9</v>
      </c>
      <c r="G487">
        <v>13239.58163962089</v>
      </c>
      <c r="H487">
        <v>8.2541032665965659</v>
      </c>
      <c r="I487">
        <v>11.68723566878981</v>
      </c>
      <c r="J487">
        <v>62.99</v>
      </c>
    </row>
    <row r="488" spans="1:10">
      <c r="A488" t="s">
        <v>370</v>
      </c>
      <c r="B488" t="s">
        <v>214</v>
      </c>
      <c r="C488">
        <v>4</v>
      </c>
      <c r="D488">
        <v>800</v>
      </c>
      <c r="E488" t="s">
        <v>371</v>
      </c>
      <c r="F488">
        <v>5</v>
      </c>
      <c r="G488">
        <v>6831.0864600000004</v>
      </c>
      <c r="H488">
        <v>8.5388580750000003</v>
      </c>
      <c r="I488">
        <v>9.3497885350318484</v>
      </c>
      <c r="J488">
        <v>62.99</v>
      </c>
    </row>
    <row r="489" spans="1:10">
      <c r="A489" t="s">
        <v>370</v>
      </c>
      <c r="B489" t="s">
        <v>366</v>
      </c>
      <c r="C489">
        <v>10</v>
      </c>
      <c r="D489">
        <v>1800</v>
      </c>
      <c r="E489" t="s">
        <v>371</v>
      </c>
      <c r="F489">
        <v>12</v>
      </c>
      <c r="G489">
        <v>17500.432177773229</v>
      </c>
      <c r="H489">
        <v>9.7224623209851302</v>
      </c>
      <c r="I489">
        <v>9.3497885350318484</v>
      </c>
      <c r="J489">
        <v>62.99</v>
      </c>
    </row>
    <row r="490" spans="1:10">
      <c r="A490" t="s">
        <v>370</v>
      </c>
      <c r="B490" t="s">
        <v>216</v>
      </c>
      <c r="C490">
        <v>17</v>
      </c>
      <c r="D490">
        <v>3050</v>
      </c>
      <c r="E490" t="s">
        <v>371</v>
      </c>
      <c r="F490">
        <v>19</v>
      </c>
      <c r="G490">
        <v>28333.547349561661</v>
      </c>
      <c r="H490">
        <v>9.2896876555939887</v>
      </c>
      <c r="I490">
        <v>90.171904499999997</v>
      </c>
      <c r="J490">
        <v>62.99</v>
      </c>
    </row>
    <row r="491" spans="1:10">
      <c r="A491" t="s">
        <v>370</v>
      </c>
      <c r="B491" t="s">
        <v>377</v>
      </c>
      <c r="C491">
        <v>1</v>
      </c>
      <c r="D491">
        <v>200</v>
      </c>
      <c r="E491" t="s">
        <v>371</v>
      </c>
      <c r="F491">
        <v>4</v>
      </c>
      <c r="G491">
        <v>5054.4931200000001</v>
      </c>
      <c r="H491">
        <v>25.2724656</v>
      </c>
      <c r="I491">
        <v>16.942340000000002</v>
      </c>
      <c r="J491">
        <v>62.99</v>
      </c>
    </row>
    <row r="492" spans="1:10">
      <c r="A492" t="s">
        <v>370</v>
      </c>
      <c r="B492" t="s">
        <v>304</v>
      </c>
      <c r="C492">
        <v>47</v>
      </c>
      <c r="D492">
        <v>8443</v>
      </c>
      <c r="E492" t="s">
        <v>371</v>
      </c>
      <c r="F492">
        <v>56</v>
      </c>
      <c r="G492">
        <v>74153.807651116935</v>
      </c>
      <c r="H492">
        <v>8.7828742924454506</v>
      </c>
      <c r="I492">
        <v>41.361859872611461</v>
      </c>
      <c r="J492">
        <v>62.99</v>
      </c>
    </row>
    <row r="493" spans="1:10">
      <c r="A493" t="s">
        <v>370</v>
      </c>
      <c r="B493" t="s">
        <v>306</v>
      </c>
      <c r="C493">
        <v>13</v>
      </c>
      <c r="D493">
        <v>1995</v>
      </c>
      <c r="E493" t="s">
        <v>371</v>
      </c>
      <c r="F493">
        <v>9</v>
      </c>
      <c r="G493">
        <v>12605.766561742321</v>
      </c>
      <c r="H493">
        <v>6.3186799808232186</v>
      </c>
      <c r="I493">
        <v>33.089487898089168</v>
      </c>
      <c r="J493">
        <v>62.99</v>
      </c>
    </row>
    <row r="494" spans="1:10">
      <c r="A494" t="s">
        <v>370</v>
      </c>
      <c r="B494" t="s">
        <v>307</v>
      </c>
      <c r="C494">
        <v>4</v>
      </c>
      <c r="D494">
        <v>710</v>
      </c>
      <c r="E494" t="s">
        <v>371</v>
      </c>
      <c r="F494">
        <v>5</v>
      </c>
      <c r="G494">
        <v>6295.64066</v>
      </c>
      <c r="H494">
        <v>8.8670995211267609</v>
      </c>
      <c r="I494">
        <v>33.089487898089168</v>
      </c>
      <c r="J494">
        <v>62.99</v>
      </c>
    </row>
    <row r="495" spans="1:10">
      <c r="A495" t="s">
        <v>370</v>
      </c>
      <c r="B495" t="s">
        <v>308</v>
      </c>
      <c r="C495">
        <v>7</v>
      </c>
      <c r="D495">
        <v>985</v>
      </c>
      <c r="E495" t="s">
        <v>371</v>
      </c>
      <c r="F495">
        <v>8</v>
      </c>
      <c r="G495">
        <v>10914.66129387298</v>
      </c>
      <c r="H495">
        <v>11.080874410023331</v>
      </c>
      <c r="I495">
        <v>44.681344171490849</v>
      </c>
      <c r="J495">
        <v>62.99</v>
      </c>
    </row>
    <row r="496" spans="1:10">
      <c r="A496" t="s">
        <v>370</v>
      </c>
      <c r="B496" t="s">
        <v>309</v>
      </c>
      <c r="C496">
        <v>24</v>
      </c>
      <c r="D496">
        <v>3950</v>
      </c>
      <c r="E496" t="s">
        <v>371</v>
      </c>
      <c r="F496">
        <v>24</v>
      </c>
      <c r="G496">
        <v>35787.139501008438</v>
      </c>
      <c r="H496">
        <v>9.0600353167109962</v>
      </c>
      <c r="I496">
        <v>16.87326553672316</v>
      </c>
      <c r="J496">
        <v>62.99</v>
      </c>
    </row>
    <row r="497" spans="1:10">
      <c r="A497" t="s">
        <v>370</v>
      </c>
      <c r="B497" t="s">
        <v>310</v>
      </c>
      <c r="C497">
        <v>6</v>
      </c>
      <c r="D497">
        <v>1030</v>
      </c>
      <c r="E497" t="s">
        <v>371</v>
      </c>
      <c r="F497">
        <v>7</v>
      </c>
      <c r="G497">
        <v>10599.88756438326</v>
      </c>
      <c r="H497">
        <v>10.29115297512938</v>
      </c>
      <c r="I497">
        <v>10.146676258992811</v>
      </c>
      <c r="J497">
        <v>62.99</v>
      </c>
    </row>
    <row r="498" spans="1:10">
      <c r="A498" t="s">
        <v>370</v>
      </c>
      <c r="B498" t="s">
        <v>311</v>
      </c>
      <c r="C498">
        <v>4</v>
      </c>
      <c r="D498">
        <v>700</v>
      </c>
      <c r="E498" t="s">
        <v>371</v>
      </c>
      <c r="F498">
        <v>9</v>
      </c>
      <c r="G498">
        <v>13129.353201430889</v>
      </c>
      <c r="H498">
        <v>18.75621885918699</v>
      </c>
      <c r="I498">
        <v>8.1173410071942484</v>
      </c>
      <c r="J498">
        <v>62.99</v>
      </c>
    </row>
    <row r="499" spans="1:10">
      <c r="A499" t="s">
        <v>370</v>
      </c>
      <c r="B499" t="s">
        <v>316</v>
      </c>
      <c r="C499">
        <v>47</v>
      </c>
      <c r="D499">
        <v>8030</v>
      </c>
      <c r="E499" t="s">
        <v>371</v>
      </c>
      <c r="F499">
        <v>50</v>
      </c>
      <c r="G499">
        <v>84787.888120078045</v>
      </c>
      <c r="H499">
        <v>10.55889017684658</v>
      </c>
      <c r="I499">
        <v>42.283028391167193</v>
      </c>
      <c r="J499">
        <v>62.99</v>
      </c>
    </row>
    <row r="500" spans="1:10">
      <c r="A500" t="s">
        <v>370</v>
      </c>
      <c r="B500" t="s">
        <v>317</v>
      </c>
      <c r="C500">
        <v>21</v>
      </c>
      <c r="D500">
        <v>3020</v>
      </c>
      <c r="E500" t="s">
        <v>371</v>
      </c>
      <c r="F500">
        <v>21</v>
      </c>
      <c r="G500">
        <v>35637.655946717743</v>
      </c>
      <c r="H500">
        <v>11.80054832672773</v>
      </c>
      <c r="I500">
        <v>33.826422712933756</v>
      </c>
      <c r="J500">
        <v>62.99</v>
      </c>
    </row>
    <row r="501" spans="1:10">
      <c r="A501" t="s">
        <v>370</v>
      </c>
      <c r="B501" t="s">
        <v>224</v>
      </c>
      <c r="C501">
        <v>1</v>
      </c>
      <c r="D501">
        <v>200</v>
      </c>
      <c r="E501" t="s">
        <v>371</v>
      </c>
      <c r="F501">
        <v>7</v>
      </c>
      <c r="G501">
        <v>11942.205209372551</v>
      </c>
      <c r="H501">
        <v>59.71102604686277</v>
      </c>
      <c r="I501">
        <v>17.47827411167513</v>
      </c>
      <c r="J501">
        <v>62.99</v>
      </c>
    </row>
    <row r="502" spans="1:10">
      <c r="A502" t="s">
        <v>370</v>
      </c>
      <c r="B502" t="s">
        <v>320</v>
      </c>
      <c r="C502">
        <v>5</v>
      </c>
      <c r="D502">
        <v>1000</v>
      </c>
      <c r="E502" t="s">
        <v>371</v>
      </c>
      <c r="F502">
        <v>6</v>
      </c>
      <c r="G502">
        <v>9983.2008138835372</v>
      </c>
      <c r="H502">
        <v>9.9832008138835366</v>
      </c>
      <c r="I502">
        <v>13.982619289340105</v>
      </c>
      <c r="J502">
        <v>62.99</v>
      </c>
    </row>
    <row r="503" spans="1:10">
      <c r="A503" t="s">
        <v>370</v>
      </c>
      <c r="B503" t="s">
        <v>321</v>
      </c>
      <c r="C503">
        <v>16</v>
      </c>
      <c r="D503">
        <v>2930</v>
      </c>
      <c r="E503" t="s">
        <v>371</v>
      </c>
      <c r="F503">
        <v>28</v>
      </c>
      <c r="G503">
        <v>47377.282209362878</v>
      </c>
      <c r="H503">
        <v>16.16972089056754</v>
      </c>
      <c r="I503">
        <v>13.982619289340105</v>
      </c>
      <c r="J503">
        <v>62.99</v>
      </c>
    </row>
    <row r="504" spans="1:10">
      <c r="A504" t="s">
        <v>370</v>
      </c>
      <c r="B504" t="s">
        <v>225</v>
      </c>
      <c r="C504">
        <v>4</v>
      </c>
      <c r="D504">
        <v>376</v>
      </c>
      <c r="E504" t="s">
        <v>371</v>
      </c>
      <c r="F504">
        <v>2</v>
      </c>
      <c r="G504">
        <v>2407.3179</v>
      </c>
      <c r="H504">
        <v>6.4024412234042556</v>
      </c>
      <c r="I504">
        <v>13.982619289340105</v>
      </c>
      <c r="J504">
        <v>62.99</v>
      </c>
    </row>
    <row r="505" spans="1:10">
      <c r="A505" t="s">
        <v>370</v>
      </c>
      <c r="B505" t="s">
        <v>226</v>
      </c>
      <c r="C505">
        <v>3</v>
      </c>
      <c r="D505">
        <v>360</v>
      </c>
      <c r="E505" t="s">
        <v>371</v>
      </c>
      <c r="F505">
        <v>3</v>
      </c>
      <c r="G505">
        <v>4179.7405042325336</v>
      </c>
      <c r="H505">
        <v>11.61039028953482</v>
      </c>
      <c r="I505">
        <v>13.982619289340105</v>
      </c>
      <c r="J505">
        <v>62.99</v>
      </c>
    </row>
    <row r="506" spans="1:10">
      <c r="A506" t="s">
        <v>370</v>
      </c>
      <c r="B506" t="s">
        <v>378</v>
      </c>
      <c r="C506">
        <v>4</v>
      </c>
      <c r="D506">
        <v>500</v>
      </c>
      <c r="E506" t="s">
        <v>371</v>
      </c>
      <c r="F506">
        <v>2</v>
      </c>
      <c r="G506">
        <v>3040.91339343355</v>
      </c>
      <c r="H506">
        <v>6.081826786867099</v>
      </c>
      <c r="I506">
        <v>39.475204030226699</v>
      </c>
      <c r="J506">
        <v>62.99</v>
      </c>
    </row>
    <row r="507" spans="1:10">
      <c r="A507" t="s">
        <v>379</v>
      </c>
      <c r="B507" t="s">
        <v>55</v>
      </c>
      <c r="C507">
        <v>2</v>
      </c>
      <c r="D507">
        <v>20</v>
      </c>
      <c r="E507" t="s">
        <v>380</v>
      </c>
      <c r="F507">
        <v>4</v>
      </c>
      <c r="G507">
        <v>2287.8502800000001</v>
      </c>
      <c r="H507">
        <v>114.39251400000001</v>
      </c>
      <c r="I507">
        <v>10.77508928571428</v>
      </c>
      <c r="J507">
        <v>27.27</v>
      </c>
    </row>
    <row r="508" spans="1:10">
      <c r="A508" t="s">
        <v>379</v>
      </c>
      <c r="B508" t="s">
        <v>27</v>
      </c>
      <c r="C508">
        <v>1</v>
      </c>
      <c r="D508">
        <v>190</v>
      </c>
      <c r="E508" t="s">
        <v>380</v>
      </c>
      <c r="F508">
        <v>1</v>
      </c>
      <c r="G508">
        <v>1881.539043325449</v>
      </c>
      <c r="H508">
        <v>9.9028370701339412</v>
      </c>
      <c r="I508">
        <v>12.89775836363636</v>
      </c>
      <c r="J508">
        <v>27.27</v>
      </c>
    </row>
    <row r="509" spans="1:10">
      <c r="A509" t="s">
        <v>379</v>
      </c>
      <c r="B509" t="s">
        <v>11</v>
      </c>
      <c r="C509">
        <v>4</v>
      </c>
      <c r="D509">
        <v>375</v>
      </c>
      <c r="E509" t="s">
        <v>380</v>
      </c>
      <c r="F509">
        <v>5</v>
      </c>
      <c r="G509">
        <v>10747.4085276359</v>
      </c>
      <c r="H509">
        <v>28.659756073695739</v>
      </c>
      <c r="I509">
        <v>12.7616</v>
      </c>
      <c r="J509">
        <v>27.27</v>
      </c>
    </row>
    <row r="510" spans="1:10">
      <c r="A510" t="s">
        <v>379</v>
      </c>
      <c r="B510" t="s">
        <v>31</v>
      </c>
      <c r="C510">
        <v>2</v>
      </c>
      <c r="D510">
        <v>115</v>
      </c>
      <c r="E510" t="s">
        <v>380</v>
      </c>
      <c r="F510">
        <v>3</v>
      </c>
      <c r="G510">
        <v>7043.2184802789716</v>
      </c>
      <c r="H510">
        <v>61.24537808938237</v>
      </c>
      <c r="I510">
        <v>18.49264736842105</v>
      </c>
      <c r="J510">
        <v>27.27</v>
      </c>
    </row>
    <row r="511" spans="1:10">
      <c r="A511" t="s">
        <v>379</v>
      </c>
      <c r="B511" t="s">
        <v>66</v>
      </c>
      <c r="C511">
        <v>2</v>
      </c>
      <c r="D511">
        <v>150</v>
      </c>
      <c r="E511" t="s">
        <v>380</v>
      </c>
      <c r="F511">
        <v>2</v>
      </c>
      <c r="G511">
        <v>4341.2165412665727</v>
      </c>
      <c r="H511">
        <v>28.941443608443819</v>
      </c>
      <c r="I511">
        <v>18.66779493188011</v>
      </c>
      <c r="J511">
        <v>27.27</v>
      </c>
    </row>
    <row r="512" spans="1:10">
      <c r="A512" t="s">
        <v>379</v>
      </c>
      <c r="B512" t="s">
        <v>38</v>
      </c>
      <c r="C512">
        <v>2</v>
      </c>
      <c r="D512">
        <v>315</v>
      </c>
      <c r="E512" t="s">
        <v>380</v>
      </c>
      <c r="F512">
        <v>3</v>
      </c>
      <c r="G512">
        <v>6452.9300408940198</v>
      </c>
      <c r="H512">
        <v>20.48549219331435</v>
      </c>
      <c r="I512">
        <v>10.960321428571429</v>
      </c>
      <c r="J512">
        <v>27.27</v>
      </c>
    </row>
    <row r="513" spans="1:10">
      <c r="A513" t="s">
        <v>379</v>
      </c>
      <c r="B513" t="s">
        <v>40</v>
      </c>
      <c r="C513">
        <v>4</v>
      </c>
      <c r="D513">
        <v>305</v>
      </c>
      <c r="E513" t="s">
        <v>380</v>
      </c>
      <c r="F513">
        <v>2</v>
      </c>
      <c r="G513">
        <v>4538.2165605095543</v>
      </c>
      <c r="H513">
        <v>14.87939855904772</v>
      </c>
      <c r="I513">
        <v>8.7682571428571432</v>
      </c>
      <c r="J513">
        <v>27.27</v>
      </c>
    </row>
    <row r="514" spans="1:10">
      <c r="A514" t="s">
        <v>379</v>
      </c>
      <c r="B514" t="s">
        <v>41</v>
      </c>
      <c r="C514">
        <v>1</v>
      </c>
      <c r="D514">
        <v>120</v>
      </c>
      <c r="E514" t="s">
        <v>380</v>
      </c>
      <c r="F514">
        <v>1</v>
      </c>
      <c r="G514">
        <v>1983.829217927464</v>
      </c>
      <c r="H514">
        <v>16.531910149395529</v>
      </c>
      <c r="I514">
        <v>5.4394999999999998</v>
      </c>
      <c r="J514">
        <v>27.27</v>
      </c>
    </row>
    <row r="515" spans="1:10">
      <c r="A515" t="s">
        <v>379</v>
      </c>
      <c r="B515" t="s">
        <v>43</v>
      </c>
      <c r="C515">
        <v>1</v>
      </c>
      <c r="D515">
        <v>130</v>
      </c>
      <c r="E515" t="s">
        <v>380</v>
      </c>
      <c r="F515">
        <v>2</v>
      </c>
      <c r="G515">
        <v>3871.373154931216</v>
      </c>
      <c r="H515">
        <v>29.779793499470891</v>
      </c>
      <c r="I515">
        <v>4.3516000000000004</v>
      </c>
      <c r="J515">
        <v>27.27</v>
      </c>
    </row>
    <row r="516" spans="1:10">
      <c r="A516" t="s">
        <v>379</v>
      </c>
      <c r="B516" t="s">
        <v>44</v>
      </c>
      <c r="C516">
        <v>1</v>
      </c>
      <c r="D516">
        <v>115</v>
      </c>
      <c r="E516" t="s">
        <v>380</v>
      </c>
      <c r="F516">
        <v>2</v>
      </c>
      <c r="G516">
        <v>3966.5344681268248</v>
      </c>
      <c r="H516">
        <v>34.491604070668053</v>
      </c>
      <c r="I516">
        <v>7.367119047619048</v>
      </c>
      <c r="J516">
        <v>27.27</v>
      </c>
    </row>
    <row r="517" spans="1:10">
      <c r="A517" t="s">
        <v>379</v>
      </c>
      <c r="B517" t="s">
        <v>97</v>
      </c>
      <c r="C517">
        <v>13</v>
      </c>
      <c r="D517">
        <v>1145</v>
      </c>
      <c r="E517" t="s">
        <v>380</v>
      </c>
      <c r="F517">
        <v>24</v>
      </c>
      <c r="G517">
        <v>43480.507253503187</v>
      </c>
      <c r="H517">
        <v>37.97424214279755</v>
      </c>
      <c r="I517">
        <v>5.8936952380952388</v>
      </c>
      <c r="J517">
        <v>27.27</v>
      </c>
    </row>
    <row r="518" spans="1:10">
      <c r="A518" t="s">
        <v>379</v>
      </c>
      <c r="B518" t="s">
        <v>103</v>
      </c>
      <c r="C518">
        <v>3</v>
      </c>
      <c r="D518">
        <v>175</v>
      </c>
      <c r="E518" t="s">
        <v>380</v>
      </c>
      <c r="F518">
        <v>3</v>
      </c>
      <c r="G518">
        <v>6838.9622852287184</v>
      </c>
      <c r="H518">
        <v>39.079784487021243</v>
      </c>
      <c r="I518">
        <v>7.7807162397619427</v>
      </c>
      <c r="J518">
        <v>27.27</v>
      </c>
    </row>
    <row r="519" spans="1:10">
      <c r="A519" t="s">
        <v>379</v>
      </c>
      <c r="B519" t="s">
        <v>372</v>
      </c>
      <c r="C519">
        <v>3</v>
      </c>
      <c r="D519">
        <v>130</v>
      </c>
      <c r="E519" t="s">
        <v>380</v>
      </c>
      <c r="F519">
        <v>1</v>
      </c>
      <c r="G519">
        <v>2181.1824979230132</v>
      </c>
      <c r="H519">
        <v>16.778326907100102</v>
      </c>
      <c r="I519">
        <v>12.06087142857143</v>
      </c>
      <c r="J519">
        <v>27.27</v>
      </c>
    </row>
    <row r="520" spans="1:10">
      <c r="A520" t="s">
        <v>379</v>
      </c>
      <c r="B520" t="s">
        <v>110</v>
      </c>
      <c r="C520">
        <v>2</v>
      </c>
      <c r="D520">
        <v>235</v>
      </c>
      <c r="E520" t="s">
        <v>380</v>
      </c>
      <c r="F520">
        <v>2</v>
      </c>
      <c r="G520">
        <v>4092.2766990748082</v>
      </c>
      <c r="H520">
        <v>17.413943400318331</v>
      </c>
      <c r="I520">
        <v>7.1661129032258062</v>
      </c>
      <c r="J520">
        <v>27.27</v>
      </c>
    </row>
    <row r="521" spans="1:10">
      <c r="A521" t="s">
        <v>379</v>
      </c>
      <c r="B521" t="s">
        <v>111</v>
      </c>
      <c r="C521">
        <v>3</v>
      </c>
      <c r="D521">
        <v>265</v>
      </c>
      <c r="E521" t="s">
        <v>380</v>
      </c>
      <c r="F521">
        <v>1</v>
      </c>
      <c r="G521">
        <v>2222.1893052881051</v>
      </c>
      <c r="H521">
        <v>8.3856200199551143</v>
      </c>
      <c r="I521">
        <v>4.2595175000000003</v>
      </c>
      <c r="J521">
        <v>27.27</v>
      </c>
    </row>
    <row r="522" spans="1:10">
      <c r="A522" t="s">
        <v>379</v>
      </c>
      <c r="B522" t="s">
        <v>115</v>
      </c>
      <c r="C522">
        <v>4</v>
      </c>
      <c r="D522">
        <v>450</v>
      </c>
      <c r="E522" t="s">
        <v>380</v>
      </c>
      <c r="F522">
        <v>1</v>
      </c>
      <c r="G522">
        <v>1430.2719999999999</v>
      </c>
      <c r="H522">
        <v>3.178382222222222</v>
      </c>
      <c r="I522">
        <v>2.312163636363636</v>
      </c>
      <c r="J522">
        <v>27.27</v>
      </c>
    </row>
    <row r="523" spans="1:10">
      <c r="A523" t="s">
        <v>379</v>
      </c>
      <c r="B523" t="s">
        <v>117</v>
      </c>
      <c r="C523">
        <v>2</v>
      </c>
      <c r="D523">
        <v>250</v>
      </c>
      <c r="E523" t="s">
        <v>380</v>
      </c>
      <c r="F523">
        <v>1</v>
      </c>
      <c r="G523">
        <v>1823.172</v>
      </c>
      <c r="H523">
        <v>7.2926880000000001</v>
      </c>
      <c r="I523">
        <v>15.565913513513509</v>
      </c>
      <c r="J523">
        <v>27.27</v>
      </c>
    </row>
    <row r="524" spans="1:10">
      <c r="A524" t="s">
        <v>379</v>
      </c>
      <c r="B524" t="s">
        <v>123</v>
      </c>
      <c r="C524">
        <v>4</v>
      </c>
      <c r="D524">
        <v>330</v>
      </c>
      <c r="E524" t="s">
        <v>380</v>
      </c>
      <c r="F524">
        <v>6</v>
      </c>
      <c r="G524">
        <v>5487.96</v>
      </c>
      <c r="H524">
        <v>16.630181818181821</v>
      </c>
      <c r="I524">
        <v>2.871654545454545</v>
      </c>
      <c r="J524">
        <v>27.27</v>
      </c>
    </row>
    <row r="525" spans="1:10">
      <c r="A525" t="s">
        <v>379</v>
      </c>
      <c r="B525" t="s">
        <v>124</v>
      </c>
      <c r="C525">
        <v>4</v>
      </c>
      <c r="D525">
        <v>305</v>
      </c>
      <c r="E525" t="s">
        <v>380</v>
      </c>
      <c r="F525">
        <v>2</v>
      </c>
      <c r="G525">
        <v>4250.9859932104264</v>
      </c>
      <c r="H525">
        <v>13.937658994132549</v>
      </c>
      <c r="I525">
        <v>7.5836923076923073</v>
      </c>
      <c r="J525">
        <v>27.27</v>
      </c>
    </row>
    <row r="526" spans="1:10">
      <c r="A526" t="s">
        <v>379</v>
      </c>
      <c r="B526" t="s">
        <v>128</v>
      </c>
      <c r="C526">
        <v>7</v>
      </c>
      <c r="D526">
        <v>735</v>
      </c>
      <c r="E526" t="s">
        <v>380</v>
      </c>
      <c r="F526">
        <v>7</v>
      </c>
      <c r="G526">
        <v>11953.856421233861</v>
      </c>
      <c r="H526">
        <v>16.26375023297124</v>
      </c>
      <c r="I526">
        <v>9.7085454022988493</v>
      </c>
      <c r="J526">
        <v>27.27</v>
      </c>
    </row>
    <row r="527" spans="1:10">
      <c r="A527" t="s">
        <v>379</v>
      </c>
      <c r="B527" t="s">
        <v>133</v>
      </c>
      <c r="C527">
        <v>2</v>
      </c>
      <c r="D527">
        <v>200</v>
      </c>
      <c r="E527" t="s">
        <v>380</v>
      </c>
      <c r="F527">
        <v>1</v>
      </c>
      <c r="G527">
        <v>2371.5550263382561</v>
      </c>
      <c r="H527">
        <v>11.85777513169128</v>
      </c>
      <c r="I527">
        <v>8.1511499999999995</v>
      </c>
      <c r="J527">
        <v>27.27</v>
      </c>
    </row>
    <row r="528" spans="1:10">
      <c r="A528" t="s">
        <v>379</v>
      </c>
      <c r="B528" t="s">
        <v>137</v>
      </c>
      <c r="C528">
        <v>2</v>
      </c>
      <c r="D528">
        <v>250</v>
      </c>
      <c r="E528" t="s">
        <v>380</v>
      </c>
      <c r="F528">
        <v>3</v>
      </c>
      <c r="G528">
        <v>3609.91</v>
      </c>
      <c r="H528">
        <v>14.439640000000001</v>
      </c>
      <c r="I528">
        <v>11.52675</v>
      </c>
      <c r="J528">
        <v>27.27</v>
      </c>
    </row>
    <row r="529" spans="1:10">
      <c r="A529" t="s">
        <v>379</v>
      </c>
      <c r="B529" t="s">
        <v>138</v>
      </c>
      <c r="C529">
        <v>1</v>
      </c>
      <c r="D529">
        <v>150</v>
      </c>
      <c r="E529" t="s">
        <v>380</v>
      </c>
      <c r="F529">
        <v>1</v>
      </c>
      <c r="G529">
        <v>1333.934</v>
      </c>
      <c r="H529">
        <v>8.8928933333333333</v>
      </c>
      <c r="I529">
        <v>13.12075434782609</v>
      </c>
      <c r="J529">
        <v>27.27</v>
      </c>
    </row>
    <row r="530" spans="1:10">
      <c r="A530" t="s">
        <v>379</v>
      </c>
      <c r="B530" t="s">
        <v>143</v>
      </c>
      <c r="C530">
        <v>1</v>
      </c>
      <c r="D530">
        <v>200</v>
      </c>
      <c r="E530" t="s">
        <v>380</v>
      </c>
      <c r="F530">
        <v>9</v>
      </c>
      <c r="G530">
        <v>18361.574557859549</v>
      </c>
      <c r="H530">
        <v>91.807872789297761</v>
      </c>
      <c r="I530">
        <v>5.8731661588121371</v>
      </c>
      <c r="J530">
        <v>27.27</v>
      </c>
    </row>
    <row r="531" spans="1:10">
      <c r="A531" t="s">
        <v>379</v>
      </c>
      <c r="B531" t="s">
        <v>144</v>
      </c>
      <c r="C531">
        <v>8</v>
      </c>
      <c r="D531">
        <v>785</v>
      </c>
      <c r="E531" t="s">
        <v>380</v>
      </c>
      <c r="F531">
        <v>3</v>
      </c>
      <c r="G531">
        <v>5872.0167398838003</v>
      </c>
      <c r="H531">
        <v>7.4802761017628034</v>
      </c>
      <c r="I531">
        <v>8.9771488002320758</v>
      </c>
      <c r="J531">
        <v>27.27</v>
      </c>
    </row>
    <row r="532" spans="1:10">
      <c r="A532" t="s">
        <v>379</v>
      </c>
      <c r="B532" t="s">
        <v>146</v>
      </c>
      <c r="C532">
        <v>4</v>
      </c>
      <c r="D532">
        <v>315</v>
      </c>
      <c r="E532" t="s">
        <v>380</v>
      </c>
      <c r="F532">
        <v>1</v>
      </c>
      <c r="G532">
        <v>1161.3489999999999</v>
      </c>
      <c r="H532">
        <v>3.6868222222222218</v>
      </c>
      <c r="I532">
        <v>7.784672727272727</v>
      </c>
      <c r="J532">
        <v>27.27</v>
      </c>
    </row>
    <row r="533" spans="1:10">
      <c r="A533" t="s">
        <v>379</v>
      </c>
      <c r="B533" t="s">
        <v>147</v>
      </c>
      <c r="C533">
        <v>3</v>
      </c>
      <c r="D533">
        <v>325</v>
      </c>
      <c r="E533" t="s">
        <v>380</v>
      </c>
      <c r="F533">
        <v>2</v>
      </c>
      <c r="G533">
        <v>3262.2522100000001</v>
      </c>
      <c r="H533">
        <v>10.03769910769231</v>
      </c>
      <c r="I533">
        <v>5.067005369127517</v>
      </c>
      <c r="J533">
        <v>27.27</v>
      </c>
    </row>
    <row r="534" spans="1:10">
      <c r="A534" t="s">
        <v>379</v>
      </c>
      <c r="B534" t="s">
        <v>148</v>
      </c>
      <c r="C534">
        <v>3</v>
      </c>
      <c r="D534">
        <v>335</v>
      </c>
      <c r="E534" t="s">
        <v>380</v>
      </c>
      <c r="F534">
        <v>1</v>
      </c>
      <c r="G534">
        <v>1910.245810966592</v>
      </c>
      <c r="H534">
        <v>5.7022263013928134</v>
      </c>
      <c r="I534">
        <v>7.3429133333333327</v>
      </c>
      <c r="J534">
        <v>27.27</v>
      </c>
    </row>
    <row r="535" spans="1:10">
      <c r="A535" t="s">
        <v>379</v>
      </c>
      <c r="B535" t="s">
        <v>150</v>
      </c>
      <c r="C535">
        <v>6</v>
      </c>
      <c r="D535">
        <v>540</v>
      </c>
      <c r="E535" t="s">
        <v>380</v>
      </c>
      <c r="F535">
        <v>3</v>
      </c>
      <c r="G535">
        <v>5903.0995556213893</v>
      </c>
      <c r="H535">
        <v>10.931665843743311</v>
      </c>
      <c r="I535">
        <v>5.4507404761904752</v>
      </c>
      <c r="J535">
        <v>27.27</v>
      </c>
    </row>
    <row r="536" spans="1:10">
      <c r="A536" t="s">
        <v>379</v>
      </c>
      <c r="B536" t="s">
        <v>151</v>
      </c>
      <c r="C536">
        <v>5</v>
      </c>
      <c r="D536">
        <v>525</v>
      </c>
      <c r="E536" t="s">
        <v>380</v>
      </c>
      <c r="F536">
        <v>2</v>
      </c>
      <c r="G536">
        <v>3527.5883839160938</v>
      </c>
      <c r="H536">
        <v>6.7192159693639892</v>
      </c>
      <c r="I536">
        <v>9.3849269230769234</v>
      </c>
      <c r="J536">
        <v>27.27</v>
      </c>
    </row>
    <row r="537" spans="1:10">
      <c r="A537" t="s">
        <v>379</v>
      </c>
      <c r="B537" t="s">
        <v>152</v>
      </c>
      <c r="C537">
        <v>3</v>
      </c>
      <c r="D537">
        <v>400</v>
      </c>
      <c r="E537" t="s">
        <v>380</v>
      </c>
      <c r="F537">
        <v>4</v>
      </c>
      <c r="G537">
        <v>8149.6627600265283</v>
      </c>
      <c r="H537">
        <v>20.374156900066321</v>
      </c>
      <c r="I537">
        <v>12.96492115</v>
      </c>
      <c r="J537">
        <v>27.27</v>
      </c>
    </row>
    <row r="538" spans="1:10">
      <c r="A538" t="s">
        <v>379</v>
      </c>
      <c r="B538" t="s">
        <v>157</v>
      </c>
      <c r="C538">
        <v>6</v>
      </c>
      <c r="D538">
        <v>900</v>
      </c>
      <c r="E538" t="s">
        <v>380</v>
      </c>
      <c r="F538">
        <v>3</v>
      </c>
      <c r="G538">
        <v>5893.9416382758109</v>
      </c>
      <c r="H538">
        <v>6.548824042528679</v>
      </c>
      <c r="I538">
        <v>23.049099999999999</v>
      </c>
      <c r="J538">
        <v>27.27</v>
      </c>
    </row>
    <row r="539" spans="1:10">
      <c r="A539" t="s">
        <v>379</v>
      </c>
      <c r="B539" t="s">
        <v>158</v>
      </c>
      <c r="C539">
        <v>3</v>
      </c>
      <c r="D539">
        <v>360</v>
      </c>
      <c r="E539" t="s">
        <v>380</v>
      </c>
      <c r="F539">
        <v>2</v>
      </c>
      <c r="G539">
        <v>3537.4762935256481</v>
      </c>
      <c r="H539">
        <v>9.8263230375712443</v>
      </c>
      <c r="I539">
        <v>16.504100000000001</v>
      </c>
      <c r="J539">
        <v>27.27</v>
      </c>
    </row>
    <row r="540" spans="1:10">
      <c r="A540" t="s">
        <v>379</v>
      </c>
      <c r="B540" t="s">
        <v>159</v>
      </c>
      <c r="C540">
        <v>4</v>
      </c>
      <c r="D540">
        <v>175</v>
      </c>
      <c r="E540" t="s">
        <v>380</v>
      </c>
      <c r="F540">
        <v>2</v>
      </c>
      <c r="G540">
        <v>2790.6509999999998</v>
      </c>
      <c r="H540">
        <v>15.946577142857141</v>
      </c>
      <c r="I540">
        <v>19.33786666666667</v>
      </c>
      <c r="J540">
        <v>27.27</v>
      </c>
    </row>
    <row r="541" spans="1:10">
      <c r="A541" t="s">
        <v>379</v>
      </c>
      <c r="B541" t="s">
        <v>160</v>
      </c>
      <c r="C541">
        <v>2</v>
      </c>
      <c r="D541">
        <v>230</v>
      </c>
      <c r="E541" t="s">
        <v>380</v>
      </c>
      <c r="F541">
        <v>3</v>
      </c>
      <c r="G541">
        <v>5757.8160271513316</v>
      </c>
      <c r="H541">
        <v>25.03398272674492</v>
      </c>
      <c r="I541">
        <v>15.470293333333338</v>
      </c>
      <c r="J541">
        <v>27.27</v>
      </c>
    </row>
    <row r="542" spans="1:10">
      <c r="A542" t="s">
        <v>379</v>
      </c>
      <c r="B542" t="s">
        <v>161</v>
      </c>
      <c r="C542">
        <v>1</v>
      </c>
      <c r="D542">
        <v>200</v>
      </c>
      <c r="E542" t="s">
        <v>380</v>
      </c>
      <c r="F542">
        <v>5</v>
      </c>
      <c r="G542">
        <v>7213.3330100000003</v>
      </c>
      <c r="H542">
        <v>36.066665049999997</v>
      </c>
      <c r="I542">
        <v>15.470293333333338</v>
      </c>
      <c r="J542">
        <v>27.27</v>
      </c>
    </row>
    <row r="543" spans="1:10">
      <c r="A543" t="s">
        <v>379</v>
      </c>
      <c r="B543" t="s">
        <v>363</v>
      </c>
      <c r="C543">
        <v>5</v>
      </c>
      <c r="D543">
        <v>820</v>
      </c>
      <c r="E543" t="s">
        <v>380</v>
      </c>
      <c r="F543">
        <v>13</v>
      </c>
      <c r="G543">
        <v>26119.507383017801</v>
      </c>
      <c r="H543">
        <v>31.85305778416804</v>
      </c>
      <c r="I543">
        <v>18.62746666666667</v>
      </c>
      <c r="J543">
        <v>27.27</v>
      </c>
    </row>
    <row r="544" spans="1:10">
      <c r="A544" t="s">
        <v>379</v>
      </c>
      <c r="B544" t="s">
        <v>242</v>
      </c>
      <c r="C544">
        <v>7</v>
      </c>
      <c r="D544">
        <v>705</v>
      </c>
      <c r="E544" t="s">
        <v>380</v>
      </c>
      <c r="F544">
        <v>6</v>
      </c>
      <c r="G544">
        <v>9445.5287220613773</v>
      </c>
      <c r="H544">
        <v>13.397913080938119</v>
      </c>
      <c r="I544">
        <v>28.709974277777778</v>
      </c>
      <c r="J544">
        <v>27.27</v>
      </c>
    </row>
    <row r="545" spans="1:10">
      <c r="A545" t="s">
        <v>379</v>
      </c>
      <c r="B545" t="s">
        <v>162</v>
      </c>
      <c r="C545">
        <v>3</v>
      </c>
      <c r="D545">
        <v>600</v>
      </c>
      <c r="E545" t="s">
        <v>380</v>
      </c>
      <c r="F545">
        <v>12</v>
      </c>
      <c r="G545">
        <v>20270.791393848151</v>
      </c>
      <c r="H545">
        <v>33.784652323080238</v>
      </c>
      <c r="I545">
        <v>19.239746214285709</v>
      </c>
      <c r="J545">
        <v>27.27</v>
      </c>
    </row>
    <row r="546" spans="1:10">
      <c r="A546" t="s">
        <v>379</v>
      </c>
      <c r="B546" t="s">
        <v>164</v>
      </c>
      <c r="C546">
        <v>5</v>
      </c>
      <c r="D546">
        <v>550</v>
      </c>
      <c r="E546" t="s">
        <v>380</v>
      </c>
      <c r="F546">
        <v>5</v>
      </c>
      <c r="G546">
        <v>9556.9875780543698</v>
      </c>
      <c r="H546">
        <v>17.376341051007941</v>
      </c>
      <c r="I546">
        <v>15.24766645454546</v>
      </c>
      <c r="J546">
        <v>27.27</v>
      </c>
    </row>
    <row r="547" spans="1:10">
      <c r="A547" t="s">
        <v>379</v>
      </c>
      <c r="B547" t="s">
        <v>165</v>
      </c>
      <c r="C547">
        <v>4</v>
      </c>
      <c r="D547">
        <v>345</v>
      </c>
      <c r="E547" t="s">
        <v>380</v>
      </c>
      <c r="F547">
        <v>5</v>
      </c>
      <c r="G547">
        <v>11146.128687693021</v>
      </c>
      <c r="H547">
        <v>32.307619384617439</v>
      </c>
      <c r="I547">
        <v>16.180784810126578</v>
      </c>
      <c r="J547">
        <v>27.27</v>
      </c>
    </row>
    <row r="548" spans="1:10">
      <c r="A548" t="s">
        <v>379</v>
      </c>
      <c r="B548" t="s">
        <v>381</v>
      </c>
      <c r="C548">
        <v>2</v>
      </c>
      <c r="D548">
        <v>400</v>
      </c>
      <c r="E548" t="s">
        <v>380</v>
      </c>
      <c r="F548">
        <v>7</v>
      </c>
      <c r="G548">
        <v>14308.979723277551</v>
      </c>
      <c r="H548">
        <v>35.772449308193877</v>
      </c>
      <c r="I548">
        <v>28.506706111111111</v>
      </c>
      <c r="J548">
        <v>27.27</v>
      </c>
    </row>
    <row r="549" spans="1:10">
      <c r="A549" t="s">
        <v>379</v>
      </c>
      <c r="B549" t="s">
        <v>248</v>
      </c>
      <c r="C549">
        <v>11</v>
      </c>
      <c r="D549">
        <v>1460</v>
      </c>
      <c r="E549" t="s">
        <v>380</v>
      </c>
      <c r="F549">
        <v>19</v>
      </c>
      <c r="G549">
        <v>35345.389503557177</v>
      </c>
      <c r="H549">
        <v>24.209170892847389</v>
      </c>
      <c r="I549">
        <v>25.283629091743119</v>
      </c>
      <c r="J549">
        <v>27.27</v>
      </c>
    </row>
    <row r="550" spans="1:10">
      <c r="A550" t="s">
        <v>379</v>
      </c>
      <c r="B550" t="s">
        <v>166</v>
      </c>
      <c r="C550">
        <v>13</v>
      </c>
      <c r="D550">
        <v>1575</v>
      </c>
      <c r="E550" t="s">
        <v>380</v>
      </c>
      <c r="F550">
        <v>6</v>
      </c>
      <c r="G550">
        <v>10231.192767968379</v>
      </c>
      <c r="H550">
        <v>6.4959954082338909</v>
      </c>
      <c r="I550">
        <v>18.573257142857141</v>
      </c>
      <c r="J550">
        <v>27.27</v>
      </c>
    </row>
    <row r="551" spans="1:10">
      <c r="A551" t="s">
        <v>379</v>
      </c>
      <c r="B551" t="s">
        <v>253</v>
      </c>
      <c r="C551">
        <v>2</v>
      </c>
      <c r="D551">
        <v>235</v>
      </c>
      <c r="E551" t="s">
        <v>380</v>
      </c>
      <c r="F551">
        <v>8</v>
      </c>
      <c r="G551">
        <v>14068.898945024939</v>
      </c>
      <c r="H551">
        <v>59.867655085212533</v>
      </c>
      <c r="I551">
        <v>25.889238194029851</v>
      </c>
      <c r="J551">
        <v>27.27</v>
      </c>
    </row>
    <row r="552" spans="1:10">
      <c r="A552" t="s">
        <v>379</v>
      </c>
      <c r="B552" t="s">
        <v>254</v>
      </c>
      <c r="C552">
        <v>2</v>
      </c>
      <c r="D552">
        <v>245</v>
      </c>
      <c r="E552" t="s">
        <v>380</v>
      </c>
      <c r="F552">
        <v>3</v>
      </c>
      <c r="G552">
        <v>5687.1791270325612</v>
      </c>
      <c r="H552">
        <v>23.212976028704329</v>
      </c>
      <c r="I552">
        <v>33.716477807692307</v>
      </c>
      <c r="J552">
        <v>27.27</v>
      </c>
    </row>
    <row r="553" spans="1:10">
      <c r="A553" t="s">
        <v>379</v>
      </c>
      <c r="B553" t="s">
        <v>256</v>
      </c>
      <c r="C553">
        <v>8</v>
      </c>
      <c r="D553">
        <v>1115</v>
      </c>
      <c r="E553" t="s">
        <v>380</v>
      </c>
      <c r="F553">
        <v>15</v>
      </c>
      <c r="G553">
        <v>29398.717999496101</v>
      </c>
      <c r="H553">
        <v>26.366563228247632</v>
      </c>
      <c r="I553">
        <v>30.53027655555556</v>
      </c>
      <c r="J553">
        <v>27.27</v>
      </c>
    </row>
    <row r="554" spans="1:10">
      <c r="A554" t="s">
        <v>379</v>
      </c>
      <c r="B554" t="s">
        <v>257</v>
      </c>
      <c r="C554">
        <v>4</v>
      </c>
      <c r="D554">
        <v>615</v>
      </c>
      <c r="E554" t="s">
        <v>380</v>
      </c>
      <c r="F554">
        <v>20</v>
      </c>
      <c r="G554">
        <v>35171.305775729707</v>
      </c>
      <c r="H554">
        <v>57.189115082487334</v>
      </c>
      <c r="I554">
        <v>13.12686060606061</v>
      </c>
      <c r="J554">
        <v>27.27</v>
      </c>
    </row>
    <row r="555" spans="1:10">
      <c r="A555" t="s">
        <v>379</v>
      </c>
      <c r="B555" t="s">
        <v>167</v>
      </c>
      <c r="C555">
        <v>3</v>
      </c>
      <c r="D555">
        <v>430</v>
      </c>
      <c r="E555" t="s">
        <v>380</v>
      </c>
      <c r="F555">
        <v>4</v>
      </c>
      <c r="G555">
        <v>6707.0226828533087</v>
      </c>
      <c r="H555">
        <v>15.5977271694263</v>
      </c>
      <c r="I555">
        <v>30.683232</v>
      </c>
      <c r="J555">
        <v>27.27</v>
      </c>
    </row>
    <row r="556" spans="1:10">
      <c r="A556" t="s">
        <v>379</v>
      </c>
      <c r="B556" t="s">
        <v>168</v>
      </c>
      <c r="C556">
        <v>4</v>
      </c>
      <c r="D556">
        <v>450</v>
      </c>
      <c r="E556" t="s">
        <v>380</v>
      </c>
      <c r="F556">
        <v>4</v>
      </c>
      <c r="G556">
        <v>8074.8398180653567</v>
      </c>
      <c r="H556">
        <v>17.944088484589681</v>
      </c>
      <c r="I556">
        <v>23.194077629629628</v>
      </c>
      <c r="J556">
        <v>27.27</v>
      </c>
    </row>
    <row r="557" spans="1:10">
      <c r="A557" t="s">
        <v>379</v>
      </c>
      <c r="B557" t="s">
        <v>172</v>
      </c>
      <c r="C557">
        <v>2</v>
      </c>
      <c r="D557">
        <v>340</v>
      </c>
      <c r="E557" t="s">
        <v>380</v>
      </c>
      <c r="F557">
        <v>9</v>
      </c>
      <c r="G557">
        <v>14797.45281079694</v>
      </c>
      <c r="H557">
        <v>43.521920031755712</v>
      </c>
      <c r="I557">
        <v>19.875570826666671</v>
      </c>
      <c r="J557">
        <v>27.27</v>
      </c>
    </row>
    <row r="558" spans="1:10">
      <c r="A558" t="s">
        <v>379</v>
      </c>
      <c r="B558" t="s">
        <v>173</v>
      </c>
      <c r="C558">
        <v>5</v>
      </c>
      <c r="D558">
        <v>650</v>
      </c>
      <c r="E558" t="s">
        <v>380</v>
      </c>
      <c r="F558">
        <v>6</v>
      </c>
      <c r="G558">
        <v>10158.915957577259</v>
      </c>
      <c r="H558">
        <v>15.62910147319578</v>
      </c>
      <c r="I558">
        <v>23.512715516014229</v>
      </c>
      <c r="J558">
        <v>27.27</v>
      </c>
    </row>
    <row r="559" spans="1:10">
      <c r="A559" t="s">
        <v>379</v>
      </c>
      <c r="B559" t="s">
        <v>174</v>
      </c>
      <c r="C559">
        <v>5</v>
      </c>
      <c r="D559">
        <v>450</v>
      </c>
      <c r="E559" t="s">
        <v>380</v>
      </c>
      <c r="F559">
        <v>10</v>
      </c>
      <c r="G559">
        <v>20297.93669413375</v>
      </c>
      <c r="H559">
        <v>45.106525986963902</v>
      </c>
      <c r="I559">
        <v>18.810172412811383</v>
      </c>
      <c r="J559">
        <v>27.27</v>
      </c>
    </row>
    <row r="560" spans="1:10">
      <c r="A560" t="s">
        <v>379</v>
      </c>
      <c r="B560" t="s">
        <v>177</v>
      </c>
      <c r="C560">
        <v>3</v>
      </c>
      <c r="D560">
        <v>470</v>
      </c>
      <c r="E560" t="s">
        <v>380</v>
      </c>
      <c r="F560">
        <v>2</v>
      </c>
      <c r="G560">
        <v>4224.8134462480784</v>
      </c>
      <c r="H560">
        <v>8.9889647792512282</v>
      </c>
      <c r="I560">
        <v>26.42577073333333</v>
      </c>
      <c r="J560">
        <v>27.27</v>
      </c>
    </row>
    <row r="561" spans="1:10">
      <c r="A561" t="s">
        <v>379</v>
      </c>
      <c r="B561" t="s">
        <v>178</v>
      </c>
      <c r="C561">
        <v>2</v>
      </c>
      <c r="D561">
        <v>160</v>
      </c>
      <c r="E561" t="s">
        <v>380</v>
      </c>
      <c r="F561">
        <v>1</v>
      </c>
      <c r="G561">
        <v>1241.18</v>
      </c>
      <c r="H561">
        <v>7.7573750000000006</v>
      </c>
      <c r="I561">
        <v>29.59162222222222</v>
      </c>
      <c r="J561">
        <v>27.27</v>
      </c>
    </row>
    <row r="562" spans="1:10">
      <c r="A562" t="s">
        <v>379</v>
      </c>
      <c r="B562" t="s">
        <v>179</v>
      </c>
      <c r="C562">
        <v>1</v>
      </c>
      <c r="D562">
        <v>80</v>
      </c>
      <c r="E562" t="s">
        <v>380</v>
      </c>
      <c r="F562">
        <v>4</v>
      </c>
      <c r="G562">
        <v>6822.7289999999994</v>
      </c>
      <c r="H562">
        <v>85.284112499999992</v>
      </c>
      <c r="I562">
        <v>7.8876476285714281</v>
      </c>
      <c r="J562">
        <v>27.27</v>
      </c>
    </row>
    <row r="563" spans="1:10">
      <c r="A563" t="s">
        <v>379</v>
      </c>
      <c r="B563" t="s">
        <v>180</v>
      </c>
      <c r="C563">
        <v>6</v>
      </c>
      <c r="D563">
        <v>460</v>
      </c>
      <c r="E563" t="s">
        <v>380</v>
      </c>
      <c r="F563">
        <v>4</v>
      </c>
      <c r="G563">
        <v>5523.2790000000005</v>
      </c>
      <c r="H563">
        <v>12.007128260869569</v>
      </c>
      <c r="I563">
        <v>6.3101181028571425</v>
      </c>
      <c r="J563">
        <v>27.27</v>
      </c>
    </row>
    <row r="564" spans="1:10">
      <c r="A564" t="s">
        <v>379</v>
      </c>
      <c r="B564" t="s">
        <v>183</v>
      </c>
      <c r="C564">
        <v>2</v>
      </c>
      <c r="D564">
        <v>135</v>
      </c>
      <c r="E564" t="s">
        <v>380</v>
      </c>
      <c r="F564">
        <v>1</v>
      </c>
      <c r="G564">
        <v>2013.29880310772</v>
      </c>
      <c r="H564">
        <v>14.913324467464591</v>
      </c>
      <c r="I564">
        <v>26.033097693333339</v>
      </c>
      <c r="J564">
        <v>27.27</v>
      </c>
    </row>
    <row r="565" spans="1:10">
      <c r="A565" t="s">
        <v>379</v>
      </c>
      <c r="B565" t="s">
        <v>270</v>
      </c>
      <c r="C565">
        <v>1</v>
      </c>
      <c r="D565">
        <v>90</v>
      </c>
      <c r="E565" t="s">
        <v>380</v>
      </c>
      <c r="F565">
        <v>1</v>
      </c>
      <c r="G565">
        <v>1865.268</v>
      </c>
      <c r="H565">
        <v>20.725200000000001</v>
      </c>
      <c r="I565">
        <v>30.540434105263159</v>
      </c>
      <c r="J565">
        <v>27.27</v>
      </c>
    </row>
    <row r="566" spans="1:10">
      <c r="A566" t="s">
        <v>379</v>
      </c>
      <c r="B566" t="s">
        <v>190</v>
      </c>
      <c r="C566">
        <v>2</v>
      </c>
      <c r="D566">
        <v>300</v>
      </c>
      <c r="E566" t="s">
        <v>380</v>
      </c>
      <c r="F566">
        <v>7</v>
      </c>
      <c r="G566">
        <v>10587.493062854801</v>
      </c>
      <c r="H566">
        <v>35.291643542849329</v>
      </c>
      <c r="I566">
        <v>23.857201700000001</v>
      </c>
      <c r="J566">
        <v>27.27</v>
      </c>
    </row>
    <row r="567" spans="1:10">
      <c r="A567" t="s">
        <v>379</v>
      </c>
      <c r="B567" t="s">
        <v>191</v>
      </c>
      <c r="C567">
        <v>1</v>
      </c>
      <c r="D567">
        <v>200</v>
      </c>
      <c r="E567" t="s">
        <v>380</v>
      </c>
      <c r="F567">
        <v>2</v>
      </c>
      <c r="G567">
        <v>5083.682819423444</v>
      </c>
      <c r="H567">
        <v>25.418414097117221</v>
      </c>
      <c r="I567">
        <v>20.321304212499999</v>
      </c>
      <c r="J567">
        <v>27.27</v>
      </c>
    </row>
    <row r="568" spans="1:10">
      <c r="A568" t="s">
        <v>379</v>
      </c>
      <c r="B568" t="s">
        <v>192</v>
      </c>
      <c r="C568">
        <v>6</v>
      </c>
      <c r="D568">
        <v>675</v>
      </c>
      <c r="E568" t="s">
        <v>380</v>
      </c>
      <c r="F568">
        <v>3</v>
      </c>
      <c r="G568">
        <v>5323.2269599402898</v>
      </c>
      <c r="H568">
        <v>7.8862621628745044</v>
      </c>
      <c r="I568">
        <v>46.364600000000003</v>
      </c>
      <c r="J568">
        <v>27.27</v>
      </c>
    </row>
    <row r="569" spans="1:10">
      <c r="A569" t="s">
        <v>379</v>
      </c>
      <c r="B569" t="s">
        <v>277</v>
      </c>
      <c r="C569">
        <v>11</v>
      </c>
      <c r="D569">
        <v>1155</v>
      </c>
      <c r="E569" t="s">
        <v>380</v>
      </c>
      <c r="F569">
        <v>12</v>
      </c>
      <c r="G569">
        <v>22673.46283262725</v>
      </c>
      <c r="H569">
        <v>19.630703751192421</v>
      </c>
      <c r="I569">
        <v>15.25172484057971</v>
      </c>
      <c r="J569">
        <v>27.27</v>
      </c>
    </row>
    <row r="570" spans="1:10">
      <c r="A570" t="s">
        <v>379</v>
      </c>
      <c r="B570" t="s">
        <v>193</v>
      </c>
      <c r="C570">
        <v>10</v>
      </c>
      <c r="D570">
        <v>984</v>
      </c>
      <c r="E570" t="s">
        <v>380</v>
      </c>
      <c r="F570">
        <v>13</v>
      </c>
      <c r="G570">
        <v>22140.160302583088</v>
      </c>
      <c r="H570">
        <v>22.500162909129159</v>
      </c>
      <c r="I570">
        <v>32.317817647058817</v>
      </c>
      <c r="J570">
        <v>27.27</v>
      </c>
    </row>
    <row r="571" spans="1:10">
      <c r="A571" t="s">
        <v>379</v>
      </c>
      <c r="B571" t="s">
        <v>281</v>
      </c>
      <c r="C571">
        <v>3</v>
      </c>
      <c r="D571">
        <v>300</v>
      </c>
      <c r="E571" t="s">
        <v>380</v>
      </c>
      <c r="F571">
        <v>1</v>
      </c>
      <c r="G571">
        <v>1636.2</v>
      </c>
      <c r="H571">
        <v>5.4539999999999997</v>
      </c>
      <c r="I571">
        <v>54.797223950000003</v>
      </c>
      <c r="J571">
        <v>27.27</v>
      </c>
    </row>
    <row r="572" spans="1:10">
      <c r="A572" t="s">
        <v>379</v>
      </c>
      <c r="B572" t="s">
        <v>283</v>
      </c>
      <c r="C572">
        <v>6</v>
      </c>
      <c r="D572">
        <v>595</v>
      </c>
      <c r="E572" t="s">
        <v>380</v>
      </c>
      <c r="F572">
        <v>7</v>
      </c>
      <c r="G572">
        <v>12857.1873860287</v>
      </c>
      <c r="H572">
        <v>21.60871829584655</v>
      </c>
      <c r="I572">
        <v>23.476150725</v>
      </c>
      <c r="J572">
        <v>27.27</v>
      </c>
    </row>
    <row r="573" spans="1:10">
      <c r="A573" t="s">
        <v>379</v>
      </c>
      <c r="B573" t="s">
        <v>196</v>
      </c>
      <c r="C573">
        <v>6</v>
      </c>
      <c r="D573">
        <v>835</v>
      </c>
      <c r="E573" t="s">
        <v>380</v>
      </c>
      <c r="F573">
        <v>22</v>
      </c>
      <c r="G573">
        <v>22494.76253</v>
      </c>
      <c r="H573">
        <v>26.93983536526946</v>
      </c>
      <c r="I573">
        <v>43.918672135593219</v>
      </c>
      <c r="J573">
        <v>27.27</v>
      </c>
    </row>
    <row r="574" spans="1:10">
      <c r="A574" t="s">
        <v>379</v>
      </c>
      <c r="B574" t="s">
        <v>285</v>
      </c>
      <c r="C574">
        <v>8</v>
      </c>
      <c r="D574">
        <v>800</v>
      </c>
      <c r="E574" t="s">
        <v>380</v>
      </c>
      <c r="F574">
        <v>6</v>
      </c>
      <c r="G574">
        <v>9638.4954898939814</v>
      </c>
      <c r="H574">
        <v>12.04811936236748</v>
      </c>
      <c r="I574">
        <v>45.974190909090908</v>
      </c>
      <c r="J574">
        <v>27.27</v>
      </c>
    </row>
    <row r="575" spans="1:10">
      <c r="A575" t="s">
        <v>379</v>
      </c>
      <c r="B575" t="s">
        <v>286</v>
      </c>
      <c r="C575">
        <v>3</v>
      </c>
      <c r="D575">
        <v>450</v>
      </c>
      <c r="E575" t="s">
        <v>380</v>
      </c>
      <c r="F575">
        <v>1</v>
      </c>
      <c r="G575">
        <v>2083.774647069918</v>
      </c>
      <c r="H575">
        <v>4.6306103268220404</v>
      </c>
      <c r="I575">
        <v>21.763149018518519</v>
      </c>
      <c r="J575">
        <v>27.27</v>
      </c>
    </row>
    <row r="576" spans="1:10">
      <c r="A576" t="s">
        <v>379</v>
      </c>
      <c r="B576" t="s">
        <v>287</v>
      </c>
      <c r="C576">
        <v>17</v>
      </c>
      <c r="D576">
        <v>1190</v>
      </c>
      <c r="E576" t="s">
        <v>380</v>
      </c>
      <c r="F576">
        <v>25</v>
      </c>
      <c r="G576">
        <v>38209.495155056917</v>
      </c>
      <c r="H576">
        <v>32.108819458031029</v>
      </c>
      <c r="I576">
        <v>16.252645000000001</v>
      </c>
      <c r="J576">
        <v>27.27</v>
      </c>
    </row>
    <row r="577" spans="1:10">
      <c r="A577" t="s">
        <v>379</v>
      </c>
      <c r="B577" t="s">
        <v>373</v>
      </c>
      <c r="C577">
        <v>4</v>
      </c>
      <c r="D577">
        <v>623</v>
      </c>
      <c r="E577" t="s">
        <v>380</v>
      </c>
      <c r="F577">
        <v>2</v>
      </c>
      <c r="G577">
        <v>3617.4890906638002</v>
      </c>
      <c r="H577">
        <v>5.8065635484170146</v>
      </c>
      <c r="I577">
        <v>13.002116000000001</v>
      </c>
      <c r="J577">
        <v>27.27</v>
      </c>
    </row>
    <row r="578" spans="1:10">
      <c r="A578" t="s">
        <v>379</v>
      </c>
      <c r="B578" t="s">
        <v>288</v>
      </c>
      <c r="C578">
        <v>6</v>
      </c>
      <c r="D578">
        <v>640</v>
      </c>
      <c r="E578" t="s">
        <v>380</v>
      </c>
      <c r="F578">
        <v>10</v>
      </c>
      <c r="G578">
        <v>19692.01066594405</v>
      </c>
      <c r="H578">
        <v>30.768766665537569</v>
      </c>
      <c r="I578">
        <v>9.0664838709677422</v>
      </c>
      <c r="J578">
        <v>27.27</v>
      </c>
    </row>
    <row r="579" spans="1:10">
      <c r="A579" t="s">
        <v>379</v>
      </c>
      <c r="B579" t="s">
        <v>382</v>
      </c>
      <c r="C579">
        <v>8</v>
      </c>
      <c r="D579">
        <v>999</v>
      </c>
      <c r="E579" t="s">
        <v>380</v>
      </c>
      <c r="F579">
        <v>23</v>
      </c>
      <c r="G579">
        <v>34605.127124109757</v>
      </c>
      <c r="H579">
        <v>34.639766891000747</v>
      </c>
      <c r="I579">
        <v>17.821683783783779</v>
      </c>
      <c r="J579">
        <v>27.27</v>
      </c>
    </row>
    <row r="580" spans="1:10">
      <c r="A580" t="s">
        <v>379</v>
      </c>
      <c r="B580" t="s">
        <v>383</v>
      </c>
      <c r="C580">
        <v>2</v>
      </c>
      <c r="D580">
        <v>250</v>
      </c>
      <c r="E580" t="s">
        <v>380</v>
      </c>
      <c r="F580">
        <v>6</v>
      </c>
      <c r="G580">
        <v>11900.96262466167</v>
      </c>
      <c r="H580">
        <v>47.603850498646658</v>
      </c>
      <c r="I580">
        <v>38.942546428571433</v>
      </c>
      <c r="J580">
        <v>27.27</v>
      </c>
    </row>
    <row r="581" spans="1:10">
      <c r="A581" t="s">
        <v>379</v>
      </c>
      <c r="B581" t="s">
        <v>384</v>
      </c>
      <c r="C581">
        <v>3</v>
      </c>
      <c r="D581">
        <v>550</v>
      </c>
      <c r="E581" t="s">
        <v>380</v>
      </c>
      <c r="F581">
        <v>13</v>
      </c>
      <c r="G581">
        <v>24816.346313152859</v>
      </c>
      <c r="H581">
        <v>45.120629660277928</v>
      </c>
      <c r="I581">
        <v>31.154037142857149</v>
      </c>
      <c r="J581">
        <v>27.27</v>
      </c>
    </row>
    <row r="582" spans="1:10">
      <c r="A582" t="s">
        <v>379</v>
      </c>
      <c r="B582" t="s">
        <v>374</v>
      </c>
      <c r="C582">
        <v>8</v>
      </c>
      <c r="D582">
        <v>1148</v>
      </c>
      <c r="E582" t="s">
        <v>380</v>
      </c>
      <c r="F582">
        <v>6</v>
      </c>
      <c r="G582">
        <v>13848.64195861784</v>
      </c>
      <c r="H582">
        <v>12.063276967437149</v>
      </c>
      <c r="I582">
        <v>48.62845448275862</v>
      </c>
      <c r="J582">
        <v>27.27</v>
      </c>
    </row>
    <row r="583" spans="1:10">
      <c r="A583" t="s">
        <v>379</v>
      </c>
      <c r="B583" t="s">
        <v>385</v>
      </c>
      <c r="C583">
        <v>8</v>
      </c>
      <c r="D583">
        <v>1005</v>
      </c>
      <c r="E583" t="s">
        <v>380</v>
      </c>
      <c r="F583">
        <v>14</v>
      </c>
      <c r="G583">
        <v>27968.941906845321</v>
      </c>
      <c r="H583">
        <v>27.829792942134649</v>
      </c>
      <c r="I583">
        <v>16.841584751091698</v>
      </c>
      <c r="J583">
        <v>27.27</v>
      </c>
    </row>
    <row r="584" spans="1:10">
      <c r="A584" t="s">
        <v>379</v>
      </c>
      <c r="B584" t="s">
        <v>386</v>
      </c>
      <c r="C584">
        <v>8</v>
      </c>
      <c r="D584">
        <v>1090</v>
      </c>
      <c r="E584" t="s">
        <v>380</v>
      </c>
      <c r="F584">
        <v>9</v>
      </c>
      <c r="G584">
        <v>17257.048547399689</v>
      </c>
      <c r="H584">
        <v>15.83215463064192</v>
      </c>
      <c r="I584">
        <v>32.882108196721312</v>
      </c>
      <c r="J584">
        <v>27.27</v>
      </c>
    </row>
    <row r="585" spans="1:10">
      <c r="A585" t="s">
        <v>379</v>
      </c>
      <c r="B585" t="s">
        <v>364</v>
      </c>
      <c r="C585">
        <v>9</v>
      </c>
      <c r="D585">
        <v>984</v>
      </c>
      <c r="E585" t="s">
        <v>380</v>
      </c>
      <c r="F585">
        <v>15</v>
      </c>
      <c r="G585">
        <v>26614.775308591092</v>
      </c>
      <c r="H585">
        <v>27.04753588271452</v>
      </c>
      <c r="I585">
        <v>19.408871023255809</v>
      </c>
      <c r="J585">
        <v>27.27</v>
      </c>
    </row>
    <row r="586" spans="1:10">
      <c r="A586" t="s">
        <v>379</v>
      </c>
      <c r="B586" t="s">
        <v>387</v>
      </c>
      <c r="C586">
        <v>4</v>
      </c>
      <c r="D586">
        <v>385</v>
      </c>
      <c r="E586" t="s">
        <v>380</v>
      </c>
      <c r="F586">
        <v>5</v>
      </c>
      <c r="G586">
        <v>10372.71578162741</v>
      </c>
      <c r="H586">
        <v>26.942118913317952</v>
      </c>
      <c r="I586">
        <v>27.721692307692301</v>
      </c>
      <c r="J586">
        <v>27.27</v>
      </c>
    </row>
    <row r="587" spans="1:10">
      <c r="A587" t="s">
        <v>379</v>
      </c>
      <c r="B587" t="s">
        <v>375</v>
      </c>
      <c r="C587">
        <v>4</v>
      </c>
      <c r="D587">
        <v>360</v>
      </c>
      <c r="E587" t="s">
        <v>380</v>
      </c>
      <c r="F587">
        <v>8</v>
      </c>
      <c r="G587">
        <v>15952.597419092101</v>
      </c>
      <c r="H587">
        <v>44.312770608589148</v>
      </c>
      <c r="I587">
        <v>12.516307142857141</v>
      </c>
      <c r="J587">
        <v>27.27</v>
      </c>
    </row>
    <row r="588" spans="1:10">
      <c r="A588" t="s">
        <v>379</v>
      </c>
      <c r="B588" t="s">
        <v>197</v>
      </c>
      <c r="C588">
        <v>5</v>
      </c>
      <c r="D588">
        <v>630</v>
      </c>
      <c r="E588" t="s">
        <v>380</v>
      </c>
      <c r="F588">
        <v>6</v>
      </c>
      <c r="G588">
        <v>15672.77459618319</v>
      </c>
      <c r="H588">
        <v>24.877419993941569</v>
      </c>
      <c r="I588">
        <v>23.380389189189192</v>
      </c>
      <c r="J588">
        <v>27.27</v>
      </c>
    </row>
    <row r="589" spans="1:10">
      <c r="A589" t="s">
        <v>379</v>
      </c>
      <c r="B589" t="s">
        <v>198</v>
      </c>
      <c r="C589">
        <v>1</v>
      </c>
      <c r="D589">
        <v>120</v>
      </c>
      <c r="E589" t="s">
        <v>380</v>
      </c>
      <c r="F589">
        <v>3</v>
      </c>
      <c r="G589">
        <v>6421.6948709454446</v>
      </c>
      <c r="H589">
        <v>53.514123924545373</v>
      </c>
      <c r="I589">
        <v>16.935896</v>
      </c>
      <c r="J589">
        <v>27.27</v>
      </c>
    </row>
    <row r="590" spans="1:10">
      <c r="A590" t="s">
        <v>379</v>
      </c>
      <c r="B590" t="s">
        <v>199</v>
      </c>
      <c r="C590">
        <v>4</v>
      </c>
      <c r="D590">
        <v>420</v>
      </c>
      <c r="E590" t="s">
        <v>380</v>
      </c>
      <c r="F590">
        <v>10</v>
      </c>
      <c r="G590">
        <v>18519.085910370501</v>
      </c>
      <c r="H590">
        <v>44.093061691358344</v>
      </c>
      <c r="I590">
        <v>25.24884603508772</v>
      </c>
      <c r="J590">
        <v>27.27</v>
      </c>
    </row>
    <row r="591" spans="1:10">
      <c r="A591" t="s">
        <v>379</v>
      </c>
      <c r="B591" t="s">
        <v>201</v>
      </c>
      <c r="C591">
        <v>3</v>
      </c>
      <c r="D591">
        <v>350</v>
      </c>
      <c r="E591" t="s">
        <v>380</v>
      </c>
      <c r="F591">
        <v>11</v>
      </c>
      <c r="G591">
        <v>22290.252166992021</v>
      </c>
      <c r="H591">
        <v>63.686434762834331</v>
      </c>
      <c r="I591">
        <v>22.164495592592591</v>
      </c>
      <c r="J591">
        <v>27.27</v>
      </c>
    </row>
    <row r="592" spans="1:10">
      <c r="A592" t="s">
        <v>379</v>
      </c>
      <c r="B592" t="s">
        <v>204</v>
      </c>
      <c r="C592">
        <v>2</v>
      </c>
      <c r="D592">
        <v>125</v>
      </c>
      <c r="E592" t="s">
        <v>380</v>
      </c>
      <c r="F592">
        <v>1</v>
      </c>
      <c r="G592">
        <v>1586.97</v>
      </c>
      <c r="H592">
        <v>12.69576</v>
      </c>
      <c r="I592">
        <v>19.868509228346461</v>
      </c>
      <c r="J592">
        <v>27.27</v>
      </c>
    </row>
    <row r="593" spans="1:10">
      <c r="A593" t="s">
        <v>379</v>
      </c>
      <c r="B593" t="s">
        <v>205</v>
      </c>
      <c r="C593">
        <v>2</v>
      </c>
      <c r="D593">
        <v>155</v>
      </c>
      <c r="E593" t="s">
        <v>380</v>
      </c>
      <c r="F593">
        <v>2</v>
      </c>
      <c r="G593">
        <v>3858.2185917618222</v>
      </c>
      <c r="H593">
        <v>24.89173285007627</v>
      </c>
      <c r="I593">
        <v>21.67705488</v>
      </c>
      <c r="J593">
        <v>27.27</v>
      </c>
    </row>
    <row r="594" spans="1:10">
      <c r="A594" t="s">
        <v>379</v>
      </c>
      <c r="B594" t="s">
        <v>206</v>
      </c>
      <c r="C594">
        <v>1</v>
      </c>
      <c r="D594">
        <v>110</v>
      </c>
      <c r="E594" t="s">
        <v>380</v>
      </c>
      <c r="F594">
        <v>4</v>
      </c>
      <c r="G594">
        <v>6921.7784481760282</v>
      </c>
      <c r="H594">
        <v>62.925258619782078</v>
      </c>
      <c r="I594">
        <v>27.009951600000001</v>
      </c>
      <c r="J594">
        <v>27.27</v>
      </c>
    </row>
    <row r="595" spans="1:10">
      <c r="A595" t="s">
        <v>379</v>
      </c>
      <c r="B595" t="s">
        <v>214</v>
      </c>
      <c r="C595">
        <v>2</v>
      </c>
      <c r="D595">
        <v>215</v>
      </c>
      <c r="E595" t="s">
        <v>380</v>
      </c>
      <c r="F595">
        <v>9</v>
      </c>
      <c r="G595">
        <v>12378.977000000001</v>
      </c>
      <c r="H595">
        <v>57.576637209302334</v>
      </c>
      <c r="I595">
        <v>20.15125409836066</v>
      </c>
      <c r="J595">
        <v>27.27</v>
      </c>
    </row>
    <row r="596" spans="1:10">
      <c r="A596" t="s">
        <v>379</v>
      </c>
      <c r="B596" t="s">
        <v>366</v>
      </c>
      <c r="C596">
        <v>7</v>
      </c>
      <c r="D596">
        <v>734.25</v>
      </c>
      <c r="E596" t="s">
        <v>380</v>
      </c>
      <c r="F596">
        <v>16</v>
      </c>
      <c r="G596">
        <v>24972.43027909247</v>
      </c>
      <c r="H596">
        <v>34.010800516298907</v>
      </c>
      <c r="I596">
        <v>15.9928112</v>
      </c>
      <c r="J596">
        <v>27.27</v>
      </c>
    </row>
    <row r="597" spans="1:10">
      <c r="A597" t="s">
        <v>379</v>
      </c>
      <c r="B597" t="s">
        <v>216</v>
      </c>
      <c r="C597">
        <v>2</v>
      </c>
      <c r="D597">
        <v>220</v>
      </c>
      <c r="E597" t="s">
        <v>380</v>
      </c>
      <c r="F597">
        <v>6</v>
      </c>
      <c r="G597">
        <v>9855.6296198369255</v>
      </c>
      <c r="H597">
        <v>44.798316453804198</v>
      </c>
      <c r="I597">
        <v>16.530657218181819</v>
      </c>
      <c r="J597">
        <v>27.27</v>
      </c>
    </row>
    <row r="598" spans="1:10">
      <c r="A598" t="s">
        <v>379</v>
      </c>
      <c r="B598" t="s">
        <v>305</v>
      </c>
      <c r="C598">
        <v>4</v>
      </c>
      <c r="D598">
        <v>305</v>
      </c>
      <c r="E598" t="s">
        <v>380</v>
      </c>
      <c r="F598">
        <v>6</v>
      </c>
      <c r="G598">
        <v>11755.612260076001</v>
      </c>
      <c r="H598">
        <v>38.542991016642638</v>
      </c>
      <c r="I598">
        <v>15.61499583333333</v>
      </c>
      <c r="J598">
        <v>27.27</v>
      </c>
    </row>
    <row r="599" spans="1:10">
      <c r="A599" t="s">
        <v>379</v>
      </c>
      <c r="B599" t="s">
        <v>308</v>
      </c>
      <c r="C599">
        <v>3</v>
      </c>
      <c r="D599">
        <v>230</v>
      </c>
      <c r="E599" t="s">
        <v>380</v>
      </c>
      <c r="F599">
        <v>1</v>
      </c>
      <c r="G599">
        <v>2069.922151450814</v>
      </c>
      <c r="H599">
        <v>8.9996615280470174</v>
      </c>
      <c r="I599">
        <v>34.639575307692311</v>
      </c>
      <c r="J599">
        <v>27.27</v>
      </c>
    </row>
    <row r="600" spans="1:10">
      <c r="A600" t="s">
        <v>379</v>
      </c>
      <c r="B600" t="s">
        <v>309</v>
      </c>
      <c r="C600">
        <v>4</v>
      </c>
      <c r="D600">
        <v>540</v>
      </c>
      <c r="E600" t="s">
        <v>380</v>
      </c>
      <c r="F600">
        <v>3</v>
      </c>
      <c r="G600">
        <v>4694.92</v>
      </c>
      <c r="H600">
        <v>8.6942962962962973</v>
      </c>
      <c r="I600">
        <v>38.621616333333343</v>
      </c>
      <c r="J600">
        <v>27.27</v>
      </c>
    </row>
    <row r="601" spans="1:10">
      <c r="A601" t="s">
        <v>379</v>
      </c>
      <c r="B601" t="s">
        <v>313</v>
      </c>
      <c r="C601">
        <v>5</v>
      </c>
      <c r="D601">
        <v>600</v>
      </c>
      <c r="E601" t="s">
        <v>380</v>
      </c>
      <c r="F601">
        <v>5</v>
      </c>
      <c r="G601">
        <v>9805.3540150907611</v>
      </c>
      <c r="H601">
        <v>16.34225669181793</v>
      </c>
      <c r="I601">
        <v>7.2123441684149601</v>
      </c>
      <c r="J601">
        <v>27.27</v>
      </c>
    </row>
    <row r="602" spans="1:10">
      <c r="A602" t="s">
        <v>379</v>
      </c>
      <c r="B602" t="s">
        <v>314</v>
      </c>
      <c r="C602">
        <v>8</v>
      </c>
      <c r="D602">
        <v>1150</v>
      </c>
      <c r="E602" t="s">
        <v>380</v>
      </c>
      <c r="F602">
        <v>28</v>
      </c>
      <c r="G602">
        <v>55719.496003222543</v>
      </c>
      <c r="H602">
        <v>48.451735654976119</v>
      </c>
      <c r="I602">
        <v>9.8301360571638039</v>
      </c>
      <c r="J602">
        <v>27.27</v>
      </c>
    </row>
    <row r="603" spans="1:10">
      <c r="A603" t="s">
        <v>379</v>
      </c>
      <c r="B603" t="s">
        <v>316</v>
      </c>
      <c r="C603">
        <v>4</v>
      </c>
      <c r="D603">
        <v>505</v>
      </c>
      <c r="E603" t="s">
        <v>380</v>
      </c>
      <c r="F603">
        <v>7</v>
      </c>
      <c r="G603">
        <v>14345.04189976682</v>
      </c>
      <c r="H603">
        <v>28.406023563894699</v>
      </c>
      <c r="I603">
        <v>8.6300836653756416</v>
      </c>
      <c r="J603">
        <v>27.27</v>
      </c>
    </row>
    <row r="604" spans="1:10">
      <c r="A604" t="s">
        <v>379</v>
      </c>
      <c r="B604" t="s">
        <v>219</v>
      </c>
      <c r="C604">
        <v>3</v>
      </c>
      <c r="D604">
        <v>499</v>
      </c>
      <c r="E604" t="s">
        <v>380</v>
      </c>
      <c r="F604">
        <v>2</v>
      </c>
      <c r="G604">
        <v>4612.7998466458121</v>
      </c>
      <c r="H604">
        <v>9.2440878690296842</v>
      </c>
      <c r="I604">
        <v>13.3802120512774</v>
      </c>
      <c r="J604">
        <v>27.27</v>
      </c>
    </row>
    <row r="605" spans="1:10">
      <c r="A605" t="s">
        <v>379</v>
      </c>
      <c r="B605" t="s">
        <v>220</v>
      </c>
      <c r="C605">
        <v>3</v>
      </c>
      <c r="D605">
        <v>250</v>
      </c>
      <c r="E605" t="s">
        <v>380</v>
      </c>
      <c r="F605">
        <v>1</v>
      </c>
      <c r="G605">
        <v>2777.141630286982</v>
      </c>
      <c r="H605">
        <v>11.10856652114793</v>
      </c>
      <c r="I605">
        <v>10.325932905779471</v>
      </c>
      <c r="J605">
        <v>27.27</v>
      </c>
    </row>
    <row r="606" spans="1:10">
      <c r="A606" t="s">
        <v>379</v>
      </c>
      <c r="B606" t="s">
        <v>224</v>
      </c>
      <c r="C606">
        <v>2</v>
      </c>
      <c r="D606">
        <v>185</v>
      </c>
      <c r="E606" t="s">
        <v>380</v>
      </c>
      <c r="F606">
        <v>2</v>
      </c>
      <c r="G606">
        <v>1856.232</v>
      </c>
      <c r="H606">
        <v>10.03368648648649</v>
      </c>
      <c r="I606">
        <v>10.02656815938674</v>
      </c>
      <c r="J606">
        <v>27.27</v>
      </c>
    </row>
    <row r="607" spans="1:10">
      <c r="A607" t="s">
        <v>379</v>
      </c>
      <c r="B607" t="s">
        <v>225</v>
      </c>
      <c r="C607">
        <v>2</v>
      </c>
      <c r="D607">
        <v>220</v>
      </c>
      <c r="E607" t="s">
        <v>380</v>
      </c>
      <c r="F607">
        <v>6</v>
      </c>
      <c r="G607">
        <v>12506.15504558445</v>
      </c>
      <c r="H607">
        <v>56.846159298111147</v>
      </c>
      <c r="I607">
        <v>9.1403645620993768</v>
      </c>
      <c r="J607">
        <v>27.27</v>
      </c>
    </row>
    <row r="608" spans="1:10">
      <c r="A608" t="s">
        <v>379</v>
      </c>
      <c r="B608" t="s">
        <v>326</v>
      </c>
      <c r="C608">
        <v>2</v>
      </c>
      <c r="D608">
        <v>40</v>
      </c>
      <c r="E608" t="s">
        <v>380</v>
      </c>
      <c r="F608">
        <v>4</v>
      </c>
      <c r="G608">
        <v>2904.4079999999999</v>
      </c>
      <c r="H608">
        <v>72.610199999999992</v>
      </c>
      <c r="I608">
        <v>5.6744919499776767</v>
      </c>
      <c r="J608">
        <v>27.27</v>
      </c>
    </row>
    <row r="609" spans="1:10">
      <c r="A609" t="s">
        <v>379</v>
      </c>
      <c r="B609" t="s">
        <v>230</v>
      </c>
      <c r="C609">
        <v>6</v>
      </c>
      <c r="D609">
        <v>354</v>
      </c>
      <c r="E609" t="s">
        <v>380</v>
      </c>
      <c r="F609">
        <v>10</v>
      </c>
      <c r="G609">
        <v>12742.684440000001</v>
      </c>
      <c r="H609">
        <v>35.996283728813559</v>
      </c>
      <c r="I609">
        <v>11.189326187753849</v>
      </c>
      <c r="J609">
        <v>27.27</v>
      </c>
    </row>
    <row r="610" spans="1:10">
      <c r="A610" t="s">
        <v>388</v>
      </c>
      <c r="B610" t="s">
        <v>133</v>
      </c>
      <c r="C610">
        <v>1</v>
      </c>
      <c r="D610">
        <v>59.25</v>
      </c>
      <c r="E610" t="s">
        <v>389</v>
      </c>
      <c r="F610">
        <v>1</v>
      </c>
      <c r="G610">
        <v>1344.2</v>
      </c>
      <c r="H610">
        <v>22.68691983122363</v>
      </c>
      <c r="I610">
        <v>8.6817157478661091</v>
      </c>
      <c r="J610">
        <v>21.54</v>
      </c>
    </row>
    <row r="611" spans="1:10">
      <c r="A611" t="s">
        <v>388</v>
      </c>
      <c r="B611" t="s">
        <v>145</v>
      </c>
      <c r="C611">
        <v>2</v>
      </c>
      <c r="D611">
        <v>308.5</v>
      </c>
      <c r="E611" t="s">
        <v>389</v>
      </c>
      <c r="F611">
        <v>2</v>
      </c>
      <c r="G611">
        <v>2575.0439999999999</v>
      </c>
      <c r="H611">
        <v>8.3469821717990271</v>
      </c>
      <c r="I611">
        <v>4.5505490487208604</v>
      </c>
      <c r="J611">
        <v>21.54</v>
      </c>
    </row>
    <row r="612" spans="1:10">
      <c r="A612" t="s">
        <v>388</v>
      </c>
      <c r="B612" t="s">
        <v>149</v>
      </c>
      <c r="C612">
        <v>6</v>
      </c>
      <c r="D612">
        <v>912.46500000000003</v>
      </c>
      <c r="E612" t="s">
        <v>389</v>
      </c>
      <c r="F612">
        <v>6</v>
      </c>
      <c r="G612">
        <v>9116.9224799999993</v>
      </c>
      <c r="H612">
        <v>9.9915311600992904</v>
      </c>
      <c r="I612">
        <v>12.663266974900919</v>
      </c>
      <c r="J612">
        <v>21.54</v>
      </c>
    </row>
    <row r="613" spans="1:10">
      <c r="A613" t="s">
        <v>388</v>
      </c>
      <c r="B613" t="s">
        <v>151</v>
      </c>
      <c r="C613">
        <v>11</v>
      </c>
      <c r="D613">
        <v>1757.5</v>
      </c>
      <c r="E613" t="s">
        <v>389</v>
      </c>
      <c r="F613">
        <v>4</v>
      </c>
      <c r="G613">
        <v>6477.4955200000004</v>
      </c>
      <c r="H613">
        <v>3.685630452347084</v>
      </c>
      <c r="I613">
        <v>5.4864460542290567</v>
      </c>
      <c r="J613">
        <v>21.54</v>
      </c>
    </row>
    <row r="614" spans="1:10">
      <c r="A614" t="s">
        <v>388</v>
      </c>
      <c r="B614" t="s">
        <v>152</v>
      </c>
      <c r="C614">
        <v>4</v>
      </c>
      <c r="D614">
        <v>592.75</v>
      </c>
      <c r="E614" t="s">
        <v>389</v>
      </c>
      <c r="F614">
        <v>5</v>
      </c>
      <c r="G614">
        <v>7399.3482100000001</v>
      </c>
      <c r="H614">
        <v>12.48308428511177</v>
      </c>
      <c r="I614">
        <v>13.50951203465257</v>
      </c>
      <c r="J614">
        <v>21.54</v>
      </c>
    </row>
    <row r="615" spans="1:10">
      <c r="A615" t="s">
        <v>388</v>
      </c>
      <c r="B615" t="s">
        <v>164</v>
      </c>
      <c r="C615">
        <v>10</v>
      </c>
      <c r="D615">
        <v>1294.75</v>
      </c>
      <c r="E615" t="s">
        <v>389</v>
      </c>
      <c r="F615">
        <v>7</v>
      </c>
      <c r="G615">
        <v>10242.861929936311</v>
      </c>
      <c r="H615">
        <v>7.9110731260369223</v>
      </c>
      <c r="I615">
        <v>17.617263981740109</v>
      </c>
      <c r="J615">
        <v>21.54</v>
      </c>
    </row>
    <row r="616" spans="1:10">
      <c r="A616" t="s">
        <v>388</v>
      </c>
      <c r="B616" t="s">
        <v>250</v>
      </c>
      <c r="C616">
        <v>7</v>
      </c>
      <c r="D616">
        <v>912.75</v>
      </c>
      <c r="E616" t="s">
        <v>389</v>
      </c>
      <c r="F616">
        <v>5</v>
      </c>
      <c r="G616">
        <v>9220.9737800000003</v>
      </c>
      <c r="H616">
        <v>10.102408961928241</v>
      </c>
      <c r="I616">
        <v>6.8286139627329199</v>
      </c>
      <c r="J616">
        <v>21.54</v>
      </c>
    </row>
    <row r="617" spans="1:10">
      <c r="A617" t="s">
        <v>388</v>
      </c>
      <c r="B617" t="s">
        <v>257</v>
      </c>
      <c r="C617">
        <v>1</v>
      </c>
      <c r="D617">
        <v>69.25</v>
      </c>
      <c r="E617" t="s">
        <v>389</v>
      </c>
      <c r="F617">
        <v>1</v>
      </c>
      <c r="G617">
        <v>1373.0419999999999</v>
      </c>
      <c r="H617">
        <v>19.827321299638989</v>
      </c>
      <c r="I617">
        <v>20.798569269521408</v>
      </c>
      <c r="J617">
        <v>21.54</v>
      </c>
    </row>
    <row r="618" spans="1:10">
      <c r="A618" t="s">
        <v>388</v>
      </c>
      <c r="B618" t="s">
        <v>177</v>
      </c>
      <c r="C618">
        <v>7</v>
      </c>
      <c r="D618">
        <v>873.22</v>
      </c>
      <c r="E618" t="s">
        <v>389</v>
      </c>
      <c r="F618">
        <v>8</v>
      </c>
      <c r="G618">
        <v>11402.536239999999</v>
      </c>
      <c r="H618">
        <v>13.058033760106269</v>
      </c>
      <c r="I618">
        <v>8.3604657595772789</v>
      </c>
      <c r="J618">
        <v>21.54</v>
      </c>
    </row>
    <row r="619" spans="1:10">
      <c r="A619" t="s">
        <v>388</v>
      </c>
      <c r="B619" t="s">
        <v>281</v>
      </c>
      <c r="C619">
        <v>3</v>
      </c>
      <c r="D619">
        <v>259.25</v>
      </c>
      <c r="E619" t="s">
        <v>389</v>
      </c>
      <c r="F619">
        <v>4</v>
      </c>
      <c r="G619">
        <v>6145.3437000000004</v>
      </c>
      <c r="H619">
        <v>23.70431513982642</v>
      </c>
      <c r="I619">
        <v>4.1904923109996419</v>
      </c>
      <c r="J619">
        <v>21.54</v>
      </c>
    </row>
    <row r="620" spans="1:10">
      <c r="A620" t="s">
        <v>388</v>
      </c>
      <c r="B620" t="s">
        <v>195</v>
      </c>
      <c r="C620">
        <v>3</v>
      </c>
      <c r="D620">
        <v>478.5</v>
      </c>
      <c r="E620" t="s">
        <v>389</v>
      </c>
      <c r="F620">
        <v>4</v>
      </c>
      <c r="G620">
        <v>5644.92508</v>
      </c>
      <c r="H620">
        <v>11.797126603970741</v>
      </c>
      <c r="I620">
        <v>15.527400835605819</v>
      </c>
      <c r="J620">
        <v>21.54</v>
      </c>
    </row>
    <row r="621" spans="1:10">
      <c r="A621" t="s">
        <v>388</v>
      </c>
      <c r="B621" t="s">
        <v>287</v>
      </c>
      <c r="C621">
        <v>6</v>
      </c>
      <c r="D621">
        <v>527.48199999999997</v>
      </c>
      <c r="E621" t="s">
        <v>389</v>
      </c>
      <c r="F621">
        <v>4</v>
      </c>
      <c r="G621">
        <v>5686.1040000000003</v>
      </c>
      <c r="H621">
        <v>10.77971191434021</v>
      </c>
      <c r="I621">
        <v>14.45888465396188</v>
      </c>
      <c r="J621">
        <v>21.54</v>
      </c>
    </row>
    <row r="622" spans="1:10">
      <c r="A622" t="s">
        <v>388</v>
      </c>
      <c r="B622" t="s">
        <v>382</v>
      </c>
      <c r="C622">
        <v>2</v>
      </c>
      <c r="D622">
        <v>378.5</v>
      </c>
      <c r="E622" t="s">
        <v>389</v>
      </c>
      <c r="F622">
        <v>4</v>
      </c>
      <c r="G622">
        <v>5177.1940000000004</v>
      </c>
      <c r="H622">
        <v>13.678187582562749</v>
      </c>
      <c r="I622">
        <v>6.4647210815216694</v>
      </c>
      <c r="J622">
        <v>21.54</v>
      </c>
    </row>
    <row r="623" spans="1:10">
      <c r="A623" t="s">
        <v>388</v>
      </c>
      <c r="B623" t="s">
        <v>383</v>
      </c>
      <c r="C623">
        <v>3</v>
      </c>
      <c r="D623">
        <v>378.5</v>
      </c>
      <c r="E623" t="s">
        <v>389</v>
      </c>
      <c r="F623">
        <v>5</v>
      </c>
      <c r="G623">
        <v>6761.7514200000014</v>
      </c>
      <c r="H623">
        <v>17.864600845442538</v>
      </c>
      <c r="I623">
        <v>7.365977234112691</v>
      </c>
      <c r="J623">
        <v>21.54</v>
      </c>
    </row>
    <row r="624" spans="1:10">
      <c r="A624" t="s">
        <v>388</v>
      </c>
      <c r="B624" t="s">
        <v>386</v>
      </c>
      <c r="C624">
        <v>2</v>
      </c>
      <c r="D624">
        <v>276.29700000000003</v>
      </c>
      <c r="E624" t="s">
        <v>389</v>
      </c>
      <c r="F624">
        <v>1</v>
      </c>
      <c r="G624">
        <v>1696.3009999999999</v>
      </c>
      <c r="H624">
        <v>6.1394115752252096</v>
      </c>
      <c r="I624">
        <v>11.41091047453294</v>
      </c>
      <c r="J624">
        <v>21.54</v>
      </c>
    </row>
    <row r="625" spans="1:10">
      <c r="A625" t="s">
        <v>388</v>
      </c>
      <c r="B625" t="s">
        <v>390</v>
      </c>
      <c r="C625">
        <v>1</v>
      </c>
      <c r="D625">
        <v>189.25</v>
      </c>
      <c r="E625" t="s">
        <v>389</v>
      </c>
      <c r="F625">
        <v>4</v>
      </c>
      <c r="G625">
        <v>3753.9394000000002</v>
      </c>
      <c r="H625">
        <v>19.83587529722589</v>
      </c>
      <c r="I625">
        <v>5.339201853430767</v>
      </c>
      <c r="J625">
        <v>21.54</v>
      </c>
    </row>
    <row r="626" spans="1:10">
      <c r="A626" t="s">
        <v>388</v>
      </c>
      <c r="B626" t="s">
        <v>387</v>
      </c>
      <c r="C626">
        <v>6</v>
      </c>
      <c r="D626">
        <v>890.73199999999997</v>
      </c>
      <c r="E626" t="s">
        <v>389</v>
      </c>
      <c r="F626">
        <v>5</v>
      </c>
      <c r="G626">
        <v>7156.37</v>
      </c>
      <c r="H626">
        <v>8.0342572176591833</v>
      </c>
      <c r="I626">
        <v>10.927156883032779</v>
      </c>
      <c r="J626">
        <v>21.54</v>
      </c>
    </row>
    <row r="627" spans="1:10">
      <c r="A627" t="s">
        <v>388</v>
      </c>
      <c r="B627" t="s">
        <v>198</v>
      </c>
      <c r="C627">
        <v>4</v>
      </c>
      <c r="D627">
        <v>378.5</v>
      </c>
      <c r="E627" t="s">
        <v>389</v>
      </c>
      <c r="F627">
        <v>1</v>
      </c>
      <c r="G627">
        <v>1306.6199999999999</v>
      </c>
      <c r="H627">
        <v>3.452100396301188</v>
      </c>
      <c r="I627">
        <v>20.3579605996803</v>
      </c>
      <c r="J627">
        <v>21.54</v>
      </c>
    </row>
    <row r="628" spans="1:10">
      <c r="A628" t="s">
        <v>388</v>
      </c>
      <c r="B628" t="s">
        <v>200</v>
      </c>
      <c r="C628">
        <v>10</v>
      </c>
      <c r="D628">
        <v>1332.365</v>
      </c>
      <c r="E628" t="s">
        <v>389</v>
      </c>
      <c r="F628">
        <v>6</v>
      </c>
      <c r="G628">
        <v>9762.530999999999</v>
      </c>
      <c r="H628">
        <v>7.3272196432659209</v>
      </c>
      <c r="I628">
        <v>10.09011079824776</v>
      </c>
      <c r="J628">
        <v>21.54</v>
      </c>
    </row>
    <row r="629" spans="1:10">
      <c r="A629" t="s">
        <v>388</v>
      </c>
      <c r="B629" t="s">
        <v>205</v>
      </c>
      <c r="C629">
        <v>3</v>
      </c>
      <c r="D629">
        <v>329.25</v>
      </c>
      <c r="E629" t="s">
        <v>389</v>
      </c>
      <c r="F629">
        <v>2</v>
      </c>
      <c r="G629">
        <v>2288.3739999999998</v>
      </c>
      <c r="H629">
        <v>6.9502627182991654</v>
      </c>
      <c r="I629">
        <v>18.897876725828421</v>
      </c>
      <c r="J629">
        <v>21.54</v>
      </c>
    </row>
    <row r="630" spans="1:10">
      <c r="A630" t="s">
        <v>388</v>
      </c>
      <c r="B630" t="s">
        <v>207</v>
      </c>
      <c r="C630">
        <v>2</v>
      </c>
      <c r="D630">
        <v>169.25</v>
      </c>
      <c r="E630" t="s">
        <v>389</v>
      </c>
      <c r="F630">
        <v>3</v>
      </c>
      <c r="G630">
        <v>4279.019771456864</v>
      </c>
      <c r="H630">
        <v>25.282243849080441</v>
      </c>
      <c r="I630">
        <v>27.260771901163981</v>
      </c>
      <c r="J630">
        <v>21.54</v>
      </c>
    </row>
    <row r="631" spans="1:10">
      <c r="A631" t="s">
        <v>388</v>
      </c>
      <c r="B631" t="s">
        <v>208</v>
      </c>
      <c r="C631">
        <v>2</v>
      </c>
      <c r="D631">
        <v>169.25</v>
      </c>
      <c r="E631" t="s">
        <v>389</v>
      </c>
      <c r="F631">
        <v>1</v>
      </c>
      <c r="G631">
        <v>854.71100000000001</v>
      </c>
      <c r="H631">
        <v>5.0499911373707533</v>
      </c>
      <c r="I631">
        <v>13.168745591939549</v>
      </c>
      <c r="J631">
        <v>21.54</v>
      </c>
    </row>
    <row r="632" spans="1:10">
      <c r="A632" t="s">
        <v>388</v>
      </c>
      <c r="B632" t="s">
        <v>211</v>
      </c>
      <c r="C632">
        <v>6</v>
      </c>
      <c r="D632">
        <v>677.25</v>
      </c>
      <c r="E632" t="s">
        <v>389</v>
      </c>
      <c r="F632">
        <v>6</v>
      </c>
      <c r="G632">
        <v>7207.7489999999998</v>
      </c>
      <c r="H632">
        <v>10.642671096345509</v>
      </c>
      <c r="I632">
        <v>11.471010691299799</v>
      </c>
      <c r="J632">
        <v>21.54</v>
      </c>
    </row>
    <row r="633" spans="1:10">
      <c r="A633" t="s">
        <v>388</v>
      </c>
      <c r="B633" t="s">
        <v>212</v>
      </c>
      <c r="C633">
        <v>5</v>
      </c>
      <c r="D633">
        <v>598.5</v>
      </c>
      <c r="E633" t="s">
        <v>389</v>
      </c>
      <c r="F633">
        <v>5</v>
      </c>
      <c r="G633">
        <v>6651.2766998875013</v>
      </c>
      <c r="H633">
        <v>11.1132442771721</v>
      </c>
      <c r="I633">
        <v>3.02535388659201</v>
      </c>
      <c r="J633">
        <v>21.54</v>
      </c>
    </row>
    <row r="634" spans="1:10">
      <c r="A634" t="s">
        <v>388</v>
      </c>
      <c r="B634" t="s">
        <v>213</v>
      </c>
      <c r="C634">
        <v>2</v>
      </c>
      <c r="D634">
        <v>298.5</v>
      </c>
      <c r="E634" t="s">
        <v>389</v>
      </c>
      <c r="F634">
        <v>1</v>
      </c>
      <c r="G634">
        <v>989.31200000000001</v>
      </c>
      <c r="H634">
        <v>3.3142780569514239</v>
      </c>
      <c r="I634">
        <v>9.1220957613814768</v>
      </c>
      <c r="J634">
        <v>21.54</v>
      </c>
    </row>
    <row r="635" spans="1:10">
      <c r="A635" t="s">
        <v>388</v>
      </c>
      <c r="B635" t="s">
        <v>366</v>
      </c>
      <c r="C635">
        <v>6</v>
      </c>
      <c r="D635">
        <v>617.75</v>
      </c>
      <c r="E635" t="s">
        <v>389</v>
      </c>
      <c r="F635">
        <v>3</v>
      </c>
      <c r="G635">
        <v>3683.4949999999999</v>
      </c>
      <c r="H635">
        <v>5.9627600161877776</v>
      </c>
      <c r="I635">
        <v>8.4510081037277143</v>
      </c>
      <c r="J635">
        <v>21.54</v>
      </c>
    </row>
    <row r="636" spans="1:10">
      <c r="A636" t="s">
        <v>388</v>
      </c>
      <c r="B636" t="s">
        <v>216</v>
      </c>
      <c r="C636">
        <v>3</v>
      </c>
      <c r="D636">
        <v>565.85699999999997</v>
      </c>
      <c r="E636" t="s">
        <v>389</v>
      </c>
      <c r="F636">
        <v>6</v>
      </c>
      <c r="G636">
        <v>7458.7455199999986</v>
      </c>
      <c r="H636">
        <v>13.18132588268768</v>
      </c>
      <c r="I636">
        <v>15.79877304699939</v>
      </c>
      <c r="J636">
        <v>21.54</v>
      </c>
    </row>
    <row r="637" spans="1:10">
      <c r="A637" t="s">
        <v>388</v>
      </c>
      <c r="B637" t="s">
        <v>304</v>
      </c>
      <c r="C637">
        <v>4</v>
      </c>
      <c r="D637">
        <v>537.75</v>
      </c>
      <c r="E637" t="s">
        <v>389</v>
      </c>
      <c r="F637">
        <v>2</v>
      </c>
      <c r="G637">
        <v>2384.0039999999999</v>
      </c>
      <c r="H637">
        <v>4.4332942817294283</v>
      </c>
      <c r="I637">
        <v>7.3908802904638167</v>
      </c>
      <c r="J637">
        <v>21.54</v>
      </c>
    </row>
    <row r="638" spans="1:10">
      <c r="A638" t="s">
        <v>388</v>
      </c>
      <c r="B638" t="s">
        <v>306</v>
      </c>
      <c r="C638">
        <v>3</v>
      </c>
      <c r="D638">
        <v>368.5</v>
      </c>
      <c r="E638" t="s">
        <v>389</v>
      </c>
      <c r="F638">
        <v>5</v>
      </c>
      <c r="G638">
        <v>6216.9470000000001</v>
      </c>
      <c r="H638">
        <v>16.8709552238806</v>
      </c>
      <c r="I638">
        <v>24.011932723112128</v>
      </c>
      <c r="J638">
        <v>21.54</v>
      </c>
    </row>
    <row r="639" spans="1:10">
      <c r="A639" t="s">
        <v>388</v>
      </c>
      <c r="B639" t="s">
        <v>311</v>
      </c>
      <c r="C639">
        <v>7</v>
      </c>
      <c r="D639">
        <v>718.71</v>
      </c>
      <c r="E639" t="s">
        <v>389</v>
      </c>
      <c r="F639">
        <v>2</v>
      </c>
      <c r="G639">
        <v>3610.7159999999999</v>
      </c>
      <c r="H639">
        <v>5.0238844596568857</v>
      </c>
      <c r="I639">
        <v>19.209546178489703</v>
      </c>
      <c r="J639">
        <v>21.54</v>
      </c>
    </row>
    <row r="640" spans="1:10">
      <c r="A640" t="s">
        <v>388</v>
      </c>
      <c r="B640" t="s">
        <v>313</v>
      </c>
      <c r="C640">
        <v>3</v>
      </c>
      <c r="D640">
        <v>567.75</v>
      </c>
      <c r="E640" t="s">
        <v>389</v>
      </c>
      <c r="F640">
        <v>3</v>
      </c>
      <c r="G640">
        <v>4308.7449099999994</v>
      </c>
      <c r="H640">
        <v>7.5891588022897389</v>
      </c>
      <c r="I640">
        <v>19.209546178489703</v>
      </c>
      <c r="J640">
        <v>21.54</v>
      </c>
    </row>
    <row r="641" spans="1:10">
      <c r="A641" t="s">
        <v>388</v>
      </c>
      <c r="B641" t="s">
        <v>314</v>
      </c>
      <c r="C641">
        <v>2</v>
      </c>
      <c r="D641">
        <v>229.25</v>
      </c>
      <c r="E641" t="s">
        <v>389</v>
      </c>
      <c r="F641">
        <v>1</v>
      </c>
      <c r="G641">
        <v>1600.9069999999999</v>
      </c>
      <c r="H641">
        <v>6.9832366412213744</v>
      </c>
      <c r="I641">
        <v>8.2835915362668811</v>
      </c>
      <c r="J641">
        <v>21.54</v>
      </c>
    </row>
    <row r="642" spans="1:10">
      <c r="A642" t="s">
        <v>388</v>
      </c>
      <c r="B642" t="s">
        <v>217</v>
      </c>
      <c r="C642">
        <v>7</v>
      </c>
      <c r="D642">
        <v>829.80899999999997</v>
      </c>
      <c r="E642" t="s">
        <v>389</v>
      </c>
      <c r="F642">
        <v>4</v>
      </c>
      <c r="G642">
        <v>5776.5769899999996</v>
      </c>
      <c r="H642">
        <v>6.9613332586173451</v>
      </c>
      <c r="I642">
        <v>6.6268732290135048</v>
      </c>
      <c r="J642">
        <v>21.54</v>
      </c>
    </row>
    <row r="643" spans="1:10">
      <c r="A643" t="s">
        <v>388</v>
      </c>
      <c r="B643" t="s">
        <v>218</v>
      </c>
      <c r="C643">
        <v>2</v>
      </c>
      <c r="D643">
        <v>228.5</v>
      </c>
      <c r="E643" t="s">
        <v>389</v>
      </c>
      <c r="F643">
        <v>2</v>
      </c>
      <c r="G643">
        <v>2707.9110000000001</v>
      </c>
      <c r="H643">
        <v>11.850814004376369</v>
      </c>
      <c r="I643">
        <v>10.278499685629299</v>
      </c>
      <c r="J643">
        <v>21.54</v>
      </c>
    </row>
    <row r="644" spans="1:10">
      <c r="A644" t="s">
        <v>388</v>
      </c>
      <c r="B644" t="s">
        <v>220</v>
      </c>
      <c r="C644">
        <v>1</v>
      </c>
      <c r="D644">
        <v>119.25</v>
      </c>
      <c r="E644" t="s">
        <v>389</v>
      </c>
      <c r="F644">
        <v>2</v>
      </c>
      <c r="G644">
        <v>2816.7750000000001</v>
      </c>
      <c r="H644">
        <v>23.620754716981128</v>
      </c>
      <c r="I644">
        <v>26.143149999999999</v>
      </c>
      <c r="J644">
        <v>21.54</v>
      </c>
    </row>
    <row r="645" spans="1:10">
      <c r="A645" t="s">
        <v>388</v>
      </c>
      <c r="B645" t="s">
        <v>223</v>
      </c>
      <c r="C645">
        <v>8</v>
      </c>
      <c r="D645">
        <v>637.75</v>
      </c>
      <c r="E645" t="s">
        <v>389</v>
      </c>
      <c r="F645">
        <v>2</v>
      </c>
      <c r="G645">
        <v>2659.654</v>
      </c>
      <c r="H645">
        <v>4.1703708349666799</v>
      </c>
      <c r="I645">
        <v>12.913048576053029</v>
      </c>
      <c r="J645">
        <v>21.54</v>
      </c>
    </row>
    <row r="646" spans="1:10">
      <c r="A646" t="s">
        <v>388</v>
      </c>
      <c r="B646" t="s">
        <v>320</v>
      </c>
      <c r="C646">
        <v>3</v>
      </c>
      <c r="D646">
        <v>448.5</v>
      </c>
      <c r="E646" t="s">
        <v>389</v>
      </c>
      <c r="F646">
        <v>3</v>
      </c>
      <c r="G646">
        <v>4248.46</v>
      </c>
      <c r="H646">
        <v>9.4725975473801558</v>
      </c>
      <c r="I646">
        <v>13.26277372262774</v>
      </c>
      <c r="J646">
        <v>21.54</v>
      </c>
    </row>
    <row r="647" spans="1:10">
      <c r="A647" t="s">
        <v>388</v>
      </c>
      <c r="B647" t="s">
        <v>321</v>
      </c>
      <c r="C647">
        <v>3</v>
      </c>
      <c r="D647">
        <v>283.5</v>
      </c>
      <c r="E647" t="s">
        <v>389</v>
      </c>
      <c r="F647">
        <v>2</v>
      </c>
      <c r="G647">
        <v>2795.58</v>
      </c>
      <c r="H647">
        <v>9.86095238095238</v>
      </c>
      <c r="I647">
        <v>15.35349123819862</v>
      </c>
      <c r="J647">
        <v>21.54</v>
      </c>
    </row>
    <row r="648" spans="1:10">
      <c r="A648" t="s">
        <v>388</v>
      </c>
      <c r="B648" t="s">
        <v>225</v>
      </c>
      <c r="C648">
        <v>7</v>
      </c>
      <c r="D648">
        <v>647.75</v>
      </c>
      <c r="E648" t="s">
        <v>389</v>
      </c>
      <c r="F648">
        <v>2</v>
      </c>
      <c r="G648">
        <v>3505.2550000000001</v>
      </c>
      <c r="H648">
        <v>5.4114318795831728</v>
      </c>
      <c r="I648">
        <v>7.1356494697022441</v>
      </c>
      <c r="J648">
        <v>21.54</v>
      </c>
    </row>
    <row r="649" spans="1:10">
      <c r="A649" t="s">
        <v>388</v>
      </c>
      <c r="B649" t="s">
        <v>324</v>
      </c>
      <c r="C649">
        <v>4</v>
      </c>
      <c r="D649">
        <v>333.5</v>
      </c>
      <c r="E649" t="s">
        <v>389</v>
      </c>
      <c r="F649">
        <v>2</v>
      </c>
      <c r="G649">
        <v>2527.712</v>
      </c>
      <c r="H649">
        <v>7.5793463268365819</v>
      </c>
      <c r="I649">
        <v>5.7085195757617955</v>
      </c>
      <c r="J649">
        <v>21.54</v>
      </c>
    </row>
    <row r="650" spans="1:10">
      <c r="A650" t="s">
        <v>388</v>
      </c>
      <c r="B650" t="s">
        <v>228</v>
      </c>
      <c r="C650">
        <v>2</v>
      </c>
      <c r="D650">
        <v>378.5</v>
      </c>
      <c r="E650" t="s">
        <v>389</v>
      </c>
      <c r="F650">
        <v>4</v>
      </c>
      <c r="G650">
        <v>5329.9520000000002</v>
      </c>
      <c r="H650">
        <v>14.08177542932629</v>
      </c>
      <c r="I650">
        <v>11.45909547738693</v>
      </c>
      <c r="J650">
        <v>21.54</v>
      </c>
    </row>
    <row r="651" spans="1:10">
      <c r="A651" t="s">
        <v>388</v>
      </c>
      <c r="B651" t="s">
        <v>329</v>
      </c>
      <c r="C651">
        <v>4</v>
      </c>
      <c r="D651">
        <v>426.75</v>
      </c>
      <c r="E651" t="s">
        <v>389</v>
      </c>
      <c r="F651">
        <v>3</v>
      </c>
      <c r="G651">
        <v>4052.1875</v>
      </c>
      <c r="H651">
        <v>9.4954598711189213</v>
      </c>
      <c r="I651">
        <v>17.05906955530217</v>
      </c>
      <c r="J651">
        <v>21.54</v>
      </c>
    </row>
    <row r="652" spans="1:10">
      <c r="A652" t="s">
        <v>388</v>
      </c>
      <c r="B652" t="s">
        <v>229</v>
      </c>
      <c r="C652">
        <v>3</v>
      </c>
      <c r="D652">
        <v>319.25</v>
      </c>
      <c r="E652" t="s">
        <v>389</v>
      </c>
      <c r="F652">
        <v>6</v>
      </c>
      <c r="G652">
        <v>6090.8077999999996</v>
      </c>
      <c r="H652">
        <v>19.07848958496476</v>
      </c>
      <c r="I652">
        <v>14.27415229536409</v>
      </c>
      <c r="J652">
        <v>21.54</v>
      </c>
    </row>
    <row r="653" spans="1:10">
      <c r="A653" t="s">
        <v>388</v>
      </c>
      <c r="B653" t="s">
        <v>230</v>
      </c>
      <c r="C653">
        <v>3</v>
      </c>
      <c r="D653">
        <v>330.25</v>
      </c>
      <c r="E653" t="s">
        <v>389</v>
      </c>
      <c r="F653">
        <v>3</v>
      </c>
      <c r="G653">
        <v>3124.1590000000001</v>
      </c>
      <c r="H653">
        <v>9.4599818319454947</v>
      </c>
      <c r="I653">
        <v>7.3515555555555556</v>
      </c>
      <c r="J653">
        <v>21.54</v>
      </c>
    </row>
    <row r="654" spans="1:10">
      <c r="A654" s="13" t="s">
        <v>391</v>
      </c>
      <c r="B654" s="13" t="s">
        <v>34</v>
      </c>
      <c r="C654" s="13">
        <v>1</v>
      </c>
      <c r="D654" s="13">
        <v>60</v>
      </c>
      <c r="E654" s="13" t="s">
        <v>392</v>
      </c>
      <c r="F654" s="13">
        <v>3</v>
      </c>
      <c r="G654" s="13">
        <v>6024.5178941599997</v>
      </c>
      <c r="H654" s="13">
        <v>18.405639350000001</v>
      </c>
      <c r="I654" s="13">
        <v>15.467000000000001</v>
      </c>
      <c r="J654" s="13">
        <v>76.23</v>
      </c>
    </row>
    <row r="655" spans="1:10">
      <c r="A655" s="13" t="s">
        <v>391</v>
      </c>
      <c r="B655" s="13" t="s">
        <v>12</v>
      </c>
      <c r="C655" s="13">
        <v>3</v>
      </c>
      <c r="D655" s="13">
        <v>393</v>
      </c>
      <c r="E655" s="13" t="s">
        <v>392</v>
      </c>
      <c r="F655" s="13">
        <v>4</v>
      </c>
      <c r="G655" s="13">
        <v>7233.4162629663333</v>
      </c>
      <c r="H655" s="13">
        <v>18.405639345970311</v>
      </c>
      <c r="I655" s="14" cm="1">
        <f t="array" ref="I655">IF(ISBLANK(H655),
    IFERROR(
        IF(
            (SUMPRODUCT((ABS(B:B - B655) &lt;= 4)*(H:H)*(NOT(ISBLANK(H:H))) * (H:H &gt; 0) * (C:C)*(D:D)) / SUMPRODUCT((ABS(B:B - B655) &lt;= 4)*(NOT(ISBLANK(H:H))) * (H:H &gt; 0) * (C:C)*(D:D))) = 0,
            IF(
                (SUMPRODUCT((ABS(B:B - B655) &lt;= 4)*(G:G)*(NOT(ISBLANK(G:G))) * (G:G &gt; 0) * (C:C)*(D:D)) / SUMPRODUCT((ABS(B:B - B655) &lt;= 4)*(NOT(ISBLANK(G:G))) * (G:G &gt; 0) * (C:C)*(D:D))) = 0,
                IF(LOOKUP(2,1/(H$1:H654&lt;&gt;0),H$1:H654)=0,
                    "",
                    LOOKUP(2,1/(H$1:H654&lt;&gt;0),H$1:H654) * 0.8
                ),
                (SUMPRODUCT((ABS(B:B - B655) &lt;= 4)*(G:G)*(NOT(ISBLANK(G:G))) * (G:G &gt; 0) * (C:C)*(D:D)) / SUMPRODUCT((ABS(B:B - B655) &lt;= 4)*(NOT(ISBLANK(G:G))) * (G:G &gt; 0) * (C:C)*(D:D)))
            ),
            (SUMPRODUCT((ABS(B:B - B655) &lt;= 4)*(H:H)*(NOT(ISBLANK(H:H))) * (H:H &gt; 0) * (C:C)*(D:D)) / SUMPRODUCT((ABS(B:B - B655) &lt;= 4)*(NOT(ISBLANK(H:H))) * (H:H &gt; 0) * (C:C)*(D:D)))
        ),
        IF(LOOKUP(2,1/(H$1:H654&lt;&gt;0),H$1:H654)=0,
            "",
            LOOKUP(2,1/(H$1:H654&lt;&gt;0),H$1:H654) * 0.8
        )
    ),
    H655
)</f>
        <v>18.405639345970311</v>
      </c>
      <c r="J655" s="13">
        <v>76.23</v>
      </c>
    </row>
    <row r="656" spans="1:10">
      <c r="A656" s="13" t="s">
        <v>391</v>
      </c>
      <c r="B656" s="13" t="s">
        <v>36</v>
      </c>
      <c r="C656" s="13">
        <v>5</v>
      </c>
      <c r="D656" s="13">
        <v>560</v>
      </c>
      <c r="E656" s="13" t="s">
        <v>392</v>
      </c>
      <c r="F656" s="13">
        <v>3</v>
      </c>
      <c r="G656" s="13">
        <v>7194.094285136428</v>
      </c>
      <c r="H656" s="13">
        <v>12.84659693774362</v>
      </c>
      <c r="I656" s="14" cm="1">
        <f t="array" ref="I656">IF(ISBLANK(H656),
    IFERROR(
        IF(
            (SUMPRODUCT((ABS(B:B - B656) &lt;= 4)*(H:H)*(NOT(ISBLANK(H:H))) * (H:H &gt; 0) * (C:C)*(D:D)) / SUMPRODUCT((ABS(B:B - B656) &lt;= 4)*(NOT(ISBLANK(H:H))) * (H:H &gt; 0) * (C:C)*(D:D))) = 0,
            IF(
                (SUMPRODUCT((ABS(B:B - B656) &lt;= 4)*(G:G)*(NOT(ISBLANK(G:G))) * (G:G &gt; 0) * (C:C)*(D:D)) / SUMPRODUCT((ABS(B:B - B656) &lt;= 4)*(NOT(ISBLANK(G:G))) * (G:G &gt; 0) * (C:C)*(D:D))) = 0,
                IF(LOOKUP(2,1/(H$1:H655&lt;&gt;0),H$1:H655)=0,
                    "",
                    LOOKUP(2,1/(H$1:H655&lt;&gt;0),H$1:H655) * 0.8
                ),
                (SUMPRODUCT((ABS(B:B - B656) &lt;= 4)*(G:G)*(NOT(ISBLANK(G:G))) * (G:G &gt; 0) * (C:C)*(D:D)) / SUMPRODUCT((ABS(B:B - B656) &lt;= 4)*(NOT(ISBLANK(G:G))) * (G:G &gt; 0) * (C:C)*(D:D)))
            ),
            (SUMPRODUCT((ABS(B:B - B656) &lt;= 4)*(H:H)*(NOT(ISBLANK(H:H))) * (H:H &gt; 0) * (C:C)*(D:D)) / SUMPRODUCT((ABS(B:B - B656) &lt;= 4)*(NOT(ISBLANK(H:H))) * (H:H &gt; 0) * (C:C)*(D:D)))
        ),
        IF(LOOKUP(2,1/(H$1:H655&lt;&gt;0),H$1:H655)=0,
            "",
            LOOKUP(2,1/(H$1:H655&lt;&gt;0),H$1:H655) * 0.8
        )
    ),
    H656
)</f>
        <v>12.84659693774362</v>
      </c>
      <c r="J656" s="13">
        <v>76.23</v>
      </c>
    </row>
    <row r="657" spans="1:10">
      <c r="A657" s="13" t="s">
        <v>391</v>
      </c>
      <c r="B657" s="13" t="s">
        <v>38</v>
      </c>
      <c r="C657" s="13">
        <v>8</v>
      </c>
      <c r="D657" s="13">
        <v>855</v>
      </c>
      <c r="E657" s="13" t="s">
        <v>392</v>
      </c>
      <c r="F657" s="13">
        <v>13</v>
      </c>
      <c r="G657" s="13">
        <v>26633.007847077381</v>
      </c>
      <c r="H657" s="13">
        <v>31.14971678020747</v>
      </c>
      <c r="I657" s="13" cm="1">
        <f t="array" ref="I657">IF(ISBLANK(H657),
    IFERROR(
        IF(
            (SUMPRODUCT((ABS(B:B - B657) &lt;= 4)*(H:H)*(NOT(ISBLANK(H:H))) * (H:H &gt; 0) * (C:C)*(D:D)) / SUMPRODUCT((ABS(B:B - B657) &lt;= 4)*(NOT(ISBLANK(H:H))) * (H:H &gt; 0) * (C:C)*(D:D))) = 0,
            IF(
                (SUMPRODUCT((ABS(B:B - B657) &lt;= 4)*(G:G)*(NOT(ISBLANK(G:G))) * (G:G &gt; 0) * (C:C)*(D:D)) / SUMPRODUCT((ABS(B:B - B657) &lt;= 4)*(NOT(ISBLANK(G:G))) * (G:G &gt; 0) * (C:C)*(D:D))) = 0,
                IF(LOOKUP(2,1/(H$1:H656&lt;&gt;0),H$1:H656)=0,
                    "",
                    LOOKUP(2,1/(H$1:H656&lt;&gt;0),H$1:H656) * 0.8
                ),
                (SUMPRODUCT((ABS(B:B - B657) &lt;= 4)*(G:G)*(NOT(ISBLANK(G:G))) * (G:G &gt; 0) * (C:C)*(D:D)) / SUMPRODUCT((ABS(B:B - B657) &lt;= 4)*(NOT(ISBLANK(G:G))) * (G:G &gt; 0) * (C:C)*(D:D)))
            ),
            (SUMPRODUCT((ABS(B:B - B657) &lt;= 4)*(H:H)*(NOT(ISBLANK(H:H))) * (H:H &gt; 0) * (C:C)*(D:D)) / SUMPRODUCT((ABS(B:B - B657) &lt;= 4)*(NOT(ISBLANK(H:H))) * (H:H &gt; 0) * (C:C)*(D:D)))
        ),
        IF(LOOKUP(2,1/(H$1:H656&lt;&gt;0),H$1:H656)=0,
            "",
            LOOKUP(2,1/(H$1:H656&lt;&gt;0),H$1:H656) * 0.8
        )
    ),
    H657
)</f>
        <v>31.14971678020747</v>
      </c>
      <c r="J657" s="13">
        <v>76.23</v>
      </c>
    </row>
    <row r="658" spans="1:10">
      <c r="A658" s="13" t="s">
        <v>391</v>
      </c>
      <c r="B658" s="13" t="s">
        <v>39</v>
      </c>
      <c r="C658" s="13">
        <v>4</v>
      </c>
      <c r="D658" s="13">
        <v>279</v>
      </c>
      <c r="E658" s="13" t="s">
        <v>392</v>
      </c>
      <c r="F658" s="13">
        <v>6</v>
      </c>
      <c r="G658" s="13">
        <v>14825.622638705599</v>
      </c>
      <c r="H658" s="13">
        <v>53.138432396794251</v>
      </c>
      <c r="I658" s="13" cm="1">
        <f t="array" ref="I658">IF(ISBLANK(H658),
    IFERROR(
        IF(
            (SUMPRODUCT((ABS(B:B - B658) &lt;= 4)*(H:H)*(NOT(ISBLANK(H:H))) * (H:H &gt; 0) * (C:C)*(D:D)) / SUMPRODUCT((ABS(B:B - B658) &lt;= 4)*(NOT(ISBLANK(H:H))) * (H:H &gt; 0) * (C:C)*(D:D))) = 0,
            IF(
                (SUMPRODUCT((ABS(B:B - B658) &lt;= 4)*(G:G)*(NOT(ISBLANK(G:G))) * (G:G &gt; 0) * (C:C)*(D:D)) / SUMPRODUCT((ABS(B:B - B658) &lt;= 4)*(NOT(ISBLANK(G:G))) * (G:G &gt; 0) * (C:C)*(D:D))) = 0,
                IF(LOOKUP(2,1/(H$1:H657&lt;&gt;0),H$1:H657)=0,
                    "",
                    LOOKUP(2,1/(H$1:H657&lt;&gt;0),H$1:H657) * 0.8
                ),
                (SUMPRODUCT((ABS(B:B - B658) &lt;= 4)*(G:G)*(NOT(ISBLANK(G:G))) * (G:G &gt; 0) * (C:C)*(D:D)) / SUMPRODUCT((ABS(B:B - B658) &lt;= 4)*(NOT(ISBLANK(G:G))) * (G:G &gt; 0) * (C:C)*(D:D)))
            ),
            (SUMPRODUCT((ABS(B:B - B658) &lt;= 4)*(H:H)*(NOT(ISBLANK(H:H))) * (H:H &gt; 0) * (C:C)*(D:D)) / SUMPRODUCT((ABS(B:B - B658) &lt;= 4)*(NOT(ISBLANK(H:H))) * (H:H &gt; 0) * (C:C)*(D:D)))
        ),
        IF(LOOKUP(2,1/(H$1:H657&lt;&gt;0),H$1:H657)=0,
            "",
            LOOKUP(2,1/(H$1:H657&lt;&gt;0),H$1:H657) * 0.8
        )
    ),
    H658
)</f>
        <v>53.138432396794251</v>
      </c>
      <c r="J658" s="13">
        <v>76.23</v>
      </c>
    </row>
    <row r="659" spans="1:10">
      <c r="A659" s="13" t="s">
        <v>391</v>
      </c>
      <c r="B659" s="13" t="s">
        <v>40</v>
      </c>
      <c r="C659" s="13">
        <v>2</v>
      </c>
      <c r="D659" s="13">
        <v>65</v>
      </c>
      <c r="E659" s="13" t="s">
        <v>392</v>
      </c>
      <c r="F659" s="13">
        <v>1</v>
      </c>
      <c r="G659" s="13">
        <v>1891.2902300000001</v>
      </c>
      <c r="H659" s="13">
        <v>29.096772769230771</v>
      </c>
      <c r="I659" s="13" cm="1">
        <f t="array" ref="I659">IF(ISBLANK(H659),
    IFERROR(
        IF(
            (SUMPRODUCT((ABS(B:B - B659) &lt;= 4)*(H:H)*(NOT(ISBLANK(H:H))) * (H:H &gt; 0) * (C:C)*(D:D)) / SUMPRODUCT((ABS(B:B - B659) &lt;= 4)*(NOT(ISBLANK(H:H))) * (H:H &gt; 0) * (C:C)*(D:D))) = 0,
            IF(
                (SUMPRODUCT((ABS(B:B - B659) &lt;= 4)*(G:G)*(NOT(ISBLANK(G:G))) * (G:G &gt; 0) * (C:C)*(D:D)) / SUMPRODUCT((ABS(B:B - B659) &lt;= 4)*(NOT(ISBLANK(G:G))) * (G:G &gt; 0) * (C:C)*(D:D))) = 0,
                IF(LOOKUP(2,1/(H$1:H658&lt;&gt;0),H$1:H658)=0,
                    "",
                    LOOKUP(2,1/(H$1:H658&lt;&gt;0),H$1:H658) * 0.8
                ),
                (SUMPRODUCT((ABS(B:B - B659) &lt;= 4)*(G:G)*(NOT(ISBLANK(G:G))) * (G:G &gt; 0) * (C:C)*(D:D)) / SUMPRODUCT((ABS(B:B - B659) &lt;= 4)*(NOT(ISBLANK(G:G))) * (G:G &gt; 0) * (C:C)*(D:D)))
            ),
            (SUMPRODUCT((ABS(B:B - B659) &lt;= 4)*(H:H)*(NOT(ISBLANK(H:H))) * (H:H &gt; 0) * (C:C)*(D:D)) / SUMPRODUCT((ABS(B:B - B659) &lt;= 4)*(NOT(ISBLANK(H:H))) * (H:H &gt; 0) * (C:C)*(D:D)))
        ),
        IF(LOOKUP(2,1/(H$1:H658&lt;&gt;0),H$1:H658)=0,
            "",
            LOOKUP(2,1/(H$1:H658&lt;&gt;0),H$1:H658) * 0.8
        )
    ),
    H659
)</f>
        <v>29.096772769230771</v>
      </c>
      <c r="J659" s="13">
        <v>76.23</v>
      </c>
    </row>
    <row r="660" spans="1:10">
      <c r="A660" s="13" t="s">
        <v>391</v>
      </c>
      <c r="B660" s="13" t="s">
        <v>42</v>
      </c>
      <c r="C660" s="13">
        <v>2</v>
      </c>
      <c r="D660" s="13">
        <v>165</v>
      </c>
      <c r="E660" s="13" t="s">
        <v>392</v>
      </c>
      <c r="F660" s="13">
        <f>(D660*F659)/D659</f>
        <v>2.5384615384615383</v>
      </c>
      <c r="G660" s="13">
        <f>(D660*G659)/D659</f>
        <v>4800.9675069230771</v>
      </c>
      <c r="H660" s="13">
        <f>G660/D660</f>
        <v>29.096772769230771</v>
      </c>
      <c r="I660" s="13" cm="1">
        <f t="array" ref="I660">IF(ISBLANK(H660),
    IFERROR(
        IF(
            (SUMPRODUCT((ABS(B:B - B660) &lt;= 4)*(H:H)*(NOT(ISBLANK(H:H))) * (H:H &gt; 0) * (C:C)*(D:D)) / SUMPRODUCT((ABS(B:B - B660) &lt;= 4)*(NOT(ISBLANK(H:H))) * (H:H &gt; 0) * (C:C)*(D:D))) = 0,
            IF(
                (SUMPRODUCT((ABS(B:B - B660) &lt;= 4)*(G:G)*(NOT(ISBLANK(G:G))) * (G:G &gt; 0) * (C:C)*(D:D)) / SUMPRODUCT((ABS(B:B - B660) &lt;= 4)*(NOT(ISBLANK(G:G))) * (G:G &gt; 0) * (C:C)*(D:D))) = 0,
                IF(LOOKUP(2,1/(H$1:H659&lt;&gt;0),H$1:H659)=0,
                    "",
                    LOOKUP(2,1/(H$1:H659&lt;&gt;0),H$1:H659) * 0.8
                ),
                (SUMPRODUCT((ABS(B:B - B660) &lt;= 4)*(G:G)*(NOT(ISBLANK(G:G))) * (G:G &gt; 0) * (C:C)*(D:D)) / SUMPRODUCT((ABS(B:B - B660) &lt;= 4)*(NOT(ISBLANK(G:G))) * (G:G &gt; 0) * (C:C)*(D:D)))
            ),
            (SUMPRODUCT((ABS(B:B - B660) &lt;= 4)*(H:H)*(NOT(ISBLANK(H:H))) * (H:H &gt; 0) * (C:C)*(D:D)) / SUMPRODUCT((ABS(B:B - B660) &lt;= 4)*(NOT(ISBLANK(H:H))) * (H:H &gt; 0) * (C:C)*(D:D)))
        ),
        IF(LOOKUP(2,1/(H$1:H659&lt;&gt;0),H$1:H659)=0,
            "",
            LOOKUP(2,1/(H$1:H659&lt;&gt;0),H$1:H659) * 0.8
        )
    ),
    H660
)</f>
        <v>29.096772769230771</v>
      </c>
      <c r="J660" s="13">
        <v>76.23</v>
      </c>
    </row>
    <row r="661" spans="1:10">
      <c r="A661" s="13" t="s">
        <v>391</v>
      </c>
      <c r="B661" s="13" t="s">
        <v>46</v>
      </c>
      <c r="C661" s="13">
        <v>3</v>
      </c>
      <c r="D661" s="13">
        <v>245</v>
      </c>
      <c r="E661" s="13" t="s">
        <v>392</v>
      </c>
      <c r="F661" s="13">
        <v>5</v>
      </c>
      <c r="G661" s="13">
        <v>11780.18068678045</v>
      </c>
      <c r="H661" s="13">
        <v>48.082370150124291</v>
      </c>
      <c r="I661" s="13" cm="1">
        <f t="array" ref="I661">IF(ISBLANK(H661),
    IFERROR(
        IF(
            (SUMPRODUCT((ABS(B:B - B661) &lt;= 4)*(H:H)*(NOT(ISBLANK(H:H))) * (H:H &gt; 0) * (C:C)*(D:D)) / SUMPRODUCT((ABS(B:B - B661) &lt;= 4)*(NOT(ISBLANK(H:H))) * (H:H &gt; 0) * (C:C)*(D:D))) = 0,
            IF(
                (SUMPRODUCT((ABS(B:B - B661) &lt;= 4)*(G:G)*(NOT(ISBLANK(G:G))) * (G:G &gt; 0) * (C:C)*(D:D)) / SUMPRODUCT((ABS(B:B - B661) &lt;= 4)*(NOT(ISBLANK(G:G))) * (G:G &gt; 0) * (C:C)*(D:D))) = 0,
                IF(LOOKUP(2,1/(H$1:H660&lt;&gt;0),H$1:H660)=0,
                    "",
                    LOOKUP(2,1/(H$1:H660&lt;&gt;0),H$1:H660) * 0.8
                ),
                (SUMPRODUCT((ABS(B:B - B661) &lt;= 4)*(G:G)*(NOT(ISBLANK(G:G))) * (G:G &gt; 0) * (C:C)*(D:D)) / SUMPRODUCT((ABS(B:B - B661) &lt;= 4)*(NOT(ISBLANK(G:G))) * (G:G &gt; 0) * (C:C)*(D:D)))
            ),
            (SUMPRODUCT((ABS(B:B - B661) &lt;= 4)*(H:H)*(NOT(ISBLANK(H:H))) * (H:H &gt; 0) * (C:C)*(D:D)) / SUMPRODUCT((ABS(B:B - B661) &lt;= 4)*(NOT(ISBLANK(H:H))) * (H:H &gt; 0) * (C:C)*(D:D)))
        ),
        IF(LOOKUP(2,1/(H$1:H660&lt;&gt;0),H$1:H660)=0,
            "",
            LOOKUP(2,1/(H$1:H660&lt;&gt;0),H$1:H660) * 0.8
        )
    ),
    H661
)</f>
        <v>48.082370150124291</v>
      </c>
      <c r="J661" s="13">
        <v>76.23</v>
      </c>
    </row>
    <row r="662" spans="1:10">
      <c r="A662" s="13" t="s">
        <v>391</v>
      </c>
      <c r="B662" s="13" t="s">
        <v>48</v>
      </c>
      <c r="C662" s="13">
        <v>1</v>
      </c>
      <c r="D662" s="13">
        <v>160</v>
      </c>
      <c r="E662" s="13" t="s">
        <v>392</v>
      </c>
      <c r="F662" s="13">
        <v>1</v>
      </c>
      <c r="G662" s="13">
        <v>2778.8579729578728</v>
      </c>
      <c r="H662" s="13">
        <v>17.3678623309867</v>
      </c>
      <c r="I662" s="13" cm="1">
        <f t="array" ref="I662">IF(ISBLANK(H662),
    IFERROR(
        IF(
            (SUMPRODUCT((ABS(B:B - B662) &lt;= 4)*(H:H)*(NOT(ISBLANK(H:H))) * (H:H &gt; 0) * (C:C)*(D:D)) / SUMPRODUCT((ABS(B:B - B662) &lt;= 4)*(NOT(ISBLANK(H:H))) * (H:H &gt; 0) * (C:C)*(D:D))) = 0,
            IF(
                (SUMPRODUCT((ABS(B:B - B662) &lt;= 4)*(G:G)*(NOT(ISBLANK(G:G))) * (G:G &gt; 0) * (C:C)*(D:D)) / SUMPRODUCT((ABS(B:B - B662) &lt;= 4)*(NOT(ISBLANK(G:G))) * (G:G &gt; 0) * (C:C)*(D:D))) = 0,
                IF(LOOKUP(2,1/(H$1:H661&lt;&gt;0),H$1:H661)=0,
                    "",
                    LOOKUP(2,1/(H$1:H661&lt;&gt;0),H$1:H661) * 0.8
                ),
                (SUMPRODUCT((ABS(B:B - B662) &lt;= 4)*(G:G)*(NOT(ISBLANK(G:G))) * (G:G &gt; 0) * (C:C)*(D:D)) / SUMPRODUCT((ABS(B:B - B662) &lt;= 4)*(NOT(ISBLANK(G:G))) * (G:G &gt; 0) * (C:C)*(D:D)))
            ),
            (SUMPRODUCT((ABS(B:B - B662) &lt;= 4)*(H:H)*(NOT(ISBLANK(H:H))) * (H:H &gt; 0) * (C:C)*(D:D)) / SUMPRODUCT((ABS(B:B - B662) &lt;= 4)*(NOT(ISBLANK(H:H))) * (H:H &gt; 0) * (C:C)*(D:D)))
        ),
        IF(LOOKUP(2,1/(H$1:H661&lt;&gt;0),H$1:H661)=0,
            "",
            LOOKUP(2,1/(H$1:H661&lt;&gt;0),H$1:H661) * 0.8
        )
    ),
    H662
)</f>
        <v>17.3678623309867</v>
      </c>
      <c r="J662" s="13">
        <v>76.23</v>
      </c>
    </row>
    <row r="663" spans="1:10">
      <c r="A663" s="13" t="s">
        <v>391</v>
      </c>
      <c r="B663" s="13" t="s">
        <v>17</v>
      </c>
      <c r="C663" s="13">
        <v>1</v>
      </c>
      <c r="D663" s="13">
        <v>110</v>
      </c>
      <c r="E663" s="13" t="s">
        <v>392</v>
      </c>
      <c r="F663" s="13">
        <v>1</v>
      </c>
      <c r="G663" s="13">
        <v>3168.720273690652</v>
      </c>
      <c r="H663" s="13">
        <v>28.80654794264229</v>
      </c>
      <c r="I663" s="13" cm="1">
        <f t="array" ref="I663">IF(ISBLANK(H663),
    IFERROR(
        IF(
            (SUMPRODUCT((ABS(B:B - B663) &lt;= 4)*(H:H)*(NOT(ISBLANK(H:H))) * (H:H &gt; 0) * (C:C)*(D:D)) / SUMPRODUCT((ABS(B:B - B663) &lt;= 4)*(NOT(ISBLANK(H:H))) * (H:H &gt; 0) * (C:C)*(D:D))) = 0,
            IF(
                (SUMPRODUCT((ABS(B:B - B663) &lt;= 4)*(G:G)*(NOT(ISBLANK(G:G))) * (G:G &gt; 0) * (C:C)*(D:D)) / SUMPRODUCT((ABS(B:B - B663) &lt;= 4)*(NOT(ISBLANK(G:G))) * (G:G &gt; 0) * (C:C)*(D:D))) = 0,
                IF(LOOKUP(2,1/(H$1:H662&lt;&gt;0),H$1:H662)=0,
                    "",
                    LOOKUP(2,1/(H$1:H662&lt;&gt;0),H$1:H662) * 0.8
                ),
                (SUMPRODUCT((ABS(B:B - B663) &lt;= 4)*(G:G)*(NOT(ISBLANK(G:G))) * (G:G &gt; 0) * (C:C)*(D:D)) / SUMPRODUCT((ABS(B:B - B663) &lt;= 4)*(NOT(ISBLANK(G:G))) * (G:G &gt; 0) * (C:C)*(D:D)))
            ),
            (SUMPRODUCT((ABS(B:B - B663) &lt;= 4)*(H:H)*(NOT(ISBLANK(H:H))) * (H:H &gt; 0) * (C:C)*(D:D)) / SUMPRODUCT((ABS(B:B - B663) &lt;= 4)*(NOT(ISBLANK(H:H))) * (H:H &gt; 0) * (C:C)*(D:D)))
        ),
        IF(LOOKUP(2,1/(H$1:H662&lt;&gt;0),H$1:H662)=0,
            "",
            LOOKUP(2,1/(H$1:H662&lt;&gt;0),H$1:H662) * 0.8
        )
    ),
    H663
)</f>
        <v>28.80654794264229</v>
      </c>
      <c r="J663" s="13">
        <v>76.23</v>
      </c>
    </row>
    <row r="664" spans="1:10">
      <c r="A664" s="13" t="s">
        <v>391</v>
      </c>
      <c r="B664" s="13" t="s">
        <v>19</v>
      </c>
      <c r="C664" s="13">
        <v>1</v>
      </c>
      <c r="D664" s="13">
        <v>30</v>
      </c>
      <c r="E664" s="13" t="s">
        <v>392</v>
      </c>
      <c r="F664" s="13">
        <f>D664/D663</f>
        <v>0.27272727272727271</v>
      </c>
      <c r="G664" s="13">
        <f>(D664*G663)/D663</f>
        <v>864.1964382792687</v>
      </c>
      <c r="H664" s="13">
        <f>G664/D664</f>
        <v>28.80654794264229</v>
      </c>
      <c r="I664" s="13" cm="1">
        <f t="array" ref="I664">IF(ISBLANK(H664),
    IFERROR(
        IF(
            (SUMPRODUCT((ABS(B:B - B664) &lt;= 4)*(H:H)*(NOT(ISBLANK(H:H))) * (H:H &gt; 0) * (C:C)*(D:D)) / SUMPRODUCT((ABS(B:B - B664) &lt;= 4)*(NOT(ISBLANK(H:H))) * (H:H &gt; 0) * (C:C)*(D:D))) = 0,
            IF(
                (SUMPRODUCT((ABS(B:B - B664) &lt;= 4)*(G:G)*(NOT(ISBLANK(G:G))) * (G:G &gt; 0) * (C:C)*(D:D)) / SUMPRODUCT((ABS(B:B - B664) &lt;= 4)*(NOT(ISBLANK(G:G))) * (G:G &gt; 0) * (C:C)*(D:D))) = 0,
                IF(LOOKUP(2,1/(H$1:H663&lt;&gt;0),H$1:H663)=0,
                    "",
                    LOOKUP(2,1/(H$1:H663&lt;&gt;0),H$1:H663) * 0.8
                ),
                (SUMPRODUCT((ABS(B:B - B664) &lt;= 4)*(G:G)*(NOT(ISBLANK(G:G))) * (G:G &gt; 0) * (C:C)*(D:D)) / SUMPRODUCT((ABS(B:B - B664) &lt;= 4)*(NOT(ISBLANK(G:G))) * (G:G &gt; 0) * (C:C)*(D:D)))
            ),
            (SUMPRODUCT((ABS(B:B - B664) &lt;= 4)*(H:H)*(NOT(ISBLANK(H:H))) * (H:H &gt; 0) * (C:C)*(D:D)) / SUMPRODUCT((ABS(B:B - B664) &lt;= 4)*(NOT(ISBLANK(H:H))) * (H:H &gt; 0) * (C:C)*(D:D)))
        ),
        IF(LOOKUP(2,1/(H$1:H663&lt;&gt;0),H$1:H663)=0,
            "",
            LOOKUP(2,1/(H$1:H663&lt;&gt;0),H$1:H663) * 0.8
        )
    ),
    H664
)</f>
        <v>28.80654794264229</v>
      </c>
      <c r="J664" s="13">
        <v>76.23</v>
      </c>
    </row>
    <row r="665" spans="1:10">
      <c r="A665" s="13" t="s">
        <v>391</v>
      </c>
      <c r="B665" s="13" t="s">
        <v>21</v>
      </c>
      <c r="C665" s="13">
        <v>2</v>
      </c>
      <c r="D665" s="13">
        <v>95</v>
      </c>
      <c r="E665" s="13" t="s">
        <v>392</v>
      </c>
      <c r="F665" s="13">
        <f>(D665*F664)/D664</f>
        <v>0.86363636363636354</v>
      </c>
      <c r="G665" s="13">
        <f>(D665*G664)/D664</f>
        <v>2736.6220545510173</v>
      </c>
      <c r="H665" s="13">
        <f>G665/D665</f>
        <v>28.806547942642286</v>
      </c>
      <c r="I665" s="13" cm="1">
        <f t="array" ref="I665">IF(ISBLANK(H665),
    IFERROR(
        IF(
            (SUMPRODUCT((ABS(B:B - B665) &lt;= 4)*(H:H)*(NOT(ISBLANK(H:H))) * (H:H &gt; 0) * (C:C)*(D:D)) / SUMPRODUCT((ABS(B:B - B665) &lt;= 4)*(NOT(ISBLANK(H:H))) * (H:H &gt; 0) * (C:C)*(D:D))) = 0,
            IF(
                (SUMPRODUCT((ABS(B:B - B665) &lt;= 4)*(G:G)*(NOT(ISBLANK(G:G))) * (G:G &gt; 0) * (C:C)*(D:D)) / SUMPRODUCT((ABS(B:B - B665) &lt;= 4)*(NOT(ISBLANK(G:G))) * (G:G &gt; 0) * (C:C)*(D:D))) = 0,
                IF(LOOKUP(2,1/(H$1:H664&lt;&gt;0),H$1:H664)=0,
                    "",
                    LOOKUP(2,1/(H$1:H664&lt;&gt;0),H$1:H664) * 0.8
                ),
                (SUMPRODUCT((ABS(B:B - B665) &lt;= 4)*(G:G)*(NOT(ISBLANK(G:G))) * (G:G &gt; 0) * (C:C)*(D:D)) / SUMPRODUCT((ABS(B:B - B665) &lt;= 4)*(NOT(ISBLANK(G:G))) * (G:G &gt; 0) * (C:C)*(D:D)))
            ),
            (SUMPRODUCT((ABS(B:B - B665) &lt;= 4)*(H:H)*(NOT(ISBLANK(H:H))) * (H:H &gt; 0) * (C:C)*(D:D)) / SUMPRODUCT((ABS(B:B - B665) &lt;= 4)*(NOT(ISBLANK(H:H))) * (H:H &gt; 0) * (C:C)*(D:D)))
        ),
        IF(LOOKUP(2,1/(H$1:H664&lt;&gt;0),H$1:H664)=0,
            "",
            LOOKUP(2,1/(H$1:H664&lt;&gt;0),H$1:H664) * 0.8
        )
    ),
    H665
)</f>
        <v>28.806547942642286</v>
      </c>
      <c r="J665" s="13">
        <v>76.23</v>
      </c>
    </row>
    <row r="666" spans="1:10">
      <c r="A666" s="15" t="s">
        <v>393</v>
      </c>
      <c r="B666" s="15" t="s">
        <v>358</v>
      </c>
      <c r="C666" s="15">
        <v>12</v>
      </c>
      <c r="D666" s="15">
        <v>965</v>
      </c>
      <c r="E666" s="15" t="s">
        <v>394</v>
      </c>
      <c r="F666" s="15">
        <v>10</v>
      </c>
      <c r="G666" s="15">
        <v>16173.10787571159</v>
      </c>
      <c r="H666" s="15">
        <v>16.759697280530141</v>
      </c>
      <c r="I666" s="15" cm="1">
        <f t="array" ref="I666">IF(ISBLANK(H666),
    IFERROR(
        IF(
            (SUMPRODUCT((ABS(B:B - B666) &lt;= 4)*(H:H)*(NOT(ISBLANK(H:H))) * (H:H &gt; 0) * (C:C)*(D:D)) / SUMPRODUCT((ABS(B:B - B666) &lt;= 4)*(NOT(ISBLANK(H:H))) * (H:H &gt; 0) * (C:C)*(D:D))) = 0,
            IF(
                (SUMPRODUCT((ABS(B:B - B666) &lt;= 4)*(G:G)*(NOT(ISBLANK(G:G))) * (G:G &gt; 0) * (C:C)*(D:D)) / SUMPRODUCT((ABS(B:B - B666) &lt;= 4)*(NOT(ISBLANK(G:G))) * (G:G &gt; 0) * (C:C)*(D:D))) = 0,
                IF(LOOKUP(2,1/(H$1:H665&lt;&gt;0),H$1:H665)=0,
                    "",
                    LOOKUP(2,1/(H$1:H665&lt;&gt;0),H$1:H665) * 0.8
                ),
                (SUMPRODUCT((ABS(B:B - B666) &lt;= 4)*(G:G)*(NOT(ISBLANK(G:G))) * (G:G &gt; 0) * (C:C)*(D:D)) / SUMPRODUCT((ABS(B:B - B666) &lt;= 4)*(NOT(ISBLANK(G:G))) * (G:G &gt; 0) * (C:C)*(D:D)))
            ),
            (SUMPRODUCT((ABS(B:B - B666) &lt;= 4)*(H:H)*(NOT(ISBLANK(H:H))) * (H:H &gt; 0) * (C:C)*(D:D)) / SUMPRODUCT((ABS(B:B - B666) &lt;= 4)*(NOT(ISBLANK(H:H))) * (H:H &gt; 0) * (C:C)*(D:D)))
        ),
        IF(LOOKUP(2,1/(H$1:H665&lt;&gt;0),H$1:H665)=0,
            "",
            LOOKUP(2,1/(H$1:H665&lt;&gt;0),H$1:H665) * 0.8
        )
    ),
    H666
)</f>
        <v>16.759697280530141</v>
      </c>
      <c r="J666" s="13">
        <v>44.72</v>
      </c>
    </row>
    <row r="667" spans="1:10">
      <c r="A667" s="15" t="s">
        <v>393</v>
      </c>
      <c r="B667" s="15" t="s">
        <v>55</v>
      </c>
      <c r="C667" s="15">
        <v>18</v>
      </c>
      <c r="D667" s="15">
        <v>1835</v>
      </c>
      <c r="E667" s="15" t="s">
        <v>394</v>
      </c>
      <c r="F667" s="15">
        <v>42</v>
      </c>
      <c r="G667" s="15">
        <v>66717.707539495052</v>
      </c>
      <c r="H667" s="15">
        <v>36.35842372724526</v>
      </c>
      <c r="I667" s="15" cm="1">
        <f t="array" ref="I667">IF(ISBLANK(H667),
    IFERROR(
        IF(
            (SUMPRODUCT((ABS(B:B - B667) &lt;= 4)*(H:H)*(NOT(ISBLANK(H:H))) * (H:H &gt; 0) * (C:C)*(D:D)) / SUMPRODUCT((ABS(B:B - B667) &lt;= 4)*(NOT(ISBLANK(H:H))) * (H:H &gt; 0) * (C:C)*(D:D))) = 0,
            IF(
                (SUMPRODUCT((ABS(B:B - B667) &lt;= 4)*(G:G)*(NOT(ISBLANK(G:G))) * (G:G &gt; 0) * (C:C)*(D:D)) / SUMPRODUCT((ABS(B:B - B667) &lt;= 4)*(NOT(ISBLANK(G:G))) * (G:G &gt; 0) * (C:C)*(D:D))) = 0,
                IF(LOOKUP(2,1/(H$1:H666&lt;&gt;0),H$1:H666)=0,
                    "",
                    LOOKUP(2,1/(H$1:H666&lt;&gt;0),H$1:H666) * 0.8
                ),
                (SUMPRODUCT((ABS(B:B - B667) &lt;= 4)*(G:G)*(NOT(ISBLANK(G:G))) * (G:G &gt; 0) * (C:C)*(D:D)) / SUMPRODUCT((ABS(B:B - B667) &lt;= 4)*(NOT(ISBLANK(G:G))) * (G:G &gt; 0) * (C:C)*(D:D)))
            ),
            (SUMPRODUCT((ABS(B:B - B667) &lt;= 4)*(H:H)*(NOT(ISBLANK(H:H))) * (H:H &gt; 0) * (C:C)*(D:D)) / SUMPRODUCT((ABS(B:B - B667) &lt;= 4)*(NOT(ISBLANK(H:H))) * (H:H &gt; 0) * (C:C)*(D:D)))
        ),
        IF(LOOKUP(2,1/(H$1:H666&lt;&gt;0),H$1:H666)=0,
            "",
            LOOKUP(2,1/(H$1:H666&lt;&gt;0),H$1:H666) * 0.8
        )
    ),
    H667
)</f>
        <v>36.35842372724526</v>
      </c>
      <c r="J667" s="13">
        <v>44.72</v>
      </c>
    </row>
    <row r="668" spans="1:10">
      <c r="A668" s="15" t="s">
        <v>393</v>
      </c>
      <c r="B668" s="15" t="s">
        <v>26</v>
      </c>
      <c r="C668" s="15">
        <v>11</v>
      </c>
      <c r="D668" s="15">
        <v>1177</v>
      </c>
      <c r="E668" s="15" t="s">
        <v>394</v>
      </c>
      <c r="F668" s="15">
        <v>16</v>
      </c>
      <c r="G668" s="15">
        <v>23504.45187275322</v>
      </c>
      <c r="H668" s="15">
        <v>19.969797682882941</v>
      </c>
      <c r="I668" s="15" cm="1">
        <f t="array" ref="I668">IF(ISBLANK(H668),
    IFERROR(
        IF(
            (SUMPRODUCT((ABS(B:B - B668) &lt;= 4)*(H:H)*(NOT(ISBLANK(H:H))) * (H:H &gt; 0) * (C:C)*(D:D)) / SUMPRODUCT((ABS(B:B - B668) &lt;= 4)*(NOT(ISBLANK(H:H))) * (H:H &gt; 0) * (C:C)*(D:D))) = 0,
            IF(
                (SUMPRODUCT((ABS(B:B - B668) &lt;= 4)*(G:G)*(NOT(ISBLANK(G:G))) * (G:G &gt; 0) * (C:C)*(D:D)) / SUMPRODUCT((ABS(B:B - B668) &lt;= 4)*(NOT(ISBLANK(G:G))) * (G:G &gt; 0) * (C:C)*(D:D))) = 0,
                IF(LOOKUP(2,1/(H$1:H667&lt;&gt;0),H$1:H667)=0,
                    "",
                    LOOKUP(2,1/(H$1:H667&lt;&gt;0),H$1:H667) * 0.8
                ),
                (SUMPRODUCT((ABS(B:B - B668) &lt;= 4)*(G:G)*(NOT(ISBLANK(G:G))) * (G:G &gt; 0) * (C:C)*(D:D)) / SUMPRODUCT((ABS(B:B - B668) &lt;= 4)*(NOT(ISBLANK(G:G))) * (G:G &gt; 0) * (C:C)*(D:D)))
            ),
            (SUMPRODUCT((ABS(B:B - B668) &lt;= 4)*(H:H)*(NOT(ISBLANK(H:H))) * (H:H &gt; 0) * (C:C)*(D:D)) / SUMPRODUCT((ABS(B:B - B668) &lt;= 4)*(NOT(ISBLANK(H:H))) * (H:H &gt; 0) * (C:C)*(D:D)))
        ),
        IF(LOOKUP(2,1/(H$1:H667&lt;&gt;0),H$1:H667)=0,
            "",
            LOOKUP(2,1/(H$1:H667&lt;&gt;0),H$1:H667) * 0.8
        )
    ),
    H668
)</f>
        <v>19.969797682882941</v>
      </c>
      <c r="J668" s="13">
        <v>44.72</v>
      </c>
    </row>
    <row r="669" spans="1:10">
      <c r="A669" s="15" t="s">
        <v>393</v>
      </c>
      <c r="B669" s="15" t="s">
        <v>57</v>
      </c>
      <c r="C669" s="15">
        <v>20</v>
      </c>
      <c r="D669" s="15">
        <v>2175</v>
      </c>
      <c r="E669" s="15" t="s">
        <v>394</v>
      </c>
      <c r="F669" s="15">
        <v>44</v>
      </c>
      <c r="G669" s="15">
        <v>56588.045815366437</v>
      </c>
      <c r="H669" s="15">
        <v>26.017492328904108</v>
      </c>
      <c r="I669" s="15" cm="1">
        <f t="array" ref="I669">IF(ISBLANK(H669),
    IFERROR(
        IF(
            (SUMPRODUCT((ABS(B:B - B669) &lt;= 4)*(H:H)*(NOT(ISBLANK(H:H))) * (H:H &gt; 0) * (C:C)*(D:D)) / SUMPRODUCT((ABS(B:B - B669) &lt;= 4)*(NOT(ISBLANK(H:H))) * (H:H &gt; 0) * (C:C)*(D:D))) = 0,
            IF(
                (SUMPRODUCT((ABS(B:B - B669) &lt;= 4)*(G:G)*(NOT(ISBLANK(G:G))) * (G:G &gt; 0) * (C:C)*(D:D)) / SUMPRODUCT((ABS(B:B - B669) &lt;= 4)*(NOT(ISBLANK(G:G))) * (G:G &gt; 0) * (C:C)*(D:D))) = 0,
                IF(LOOKUP(2,1/(H$1:H668&lt;&gt;0),H$1:H668)=0,
                    "",
                    LOOKUP(2,1/(H$1:H668&lt;&gt;0),H$1:H668) * 0.8
                ),
                (SUMPRODUCT((ABS(B:B - B669) &lt;= 4)*(G:G)*(NOT(ISBLANK(G:G))) * (G:G &gt; 0) * (C:C)*(D:D)) / SUMPRODUCT((ABS(B:B - B669) &lt;= 4)*(NOT(ISBLANK(G:G))) * (G:G &gt; 0) * (C:C)*(D:D)))
            ),
            (SUMPRODUCT((ABS(B:B - B669) &lt;= 4)*(H:H)*(NOT(ISBLANK(H:H))) * (H:H &gt; 0) * (C:C)*(D:D)) / SUMPRODUCT((ABS(B:B - B669) &lt;= 4)*(NOT(ISBLANK(H:H))) * (H:H &gt; 0) * (C:C)*(D:D)))
        ),
        IF(LOOKUP(2,1/(H$1:H668&lt;&gt;0),H$1:H668)=0,
            "",
            LOOKUP(2,1/(H$1:H668&lt;&gt;0),H$1:H668) * 0.8
        )
    ),
    H669
)</f>
        <v>26.017492328904108</v>
      </c>
      <c r="J669" s="13">
        <v>44.72</v>
      </c>
    </row>
    <row r="670" spans="1:10">
      <c r="A670" s="15" t="s">
        <v>393</v>
      </c>
      <c r="B670" s="15" t="s">
        <v>27</v>
      </c>
      <c r="C670" s="15">
        <v>9</v>
      </c>
      <c r="D670" s="15">
        <v>645</v>
      </c>
      <c r="E670" s="15" t="s">
        <v>394</v>
      </c>
      <c r="F670" s="15">
        <v>17</v>
      </c>
      <c r="G670" s="15">
        <v>21814.603496406311</v>
      </c>
      <c r="H670" s="15">
        <v>33.821090692102807</v>
      </c>
      <c r="I670" s="15" cm="1">
        <f t="array" ref="I670">IF(ISBLANK(H670),
    IFERROR(
        IF(
            (SUMPRODUCT((ABS(B:B - B670) &lt;= 4)*(H:H)*(NOT(ISBLANK(H:H))) * (H:H &gt; 0) * (C:C)*(D:D)) / SUMPRODUCT((ABS(B:B - B670) &lt;= 4)*(NOT(ISBLANK(H:H))) * (H:H &gt; 0) * (C:C)*(D:D))) = 0,
            IF(
                (SUMPRODUCT((ABS(B:B - B670) &lt;= 4)*(G:G)*(NOT(ISBLANK(G:G))) * (G:G &gt; 0) * (C:C)*(D:D)) / SUMPRODUCT((ABS(B:B - B670) &lt;= 4)*(NOT(ISBLANK(G:G))) * (G:G &gt; 0) * (C:C)*(D:D))) = 0,
                IF(LOOKUP(2,1/(H$1:H669&lt;&gt;0),H$1:H669)=0,
                    "",
                    LOOKUP(2,1/(H$1:H669&lt;&gt;0),H$1:H669) * 0.8
                ),
                (SUMPRODUCT((ABS(B:B - B670) &lt;= 4)*(G:G)*(NOT(ISBLANK(G:G))) * (G:G &gt; 0) * (C:C)*(D:D)) / SUMPRODUCT((ABS(B:B - B670) &lt;= 4)*(NOT(ISBLANK(G:G))) * (G:G &gt; 0) * (C:C)*(D:D)))
            ),
            (SUMPRODUCT((ABS(B:B - B670) &lt;= 4)*(H:H)*(NOT(ISBLANK(H:H))) * (H:H &gt; 0) * (C:C)*(D:D)) / SUMPRODUCT((ABS(B:B - B670) &lt;= 4)*(NOT(ISBLANK(H:H))) * (H:H &gt; 0) * (C:C)*(D:D)))
        ),
        IF(LOOKUP(2,1/(H$1:H669&lt;&gt;0),H$1:H669)=0,
            "",
            LOOKUP(2,1/(H$1:H669&lt;&gt;0),H$1:H669) * 0.8
        )
    ),
    H670
)</f>
        <v>33.821090692102807</v>
      </c>
      <c r="J670" s="13">
        <v>44.72</v>
      </c>
    </row>
    <row r="671" spans="1:10">
      <c r="A671" s="15" t="s">
        <v>393</v>
      </c>
      <c r="B671" s="15" t="s">
        <v>28</v>
      </c>
      <c r="C671" s="15">
        <v>23</v>
      </c>
      <c r="D671" s="15">
        <v>3020</v>
      </c>
      <c r="E671" s="15" t="s">
        <v>394</v>
      </c>
      <c r="F671" s="15">
        <v>60</v>
      </c>
      <c r="G671" s="15">
        <v>77534.905469065299</v>
      </c>
      <c r="H671" s="15">
        <v>25.673809757968641</v>
      </c>
      <c r="I671" s="15" cm="1">
        <f t="array" ref="I671">IF(ISBLANK(H671),
    IFERROR(
        IF(
            (SUMPRODUCT((ABS(B:B - B671) &lt;= 4)*(H:H)*(NOT(ISBLANK(H:H))) * (H:H &gt; 0) * (C:C)*(D:D)) / SUMPRODUCT((ABS(B:B - B671) &lt;= 4)*(NOT(ISBLANK(H:H))) * (H:H &gt; 0) * (C:C)*(D:D))) = 0,
            IF(
                (SUMPRODUCT((ABS(B:B - B671) &lt;= 4)*(G:G)*(NOT(ISBLANK(G:G))) * (G:G &gt; 0) * (C:C)*(D:D)) / SUMPRODUCT((ABS(B:B - B671) &lt;= 4)*(NOT(ISBLANK(G:G))) * (G:G &gt; 0) * (C:C)*(D:D))) = 0,
                IF(LOOKUP(2,1/(H$1:H670&lt;&gt;0),H$1:H670)=0,
                    "",
                    LOOKUP(2,1/(H$1:H670&lt;&gt;0),H$1:H670) * 0.8
                ),
                (SUMPRODUCT((ABS(B:B - B671) &lt;= 4)*(G:G)*(NOT(ISBLANK(G:G))) * (G:G &gt; 0) * (C:C)*(D:D)) / SUMPRODUCT((ABS(B:B - B671) &lt;= 4)*(NOT(ISBLANK(G:G))) * (G:G &gt; 0) * (C:C)*(D:D)))
            ),
            (SUMPRODUCT((ABS(B:B - B671) &lt;= 4)*(H:H)*(NOT(ISBLANK(H:H))) * (H:H &gt; 0) * (C:C)*(D:D)) / SUMPRODUCT((ABS(B:B - B671) &lt;= 4)*(NOT(ISBLANK(H:H))) * (H:H &gt; 0) * (C:C)*(D:D)))
        ),
        IF(LOOKUP(2,1/(H$1:H670&lt;&gt;0),H$1:H670)=0,
            "",
            LOOKUP(2,1/(H$1:H670&lt;&gt;0),H$1:H670) * 0.8
        )
    ),
    H671
)</f>
        <v>25.673809757968641</v>
      </c>
      <c r="J671" s="13">
        <v>44.72</v>
      </c>
    </row>
    <row r="672" spans="1:10">
      <c r="A672" s="15" t="s">
        <v>393</v>
      </c>
      <c r="B672" s="15" t="s">
        <v>29</v>
      </c>
      <c r="C672" s="15">
        <v>18</v>
      </c>
      <c r="D672" s="15">
        <v>1738</v>
      </c>
      <c r="E672" s="15" t="s">
        <v>394</v>
      </c>
      <c r="F672" s="15">
        <v>36</v>
      </c>
      <c r="G672" s="15">
        <v>48735.936281187547</v>
      </c>
      <c r="H672" s="15">
        <v>28.041390265355322</v>
      </c>
      <c r="I672" s="15" cm="1">
        <f t="array" ref="I672">IF(ISBLANK(H672),
    IFERROR(
        IF(
            (SUMPRODUCT((ABS(B:B - B672) &lt;= 4)*(H:H)*(NOT(ISBLANK(H:H))) * (H:H &gt; 0) * (C:C)*(D:D)) / SUMPRODUCT((ABS(B:B - B672) &lt;= 4)*(NOT(ISBLANK(H:H))) * (H:H &gt; 0) * (C:C)*(D:D))) = 0,
            IF(
                (SUMPRODUCT((ABS(B:B - B672) &lt;= 4)*(G:G)*(NOT(ISBLANK(G:G))) * (G:G &gt; 0) * (C:C)*(D:D)) / SUMPRODUCT((ABS(B:B - B672) &lt;= 4)*(NOT(ISBLANK(G:G))) * (G:G &gt; 0) * (C:C)*(D:D))) = 0,
                IF(LOOKUP(2,1/(H$1:H671&lt;&gt;0),H$1:H671)=0,
                    "",
                    LOOKUP(2,1/(H$1:H671&lt;&gt;0),H$1:H671) * 0.8
                ),
                (SUMPRODUCT((ABS(B:B - B672) &lt;= 4)*(G:G)*(NOT(ISBLANK(G:G))) * (G:G &gt; 0) * (C:C)*(D:D)) / SUMPRODUCT((ABS(B:B - B672) &lt;= 4)*(NOT(ISBLANK(G:G))) * (G:G &gt; 0) * (C:C)*(D:D)))
            ),
            (SUMPRODUCT((ABS(B:B - B672) &lt;= 4)*(H:H)*(NOT(ISBLANK(H:H))) * (H:H &gt; 0) * (C:C)*(D:D)) / SUMPRODUCT((ABS(B:B - B672) &lt;= 4)*(NOT(ISBLANK(H:H))) * (H:H &gt; 0) * (C:C)*(D:D)))
        ),
        IF(LOOKUP(2,1/(H$1:H671&lt;&gt;0),H$1:H671)=0,
            "",
            LOOKUP(2,1/(H$1:H671&lt;&gt;0),H$1:H671) * 0.8
        )
    ),
    H672
)</f>
        <v>28.041390265355322</v>
      </c>
      <c r="J672" s="13">
        <v>44.72</v>
      </c>
    </row>
    <row r="673" spans="1:10">
      <c r="A673" s="15" t="s">
        <v>393</v>
      </c>
      <c r="B673" s="15" t="s">
        <v>61</v>
      </c>
      <c r="C673" s="15">
        <v>10</v>
      </c>
      <c r="D673" s="15">
        <v>810</v>
      </c>
      <c r="E673" s="15" t="s">
        <v>394</v>
      </c>
      <c r="F673" s="15">
        <v>20</v>
      </c>
      <c r="G673" s="15">
        <v>27536.517688106869</v>
      </c>
      <c r="H673" s="15">
        <v>33.995700849514662</v>
      </c>
      <c r="I673" s="15" cm="1">
        <f t="array" ref="I673">IF(ISBLANK(H673),
    IFERROR(
        IF(
            (SUMPRODUCT((ABS(B:B - B673) &lt;= 4)*(H:H)*(NOT(ISBLANK(H:H))) * (H:H &gt; 0) * (C:C)*(D:D)) / SUMPRODUCT((ABS(B:B - B673) &lt;= 4)*(NOT(ISBLANK(H:H))) * (H:H &gt; 0) * (C:C)*(D:D))) = 0,
            IF(
                (SUMPRODUCT((ABS(B:B - B673) &lt;= 4)*(G:G)*(NOT(ISBLANK(G:G))) * (G:G &gt; 0) * (C:C)*(D:D)) / SUMPRODUCT((ABS(B:B - B673) &lt;= 4)*(NOT(ISBLANK(G:G))) * (G:G &gt; 0) * (C:C)*(D:D))) = 0,
                IF(LOOKUP(2,1/(H$1:H672&lt;&gt;0),H$1:H672)=0,
                    "",
                    LOOKUP(2,1/(H$1:H672&lt;&gt;0),H$1:H672) * 0.8
                ),
                (SUMPRODUCT((ABS(B:B - B673) &lt;= 4)*(G:G)*(NOT(ISBLANK(G:G))) * (G:G &gt; 0) * (C:C)*(D:D)) / SUMPRODUCT((ABS(B:B - B673) &lt;= 4)*(NOT(ISBLANK(G:G))) * (G:G &gt; 0) * (C:C)*(D:D)))
            ),
            (SUMPRODUCT((ABS(B:B - B673) &lt;= 4)*(H:H)*(NOT(ISBLANK(H:H))) * (H:H &gt; 0) * (C:C)*(D:D)) / SUMPRODUCT((ABS(B:B - B673) &lt;= 4)*(NOT(ISBLANK(H:H))) * (H:H &gt; 0) * (C:C)*(D:D)))
        ),
        IF(LOOKUP(2,1/(H$1:H672&lt;&gt;0),H$1:H672)=0,
            "",
            LOOKUP(2,1/(H$1:H672&lt;&gt;0),H$1:H672) * 0.8
        )
    ),
    H673
)</f>
        <v>33.995700849514662</v>
      </c>
      <c r="J673" s="13">
        <v>44.72</v>
      </c>
    </row>
    <row r="674" spans="1:10">
      <c r="A674" s="15" t="s">
        <v>393</v>
      </c>
      <c r="B674" s="15" t="s">
        <v>63</v>
      </c>
      <c r="C674" s="15">
        <v>2</v>
      </c>
      <c r="D674" s="15">
        <v>40</v>
      </c>
      <c r="E674" s="15" t="s">
        <v>394</v>
      </c>
      <c r="F674" s="15">
        <v>4</v>
      </c>
      <c r="G674" s="15">
        <v>3239.5140000000001</v>
      </c>
      <c r="H674" s="15">
        <v>80.987850000000009</v>
      </c>
      <c r="I674" s="15" cm="1">
        <f t="array" ref="I674">IF(ISBLANK(H674),
    IFERROR(
        IF(
            (SUMPRODUCT((ABS(B:B - B674) &lt;= 4)*(H:H)*(NOT(ISBLANK(H:H))) * (H:H &gt; 0) * (C:C)*(D:D)) / SUMPRODUCT((ABS(B:B - B674) &lt;= 4)*(NOT(ISBLANK(H:H))) * (H:H &gt; 0) * (C:C)*(D:D))) = 0,
            IF(
                (SUMPRODUCT((ABS(B:B - B674) &lt;= 4)*(G:G)*(NOT(ISBLANK(G:G))) * (G:G &gt; 0) * (C:C)*(D:D)) / SUMPRODUCT((ABS(B:B - B674) &lt;= 4)*(NOT(ISBLANK(G:G))) * (G:G &gt; 0) * (C:C)*(D:D))) = 0,
                IF(LOOKUP(2,1/(H$1:H673&lt;&gt;0),H$1:H673)=0,
                    "",
                    LOOKUP(2,1/(H$1:H673&lt;&gt;0),H$1:H673) * 0.8
                ),
                (SUMPRODUCT((ABS(B:B - B674) &lt;= 4)*(G:G)*(NOT(ISBLANK(G:G))) * (G:G &gt; 0) * (C:C)*(D:D)) / SUMPRODUCT((ABS(B:B - B674) &lt;= 4)*(NOT(ISBLANK(G:G))) * (G:G &gt; 0) * (C:C)*(D:D)))
            ),
            (SUMPRODUCT((ABS(B:B - B674) &lt;= 4)*(H:H)*(NOT(ISBLANK(H:H))) * (H:H &gt; 0) * (C:C)*(D:D)) / SUMPRODUCT((ABS(B:B - B674) &lt;= 4)*(NOT(ISBLANK(H:H))) * (H:H &gt; 0) * (C:C)*(D:D)))
        ),
        IF(LOOKUP(2,1/(H$1:H673&lt;&gt;0),H$1:H673)=0,
            "",
            LOOKUP(2,1/(H$1:H673&lt;&gt;0),H$1:H673) * 0.8
        )
    ),
    H674
)</f>
        <v>80.987850000000009</v>
      </c>
      <c r="J674" s="13">
        <v>44.72</v>
      </c>
    </row>
    <row r="675" spans="1:10">
      <c r="A675" s="15" t="s">
        <v>393</v>
      </c>
      <c r="B675" s="15" t="s">
        <v>30</v>
      </c>
      <c r="C675" s="15">
        <v>4</v>
      </c>
      <c r="D675" s="15">
        <v>275</v>
      </c>
      <c r="E675" s="15" t="s">
        <v>394</v>
      </c>
      <c r="F675" s="15">
        <v>7</v>
      </c>
      <c r="G675" s="15">
        <v>10079.18194344493</v>
      </c>
      <c r="H675" s="15">
        <v>36.651570703436093</v>
      </c>
      <c r="I675" s="15" cm="1">
        <f t="array" ref="I675">IF(ISBLANK(H675),
    IFERROR(
        IF(
            (SUMPRODUCT((ABS(B:B - B675) &lt;= 4)*(H:H)*(NOT(ISBLANK(H:H))) * (H:H &gt; 0) * (C:C)*(D:D)) / SUMPRODUCT((ABS(B:B - B675) &lt;= 4)*(NOT(ISBLANK(H:H))) * (H:H &gt; 0) * (C:C)*(D:D))) = 0,
            IF(
                (SUMPRODUCT((ABS(B:B - B675) &lt;= 4)*(G:G)*(NOT(ISBLANK(G:G))) * (G:G &gt; 0) * (C:C)*(D:D)) / SUMPRODUCT((ABS(B:B - B675) &lt;= 4)*(NOT(ISBLANK(G:G))) * (G:G &gt; 0) * (C:C)*(D:D))) = 0,
                IF(LOOKUP(2,1/(H$1:H674&lt;&gt;0),H$1:H674)=0,
                    "",
                    LOOKUP(2,1/(H$1:H674&lt;&gt;0),H$1:H674) * 0.8
                ),
                (SUMPRODUCT((ABS(B:B - B675) &lt;= 4)*(G:G)*(NOT(ISBLANK(G:G))) * (G:G &gt; 0) * (C:C)*(D:D)) / SUMPRODUCT((ABS(B:B - B675) &lt;= 4)*(NOT(ISBLANK(G:G))) * (G:G &gt; 0) * (C:C)*(D:D)))
            ),
            (SUMPRODUCT((ABS(B:B - B675) &lt;= 4)*(H:H)*(NOT(ISBLANK(H:H))) * (H:H &gt; 0) * (C:C)*(D:D)) / SUMPRODUCT((ABS(B:B - B675) &lt;= 4)*(NOT(ISBLANK(H:H))) * (H:H &gt; 0) * (C:C)*(D:D)))
        ),
        IF(LOOKUP(2,1/(H$1:H674&lt;&gt;0),H$1:H674)=0,
            "",
            LOOKUP(2,1/(H$1:H674&lt;&gt;0),H$1:H674) * 0.8
        )
    ),
    H675
)</f>
        <v>36.651570703436093</v>
      </c>
      <c r="J675" s="13">
        <v>44.72</v>
      </c>
    </row>
    <row r="676" spans="1:10">
      <c r="A676" s="15" t="s">
        <v>393</v>
      </c>
      <c r="B676" s="15" t="s">
        <v>32</v>
      </c>
      <c r="C676" s="15">
        <v>3</v>
      </c>
      <c r="D676" s="15">
        <v>230</v>
      </c>
      <c r="E676" s="15" t="s">
        <v>394</v>
      </c>
      <c r="F676" s="15">
        <v>6</v>
      </c>
      <c r="G676" s="15">
        <v>5195.9329500000003</v>
      </c>
      <c r="H676" s="15">
        <v>22.59101282608696</v>
      </c>
      <c r="I676" s="15" cm="1">
        <f t="array" ref="I676">IF(ISBLANK(H676),
    IFERROR(
        IF(
            (SUMPRODUCT((ABS(B:B - B676) &lt;= 4)*(H:H)*(NOT(ISBLANK(H:H))) * (H:H &gt; 0) * (C:C)*(D:D)) / SUMPRODUCT((ABS(B:B - B676) &lt;= 4)*(NOT(ISBLANK(H:H))) * (H:H &gt; 0) * (C:C)*(D:D))) = 0,
            IF(
                (SUMPRODUCT((ABS(B:B - B676) &lt;= 4)*(G:G)*(NOT(ISBLANK(G:G))) * (G:G &gt; 0) * (C:C)*(D:D)) / SUMPRODUCT((ABS(B:B - B676) &lt;= 4)*(NOT(ISBLANK(G:G))) * (G:G &gt; 0) * (C:C)*(D:D))) = 0,
                IF(LOOKUP(2,1/(H$1:H675&lt;&gt;0),H$1:H675)=0,
                    "",
                    LOOKUP(2,1/(H$1:H675&lt;&gt;0),H$1:H675) * 0.8
                ),
                (SUMPRODUCT((ABS(B:B - B676) &lt;= 4)*(G:G)*(NOT(ISBLANK(G:G))) * (G:G &gt; 0) * (C:C)*(D:D)) / SUMPRODUCT((ABS(B:B - B676) &lt;= 4)*(NOT(ISBLANK(G:G))) * (G:G &gt; 0) * (C:C)*(D:D)))
            ),
            (SUMPRODUCT((ABS(B:B - B676) &lt;= 4)*(H:H)*(NOT(ISBLANK(H:H))) * (H:H &gt; 0) * (C:C)*(D:D)) / SUMPRODUCT((ABS(B:B - B676) &lt;= 4)*(NOT(ISBLANK(H:H))) * (H:H &gt; 0) * (C:C)*(D:D)))
        ),
        IF(LOOKUP(2,1/(H$1:H675&lt;&gt;0),H$1:H675)=0,
            "",
            LOOKUP(2,1/(H$1:H675&lt;&gt;0),H$1:H675) * 0.8
        )
    ),
    H676
)</f>
        <v>22.59101282608696</v>
      </c>
      <c r="J676" s="13">
        <v>44.72</v>
      </c>
    </row>
    <row r="677" spans="1:10">
      <c r="A677" s="15" t="s">
        <v>393</v>
      </c>
      <c r="B677" s="15" t="s">
        <v>66</v>
      </c>
      <c r="C677" s="15">
        <v>2</v>
      </c>
      <c r="D677" s="15">
        <v>150</v>
      </c>
      <c r="E677" s="15" t="s">
        <v>394</v>
      </c>
      <c r="F677" s="15">
        <v>1</v>
      </c>
      <c r="G677" s="15">
        <v>1405.068</v>
      </c>
      <c r="H677" s="15">
        <v>9.3671199999999999</v>
      </c>
      <c r="I677" s="15" cm="1">
        <f t="array" ref="I677">IF(ISBLANK(H677),
    IFERROR(
        IF(
            (SUMPRODUCT((ABS(B:B - B677) &lt;= 4)*(H:H)*(NOT(ISBLANK(H:H))) * (H:H &gt; 0) * (C:C)*(D:D)) / SUMPRODUCT((ABS(B:B - B677) &lt;= 4)*(NOT(ISBLANK(H:H))) * (H:H &gt; 0) * (C:C)*(D:D))) = 0,
            IF(
                (SUMPRODUCT((ABS(B:B - B677) &lt;= 4)*(G:G)*(NOT(ISBLANK(G:G))) * (G:G &gt; 0) * (C:C)*(D:D)) / SUMPRODUCT((ABS(B:B - B677) &lt;= 4)*(NOT(ISBLANK(G:G))) * (G:G &gt; 0) * (C:C)*(D:D))) = 0,
                IF(LOOKUP(2,1/(H$1:H676&lt;&gt;0),H$1:H676)=0,
                    "",
                    LOOKUP(2,1/(H$1:H676&lt;&gt;0),H$1:H676) * 0.8
                ),
                (SUMPRODUCT((ABS(B:B - B677) &lt;= 4)*(G:G)*(NOT(ISBLANK(G:G))) * (G:G &gt; 0) * (C:C)*(D:D)) / SUMPRODUCT((ABS(B:B - B677) &lt;= 4)*(NOT(ISBLANK(G:G))) * (G:G &gt; 0) * (C:C)*(D:D)))
            ),
            (SUMPRODUCT((ABS(B:B - B677) &lt;= 4)*(H:H)*(NOT(ISBLANK(H:H))) * (H:H &gt; 0) * (C:C)*(D:D)) / SUMPRODUCT((ABS(B:B - B677) &lt;= 4)*(NOT(ISBLANK(H:H))) * (H:H &gt; 0) * (C:C)*(D:D)))
        ),
        IF(LOOKUP(2,1/(H$1:H676&lt;&gt;0),H$1:H676)=0,
            "",
            LOOKUP(2,1/(H$1:H676&lt;&gt;0),H$1:H676) * 0.8
        )
    ),
    H677
)</f>
        <v>9.3671199999999999</v>
      </c>
      <c r="J677" s="13">
        <v>44.72</v>
      </c>
    </row>
    <row r="678" spans="1:10">
      <c r="A678" s="15" t="s">
        <v>393</v>
      </c>
      <c r="B678" s="15" t="s">
        <v>33</v>
      </c>
      <c r="C678" s="15">
        <v>1</v>
      </c>
      <c r="D678" s="15">
        <v>80</v>
      </c>
      <c r="E678" s="15" t="s">
        <v>394</v>
      </c>
      <c r="F678" s="15">
        <v>2</v>
      </c>
      <c r="G678" s="15">
        <v>2018.06819</v>
      </c>
      <c r="H678" s="15">
        <v>25.225852374999999</v>
      </c>
      <c r="I678" s="15" cm="1">
        <f t="array" ref="I678">IF(ISBLANK(H678),
    IFERROR(
        IF(
            (SUMPRODUCT((ABS(B:B - B678) &lt;= 4)*(H:H)*(NOT(ISBLANK(H:H))) * (H:H &gt; 0) * (C:C)*(D:D)) / SUMPRODUCT((ABS(B:B - B678) &lt;= 4)*(NOT(ISBLANK(H:H))) * (H:H &gt; 0) * (C:C)*(D:D))) = 0,
            IF(
                (SUMPRODUCT((ABS(B:B - B678) &lt;= 4)*(G:G)*(NOT(ISBLANK(G:G))) * (G:G &gt; 0) * (C:C)*(D:D)) / SUMPRODUCT((ABS(B:B - B678) &lt;= 4)*(NOT(ISBLANK(G:G))) * (G:G &gt; 0) * (C:C)*(D:D))) = 0,
                IF(LOOKUP(2,1/(H$1:H677&lt;&gt;0),H$1:H677)=0,
                    "",
                    LOOKUP(2,1/(H$1:H677&lt;&gt;0),H$1:H677) * 0.8
                ),
                (SUMPRODUCT((ABS(B:B - B678) &lt;= 4)*(G:G)*(NOT(ISBLANK(G:G))) * (G:G &gt; 0) * (C:C)*(D:D)) / SUMPRODUCT((ABS(B:B - B678) &lt;= 4)*(NOT(ISBLANK(G:G))) * (G:G &gt; 0) * (C:C)*(D:D)))
            ),
            (SUMPRODUCT((ABS(B:B - B678) &lt;= 4)*(H:H)*(NOT(ISBLANK(H:H))) * (H:H &gt; 0) * (C:C)*(D:D)) / SUMPRODUCT((ABS(B:B - B678) &lt;= 4)*(NOT(ISBLANK(H:H))) * (H:H &gt; 0) * (C:C)*(D:D)))
        ),
        IF(LOOKUP(2,1/(H$1:H677&lt;&gt;0),H$1:H677)=0,
            "",
            LOOKUP(2,1/(H$1:H677&lt;&gt;0),H$1:H677) * 0.8
        )
    ),
    H678
)</f>
        <v>25.225852374999999</v>
      </c>
      <c r="J678" s="13">
        <v>44.72</v>
      </c>
    </row>
    <row r="679" spans="1:10">
      <c r="A679" s="15" t="s">
        <v>393</v>
      </c>
      <c r="B679" s="15" t="s">
        <v>68</v>
      </c>
      <c r="C679" s="15">
        <v>8</v>
      </c>
      <c r="D679" s="15">
        <v>850</v>
      </c>
      <c r="E679" s="15" t="s">
        <v>394</v>
      </c>
      <c r="F679" s="15">
        <v>20</v>
      </c>
      <c r="G679" s="15">
        <v>28179.334429547529</v>
      </c>
      <c r="H679" s="15">
        <v>33.152158152408859</v>
      </c>
      <c r="I679" s="15" cm="1">
        <f t="array" ref="I679">IF(ISBLANK(H679),
    IFERROR(
        IF(
            (SUMPRODUCT((ABS(B:B - B679) &lt;= 4)*(H:H)*(NOT(ISBLANK(H:H))) * (H:H &gt; 0) * (C:C)*(D:D)) / SUMPRODUCT((ABS(B:B - B679) &lt;= 4)*(NOT(ISBLANK(H:H))) * (H:H &gt; 0) * (C:C)*(D:D))) = 0,
            IF(
                (SUMPRODUCT((ABS(B:B - B679) &lt;= 4)*(G:G)*(NOT(ISBLANK(G:G))) * (G:G &gt; 0) * (C:C)*(D:D)) / SUMPRODUCT((ABS(B:B - B679) &lt;= 4)*(NOT(ISBLANK(G:G))) * (G:G &gt; 0) * (C:C)*(D:D))) = 0,
                IF(LOOKUP(2,1/(H$1:H678&lt;&gt;0),H$1:H678)=0,
                    "",
                    LOOKUP(2,1/(H$1:H678&lt;&gt;0),H$1:H678) * 0.8
                ),
                (SUMPRODUCT((ABS(B:B - B679) &lt;= 4)*(G:G)*(NOT(ISBLANK(G:G))) * (G:G &gt; 0) * (C:C)*(D:D)) / SUMPRODUCT((ABS(B:B - B679) &lt;= 4)*(NOT(ISBLANK(G:G))) * (G:G &gt; 0) * (C:C)*(D:D)))
            ),
            (SUMPRODUCT((ABS(B:B - B679) &lt;= 4)*(H:H)*(NOT(ISBLANK(H:H))) * (H:H &gt; 0) * (C:C)*(D:D)) / SUMPRODUCT((ABS(B:B - B679) &lt;= 4)*(NOT(ISBLANK(H:H))) * (H:H &gt; 0) * (C:C)*(D:D)))
        ),
        IF(LOOKUP(2,1/(H$1:H678&lt;&gt;0),H$1:H678)=0,
            "",
            LOOKUP(2,1/(H$1:H678&lt;&gt;0),H$1:H678) * 0.8
        )
    ),
    H679
)</f>
        <v>33.152158152408859</v>
      </c>
      <c r="J679" s="13">
        <v>44.72</v>
      </c>
    </row>
    <row r="680" spans="1:10">
      <c r="A680" s="15" t="s">
        <v>393</v>
      </c>
      <c r="B680" s="15" t="s">
        <v>36</v>
      </c>
      <c r="C680" s="15">
        <v>4</v>
      </c>
      <c r="D680" s="15">
        <v>335</v>
      </c>
      <c r="E680" s="15" t="s">
        <v>394</v>
      </c>
      <c r="F680" s="15">
        <v>4</v>
      </c>
      <c r="G680" s="15">
        <v>4861.4960300000002</v>
      </c>
      <c r="H680" s="15">
        <v>14.511928447761189</v>
      </c>
      <c r="I680" s="15" cm="1">
        <f t="array" ref="I680">IF(ISBLANK(H680),
    IFERROR(
        IF(
            (SUMPRODUCT((ABS(B:B - B680) &lt;= 4)*(H:H)*(NOT(ISBLANK(H:H))) * (H:H &gt; 0) * (C:C)*(D:D)) / SUMPRODUCT((ABS(B:B - B680) &lt;= 4)*(NOT(ISBLANK(H:H))) * (H:H &gt; 0) * (C:C)*(D:D))) = 0,
            IF(
                (SUMPRODUCT((ABS(B:B - B680) &lt;= 4)*(G:G)*(NOT(ISBLANK(G:G))) * (G:G &gt; 0) * (C:C)*(D:D)) / SUMPRODUCT((ABS(B:B - B680) &lt;= 4)*(NOT(ISBLANK(G:G))) * (G:G &gt; 0) * (C:C)*(D:D))) = 0,
                IF(LOOKUP(2,1/(H$1:H679&lt;&gt;0),H$1:H679)=0,
                    "",
                    LOOKUP(2,1/(H$1:H679&lt;&gt;0),H$1:H679) * 0.8
                ),
                (SUMPRODUCT((ABS(B:B - B680) &lt;= 4)*(G:G)*(NOT(ISBLANK(G:G))) * (G:G &gt; 0) * (C:C)*(D:D)) / SUMPRODUCT((ABS(B:B - B680) &lt;= 4)*(NOT(ISBLANK(G:G))) * (G:G &gt; 0) * (C:C)*(D:D)))
            ),
            (SUMPRODUCT((ABS(B:B - B680) &lt;= 4)*(H:H)*(NOT(ISBLANK(H:H))) * (H:H &gt; 0) * (C:C)*(D:D)) / SUMPRODUCT((ABS(B:B - B680) &lt;= 4)*(NOT(ISBLANK(H:H))) * (H:H &gt; 0) * (C:C)*(D:D)))
        ),
        IF(LOOKUP(2,1/(H$1:H679&lt;&gt;0),H$1:H679)=0,
            "",
            LOOKUP(2,1/(H$1:H679&lt;&gt;0),H$1:H679) * 0.8
        )
    ),
    H680
)</f>
        <v>14.511928447761189</v>
      </c>
      <c r="J680" s="13">
        <v>44.72</v>
      </c>
    </row>
    <row r="681" spans="1:10">
      <c r="A681" s="15" t="s">
        <v>393</v>
      </c>
      <c r="B681" s="15" t="s">
        <v>37</v>
      </c>
      <c r="C681" s="15">
        <v>3</v>
      </c>
      <c r="D681" s="15">
        <v>130</v>
      </c>
      <c r="E681" s="15" t="s">
        <v>394</v>
      </c>
      <c r="F681" s="15">
        <v>4</v>
      </c>
      <c r="G681" s="15">
        <v>4535.61798</v>
      </c>
      <c r="H681" s="15">
        <v>34.889369076923067</v>
      </c>
      <c r="I681" s="15" cm="1">
        <f t="array" ref="I681">IF(ISBLANK(H681),
    IFERROR(
        IF(
            (SUMPRODUCT((ABS(B:B - B681) &lt;= 4)*(H:H)*(NOT(ISBLANK(H:H))) * (H:H &gt; 0) * (C:C)*(D:D)) / SUMPRODUCT((ABS(B:B - B681) &lt;= 4)*(NOT(ISBLANK(H:H))) * (H:H &gt; 0) * (C:C)*(D:D))) = 0,
            IF(
                (SUMPRODUCT((ABS(B:B - B681) &lt;= 4)*(G:G)*(NOT(ISBLANK(G:G))) * (G:G &gt; 0) * (C:C)*(D:D)) / SUMPRODUCT((ABS(B:B - B681) &lt;= 4)*(NOT(ISBLANK(G:G))) * (G:G &gt; 0) * (C:C)*(D:D))) = 0,
                IF(LOOKUP(2,1/(H$1:H680&lt;&gt;0),H$1:H680)=0,
                    "",
                    LOOKUP(2,1/(H$1:H680&lt;&gt;0),H$1:H680) * 0.8
                ),
                (SUMPRODUCT((ABS(B:B - B681) &lt;= 4)*(G:G)*(NOT(ISBLANK(G:G))) * (G:G &gt; 0) * (C:C)*(D:D)) / SUMPRODUCT((ABS(B:B - B681) &lt;= 4)*(NOT(ISBLANK(G:G))) * (G:G &gt; 0) * (C:C)*(D:D)))
            ),
            (SUMPRODUCT((ABS(B:B - B681) &lt;= 4)*(H:H)*(NOT(ISBLANK(H:H))) * (H:H &gt; 0) * (C:C)*(D:D)) / SUMPRODUCT((ABS(B:B - B681) &lt;= 4)*(NOT(ISBLANK(H:H))) * (H:H &gt; 0) * (C:C)*(D:D)))
        ),
        IF(LOOKUP(2,1/(H$1:H680&lt;&gt;0),H$1:H680)=0,
            "",
            LOOKUP(2,1/(H$1:H680&lt;&gt;0),H$1:H680) * 0.8
        )
    ),
    H681
)</f>
        <v>34.889369076923067</v>
      </c>
      <c r="J681" s="13">
        <v>44.72</v>
      </c>
    </row>
    <row r="682" spans="1:10">
      <c r="A682" s="15" t="s">
        <v>393</v>
      </c>
      <c r="B682" s="15" t="s">
        <v>38</v>
      </c>
      <c r="C682" s="15">
        <v>1</v>
      </c>
      <c r="D682" s="15">
        <v>40</v>
      </c>
      <c r="E682" s="15" t="s">
        <v>394</v>
      </c>
      <c r="F682" s="15">
        <v>3</v>
      </c>
      <c r="G682" s="15">
        <v>3176.13546</v>
      </c>
      <c r="H682" s="15">
        <v>79.403386499999996</v>
      </c>
      <c r="I682" s="15" cm="1">
        <f t="array" ref="I682">IF(ISBLANK(H682),
    IFERROR(
        IF(
            (SUMPRODUCT((ABS(B:B - B682) &lt;= 4)*(H:H)*(NOT(ISBLANK(H:H))) * (H:H &gt; 0) * (C:C)*(D:D)) / SUMPRODUCT((ABS(B:B - B682) &lt;= 4)*(NOT(ISBLANK(H:H))) * (H:H &gt; 0) * (C:C)*(D:D))) = 0,
            IF(
                (SUMPRODUCT((ABS(B:B - B682) &lt;= 4)*(G:G)*(NOT(ISBLANK(G:G))) * (G:G &gt; 0) * (C:C)*(D:D)) / SUMPRODUCT((ABS(B:B - B682) &lt;= 4)*(NOT(ISBLANK(G:G))) * (G:G &gt; 0) * (C:C)*(D:D))) = 0,
                IF(LOOKUP(2,1/(H$1:H681&lt;&gt;0),H$1:H681)=0,
                    "",
                    LOOKUP(2,1/(H$1:H681&lt;&gt;0),H$1:H681) * 0.8
                ),
                (SUMPRODUCT((ABS(B:B - B682) &lt;= 4)*(G:G)*(NOT(ISBLANK(G:G))) * (G:G &gt; 0) * (C:C)*(D:D)) / SUMPRODUCT((ABS(B:B - B682) &lt;= 4)*(NOT(ISBLANK(G:G))) * (G:G &gt; 0) * (C:C)*(D:D)))
            ),
            (SUMPRODUCT((ABS(B:B - B682) &lt;= 4)*(H:H)*(NOT(ISBLANK(H:H))) * (H:H &gt; 0) * (C:C)*(D:D)) / SUMPRODUCT((ABS(B:B - B682) &lt;= 4)*(NOT(ISBLANK(H:H))) * (H:H &gt; 0) * (C:C)*(D:D)))
        ),
        IF(LOOKUP(2,1/(H$1:H681&lt;&gt;0),H$1:H681)=0,
            "",
            LOOKUP(2,1/(H$1:H681&lt;&gt;0),H$1:H681) * 0.8
        )
    ),
    H682
)</f>
        <v>79.403386499999996</v>
      </c>
      <c r="J682" s="13">
        <v>44.72</v>
      </c>
    </row>
    <row r="683" spans="1:10">
      <c r="A683" s="15" t="s">
        <v>393</v>
      </c>
      <c r="B683" s="15" t="s">
        <v>39</v>
      </c>
      <c r="C683" s="15">
        <v>3</v>
      </c>
      <c r="D683" s="15">
        <v>105</v>
      </c>
      <c r="E683" s="15" t="s">
        <v>394</v>
      </c>
      <c r="F683" s="15">
        <v>1</v>
      </c>
      <c r="G683" s="15">
        <v>1014.426</v>
      </c>
      <c r="H683" s="15">
        <v>9.6612000000000009</v>
      </c>
      <c r="I683" s="15" cm="1">
        <f t="array" ref="I683">IF(ISBLANK(H683),
    IFERROR(
        IF(
            (SUMPRODUCT((ABS(B:B - B683) &lt;= 4)*(H:H)*(NOT(ISBLANK(H:H))) * (H:H &gt; 0) * (C:C)*(D:D)) / SUMPRODUCT((ABS(B:B - B683) &lt;= 4)*(NOT(ISBLANK(H:H))) * (H:H &gt; 0) * (C:C)*(D:D))) = 0,
            IF(
                (SUMPRODUCT((ABS(B:B - B683) &lt;= 4)*(G:G)*(NOT(ISBLANK(G:G))) * (G:G &gt; 0) * (C:C)*(D:D)) / SUMPRODUCT((ABS(B:B - B683) &lt;= 4)*(NOT(ISBLANK(G:G))) * (G:G &gt; 0) * (C:C)*(D:D))) = 0,
                IF(LOOKUP(2,1/(H$1:H682&lt;&gt;0),H$1:H682)=0,
                    "",
                    LOOKUP(2,1/(H$1:H682&lt;&gt;0),H$1:H682) * 0.8
                ),
                (SUMPRODUCT((ABS(B:B - B683) &lt;= 4)*(G:G)*(NOT(ISBLANK(G:G))) * (G:G &gt; 0) * (C:C)*(D:D)) / SUMPRODUCT((ABS(B:B - B683) &lt;= 4)*(NOT(ISBLANK(G:G))) * (G:G &gt; 0) * (C:C)*(D:D)))
            ),
            (SUMPRODUCT((ABS(B:B - B683) &lt;= 4)*(H:H)*(NOT(ISBLANK(H:H))) * (H:H &gt; 0) * (C:C)*(D:D)) / SUMPRODUCT((ABS(B:B - B683) &lt;= 4)*(NOT(ISBLANK(H:H))) * (H:H &gt; 0) * (C:C)*(D:D)))
        ),
        IF(LOOKUP(2,1/(H$1:H682&lt;&gt;0),H$1:H682)=0,
            "",
            LOOKUP(2,1/(H$1:H682&lt;&gt;0),H$1:H682) * 0.8
        )
    ),
    H683
)</f>
        <v>9.6612000000000009</v>
      </c>
      <c r="J683" s="13">
        <v>44.72</v>
      </c>
    </row>
    <row r="684" spans="1:10">
      <c r="A684" s="15" t="s">
        <v>393</v>
      </c>
      <c r="B684" s="15" t="s">
        <v>41</v>
      </c>
      <c r="C684" s="15">
        <v>3</v>
      </c>
      <c r="D684" s="15">
        <v>235</v>
      </c>
      <c r="E684" s="15" t="s">
        <v>394</v>
      </c>
      <c r="F684" s="15">
        <v>6</v>
      </c>
      <c r="G684" s="15">
        <v>8889.4441317048477</v>
      </c>
      <c r="H684" s="15">
        <v>37.827421837041904</v>
      </c>
      <c r="I684" s="15" cm="1">
        <f t="array" ref="I684">IF(ISBLANK(H684),
    IFERROR(
        IF(
            (SUMPRODUCT((ABS(B:B - B684) &lt;= 4)*(H:H)*(NOT(ISBLANK(H:H))) * (H:H &gt; 0) * (C:C)*(D:D)) / SUMPRODUCT((ABS(B:B - B684) &lt;= 4)*(NOT(ISBLANK(H:H))) * (H:H &gt; 0) * (C:C)*(D:D))) = 0,
            IF(
                (SUMPRODUCT((ABS(B:B - B684) &lt;= 4)*(G:G)*(NOT(ISBLANK(G:G))) * (G:G &gt; 0) * (C:C)*(D:D)) / SUMPRODUCT((ABS(B:B - B684) &lt;= 4)*(NOT(ISBLANK(G:G))) * (G:G &gt; 0) * (C:C)*(D:D))) = 0,
                IF(LOOKUP(2,1/(H$1:H683&lt;&gt;0),H$1:H683)=0,
                    "",
                    LOOKUP(2,1/(H$1:H683&lt;&gt;0),H$1:H683) * 0.8
                ),
                (SUMPRODUCT((ABS(B:B - B684) &lt;= 4)*(G:G)*(NOT(ISBLANK(G:G))) * (G:G &gt; 0) * (C:C)*(D:D)) / SUMPRODUCT((ABS(B:B - B684) &lt;= 4)*(NOT(ISBLANK(G:G))) * (G:G &gt; 0) * (C:C)*(D:D)))
            ),
            (SUMPRODUCT((ABS(B:B - B684) &lt;= 4)*(H:H)*(NOT(ISBLANK(H:H))) * (H:H &gt; 0) * (C:C)*(D:D)) / SUMPRODUCT((ABS(B:B - B684) &lt;= 4)*(NOT(ISBLANK(H:H))) * (H:H &gt; 0) * (C:C)*(D:D)))
        ),
        IF(LOOKUP(2,1/(H$1:H683&lt;&gt;0),H$1:H683)=0,
            "",
            LOOKUP(2,1/(H$1:H683&lt;&gt;0),H$1:H683) * 0.8
        )
    ),
    H684
)</f>
        <v>37.827421837041904</v>
      </c>
      <c r="J684" s="13">
        <v>44.72</v>
      </c>
    </row>
    <row r="685" spans="1:10">
      <c r="A685" s="15" t="s">
        <v>393</v>
      </c>
      <c r="B685" s="15" t="s">
        <v>44</v>
      </c>
      <c r="C685" s="15">
        <v>5</v>
      </c>
      <c r="D685" s="15">
        <v>455</v>
      </c>
      <c r="E685" s="15" t="s">
        <v>394</v>
      </c>
      <c r="F685" s="15">
        <v>4</v>
      </c>
      <c r="G685" s="15">
        <v>4383.1859999999997</v>
      </c>
      <c r="H685" s="15">
        <v>9.6333758241758236</v>
      </c>
      <c r="I685" s="15" cm="1">
        <f t="array" ref="I685">IF(ISBLANK(H685),
    IFERROR(
        IF(
            (SUMPRODUCT((ABS(B:B - B685) &lt;= 4)*(H:H)*(NOT(ISBLANK(H:H))) * (H:H &gt; 0) * (C:C)*(D:D)) / SUMPRODUCT((ABS(B:B - B685) &lt;= 4)*(NOT(ISBLANK(H:H))) * (H:H &gt; 0) * (C:C)*(D:D))) = 0,
            IF(
                (SUMPRODUCT((ABS(B:B - B685) &lt;= 4)*(G:G)*(NOT(ISBLANK(G:G))) * (G:G &gt; 0) * (C:C)*(D:D)) / SUMPRODUCT((ABS(B:B - B685) &lt;= 4)*(NOT(ISBLANK(G:G))) * (G:G &gt; 0) * (C:C)*(D:D))) = 0,
                IF(LOOKUP(2,1/(H$1:H684&lt;&gt;0),H$1:H684)=0,
                    "",
                    LOOKUP(2,1/(H$1:H684&lt;&gt;0),H$1:H684) * 0.8
                ),
                (SUMPRODUCT((ABS(B:B - B685) &lt;= 4)*(G:G)*(NOT(ISBLANK(G:G))) * (G:G &gt; 0) * (C:C)*(D:D)) / SUMPRODUCT((ABS(B:B - B685) &lt;= 4)*(NOT(ISBLANK(G:G))) * (G:G &gt; 0) * (C:C)*(D:D)))
            ),
            (SUMPRODUCT((ABS(B:B - B685) &lt;= 4)*(H:H)*(NOT(ISBLANK(H:H))) * (H:H &gt; 0) * (C:C)*(D:D)) / SUMPRODUCT((ABS(B:B - B685) &lt;= 4)*(NOT(ISBLANK(H:H))) * (H:H &gt; 0) * (C:C)*(D:D)))
        ),
        IF(LOOKUP(2,1/(H$1:H684&lt;&gt;0),H$1:H684)=0,
            "",
            LOOKUP(2,1/(H$1:H684&lt;&gt;0),H$1:H684) * 0.8
        )
    ),
    H685
)</f>
        <v>9.6333758241758236</v>
      </c>
      <c r="J685" s="13">
        <v>44.72</v>
      </c>
    </row>
    <row r="686" spans="1:10">
      <c r="A686" s="15" t="s">
        <v>393</v>
      </c>
      <c r="B686" s="15" t="s">
        <v>47</v>
      </c>
      <c r="C686" s="15">
        <v>2</v>
      </c>
      <c r="D686" s="15">
        <v>240</v>
      </c>
      <c r="E686" s="15" t="s">
        <v>394</v>
      </c>
      <c r="F686" s="15">
        <v>4</v>
      </c>
      <c r="G686" s="15">
        <v>5833.8888763763434</v>
      </c>
      <c r="H686" s="15">
        <v>24.30787031823477</v>
      </c>
      <c r="I686" s="15" cm="1">
        <f t="array" ref="I686">IF(ISBLANK(H686),
    IFERROR(
        IF(
            (SUMPRODUCT((ABS(B:B - B686) &lt;= 4)*(H:H)*(NOT(ISBLANK(H:H))) * (H:H &gt; 0) * (C:C)*(D:D)) / SUMPRODUCT((ABS(B:B - B686) &lt;= 4)*(NOT(ISBLANK(H:H))) * (H:H &gt; 0) * (C:C)*(D:D))) = 0,
            IF(
                (SUMPRODUCT((ABS(B:B - B686) &lt;= 4)*(G:G)*(NOT(ISBLANK(G:G))) * (G:G &gt; 0) * (C:C)*(D:D)) / SUMPRODUCT((ABS(B:B - B686) &lt;= 4)*(NOT(ISBLANK(G:G))) * (G:G &gt; 0) * (C:C)*(D:D))) = 0,
                IF(LOOKUP(2,1/(H$1:H685&lt;&gt;0),H$1:H685)=0,
                    "",
                    LOOKUP(2,1/(H$1:H685&lt;&gt;0),H$1:H685) * 0.8
                ),
                (SUMPRODUCT((ABS(B:B - B686) &lt;= 4)*(G:G)*(NOT(ISBLANK(G:G))) * (G:G &gt; 0) * (C:C)*(D:D)) / SUMPRODUCT((ABS(B:B - B686) &lt;= 4)*(NOT(ISBLANK(G:G))) * (G:G &gt; 0) * (C:C)*(D:D)))
            ),
            (SUMPRODUCT((ABS(B:B - B686) &lt;= 4)*(H:H)*(NOT(ISBLANK(H:H))) * (H:H &gt; 0) * (C:C)*(D:D)) / SUMPRODUCT((ABS(B:B - B686) &lt;= 4)*(NOT(ISBLANK(H:H))) * (H:H &gt; 0) * (C:C)*(D:D)))
        ),
        IF(LOOKUP(2,1/(H$1:H685&lt;&gt;0),H$1:H685)=0,
            "",
            LOOKUP(2,1/(H$1:H685&lt;&gt;0),H$1:H685) * 0.8
        )
    ),
    H686
)</f>
        <v>24.30787031823477</v>
      </c>
      <c r="J686" s="13">
        <v>44.72</v>
      </c>
    </row>
    <row r="687" spans="1:10">
      <c r="A687" s="15" t="s">
        <v>393</v>
      </c>
      <c r="B687" s="15" t="s">
        <v>14</v>
      </c>
      <c r="C687" s="15">
        <v>1</v>
      </c>
      <c r="D687" s="15">
        <v>145</v>
      </c>
      <c r="E687" s="15" t="s">
        <v>394</v>
      </c>
      <c r="F687" s="15">
        <v>3</v>
      </c>
      <c r="G687" s="15">
        <v>3465.7139999999999</v>
      </c>
      <c r="H687" s="15">
        <v>23.90147586206896</v>
      </c>
      <c r="I687" s="15" cm="1">
        <f t="array" ref="I687">IF(ISBLANK(H687),
    IFERROR(
        IF(
            (SUMPRODUCT((ABS(B:B - B687) &lt;= 4)*(H:H)*(NOT(ISBLANK(H:H))) * (H:H &gt; 0) * (C:C)*(D:D)) / SUMPRODUCT((ABS(B:B - B687) &lt;= 4)*(NOT(ISBLANK(H:H))) * (H:H &gt; 0) * (C:C)*(D:D))) = 0,
            IF(
                (SUMPRODUCT((ABS(B:B - B687) &lt;= 4)*(G:G)*(NOT(ISBLANK(G:G))) * (G:G &gt; 0) * (C:C)*(D:D)) / SUMPRODUCT((ABS(B:B - B687) &lt;= 4)*(NOT(ISBLANK(G:G))) * (G:G &gt; 0) * (C:C)*(D:D))) = 0,
                IF(LOOKUP(2,1/(H$1:H686&lt;&gt;0),H$1:H686)=0,
                    "",
                    LOOKUP(2,1/(H$1:H686&lt;&gt;0),H$1:H686) * 0.8
                ),
                (SUMPRODUCT((ABS(B:B - B687) &lt;= 4)*(G:G)*(NOT(ISBLANK(G:G))) * (G:G &gt; 0) * (C:C)*(D:D)) / SUMPRODUCT((ABS(B:B - B687) &lt;= 4)*(NOT(ISBLANK(G:G))) * (G:G &gt; 0) * (C:C)*(D:D)))
            ),
            (SUMPRODUCT((ABS(B:B - B687) &lt;= 4)*(H:H)*(NOT(ISBLANK(H:H))) * (H:H &gt; 0) * (C:C)*(D:D)) / SUMPRODUCT((ABS(B:B - B687) &lt;= 4)*(NOT(ISBLANK(H:H))) * (H:H &gt; 0) * (C:C)*(D:D)))
        ),
        IF(LOOKUP(2,1/(H$1:H686&lt;&gt;0),H$1:H686)=0,
            "",
            LOOKUP(2,1/(H$1:H686&lt;&gt;0),H$1:H686) * 0.8
        )
    ),
    H687
)</f>
        <v>23.90147586206896</v>
      </c>
      <c r="J687" s="13">
        <v>44.72</v>
      </c>
    </row>
    <row r="688" spans="1:10">
      <c r="A688" s="15" t="s">
        <v>393</v>
      </c>
      <c r="B688" s="15" t="s">
        <v>15</v>
      </c>
      <c r="C688" s="15">
        <v>2</v>
      </c>
      <c r="D688" s="15">
        <v>238.52699999999999</v>
      </c>
      <c r="E688" s="15" t="s">
        <v>395</v>
      </c>
      <c r="F688" s="15">
        <v>12</v>
      </c>
      <c r="G688" s="15">
        <v>14022.116169999999</v>
      </c>
      <c r="H688" s="15">
        <v>58.786284865025763</v>
      </c>
      <c r="I688" s="15" cm="1">
        <f t="array" ref="I688">IF(ISBLANK(H688),
    IFERROR(
        IF(
            (SUMPRODUCT((ABS(B:B - B688) &lt;= 4)*(H:H)*(NOT(ISBLANK(H:H))) * (H:H &gt; 0) * (C:C)*(D:D)) / SUMPRODUCT((ABS(B:B - B688) &lt;= 4)*(NOT(ISBLANK(H:H))) * (H:H &gt; 0) * (C:C)*(D:D))) = 0,
            IF(
                (SUMPRODUCT((ABS(B:B - B688) &lt;= 4)*(G:G)*(NOT(ISBLANK(G:G))) * (G:G &gt; 0) * (C:C)*(D:D)) / SUMPRODUCT((ABS(B:B - B688) &lt;= 4)*(NOT(ISBLANK(G:G))) * (G:G &gt; 0) * (C:C)*(D:D))) = 0,
                IF(LOOKUP(2,1/(H$1:H687&lt;&gt;0),H$1:H687)=0,
                    "",
                    LOOKUP(2,1/(H$1:H687&lt;&gt;0),H$1:H687) * 0.8
                ),
                (SUMPRODUCT((ABS(B:B - B688) &lt;= 4)*(G:G)*(NOT(ISBLANK(G:G))) * (G:G &gt; 0) * (C:C)*(D:D)) / SUMPRODUCT((ABS(B:B - B688) &lt;= 4)*(NOT(ISBLANK(G:G))) * (G:G &gt; 0) * (C:C)*(D:D)))
            ),
            (SUMPRODUCT((ABS(B:B - B688) &lt;= 4)*(H:H)*(NOT(ISBLANK(H:H))) * (H:H &gt; 0) * (C:C)*(D:D)) / SUMPRODUCT((ABS(B:B - B688) &lt;= 4)*(NOT(ISBLANK(H:H))) * (H:H &gt; 0) * (C:C)*(D:D)))
        ),
        IF(LOOKUP(2,1/(H$1:H687&lt;&gt;0),H$1:H687)=0,
            "",
            LOOKUP(2,1/(H$1:H687&lt;&gt;0),H$1:H687) * 0.8
        )
    ),
    H688
)</f>
        <v>58.786284865025763</v>
      </c>
      <c r="J688" s="13">
        <v>44.72</v>
      </c>
    </row>
    <row r="689" spans="1:10">
      <c r="A689" s="15" t="s">
        <v>393</v>
      </c>
      <c r="B689" s="15" t="s">
        <v>16</v>
      </c>
      <c r="C689" s="15">
        <v>3</v>
      </c>
      <c r="D689" s="15">
        <v>305</v>
      </c>
      <c r="E689" s="15" t="s">
        <v>394</v>
      </c>
      <c r="F689" s="15">
        <v>7</v>
      </c>
      <c r="G689" s="15">
        <v>10525.246026913261</v>
      </c>
      <c r="H689" s="15">
        <v>34.509003366928738</v>
      </c>
      <c r="I689" s="15" cm="1">
        <f t="array" ref="I689">IF(ISBLANK(H689),
    IFERROR(
        IF(
            (SUMPRODUCT((ABS(B:B - B689) &lt;= 4)*(H:H)*(NOT(ISBLANK(H:H))) * (H:H &gt; 0) * (C:C)*(D:D)) / SUMPRODUCT((ABS(B:B - B689) &lt;= 4)*(NOT(ISBLANK(H:H))) * (H:H &gt; 0) * (C:C)*(D:D))) = 0,
            IF(
                (SUMPRODUCT((ABS(B:B - B689) &lt;= 4)*(G:G)*(NOT(ISBLANK(G:G))) * (G:G &gt; 0) * (C:C)*(D:D)) / SUMPRODUCT((ABS(B:B - B689) &lt;= 4)*(NOT(ISBLANK(G:G))) * (G:G &gt; 0) * (C:C)*(D:D))) = 0,
                IF(LOOKUP(2,1/(H$1:H688&lt;&gt;0),H$1:H688)=0,
                    "",
                    LOOKUP(2,1/(H$1:H688&lt;&gt;0),H$1:H688) * 0.8
                ),
                (SUMPRODUCT((ABS(B:B - B689) &lt;= 4)*(G:G)*(NOT(ISBLANK(G:G))) * (G:G &gt; 0) * (C:C)*(D:D)) / SUMPRODUCT((ABS(B:B - B689) &lt;= 4)*(NOT(ISBLANK(G:G))) * (G:G &gt; 0) * (C:C)*(D:D)))
            ),
            (SUMPRODUCT((ABS(B:B - B689) &lt;= 4)*(H:H)*(NOT(ISBLANK(H:H))) * (H:H &gt; 0) * (C:C)*(D:D)) / SUMPRODUCT((ABS(B:B - B689) &lt;= 4)*(NOT(ISBLANK(H:H))) * (H:H &gt; 0) * (C:C)*(D:D)))
        ),
        IF(LOOKUP(2,1/(H$1:H688&lt;&gt;0),H$1:H688)=0,
            "",
            LOOKUP(2,1/(H$1:H688&lt;&gt;0),H$1:H688) * 0.8
        )
    ),
    H689
)</f>
        <v>34.509003366928738</v>
      </c>
      <c r="J689" s="13">
        <v>44.72</v>
      </c>
    </row>
    <row r="690" spans="1:10">
      <c r="A690" s="15" t="s">
        <v>393</v>
      </c>
      <c r="B690" s="15" t="s">
        <v>17</v>
      </c>
      <c r="C690" s="15">
        <v>3</v>
      </c>
      <c r="D690" s="15">
        <v>170</v>
      </c>
      <c r="E690" s="15" t="s">
        <v>394</v>
      </c>
      <c r="F690" s="15">
        <v>11</v>
      </c>
      <c r="G690" s="15">
        <v>8521.5969999999998</v>
      </c>
      <c r="H690" s="15">
        <v>50.127041176470577</v>
      </c>
      <c r="I690" s="15" cm="1">
        <f t="array" ref="I690">IF(ISBLANK(H690),
    IFERROR(
        IF(
            (SUMPRODUCT((ABS(B:B - B690) &lt;= 4)*(H:H)*(NOT(ISBLANK(H:H))) * (H:H &gt; 0) * (C:C)*(D:D)) / SUMPRODUCT((ABS(B:B - B690) &lt;= 4)*(NOT(ISBLANK(H:H))) * (H:H &gt; 0) * (C:C)*(D:D))) = 0,
            IF(
                (SUMPRODUCT((ABS(B:B - B690) &lt;= 4)*(G:G)*(NOT(ISBLANK(G:G))) * (G:G &gt; 0) * (C:C)*(D:D)) / SUMPRODUCT((ABS(B:B - B690) &lt;= 4)*(NOT(ISBLANK(G:G))) * (G:G &gt; 0) * (C:C)*(D:D))) = 0,
                IF(LOOKUP(2,1/(H$1:H689&lt;&gt;0),H$1:H689)=0,
                    "",
                    LOOKUP(2,1/(H$1:H689&lt;&gt;0),H$1:H689) * 0.8
                ),
                (SUMPRODUCT((ABS(B:B - B690) &lt;= 4)*(G:G)*(NOT(ISBLANK(G:G))) * (G:G &gt; 0) * (C:C)*(D:D)) / SUMPRODUCT((ABS(B:B - B690) &lt;= 4)*(NOT(ISBLANK(G:G))) * (G:G &gt; 0) * (C:C)*(D:D)))
            ),
            (SUMPRODUCT((ABS(B:B - B690) &lt;= 4)*(H:H)*(NOT(ISBLANK(H:H))) * (H:H &gt; 0) * (C:C)*(D:D)) / SUMPRODUCT((ABS(B:B - B690) &lt;= 4)*(NOT(ISBLANK(H:H))) * (H:H &gt; 0) * (C:C)*(D:D)))
        ),
        IF(LOOKUP(2,1/(H$1:H689&lt;&gt;0),H$1:H689)=0,
            "",
            LOOKUP(2,1/(H$1:H689&lt;&gt;0),H$1:H689) * 0.8
        )
    ),
    H690
)</f>
        <v>50.127041176470577</v>
      </c>
      <c r="J690" s="13">
        <v>44.72</v>
      </c>
    </row>
    <row r="691" spans="1:10">
      <c r="A691" s="15" t="s">
        <v>393</v>
      </c>
      <c r="B691" s="15" t="s">
        <v>88</v>
      </c>
      <c r="C691" s="15">
        <v>1</v>
      </c>
      <c r="D691" s="15">
        <f>G691/H691</f>
        <v>26.631533969984861</v>
      </c>
      <c r="E691" s="15" t="s">
        <v>394</v>
      </c>
      <c r="F691" s="15">
        <v>1</v>
      </c>
      <c r="G691" s="15">
        <v>1334.96</v>
      </c>
      <c r="H691" s="15">
        <v>50.127041179999999</v>
      </c>
      <c r="I691" s="15" cm="1">
        <f t="array" ref="I691">IF(ISBLANK(H691),
    IFERROR(
        IF(
            (SUMPRODUCT((ABS(B:B - B691) &lt;= 4)*(H:H)*(NOT(ISBLANK(H:H))) * (H:H &gt; 0) * (C:C)*(D:D)) / SUMPRODUCT((ABS(B:B - B691) &lt;= 4)*(NOT(ISBLANK(H:H))) * (H:H &gt; 0) * (C:C)*(D:D))) = 0,
            IF(
                (SUMPRODUCT((ABS(B:B - B691) &lt;= 4)*(G:G)*(NOT(ISBLANK(G:G))) * (G:G &gt; 0) * (C:C)*(D:D)) / SUMPRODUCT((ABS(B:B - B691) &lt;= 4)*(NOT(ISBLANK(G:G))) * (G:G &gt; 0) * (C:C)*(D:D))) = 0,
                IF(LOOKUP(2,1/(H$1:H690&lt;&gt;0),H$1:H690)=0,
                    "",
                    LOOKUP(2,1/(H$1:H690&lt;&gt;0),H$1:H690) * 0.8
                ),
                (SUMPRODUCT((ABS(B:B - B691) &lt;= 4)*(G:G)*(NOT(ISBLANK(G:G))) * (G:G &gt; 0) * (C:C)*(D:D)) / SUMPRODUCT((ABS(B:B - B691) &lt;= 4)*(NOT(ISBLANK(G:G))) * (G:G &gt; 0) * (C:C)*(D:D)))
            ),
            (SUMPRODUCT((ABS(B:B - B691) &lt;= 4)*(H:H)*(NOT(ISBLANK(H:H))) * (H:H &gt; 0) * (C:C)*(D:D)) / SUMPRODUCT((ABS(B:B - B691) &lt;= 4)*(NOT(ISBLANK(H:H))) * (H:H &gt; 0) * (C:C)*(D:D)))
        ),
        IF(LOOKUP(2,1/(H$1:H690&lt;&gt;0),H$1:H690)=0,
            "",
            LOOKUP(2,1/(H$1:H690&lt;&gt;0),H$1:H690) * 0.8
        )
    ),
    H691
)</f>
        <v>50.127041179999999</v>
      </c>
      <c r="J691" s="13">
        <v>44.72</v>
      </c>
    </row>
    <row r="692" spans="1:10">
      <c r="A692" s="15" t="s">
        <v>393</v>
      </c>
      <c r="B692" s="15" t="s">
        <v>18</v>
      </c>
      <c r="C692" s="15">
        <v>2</v>
      </c>
      <c r="D692" s="15">
        <v>265</v>
      </c>
      <c r="E692" s="15" t="s">
        <v>394</v>
      </c>
      <c r="F692" s="15">
        <v>5</v>
      </c>
      <c r="G692" s="15">
        <v>7304.4646144885173</v>
      </c>
      <c r="H692" s="15">
        <v>27.564017413164219</v>
      </c>
      <c r="I692" s="15" cm="1">
        <f t="array" ref="I692">IF(ISBLANK(H692),
    IFERROR(
        IF(
            (SUMPRODUCT((ABS(B:B - B692) &lt;= 4)*(H:H)*(NOT(ISBLANK(H:H))) * (H:H &gt; 0) * (C:C)*(D:D)) / SUMPRODUCT((ABS(B:B - B692) &lt;= 4)*(NOT(ISBLANK(H:H))) * (H:H &gt; 0) * (C:C)*(D:D))) = 0,
            IF(
                (SUMPRODUCT((ABS(B:B - B692) &lt;= 4)*(G:G)*(NOT(ISBLANK(G:G))) * (G:G &gt; 0) * (C:C)*(D:D)) / SUMPRODUCT((ABS(B:B - B692) &lt;= 4)*(NOT(ISBLANK(G:G))) * (G:G &gt; 0) * (C:C)*(D:D))) = 0,
                IF(LOOKUP(2,1/(H$1:H691&lt;&gt;0),H$1:H691)=0,
                    "",
                    LOOKUP(2,1/(H$1:H691&lt;&gt;0),H$1:H691) * 0.8
                ),
                (SUMPRODUCT((ABS(B:B - B692) &lt;= 4)*(G:G)*(NOT(ISBLANK(G:G))) * (G:G &gt; 0) * (C:C)*(D:D)) / SUMPRODUCT((ABS(B:B - B692) &lt;= 4)*(NOT(ISBLANK(G:G))) * (G:G &gt; 0) * (C:C)*(D:D)))
            ),
            (SUMPRODUCT((ABS(B:B - B692) &lt;= 4)*(H:H)*(NOT(ISBLANK(H:H))) * (H:H &gt; 0) * (C:C)*(D:D)) / SUMPRODUCT((ABS(B:B - B692) &lt;= 4)*(NOT(ISBLANK(H:H))) * (H:H &gt; 0) * (C:C)*(D:D)))
        ),
        IF(LOOKUP(2,1/(H$1:H691&lt;&gt;0),H$1:H691)=0,
            "",
            LOOKUP(2,1/(H$1:H691&lt;&gt;0),H$1:H691) * 0.8
        )
    ),
    H692
)</f>
        <v>27.564017413164219</v>
      </c>
      <c r="J692" s="13">
        <v>44.72</v>
      </c>
    </row>
    <row r="693" spans="1:10">
      <c r="A693" s="15" t="s">
        <v>393</v>
      </c>
      <c r="B693" s="15" t="s">
        <v>91</v>
      </c>
      <c r="C693" s="15">
        <v>3</v>
      </c>
      <c r="D693" s="15">
        <v>250</v>
      </c>
      <c r="E693" s="15" t="s">
        <v>394</v>
      </c>
      <c r="F693" s="15">
        <v>8</v>
      </c>
      <c r="G693" s="15">
        <v>9230.9595185627495</v>
      </c>
      <c r="H693" s="15">
        <v>36.923838074250988</v>
      </c>
      <c r="I693" s="15" cm="1">
        <f t="array" ref="I693">IF(ISBLANK(H693),
    IFERROR(
        IF(
            (SUMPRODUCT((ABS(B:B - B693) &lt;= 4)*(H:H)*(NOT(ISBLANK(H:H))) * (H:H &gt; 0) * (C:C)*(D:D)) / SUMPRODUCT((ABS(B:B - B693) &lt;= 4)*(NOT(ISBLANK(H:H))) * (H:H &gt; 0) * (C:C)*(D:D))) = 0,
            IF(
                (SUMPRODUCT((ABS(B:B - B693) &lt;= 4)*(G:G)*(NOT(ISBLANK(G:G))) * (G:G &gt; 0) * (C:C)*(D:D)) / SUMPRODUCT((ABS(B:B - B693) &lt;= 4)*(NOT(ISBLANK(G:G))) * (G:G &gt; 0) * (C:C)*(D:D))) = 0,
                IF(LOOKUP(2,1/(H$1:H692&lt;&gt;0),H$1:H692)=0,
                    "",
                    LOOKUP(2,1/(H$1:H692&lt;&gt;0),H$1:H692) * 0.8
                ),
                (SUMPRODUCT((ABS(B:B - B693) &lt;= 4)*(G:G)*(NOT(ISBLANK(G:G))) * (G:G &gt; 0) * (C:C)*(D:D)) / SUMPRODUCT((ABS(B:B - B693) &lt;= 4)*(NOT(ISBLANK(G:G))) * (G:G &gt; 0) * (C:C)*(D:D)))
            ),
            (SUMPRODUCT((ABS(B:B - B693) &lt;= 4)*(H:H)*(NOT(ISBLANK(H:H))) * (H:H &gt; 0) * (C:C)*(D:D)) / SUMPRODUCT((ABS(B:B - B693) &lt;= 4)*(NOT(ISBLANK(H:H))) * (H:H &gt; 0) * (C:C)*(D:D)))
        ),
        IF(LOOKUP(2,1/(H$1:H692&lt;&gt;0),H$1:H692)=0,
            "",
            LOOKUP(2,1/(H$1:H692&lt;&gt;0),H$1:H692) * 0.8
        )
    ),
    H693
)</f>
        <v>36.923838074250988</v>
      </c>
      <c r="J693" s="13">
        <v>44.72</v>
      </c>
    </row>
    <row r="694" spans="1:10">
      <c r="A694" s="15" t="s">
        <v>393</v>
      </c>
      <c r="B694" s="15" t="s">
        <v>93</v>
      </c>
      <c r="C694" s="15">
        <v>2</v>
      </c>
      <c r="D694" s="15">
        <v>140</v>
      </c>
      <c r="E694" s="15" t="s">
        <v>394</v>
      </c>
      <c r="F694" s="15">
        <v>3</v>
      </c>
      <c r="G694" s="15">
        <v>2129.8609999999999</v>
      </c>
      <c r="H694" s="15">
        <v>15.213292857142861</v>
      </c>
      <c r="I694" s="15" cm="1">
        <f t="array" ref="I694">IF(ISBLANK(H694),
    IFERROR(
        IF(
            (SUMPRODUCT((ABS(B:B - B694) &lt;= 4)*(H:H)*(NOT(ISBLANK(H:H))) * (H:H &gt; 0) * (C:C)*(D:D)) / SUMPRODUCT((ABS(B:B - B694) &lt;= 4)*(NOT(ISBLANK(H:H))) * (H:H &gt; 0) * (C:C)*(D:D))) = 0,
            IF(
                (SUMPRODUCT((ABS(B:B - B694) &lt;= 4)*(G:G)*(NOT(ISBLANK(G:G))) * (G:G &gt; 0) * (C:C)*(D:D)) / SUMPRODUCT((ABS(B:B - B694) &lt;= 4)*(NOT(ISBLANK(G:G))) * (G:G &gt; 0) * (C:C)*(D:D))) = 0,
                IF(LOOKUP(2,1/(H$1:H693&lt;&gt;0),H$1:H693)=0,
                    "",
                    LOOKUP(2,1/(H$1:H693&lt;&gt;0),H$1:H693) * 0.8
                ),
                (SUMPRODUCT((ABS(B:B - B694) &lt;= 4)*(G:G)*(NOT(ISBLANK(G:G))) * (G:G &gt; 0) * (C:C)*(D:D)) / SUMPRODUCT((ABS(B:B - B694) &lt;= 4)*(NOT(ISBLANK(G:G))) * (G:G &gt; 0) * (C:C)*(D:D)))
            ),
            (SUMPRODUCT((ABS(B:B - B694) &lt;= 4)*(H:H)*(NOT(ISBLANK(H:H))) * (H:H &gt; 0) * (C:C)*(D:D)) / SUMPRODUCT((ABS(B:B - B694) &lt;= 4)*(NOT(ISBLANK(H:H))) * (H:H &gt; 0) * (C:C)*(D:D)))
        ),
        IF(LOOKUP(2,1/(H$1:H693&lt;&gt;0),H$1:H693)=0,
            "",
            LOOKUP(2,1/(H$1:H693&lt;&gt;0),H$1:H693) * 0.8
        )
    ),
    H694
)</f>
        <v>15.213292857142861</v>
      </c>
      <c r="J694" s="13">
        <v>44.72</v>
      </c>
    </row>
    <row r="695" spans="1:10">
      <c r="A695" s="15" t="s">
        <v>393</v>
      </c>
      <c r="B695" s="15" t="s">
        <v>21</v>
      </c>
      <c r="C695" s="15">
        <v>1</v>
      </c>
      <c r="D695" s="15">
        <v>50</v>
      </c>
      <c r="E695" s="15" t="s">
        <v>394</v>
      </c>
      <c r="F695" s="15">
        <v>1</v>
      </c>
      <c r="G695" s="15">
        <v>1057.693</v>
      </c>
      <c r="H695" s="15">
        <v>21.153860000000002</v>
      </c>
      <c r="I695" s="15" cm="1">
        <f t="array" ref="I695">IF(ISBLANK(H695),
    IFERROR(
        IF(
            (SUMPRODUCT((ABS(B:B - B695) &lt;= 4)*(H:H)*(NOT(ISBLANK(H:H))) * (H:H &gt; 0) * (C:C)*(D:D)) / SUMPRODUCT((ABS(B:B - B695) &lt;= 4)*(NOT(ISBLANK(H:H))) * (H:H &gt; 0) * (C:C)*(D:D))) = 0,
            IF(
                (SUMPRODUCT((ABS(B:B - B695) &lt;= 4)*(G:G)*(NOT(ISBLANK(G:G))) * (G:G &gt; 0) * (C:C)*(D:D)) / SUMPRODUCT((ABS(B:B - B695) &lt;= 4)*(NOT(ISBLANK(G:G))) * (G:G &gt; 0) * (C:C)*(D:D))) = 0,
                IF(LOOKUP(2,1/(H$1:H694&lt;&gt;0),H$1:H694)=0,
                    "",
                    LOOKUP(2,1/(H$1:H694&lt;&gt;0),H$1:H694) * 0.8
                ),
                (SUMPRODUCT((ABS(B:B - B695) &lt;= 4)*(G:G)*(NOT(ISBLANK(G:G))) * (G:G &gt; 0) * (C:C)*(D:D)) / SUMPRODUCT((ABS(B:B - B695) &lt;= 4)*(NOT(ISBLANK(G:G))) * (G:G &gt; 0) * (C:C)*(D:D)))
            ),
            (SUMPRODUCT((ABS(B:B - B695) &lt;= 4)*(H:H)*(NOT(ISBLANK(H:H))) * (H:H &gt; 0) * (C:C)*(D:D)) / SUMPRODUCT((ABS(B:B - B695) &lt;= 4)*(NOT(ISBLANK(H:H))) * (H:H &gt; 0) * (C:C)*(D:D)))
        ),
        IF(LOOKUP(2,1/(H$1:H694&lt;&gt;0),H$1:H694)=0,
            "",
            LOOKUP(2,1/(H$1:H694&lt;&gt;0),H$1:H694) * 0.8
        )
    ),
    H695
)</f>
        <v>21.153860000000002</v>
      </c>
      <c r="J695" s="13">
        <v>44.72</v>
      </c>
    </row>
    <row r="696" spans="1:10">
      <c r="A696" s="15" t="s">
        <v>393</v>
      </c>
      <c r="B696" s="15" t="s">
        <v>22</v>
      </c>
      <c r="C696" s="15">
        <v>3</v>
      </c>
      <c r="D696" s="15">
        <v>130</v>
      </c>
      <c r="E696" s="15" t="s">
        <v>394</v>
      </c>
      <c r="F696" s="15">
        <v>6</v>
      </c>
      <c r="G696" s="15">
        <v>5537.1760237405906</v>
      </c>
      <c r="H696" s="15">
        <v>42.593661721081467</v>
      </c>
      <c r="I696" s="15" cm="1">
        <f t="array" ref="I696">IF(ISBLANK(H696),
    IFERROR(
        IF(
            (SUMPRODUCT((ABS(B:B - B696) &lt;= 4)*(H:H)*(NOT(ISBLANK(H:H))) * (H:H &gt; 0) * (C:C)*(D:D)) / SUMPRODUCT((ABS(B:B - B696) &lt;= 4)*(NOT(ISBLANK(H:H))) * (H:H &gt; 0) * (C:C)*(D:D))) = 0,
            IF(
                (SUMPRODUCT((ABS(B:B - B696) &lt;= 4)*(G:G)*(NOT(ISBLANK(G:G))) * (G:G &gt; 0) * (C:C)*(D:D)) / SUMPRODUCT((ABS(B:B - B696) &lt;= 4)*(NOT(ISBLANK(G:G))) * (G:G &gt; 0) * (C:C)*(D:D))) = 0,
                IF(LOOKUP(2,1/(H$1:H695&lt;&gt;0),H$1:H695)=0,
                    "",
                    LOOKUP(2,1/(H$1:H695&lt;&gt;0),H$1:H695) * 0.8
                ),
                (SUMPRODUCT((ABS(B:B - B696) &lt;= 4)*(G:G)*(NOT(ISBLANK(G:G))) * (G:G &gt; 0) * (C:C)*(D:D)) / SUMPRODUCT((ABS(B:B - B696) &lt;= 4)*(NOT(ISBLANK(G:G))) * (G:G &gt; 0) * (C:C)*(D:D)))
            ),
            (SUMPRODUCT((ABS(B:B - B696) &lt;= 4)*(H:H)*(NOT(ISBLANK(H:H))) * (H:H &gt; 0) * (C:C)*(D:D)) / SUMPRODUCT((ABS(B:B - B696) &lt;= 4)*(NOT(ISBLANK(H:H))) * (H:H &gt; 0) * (C:C)*(D:D)))
        ),
        IF(LOOKUP(2,1/(H$1:H695&lt;&gt;0),H$1:H695)=0,
            "",
            LOOKUP(2,1/(H$1:H695&lt;&gt;0),H$1:H695) * 0.8
        )
    ),
    H696
)</f>
        <v>42.593661721081467</v>
      </c>
      <c r="J696" s="13">
        <v>44.72</v>
      </c>
    </row>
    <row r="697" spans="1:10">
      <c r="A697" s="15" t="s">
        <v>393</v>
      </c>
      <c r="B697" s="15" t="s">
        <v>23</v>
      </c>
      <c r="C697" s="15">
        <v>2</v>
      </c>
      <c r="D697" s="15">
        <v>360</v>
      </c>
      <c r="E697" s="15" t="s">
        <v>394</v>
      </c>
      <c r="F697" s="15">
        <v>7</v>
      </c>
      <c r="G697" s="15">
        <v>10060.171289513581</v>
      </c>
      <c r="H697" s="15">
        <v>27.94492024864882</v>
      </c>
      <c r="I697" s="15" cm="1">
        <f t="array" ref="I697">IF(ISBLANK(H697),
    IFERROR(
        IF(
            (SUMPRODUCT((ABS(B:B - B697) &lt;= 4)*(H:H)*(NOT(ISBLANK(H:H))) * (H:H &gt; 0) * (C:C)*(D:D)) / SUMPRODUCT((ABS(B:B - B697) &lt;= 4)*(NOT(ISBLANK(H:H))) * (H:H &gt; 0) * (C:C)*(D:D))) = 0,
            IF(
                (SUMPRODUCT((ABS(B:B - B697) &lt;= 4)*(G:G)*(NOT(ISBLANK(G:G))) * (G:G &gt; 0) * (C:C)*(D:D)) / SUMPRODUCT((ABS(B:B - B697) &lt;= 4)*(NOT(ISBLANK(G:G))) * (G:G &gt; 0) * (C:C)*(D:D))) = 0,
                IF(LOOKUP(2,1/(H$1:H696&lt;&gt;0),H$1:H696)=0,
                    "",
                    LOOKUP(2,1/(H$1:H696&lt;&gt;0),H$1:H696) * 0.8
                ),
                (SUMPRODUCT((ABS(B:B - B697) &lt;= 4)*(G:G)*(NOT(ISBLANK(G:G))) * (G:G &gt; 0) * (C:C)*(D:D)) / SUMPRODUCT((ABS(B:B - B697) &lt;= 4)*(NOT(ISBLANK(G:G))) * (G:G &gt; 0) * (C:C)*(D:D)))
            ),
            (SUMPRODUCT((ABS(B:B - B697) &lt;= 4)*(H:H)*(NOT(ISBLANK(H:H))) * (H:H &gt; 0) * (C:C)*(D:D)) / SUMPRODUCT((ABS(B:B - B697) &lt;= 4)*(NOT(ISBLANK(H:H))) * (H:H &gt; 0) * (C:C)*(D:D)))
        ),
        IF(LOOKUP(2,1/(H$1:H696&lt;&gt;0),H$1:H696)=0,
            "",
            LOOKUP(2,1/(H$1:H696&lt;&gt;0),H$1:H696) * 0.8
        )
    ),
    H697
)</f>
        <v>27.94492024864882</v>
      </c>
      <c r="J697" s="13">
        <v>44.72</v>
      </c>
    </row>
    <row r="698" spans="1:10">
      <c r="A698" s="15" t="s">
        <v>393</v>
      </c>
      <c r="B698" s="15" t="s">
        <v>98</v>
      </c>
      <c r="C698" s="15">
        <v>2</v>
      </c>
      <c r="D698" s="15">
        <v>50</v>
      </c>
      <c r="E698" s="15" t="s">
        <v>394</v>
      </c>
      <c r="F698" s="15">
        <v>6</v>
      </c>
      <c r="G698" s="15">
        <v>4187.6180000000004</v>
      </c>
      <c r="H698" s="15">
        <v>83.75236000000001</v>
      </c>
      <c r="I698" s="15" cm="1">
        <f t="array" ref="I698">IF(ISBLANK(H698),
    IFERROR(
        IF(
            (SUMPRODUCT((ABS(B:B - B698) &lt;= 4)*(H:H)*(NOT(ISBLANK(H:H))) * (H:H &gt; 0) * (C:C)*(D:D)) / SUMPRODUCT((ABS(B:B - B698) &lt;= 4)*(NOT(ISBLANK(H:H))) * (H:H &gt; 0) * (C:C)*(D:D))) = 0,
            IF(
                (SUMPRODUCT((ABS(B:B - B698) &lt;= 4)*(G:G)*(NOT(ISBLANK(G:G))) * (G:G &gt; 0) * (C:C)*(D:D)) / SUMPRODUCT((ABS(B:B - B698) &lt;= 4)*(NOT(ISBLANK(G:G))) * (G:G &gt; 0) * (C:C)*(D:D))) = 0,
                IF(LOOKUP(2,1/(H$1:H697&lt;&gt;0),H$1:H697)=0,
                    "",
                    LOOKUP(2,1/(H$1:H697&lt;&gt;0),H$1:H697) * 0.8
                ),
                (SUMPRODUCT((ABS(B:B - B698) &lt;= 4)*(G:G)*(NOT(ISBLANK(G:G))) * (G:G &gt; 0) * (C:C)*(D:D)) / SUMPRODUCT((ABS(B:B - B698) &lt;= 4)*(NOT(ISBLANK(G:G))) * (G:G &gt; 0) * (C:C)*(D:D)))
            ),
            (SUMPRODUCT((ABS(B:B - B698) &lt;= 4)*(H:H)*(NOT(ISBLANK(H:H))) * (H:H &gt; 0) * (C:C)*(D:D)) / SUMPRODUCT((ABS(B:B - B698) &lt;= 4)*(NOT(ISBLANK(H:H))) * (H:H &gt; 0) * (C:C)*(D:D)))
        ),
        IF(LOOKUP(2,1/(H$1:H697&lt;&gt;0),H$1:H697)=0,
            "",
            LOOKUP(2,1/(H$1:H697&lt;&gt;0),H$1:H697) * 0.8
        )
    ),
    H698
)</f>
        <v>83.75236000000001</v>
      </c>
      <c r="J698" s="13">
        <v>44.72</v>
      </c>
    </row>
    <row r="699" spans="1:10">
      <c r="A699" s="15" t="s">
        <v>393</v>
      </c>
      <c r="B699" s="15" t="s">
        <v>24</v>
      </c>
      <c r="C699" s="15">
        <v>1</v>
      </c>
      <c r="D699" s="15">
        <v>20</v>
      </c>
      <c r="E699" s="15" t="s">
        <v>396</v>
      </c>
      <c r="F699" s="15">
        <v>2</v>
      </c>
      <c r="G699" s="15">
        <v>1288.6849999999999</v>
      </c>
      <c r="H699" s="15">
        <v>64.434249999999992</v>
      </c>
      <c r="I699" s="15" cm="1">
        <f t="array" ref="I699">IF(ISBLANK(H699),
    IFERROR(
        IF(
            (SUMPRODUCT((ABS(B:B - B699) &lt;= 4)*(H:H)*(NOT(ISBLANK(H:H))) * (H:H &gt; 0) * (C:C)*(D:D)) / SUMPRODUCT((ABS(B:B - B699) &lt;= 4)*(NOT(ISBLANK(H:H))) * (H:H &gt; 0) * (C:C)*(D:D))) = 0,
            IF(
                (SUMPRODUCT((ABS(B:B - B699) &lt;= 4)*(G:G)*(NOT(ISBLANK(G:G))) * (G:G &gt; 0) * (C:C)*(D:D)) / SUMPRODUCT((ABS(B:B - B699) &lt;= 4)*(NOT(ISBLANK(G:G))) * (G:G &gt; 0) * (C:C)*(D:D))) = 0,
                IF(LOOKUP(2,1/(H$1:H698&lt;&gt;0),H$1:H698)=0,
                    "",
                    LOOKUP(2,1/(H$1:H698&lt;&gt;0),H$1:H698) * 0.8
                ),
                (SUMPRODUCT((ABS(B:B - B699) &lt;= 4)*(G:G)*(NOT(ISBLANK(G:G))) * (G:G &gt; 0) * (C:C)*(D:D)) / SUMPRODUCT((ABS(B:B - B699) &lt;= 4)*(NOT(ISBLANK(G:G))) * (G:G &gt; 0) * (C:C)*(D:D)))
            ),
            (SUMPRODUCT((ABS(B:B - B699) &lt;= 4)*(H:H)*(NOT(ISBLANK(H:H))) * (H:H &gt; 0) * (C:C)*(D:D)) / SUMPRODUCT((ABS(B:B - B699) &lt;= 4)*(NOT(ISBLANK(H:H))) * (H:H &gt; 0) * (C:C)*(D:D)))
        ),
        IF(LOOKUP(2,1/(H$1:H698&lt;&gt;0),H$1:H698)=0,
            "",
            LOOKUP(2,1/(H$1:H698&lt;&gt;0),H$1:H698) * 0.8
        )
    ),
    H699
)</f>
        <v>64.434249999999992</v>
      </c>
      <c r="J699" s="13">
        <v>44.72</v>
      </c>
    </row>
    <row r="700" spans="1:10">
      <c r="A700" s="15" t="s">
        <v>393</v>
      </c>
      <c r="B700" s="15" t="s">
        <v>100</v>
      </c>
      <c r="C700" s="15">
        <v>3</v>
      </c>
      <c r="D700" s="15">
        <v>215</v>
      </c>
      <c r="E700" s="15" t="s">
        <v>394</v>
      </c>
      <c r="F700" s="15">
        <v>12</v>
      </c>
      <c r="G700" s="15">
        <v>15217.080489033409</v>
      </c>
      <c r="H700" s="15">
        <v>70.777118553643774</v>
      </c>
      <c r="I700" s="15" cm="1">
        <f t="array" ref="I700">IF(ISBLANK(H700),
    IFERROR(
        IF(
            (SUMPRODUCT((ABS(B:B - B700) &lt;= 4)*(H:H)*(NOT(ISBLANK(H:H))) * (H:H &gt; 0) * (C:C)*(D:D)) / SUMPRODUCT((ABS(B:B - B700) &lt;= 4)*(NOT(ISBLANK(H:H))) * (H:H &gt; 0) * (C:C)*(D:D))) = 0,
            IF(
                (SUMPRODUCT((ABS(B:B - B700) &lt;= 4)*(G:G)*(NOT(ISBLANK(G:G))) * (G:G &gt; 0) * (C:C)*(D:D)) / SUMPRODUCT((ABS(B:B - B700) &lt;= 4)*(NOT(ISBLANK(G:G))) * (G:G &gt; 0) * (C:C)*(D:D))) = 0,
                IF(LOOKUP(2,1/(H$1:H699&lt;&gt;0),H$1:H699)=0,
                    "",
                    LOOKUP(2,1/(H$1:H699&lt;&gt;0),H$1:H699) * 0.8
                ),
                (SUMPRODUCT((ABS(B:B - B700) &lt;= 4)*(G:G)*(NOT(ISBLANK(G:G))) * (G:G &gt; 0) * (C:C)*(D:D)) / SUMPRODUCT((ABS(B:B - B700) &lt;= 4)*(NOT(ISBLANK(G:G))) * (G:G &gt; 0) * (C:C)*(D:D)))
            ),
            (SUMPRODUCT((ABS(B:B - B700) &lt;= 4)*(H:H)*(NOT(ISBLANK(H:H))) * (H:H &gt; 0) * (C:C)*(D:D)) / SUMPRODUCT((ABS(B:B - B700) &lt;= 4)*(NOT(ISBLANK(H:H))) * (H:H &gt; 0) * (C:C)*(D:D)))
        ),
        IF(LOOKUP(2,1/(H$1:H699&lt;&gt;0),H$1:H699)=0,
            "",
            LOOKUP(2,1/(H$1:H699&lt;&gt;0),H$1:H699) * 0.8
        )
    ),
    H700
)</f>
        <v>70.777118553643774</v>
      </c>
      <c r="J700" s="13">
        <v>44.72</v>
      </c>
    </row>
    <row r="701" spans="1:10">
      <c r="A701" s="15" t="s">
        <v>393</v>
      </c>
      <c r="B701" s="15" t="s">
        <v>362</v>
      </c>
      <c r="C701" s="15">
        <v>5</v>
      </c>
      <c r="D701" s="15">
        <v>380</v>
      </c>
      <c r="E701" s="15" t="s">
        <v>396</v>
      </c>
      <c r="F701" s="15">
        <v>17</v>
      </c>
      <c r="G701" s="15">
        <v>13396.319</v>
      </c>
      <c r="H701" s="15">
        <v>35.253471052631568</v>
      </c>
      <c r="I701" s="15" cm="1">
        <f t="array" ref="I701">IF(ISBLANK(H701),
    IFERROR(
        IF(
            (SUMPRODUCT((ABS(B:B - B701) &lt;= 4)*(H:H)*(NOT(ISBLANK(H:H))) * (H:H &gt; 0) * (C:C)*(D:D)) / SUMPRODUCT((ABS(B:B - B701) &lt;= 4)*(NOT(ISBLANK(H:H))) * (H:H &gt; 0) * (C:C)*(D:D))) = 0,
            IF(
                (SUMPRODUCT((ABS(B:B - B701) &lt;= 4)*(G:G)*(NOT(ISBLANK(G:G))) * (G:G &gt; 0) * (C:C)*(D:D)) / SUMPRODUCT((ABS(B:B - B701) &lt;= 4)*(NOT(ISBLANK(G:G))) * (G:G &gt; 0) * (C:C)*(D:D))) = 0,
                IF(LOOKUP(2,1/(H$1:H700&lt;&gt;0),H$1:H700)=0,
                    "",
                    LOOKUP(2,1/(H$1:H700&lt;&gt;0),H$1:H700) * 0.8
                ),
                (SUMPRODUCT((ABS(B:B - B701) &lt;= 4)*(G:G)*(NOT(ISBLANK(G:G))) * (G:G &gt; 0) * (C:C)*(D:D)) / SUMPRODUCT((ABS(B:B - B701) &lt;= 4)*(NOT(ISBLANK(G:G))) * (G:G &gt; 0) * (C:C)*(D:D)))
            ),
            (SUMPRODUCT((ABS(B:B - B701) &lt;= 4)*(H:H)*(NOT(ISBLANK(H:H))) * (H:H &gt; 0) * (C:C)*(D:D)) / SUMPRODUCT((ABS(B:B - B701) &lt;= 4)*(NOT(ISBLANK(H:H))) * (H:H &gt; 0) * (C:C)*(D:D)))
        ),
        IF(LOOKUP(2,1/(H$1:H700&lt;&gt;0),H$1:H700)=0,
            "",
            LOOKUP(2,1/(H$1:H700&lt;&gt;0),H$1:H700) * 0.8
        )
    ),
    H701
)</f>
        <v>35.253471052631568</v>
      </c>
      <c r="J701" s="13">
        <v>44.72</v>
      </c>
    </row>
    <row r="702" spans="1:10">
      <c r="A702" s="15" t="s">
        <v>393</v>
      </c>
      <c r="B702" s="15" t="s">
        <v>103</v>
      </c>
      <c r="C702" s="15">
        <v>1</v>
      </c>
      <c r="D702" s="15">
        <v>20</v>
      </c>
      <c r="E702" s="15" t="s">
        <v>396</v>
      </c>
      <c r="F702" s="15">
        <v>1</v>
      </c>
      <c r="G702" s="15">
        <v>1131.855</v>
      </c>
      <c r="H702" s="15">
        <v>56.592750000000002</v>
      </c>
      <c r="I702" s="15" cm="1">
        <f t="array" ref="I702">IF(ISBLANK(H702),
    IFERROR(
        IF(
            (SUMPRODUCT((ABS(B:B - B702) &lt;= 4)*(H:H)*(NOT(ISBLANK(H:H))) * (H:H &gt; 0) * (C:C)*(D:D)) / SUMPRODUCT((ABS(B:B - B702) &lt;= 4)*(NOT(ISBLANK(H:H))) * (H:H &gt; 0) * (C:C)*(D:D))) = 0,
            IF(
                (SUMPRODUCT((ABS(B:B - B702) &lt;= 4)*(G:G)*(NOT(ISBLANK(G:G))) * (G:G &gt; 0) * (C:C)*(D:D)) / SUMPRODUCT((ABS(B:B - B702) &lt;= 4)*(NOT(ISBLANK(G:G))) * (G:G &gt; 0) * (C:C)*(D:D))) = 0,
                IF(LOOKUP(2,1/(H$1:H701&lt;&gt;0),H$1:H701)=0,
                    "",
                    LOOKUP(2,1/(H$1:H701&lt;&gt;0),H$1:H701) * 0.8
                ),
                (SUMPRODUCT((ABS(B:B - B702) &lt;= 4)*(G:G)*(NOT(ISBLANK(G:G))) * (G:G &gt; 0) * (C:C)*(D:D)) / SUMPRODUCT((ABS(B:B - B702) &lt;= 4)*(NOT(ISBLANK(G:G))) * (G:G &gt; 0) * (C:C)*(D:D)))
            ),
            (SUMPRODUCT((ABS(B:B - B702) &lt;= 4)*(H:H)*(NOT(ISBLANK(H:H))) * (H:H &gt; 0) * (C:C)*(D:D)) / SUMPRODUCT((ABS(B:B - B702) &lt;= 4)*(NOT(ISBLANK(H:H))) * (H:H &gt; 0) * (C:C)*(D:D)))
        ),
        IF(LOOKUP(2,1/(H$1:H701&lt;&gt;0),H$1:H701)=0,
            "",
            LOOKUP(2,1/(H$1:H701&lt;&gt;0),H$1:H701) * 0.8
        )
    ),
    H702
)</f>
        <v>56.592750000000002</v>
      </c>
      <c r="J702" s="13">
        <v>44.72</v>
      </c>
    </row>
    <row r="703" spans="1:10">
      <c r="A703" s="15" t="s">
        <v>393</v>
      </c>
      <c r="B703" s="15" t="s">
        <v>104</v>
      </c>
      <c r="C703" s="15">
        <v>4</v>
      </c>
      <c r="D703" s="15">
        <v>345</v>
      </c>
      <c r="E703" s="15" t="s">
        <v>394</v>
      </c>
      <c r="F703" s="15">
        <v>3</v>
      </c>
      <c r="G703" s="15">
        <v>4017.7829999999999</v>
      </c>
      <c r="H703" s="15">
        <v>11.645747826086961</v>
      </c>
      <c r="I703" s="15" cm="1">
        <f t="array" ref="I703">IF(ISBLANK(H703),
    IFERROR(
        IF(
            (SUMPRODUCT((ABS(B:B - B703) &lt;= 4)*(H:H)*(NOT(ISBLANK(H:H))) * (H:H &gt; 0) * (C:C)*(D:D)) / SUMPRODUCT((ABS(B:B - B703) &lt;= 4)*(NOT(ISBLANK(H:H))) * (H:H &gt; 0) * (C:C)*(D:D))) = 0,
            IF(
                (SUMPRODUCT((ABS(B:B - B703) &lt;= 4)*(G:G)*(NOT(ISBLANK(G:G))) * (G:G &gt; 0) * (C:C)*(D:D)) / SUMPRODUCT((ABS(B:B - B703) &lt;= 4)*(NOT(ISBLANK(G:G))) * (G:G &gt; 0) * (C:C)*(D:D))) = 0,
                IF(LOOKUP(2,1/(H$1:H702&lt;&gt;0),H$1:H702)=0,
                    "",
                    LOOKUP(2,1/(H$1:H702&lt;&gt;0),H$1:H702) * 0.8
                ),
                (SUMPRODUCT((ABS(B:B - B703) &lt;= 4)*(G:G)*(NOT(ISBLANK(G:G))) * (G:G &gt; 0) * (C:C)*(D:D)) / SUMPRODUCT((ABS(B:B - B703) &lt;= 4)*(NOT(ISBLANK(G:G))) * (G:G &gt; 0) * (C:C)*(D:D)))
            ),
            (SUMPRODUCT((ABS(B:B - B703) &lt;= 4)*(H:H)*(NOT(ISBLANK(H:H))) * (H:H &gt; 0) * (C:C)*(D:D)) / SUMPRODUCT((ABS(B:B - B703) &lt;= 4)*(NOT(ISBLANK(H:H))) * (H:H &gt; 0) * (C:C)*(D:D)))
        ),
        IF(LOOKUP(2,1/(H$1:H702&lt;&gt;0),H$1:H702)=0,
            "",
            LOOKUP(2,1/(H$1:H702&lt;&gt;0),H$1:H702) * 0.8
        )
    ),
    H703
)</f>
        <v>11.645747826086961</v>
      </c>
      <c r="J703" s="13">
        <v>44.72</v>
      </c>
    </row>
    <row r="704" spans="1:10">
      <c r="A704" s="15" t="s">
        <v>393</v>
      </c>
      <c r="B704" s="15" t="s">
        <v>106</v>
      </c>
      <c r="C704" s="15">
        <v>1</v>
      </c>
      <c r="D704" s="15">
        <v>20</v>
      </c>
      <c r="E704" s="15" t="s">
        <v>394</v>
      </c>
      <c r="F704" s="15">
        <f>(D704*3)/D703</f>
        <v>0.17391304347826086</v>
      </c>
      <c r="G704" s="15">
        <f>D704*G703/D703</f>
        <v>232.91495652173913</v>
      </c>
      <c r="H704" s="15">
        <f>G704/20</f>
        <v>11.645747826086957</v>
      </c>
      <c r="I704" s="15" cm="1">
        <f t="array" ref="I704">IF(ISBLANK(H704),
    IFERROR(
        IF(
            (SUMPRODUCT((ABS(B:B - B704) &lt;= 4)*(H:H)*(NOT(ISBLANK(H:H))) * (H:H &gt; 0) * (C:C)*(D:D)) / SUMPRODUCT((ABS(B:B - B704) &lt;= 4)*(NOT(ISBLANK(H:H))) * (H:H &gt; 0) * (C:C)*(D:D))) = 0,
            IF(
                (SUMPRODUCT((ABS(B:B - B704) &lt;= 4)*(G:G)*(NOT(ISBLANK(G:G))) * (G:G &gt; 0) * (C:C)*(D:D)) / SUMPRODUCT((ABS(B:B - B704) &lt;= 4)*(NOT(ISBLANK(G:G))) * (G:G &gt; 0) * (C:C)*(D:D))) = 0,
                IF(LOOKUP(2,1/(H$1:H703&lt;&gt;0),H$1:H703)=0,
                    "",
                    LOOKUP(2,1/(H$1:H703&lt;&gt;0),H$1:H703) * 0.8
                ),
                (SUMPRODUCT((ABS(B:B - B704) &lt;= 4)*(G:G)*(NOT(ISBLANK(G:G))) * (G:G &gt; 0) * (C:C)*(D:D)) / SUMPRODUCT((ABS(B:B - B704) &lt;= 4)*(NOT(ISBLANK(G:G))) * (G:G &gt; 0) * (C:C)*(D:D)))
            ),
            (SUMPRODUCT((ABS(B:B - B704) &lt;= 4)*(H:H)*(NOT(ISBLANK(H:H))) * (H:H &gt; 0) * (C:C)*(D:D)) / SUMPRODUCT((ABS(B:B - B704) &lt;= 4)*(NOT(ISBLANK(H:H))) * (H:H &gt; 0) * (C:C)*(D:D)))
        ),
        IF(LOOKUP(2,1/(H$1:H703&lt;&gt;0),H$1:H703)=0,
            "",
            LOOKUP(2,1/(H$1:H703&lt;&gt;0),H$1:H703) * 0.8
        )
    ),
    H704
)</f>
        <v>11.645747826086957</v>
      </c>
      <c r="J704" s="13">
        <v>44.72</v>
      </c>
    </row>
    <row r="705" spans="1:10">
      <c r="A705" s="15" t="s">
        <v>393</v>
      </c>
      <c r="B705" s="15" t="s">
        <v>107</v>
      </c>
      <c r="C705" s="15">
        <v>2</v>
      </c>
      <c r="D705" s="15">
        <v>230</v>
      </c>
      <c r="E705" s="15" t="s">
        <v>394</v>
      </c>
      <c r="F705" s="15">
        <v>8</v>
      </c>
      <c r="G705" s="15">
        <v>11250.61481611523</v>
      </c>
      <c r="H705" s="15">
        <v>48.915716591805328</v>
      </c>
      <c r="I705" s="15" cm="1">
        <f t="array" ref="I705">IF(ISBLANK(H705),
    IFERROR(
        IF(
            (SUMPRODUCT((ABS(B:B - B705) &lt;= 4)*(H:H)*(NOT(ISBLANK(H:H))) * (H:H &gt; 0) * (C:C)*(D:D)) / SUMPRODUCT((ABS(B:B - B705) &lt;= 4)*(NOT(ISBLANK(H:H))) * (H:H &gt; 0) * (C:C)*(D:D))) = 0,
            IF(
                (SUMPRODUCT((ABS(B:B - B705) &lt;= 4)*(G:G)*(NOT(ISBLANK(G:G))) * (G:G &gt; 0) * (C:C)*(D:D)) / SUMPRODUCT((ABS(B:B - B705) &lt;= 4)*(NOT(ISBLANK(G:G))) * (G:G &gt; 0) * (C:C)*(D:D))) = 0,
                IF(LOOKUP(2,1/(H$1:H704&lt;&gt;0),H$1:H704)=0,
                    "",
                    LOOKUP(2,1/(H$1:H704&lt;&gt;0),H$1:H704) * 0.8
                ),
                (SUMPRODUCT((ABS(B:B - B705) &lt;= 4)*(G:G)*(NOT(ISBLANK(G:G))) * (G:G &gt; 0) * (C:C)*(D:D)) / SUMPRODUCT((ABS(B:B - B705) &lt;= 4)*(NOT(ISBLANK(G:G))) * (G:G &gt; 0) * (C:C)*(D:D)))
            ),
            (SUMPRODUCT((ABS(B:B - B705) &lt;= 4)*(H:H)*(NOT(ISBLANK(H:H))) * (H:H &gt; 0) * (C:C)*(D:D)) / SUMPRODUCT((ABS(B:B - B705) &lt;= 4)*(NOT(ISBLANK(H:H))) * (H:H &gt; 0) * (C:C)*(D:D)))
        ),
        IF(LOOKUP(2,1/(H$1:H704&lt;&gt;0),H$1:H704)=0,
            "",
            LOOKUP(2,1/(H$1:H704&lt;&gt;0),H$1:H704) * 0.8
        )
    ),
    H705
)</f>
        <v>48.915716591805328</v>
      </c>
      <c r="J705" s="13">
        <v>44.72</v>
      </c>
    </row>
    <row r="706" spans="1:10">
      <c r="A706" s="15" t="s">
        <v>393</v>
      </c>
      <c r="B706" s="15" t="s">
        <v>110</v>
      </c>
      <c r="C706" s="15">
        <v>3</v>
      </c>
      <c r="D706" s="15">
        <v>220</v>
      </c>
      <c r="E706" s="15" t="s">
        <v>394</v>
      </c>
      <c r="F706" s="15">
        <v>12</v>
      </c>
      <c r="G706" s="15">
        <v>8080.68</v>
      </c>
      <c r="H706" s="15">
        <v>36.730363636363627</v>
      </c>
      <c r="I706" s="15" cm="1">
        <f t="array" ref="I706">IF(ISBLANK(H706),
    IFERROR(
        IF(
            (SUMPRODUCT((ABS(B:B - B706) &lt;= 4)*(H:H)*(NOT(ISBLANK(H:H))) * (H:H &gt; 0) * (C:C)*(D:D)) / SUMPRODUCT((ABS(B:B - B706) &lt;= 4)*(NOT(ISBLANK(H:H))) * (H:H &gt; 0) * (C:C)*(D:D))) = 0,
            IF(
                (SUMPRODUCT((ABS(B:B - B706) &lt;= 4)*(G:G)*(NOT(ISBLANK(G:G))) * (G:G &gt; 0) * (C:C)*(D:D)) / SUMPRODUCT((ABS(B:B - B706) &lt;= 4)*(NOT(ISBLANK(G:G))) * (G:G &gt; 0) * (C:C)*(D:D))) = 0,
                IF(LOOKUP(2,1/(H$1:H705&lt;&gt;0),H$1:H705)=0,
                    "",
                    LOOKUP(2,1/(H$1:H705&lt;&gt;0),H$1:H705) * 0.8
                ),
                (SUMPRODUCT((ABS(B:B - B706) &lt;= 4)*(G:G)*(NOT(ISBLANK(G:G))) * (G:G &gt; 0) * (C:C)*(D:D)) / SUMPRODUCT((ABS(B:B - B706) &lt;= 4)*(NOT(ISBLANK(G:G))) * (G:G &gt; 0) * (C:C)*(D:D)))
            ),
            (SUMPRODUCT((ABS(B:B - B706) &lt;= 4)*(H:H)*(NOT(ISBLANK(H:H))) * (H:H &gt; 0) * (C:C)*(D:D)) / SUMPRODUCT((ABS(B:B - B706) &lt;= 4)*(NOT(ISBLANK(H:H))) * (H:H &gt; 0) * (C:C)*(D:D)))
        ),
        IF(LOOKUP(2,1/(H$1:H705&lt;&gt;0),H$1:H705)=0,
            "",
            LOOKUP(2,1/(H$1:H705&lt;&gt;0),H$1:H705) * 0.8
        )
    ),
    H706
)</f>
        <v>36.730363636363627</v>
      </c>
      <c r="J706" s="13">
        <v>44.72</v>
      </c>
    </row>
    <row r="707" spans="1:10">
      <c r="A707" s="15" t="s">
        <v>393</v>
      </c>
      <c r="B707" s="15" t="s">
        <v>111</v>
      </c>
      <c r="C707" s="15">
        <v>4</v>
      </c>
      <c r="D707" s="15">
        <v>310</v>
      </c>
      <c r="E707" s="15" t="s">
        <v>396</v>
      </c>
      <c r="F707" s="15">
        <v>6</v>
      </c>
      <c r="G707" s="15">
        <v>7697.8611423727434</v>
      </c>
      <c r="H707" s="15">
        <v>24.831810136686268</v>
      </c>
      <c r="I707" s="15" cm="1">
        <f t="array" ref="I707">IF(ISBLANK(H707),
    IFERROR(
        IF(
            (SUMPRODUCT((ABS(B:B - B707) &lt;= 4)*(H:H)*(NOT(ISBLANK(H:H))) * (H:H &gt; 0) * (C:C)*(D:D)) / SUMPRODUCT((ABS(B:B - B707) &lt;= 4)*(NOT(ISBLANK(H:H))) * (H:H &gt; 0) * (C:C)*(D:D))) = 0,
            IF(
                (SUMPRODUCT((ABS(B:B - B707) &lt;= 4)*(G:G)*(NOT(ISBLANK(G:G))) * (G:G &gt; 0) * (C:C)*(D:D)) / SUMPRODUCT((ABS(B:B - B707) &lt;= 4)*(NOT(ISBLANK(G:G))) * (G:G &gt; 0) * (C:C)*(D:D))) = 0,
                IF(LOOKUP(2,1/(H$1:H706&lt;&gt;0),H$1:H706)=0,
                    "",
                    LOOKUP(2,1/(H$1:H706&lt;&gt;0),H$1:H706) * 0.8
                ),
                (SUMPRODUCT((ABS(B:B - B707) &lt;= 4)*(G:G)*(NOT(ISBLANK(G:G))) * (G:G &gt; 0) * (C:C)*(D:D)) / SUMPRODUCT((ABS(B:B - B707) &lt;= 4)*(NOT(ISBLANK(G:G))) * (G:G &gt; 0) * (C:C)*(D:D)))
            ),
            (SUMPRODUCT((ABS(B:B - B707) &lt;= 4)*(H:H)*(NOT(ISBLANK(H:H))) * (H:H &gt; 0) * (C:C)*(D:D)) / SUMPRODUCT((ABS(B:B - B707) &lt;= 4)*(NOT(ISBLANK(H:H))) * (H:H &gt; 0) * (C:C)*(D:D)))
        ),
        IF(LOOKUP(2,1/(H$1:H706&lt;&gt;0),H$1:H706)=0,
            "",
            LOOKUP(2,1/(H$1:H706&lt;&gt;0),H$1:H706) * 0.8
        )
    ),
    H707
)</f>
        <v>24.831810136686268</v>
      </c>
      <c r="J707" s="13">
        <v>44.72</v>
      </c>
    </row>
    <row r="708" spans="1:10">
      <c r="A708" s="15" t="s">
        <v>393</v>
      </c>
      <c r="B708" s="15" t="s">
        <v>112</v>
      </c>
      <c r="C708" s="15">
        <v>2</v>
      </c>
      <c r="D708" s="15">
        <v>240</v>
      </c>
      <c r="E708" s="15" t="s">
        <v>396</v>
      </c>
      <c r="F708" s="15">
        <v>7</v>
      </c>
      <c r="G708" s="15">
        <v>9003.1515102272788</v>
      </c>
      <c r="H708" s="15">
        <v>37.513131292613657</v>
      </c>
      <c r="I708" s="15" cm="1">
        <f t="array" ref="I708">IF(ISBLANK(H708),
    IFERROR(
        IF(
            (SUMPRODUCT((ABS(B:B - B708) &lt;= 4)*(H:H)*(NOT(ISBLANK(H:H))) * (H:H &gt; 0) * (C:C)*(D:D)) / SUMPRODUCT((ABS(B:B - B708) &lt;= 4)*(NOT(ISBLANK(H:H))) * (H:H &gt; 0) * (C:C)*(D:D))) = 0,
            IF(
                (SUMPRODUCT((ABS(B:B - B708) &lt;= 4)*(G:G)*(NOT(ISBLANK(G:G))) * (G:G &gt; 0) * (C:C)*(D:D)) / SUMPRODUCT((ABS(B:B - B708) &lt;= 4)*(NOT(ISBLANK(G:G))) * (G:G &gt; 0) * (C:C)*(D:D))) = 0,
                IF(LOOKUP(2,1/(H$1:H707&lt;&gt;0),H$1:H707)=0,
                    "",
                    LOOKUP(2,1/(H$1:H707&lt;&gt;0),H$1:H707) * 0.8
                ),
                (SUMPRODUCT((ABS(B:B - B708) &lt;= 4)*(G:G)*(NOT(ISBLANK(G:G))) * (G:G &gt; 0) * (C:C)*(D:D)) / SUMPRODUCT((ABS(B:B - B708) &lt;= 4)*(NOT(ISBLANK(G:G))) * (G:G &gt; 0) * (C:C)*(D:D)))
            ),
            (SUMPRODUCT((ABS(B:B - B708) &lt;= 4)*(H:H)*(NOT(ISBLANK(H:H))) * (H:H &gt; 0) * (C:C)*(D:D)) / SUMPRODUCT((ABS(B:B - B708) &lt;= 4)*(NOT(ISBLANK(H:H))) * (H:H &gt; 0) * (C:C)*(D:D)))
        ),
        IF(LOOKUP(2,1/(H$1:H707&lt;&gt;0),H$1:H707)=0,
            "",
            LOOKUP(2,1/(H$1:H707&lt;&gt;0),H$1:H707) * 0.8
        )
    ),
    H708
)</f>
        <v>37.513131292613657</v>
      </c>
      <c r="J708" s="13">
        <v>44.72</v>
      </c>
    </row>
    <row r="709" spans="1:10">
      <c r="A709" s="15" t="s">
        <v>393</v>
      </c>
      <c r="B709" s="15" t="s">
        <v>115</v>
      </c>
      <c r="C709" s="15">
        <v>5</v>
      </c>
      <c r="D709" s="15">
        <v>300</v>
      </c>
      <c r="E709" s="15" t="s">
        <v>394</v>
      </c>
      <c r="F709" s="15">
        <v>10</v>
      </c>
      <c r="G709" s="15">
        <v>12233.833000000001</v>
      </c>
      <c r="H709" s="15">
        <v>40.779443333333333</v>
      </c>
      <c r="I709" s="15" cm="1">
        <f t="array" ref="I709">IF(ISBLANK(H709),
    IFERROR(
        IF(
            (SUMPRODUCT((ABS(B:B - B709) &lt;= 4)*(H:H)*(NOT(ISBLANK(H:H))) * (H:H &gt; 0) * (C:C)*(D:D)) / SUMPRODUCT((ABS(B:B - B709) &lt;= 4)*(NOT(ISBLANK(H:H))) * (H:H &gt; 0) * (C:C)*(D:D))) = 0,
            IF(
                (SUMPRODUCT((ABS(B:B - B709) &lt;= 4)*(G:G)*(NOT(ISBLANK(G:G))) * (G:G &gt; 0) * (C:C)*(D:D)) / SUMPRODUCT((ABS(B:B - B709) &lt;= 4)*(NOT(ISBLANK(G:G))) * (G:G &gt; 0) * (C:C)*(D:D))) = 0,
                IF(LOOKUP(2,1/(H$1:H708&lt;&gt;0),H$1:H708)=0,
                    "",
                    LOOKUP(2,1/(H$1:H708&lt;&gt;0),H$1:H708) * 0.8
                ),
                (SUMPRODUCT((ABS(B:B - B709) &lt;= 4)*(G:G)*(NOT(ISBLANK(G:G))) * (G:G &gt; 0) * (C:C)*(D:D)) / SUMPRODUCT((ABS(B:B - B709) &lt;= 4)*(NOT(ISBLANK(G:G))) * (G:G &gt; 0) * (C:C)*(D:D)))
            ),
            (SUMPRODUCT((ABS(B:B - B709) &lt;= 4)*(H:H)*(NOT(ISBLANK(H:H))) * (H:H &gt; 0) * (C:C)*(D:D)) / SUMPRODUCT((ABS(B:B - B709) &lt;= 4)*(NOT(ISBLANK(H:H))) * (H:H &gt; 0) * (C:C)*(D:D)))
        ),
        IF(LOOKUP(2,1/(H$1:H708&lt;&gt;0),H$1:H708)=0,
            "",
            LOOKUP(2,1/(H$1:H708&lt;&gt;0),H$1:H708) * 0.8
        )
    ),
    H709
)</f>
        <v>40.779443333333333</v>
      </c>
      <c r="J709" s="13">
        <v>44.72</v>
      </c>
    </row>
    <row r="710" spans="1:10">
      <c r="A710" s="15" t="s">
        <v>393</v>
      </c>
      <c r="B710" s="15" t="s">
        <v>118</v>
      </c>
      <c r="C710" s="15">
        <v>6</v>
      </c>
      <c r="D710" s="15">
        <v>710</v>
      </c>
      <c r="E710" s="15" t="s">
        <v>397</v>
      </c>
      <c r="F710" s="15">
        <v>11</v>
      </c>
      <c r="G710" s="15">
        <v>13488.608</v>
      </c>
      <c r="H710" s="15">
        <v>18.99803943661972</v>
      </c>
      <c r="I710" s="15" cm="1">
        <f t="array" ref="I710">IF(ISBLANK(H710),
    IFERROR(
        IF(
            (SUMPRODUCT((ABS(B:B - B710) &lt;= 4)*(H:H)*(NOT(ISBLANK(H:H))) * (H:H &gt; 0) * (C:C)*(D:D)) / SUMPRODUCT((ABS(B:B - B710) &lt;= 4)*(NOT(ISBLANK(H:H))) * (H:H &gt; 0) * (C:C)*(D:D))) = 0,
            IF(
                (SUMPRODUCT((ABS(B:B - B710) &lt;= 4)*(G:G)*(NOT(ISBLANK(G:G))) * (G:G &gt; 0) * (C:C)*(D:D)) / SUMPRODUCT((ABS(B:B - B710) &lt;= 4)*(NOT(ISBLANK(G:G))) * (G:G &gt; 0) * (C:C)*(D:D))) = 0,
                IF(LOOKUP(2,1/(H$1:H709&lt;&gt;0),H$1:H709)=0,
                    "",
                    LOOKUP(2,1/(H$1:H709&lt;&gt;0),H$1:H709) * 0.8
                ),
                (SUMPRODUCT((ABS(B:B - B710) &lt;= 4)*(G:G)*(NOT(ISBLANK(G:G))) * (G:G &gt; 0) * (C:C)*(D:D)) / SUMPRODUCT((ABS(B:B - B710) &lt;= 4)*(NOT(ISBLANK(G:G))) * (G:G &gt; 0) * (C:C)*(D:D)))
            ),
            (SUMPRODUCT((ABS(B:B - B710) &lt;= 4)*(H:H)*(NOT(ISBLANK(H:H))) * (H:H &gt; 0) * (C:C)*(D:D)) / SUMPRODUCT((ABS(B:B - B710) &lt;= 4)*(NOT(ISBLANK(H:H))) * (H:H &gt; 0) * (C:C)*(D:D)))
        ),
        IF(LOOKUP(2,1/(H$1:H709&lt;&gt;0),H$1:H709)=0,
            "",
            LOOKUP(2,1/(H$1:H709&lt;&gt;0),H$1:H709) * 0.8
        )
    ),
    H710
)</f>
        <v>18.99803943661972</v>
      </c>
      <c r="J710" s="13">
        <v>44.72</v>
      </c>
    </row>
    <row r="711" spans="1:10">
      <c r="A711" s="15" t="s">
        <v>393</v>
      </c>
      <c r="B711" s="15" t="s">
        <v>120</v>
      </c>
      <c r="C711" s="15">
        <v>4</v>
      </c>
      <c r="D711" s="15">
        <v>630</v>
      </c>
      <c r="E711" s="15" t="s">
        <v>397</v>
      </c>
      <c r="F711" s="15">
        <v>10</v>
      </c>
      <c r="G711" s="15">
        <v>11835.705669999999</v>
      </c>
      <c r="H711" s="15">
        <v>18.786834396825391</v>
      </c>
      <c r="I711" s="15" cm="1">
        <f t="array" ref="I711">IF(ISBLANK(H711),
    IFERROR(
        IF(
            (SUMPRODUCT((ABS(B:B - B711) &lt;= 4)*(H:H)*(NOT(ISBLANK(H:H))) * (H:H &gt; 0) * (C:C)*(D:D)) / SUMPRODUCT((ABS(B:B - B711) &lt;= 4)*(NOT(ISBLANK(H:H))) * (H:H &gt; 0) * (C:C)*(D:D))) = 0,
            IF(
                (SUMPRODUCT((ABS(B:B - B711) &lt;= 4)*(G:G)*(NOT(ISBLANK(G:G))) * (G:G &gt; 0) * (C:C)*(D:D)) / SUMPRODUCT((ABS(B:B - B711) &lt;= 4)*(NOT(ISBLANK(G:G))) * (G:G &gt; 0) * (C:C)*(D:D))) = 0,
                IF(LOOKUP(2,1/(H$1:H710&lt;&gt;0),H$1:H710)=0,
                    "",
                    LOOKUP(2,1/(H$1:H710&lt;&gt;0),H$1:H710) * 0.8
                ),
                (SUMPRODUCT((ABS(B:B - B711) &lt;= 4)*(G:G)*(NOT(ISBLANK(G:G))) * (G:G &gt; 0) * (C:C)*(D:D)) / SUMPRODUCT((ABS(B:B - B711) &lt;= 4)*(NOT(ISBLANK(G:G))) * (G:G &gt; 0) * (C:C)*(D:D)))
            ),
            (SUMPRODUCT((ABS(B:B - B711) &lt;= 4)*(H:H)*(NOT(ISBLANK(H:H))) * (H:H &gt; 0) * (C:C)*(D:D)) / SUMPRODUCT((ABS(B:B - B711) &lt;= 4)*(NOT(ISBLANK(H:H))) * (H:H &gt; 0) * (C:C)*(D:D)))
        ),
        IF(LOOKUP(2,1/(H$1:H710&lt;&gt;0),H$1:H710)=0,
            "",
            LOOKUP(2,1/(H$1:H710&lt;&gt;0),H$1:H710) * 0.8
        )
    ),
    H711
)</f>
        <v>18.786834396825391</v>
      </c>
      <c r="J711" s="13">
        <v>44.72</v>
      </c>
    </row>
    <row r="712" spans="1:10">
      <c r="A712" s="15" t="s">
        <v>393</v>
      </c>
      <c r="B712" s="15" t="s">
        <v>122</v>
      </c>
      <c r="C712" s="15">
        <v>1</v>
      </c>
      <c r="D712" s="15">
        <v>80</v>
      </c>
      <c r="E712" s="15" t="s">
        <v>396</v>
      </c>
      <c r="F712" s="15">
        <v>5</v>
      </c>
      <c r="G712" s="15">
        <v>5051.7</v>
      </c>
      <c r="H712" s="15">
        <v>63.146249999999988</v>
      </c>
      <c r="I712" s="15" cm="1">
        <f t="array" ref="I712">IF(ISBLANK(H712),
    IFERROR(
        IF(
            (SUMPRODUCT((ABS(B:B - B712) &lt;= 4)*(H:H)*(NOT(ISBLANK(H:H))) * (H:H &gt; 0) * (C:C)*(D:D)) / SUMPRODUCT((ABS(B:B - B712) &lt;= 4)*(NOT(ISBLANK(H:H))) * (H:H &gt; 0) * (C:C)*(D:D))) = 0,
            IF(
                (SUMPRODUCT((ABS(B:B - B712) &lt;= 4)*(G:G)*(NOT(ISBLANK(G:G))) * (G:G &gt; 0) * (C:C)*(D:D)) / SUMPRODUCT((ABS(B:B - B712) &lt;= 4)*(NOT(ISBLANK(G:G))) * (G:G &gt; 0) * (C:C)*(D:D))) = 0,
                IF(LOOKUP(2,1/(H$1:H711&lt;&gt;0),H$1:H711)=0,
                    "",
                    LOOKUP(2,1/(H$1:H711&lt;&gt;0),H$1:H711) * 0.8
                ),
                (SUMPRODUCT((ABS(B:B - B712) &lt;= 4)*(G:G)*(NOT(ISBLANK(G:G))) * (G:G &gt; 0) * (C:C)*(D:D)) / SUMPRODUCT((ABS(B:B - B712) &lt;= 4)*(NOT(ISBLANK(G:G))) * (G:G &gt; 0) * (C:C)*(D:D)))
            ),
            (SUMPRODUCT((ABS(B:B - B712) &lt;= 4)*(H:H)*(NOT(ISBLANK(H:H))) * (H:H &gt; 0) * (C:C)*(D:D)) / SUMPRODUCT((ABS(B:B - B712) &lt;= 4)*(NOT(ISBLANK(H:H))) * (H:H &gt; 0) * (C:C)*(D:D)))
        ),
        IF(LOOKUP(2,1/(H$1:H711&lt;&gt;0),H$1:H711)=0,
            "",
            LOOKUP(2,1/(H$1:H711&lt;&gt;0),H$1:H711) * 0.8
        )
    ),
    H712
)</f>
        <v>63.146249999999988</v>
      </c>
      <c r="J712" s="13">
        <v>44.72</v>
      </c>
    </row>
    <row r="713" spans="1:10">
      <c r="A713" s="15" t="s">
        <v>393</v>
      </c>
      <c r="B713" s="15" t="s">
        <v>124</v>
      </c>
      <c r="C713" s="15">
        <v>1</v>
      </c>
      <c r="D713" s="15">
        <v>25</v>
      </c>
      <c r="E713" s="15" t="s">
        <v>396</v>
      </c>
      <c r="F713" s="15">
        <v>2</v>
      </c>
      <c r="G713" s="15">
        <v>2052.183</v>
      </c>
      <c r="H713" s="15">
        <v>82.087320000000005</v>
      </c>
      <c r="I713" s="15" cm="1">
        <f t="array" ref="I713">IF(ISBLANK(H713),
    IFERROR(
        IF(
            (SUMPRODUCT((ABS(B:B - B713) &lt;= 4)*(H:H)*(NOT(ISBLANK(H:H))) * (H:H &gt; 0) * (C:C)*(D:D)) / SUMPRODUCT((ABS(B:B - B713) &lt;= 4)*(NOT(ISBLANK(H:H))) * (H:H &gt; 0) * (C:C)*(D:D))) = 0,
            IF(
                (SUMPRODUCT((ABS(B:B - B713) &lt;= 4)*(G:G)*(NOT(ISBLANK(G:G))) * (G:G &gt; 0) * (C:C)*(D:D)) / SUMPRODUCT((ABS(B:B - B713) &lt;= 4)*(NOT(ISBLANK(G:G))) * (G:G &gt; 0) * (C:C)*(D:D))) = 0,
                IF(LOOKUP(2,1/(H$1:H712&lt;&gt;0),H$1:H712)=0,
                    "",
                    LOOKUP(2,1/(H$1:H712&lt;&gt;0),H$1:H712) * 0.8
                ),
                (SUMPRODUCT((ABS(B:B - B713) &lt;= 4)*(G:G)*(NOT(ISBLANK(G:G))) * (G:G &gt; 0) * (C:C)*(D:D)) / SUMPRODUCT((ABS(B:B - B713) &lt;= 4)*(NOT(ISBLANK(G:G))) * (G:G &gt; 0) * (C:C)*(D:D)))
            ),
            (SUMPRODUCT((ABS(B:B - B713) &lt;= 4)*(H:H)*(NOT(ISBLANK(H:H))) * (H:H &gt; 0) * (C:C)*(D:D)) / SUMPRODUCT((ABS(B:B - B713) &lt;= 4)*(NOT(ISBLANK(H:H))) * (H:H &gt; 0) * (C:C)*(D:D)))
        ),
        IF(LOOKUP(2,1/(H$1:H712&lt;&gt;0),H$1:H712)=0,
            "",
            LOOKUP(2,1/(H$1:H712&lt;&gt;0),H$1:H712) * 0.8
        )
    ),
    H713
)</f>
        <v>82.087320000000005</v>
      </c>
      <c r="J713" s="13">
        <v>44.72</v>
      </c>
    </row>
    <row r="714" spans="1:10">
      <c r="A714" s="15" t="s">
        <v>393</v>
      </c>
      <c r="B714" s="15" t="s">
        <v>125</v>
      </c>
      <c r="C714" s="15">
        <v>4</v>
      </c>
      <c r="D714" s="15">
        <v>525</v>
      </c>
      <c r="E714" s="15" t="s">
        <v>396</v>
      </c>
      <c r="F714" s="15">
        <v>24</v>
      </c>
      <c r="G714" s="15">
        <v>33125.491660649313</v>
      </c>
      <c r="H714" s="15">
        <v>63.09617459171298</v>
      </c>
      <c r="I714" s="15" cm="1">
        <f t="array" ref="I714">IF(ISBLANK(H714),
    IFERROR(
        IF(
            (SUMPRODUCT((ABS(B:B - B714) &lt;= 4)*(H:H)*(NOT(ISBLANK(H:H))) * (H:H &gt; 0) * (C:C)*(D:D)) / SUMPRODUCT((ABS(B:B - B714) &lt;= 4)*(NOT(ISBLANK(H:H))) * (H:H &gt; 0) * (C:C)*(D:D))) = 0,
            IF(
                (SUMPRODUCT((ABS(B:B - B714) &lt;= 4)*(G:G)*(NOT(ISBLANK(G:G))) * (G:G &gt; 0) * (C:C)*(D:D)) / SUMPRODUCT((ABS(B:B - B714) &lt;= 4)*(NOT(ISBLANK(G:G))) * (G:G &gt; 0) * (C:C)*(D:D))) = 0,
                IF(LOOKUP(2,1/(H$1:H713&lt;&gt;0),H$1:H713)=0,
                    "",
                    LOOKUP(2,1/(H$1:H713&lt;&gt;0),H$1:H713) * 0.8
                ),
                (SUMPRODUCT((ABS(B:B - B714) &lt;= 4)*(G:G)*(NOT(ISBLANK(G:G))) * (G:G &gt; 0) * (C:C)*(D:D)) / SUMPRODUCT((ABS(B:B - B714) &lt;= 4)*(NOT(ISBLANK(G:G))) * (G:G &gt; 0) * (C:C)*(D:D)))
            ),
            (SUMPRODUCT((ABS(B:B - B714) &lt;= 4)*(H:H)*(NOT(ISBLANK(H:H))) * (H:H &gt; 0) * (C:C)*(D:D)) / SUMPRODUCT((ABS(B:B - B714) &lt;= 4)*(NOT(ISBLANK(H:H))) * (H:H &gt; 0) * (C:C)*(D:D)))
        ),
        IF(LOOKUP(2,1/(H$1:H713&lt;&gt;0),H$1:H713)=0,
            "",
            LOOKUP(2,1/(H$1:H713&lt;&gt;0),H$1:H713) * 0.8
        )
    ),
    H714
)</f>
        <v>63.09617459171298</v>
      </c>
      <c r="J714" s="13">
        <v>44.72</v>
      </c>
    </row>
    <row r="715" spans="1:10">
      <c r="A715" s="15" t="s">
        <v>393</v>
      </c>
      <c r="B715" s="15" t="s">
        <v>126</v>
      </c>
      <c r="C715" s="15">
        <v>3</v>
      </c>
      <c r="D715" s="15">
        <v>305</v>
      </c>
      <c r="E715" s="15" t="s">
        <v>396</v>
      </c>
      <c r="F715" s="15">
        <v>9</v>
      </c>
      <c r="G715" s="15">
        <v>13081.44024531118</v>
      </c>
      <c r="H715" s="15">
        <v>42.889968017413707</v>
      </c>
      <c r="I715" s="15" cm="1">
        <f t="array" ref="I715">IF(ISBLANK(H715),
    IFERROR(
        IF(
            (SUMPRODUCT((ABS(B:B - B715) &lt;= 4)*(H:H)*(NOT(ISBLANK(H:H))) * (H:H &gt; 0) * (C:C)*(D:D)) / SUMPRODUCT((ABS(B:B - B715) &lt;= 4)*(NOT(ISBLANK(H:H))) * (H:H &gt; 0) * (C:C)*(D:D))) = 0,
            IF(
                (SUMPRODUCT((ABS(B:B - B715) &lt;= 4)*(G:G)*(NOT(ISBLANK(G:G))) * (G:G &gt; 0) * (C:C)*(D:D)) / SUMPRODUCT((ABS(B:B - B715) &lt;= 4)*(NOT(ISBLANK(G:G))) * (G:G &gt; 0) * (C:C)*(D:D))) = 0,
                IF(LOOKUP(2,1/(H$1:H714&lt;&gt;0),H$1:H714)=0,
                    "",
                    LOOKUP(2,1/(H$1:H714&lt;&gt;0),H$1:H714) * 0.8
                ),
                (SUMPRODUCT((ABS(B:B - B715) &lt;= 4)*(G:G)*(NOT(ISBLANK(G:G))) * (G:G &gt; 0) * (C:C)*(D:D)) / SUMPRODUCT((ABS(B:B - B715) &lt;= 4)*(NOT(ISBLANK(G:G))) * (G:G &gt; 0) * (C:C)*(D:D)))
            ),
            (SUMPRODUCT((ABS(B:B - B715) &lt;= 4)*(H:H)*(NOT(ISBLANK(H:H))) * (H:H &gt; 0) * (C:C)*(D:D)) / SUMPRODUCT((ABS(B:B - B715) &lt;= 4)*(NOT(ISBLANK(H:H))) * (H:H &gt; 0) * (C:C)*(D:D)))
        ),
        IF(LOOKUP(2,1/(H$1:H714&lt;&gt;0),H$1:H714)=0,
            "",
            LOOKUP(2,1/(H$1:H714&lt;&gt;0),H$1:H714) * 0.8
        )
    ),
    H715
)</f>
        <v>42.889968017413707</v>
      </c>
      <c r="J715" s="13">
        <v>44.72</v>
      </c>
    </row>
    <row r="716" spans="1:10">
      <c r="A716" s="15" t="s">
        <v>393</v>
      </c>
      <c r="B716" s="15" t="s">
        <v>130</v>
      </c>
      <c r="C716" s="15">
        <v>3</v>
      </c>
      <c r="D716" s="15">
        <v>455</v>
      </c>
      <c r="E716" s="15" t="s">
        <v>396</v>
      </c>
      <c r="F716" s="15">
        <v>4</v>
      </c>
      <c r="G716" s="15">
        <v>4966.4461426024072</v>
      </c>
      <c r="H716" s="15">
        <v>10.91526624747782</v>
      </c>
      <c r="I716" s="15" cm="1">
        <f t="array" ref="I716">IF(ISBLANK(H716),
    IFERROR(
        IF(
            (SUMPRODUCT((ABS(B:B - B716) &lt;= 4)*(H:H)*(NOT(ISBLANK(H:H))) * (H:H &gt; 0) * (C:C)*(D:D)) / SUMPRODUCT((ABS(B:B - B716) &lt;= 4)*(NOT(ISBLANK(H:H))) * (H:H &gt; 0) * (C:C)*(D:D))) = 0,
            IF(
                (SUMPRODUCT((ABS(B:B - B716) &lt;= 4)*(G:G)*(NOT(ISBLANK(G:G))) * (G:G &gt; 0) * (C:C)*(D:D)) / SUMPRODUCT((ABS(B:B - B716) &lt;= 4)*(NOT(ISBLANK(G:G))) * (G:G &gt; 0) * (C:C)*(D:D))) = 0,
                IF(LOOKUP(2,1/(H$1:H715&lt;&gt;0),H$1:H715)=0,
                    "",
                    LOOKUP(2,1/(H$1:H715&lt;&gt;0),H$1:H715) * 0.8
                ),
                (SUMPRODUCT((ABS(B:B - B716) &lt;= 4)*(G:G)*(NOT(ISBLANK(G:G))) * (G:G &gt; 0) * (C:C)*(D:D)) / SUMPRODUCT((ABS(B:B - B716) &lt;= 4)*(NOT(ISBLANK(G:G))) * (G:G &gt; 0) * (C:C)*(D:D)))
            ),
            (SUMPRODUCT((ABS(B:B - B716) &lt;= 4)*(H:H)*(NOT(ISBLANK(H:H))) * (H:H &gt; 0) * (C:C)*(D:D)) / SUMPRODUCT((ABS(B:B - B716) &lt;= 4)*(NOT(ISBLANK(H:H))) * (H:H &gt; 0) * (C:C)*(D:D)))
        ),
        IF(LOOKUP(2,1/(H$1:H715&lt;&gt;0),H$1:H715)=0,
            "",
            LOOKUP(2,1/(H$1:H715&lt;&gt;0),H$1:H715) * 0.8
        )
    ),
    H716
)</f>
        <v>10.91526624747782</v>
      </c>
      <c r="J716" s="13">
        <v>44.72</v>
      </c>
    </row>
    <row r="717" spans="1:10">
      <c r="A717" s="15" t="s">
        <v>393</v>
      </c>
      <c r="B717" s="15" t="s">
        <v>131</v>
      </c>
      <c r="C717" s="15">
        <v>4</v>
      </c>
      <c r="D717" s="15">
        <v>265</v>
      </c>
      <c r="E717" s="15" t="s">
        <v>396</v>
      </c>
      <c r="F717" s="15">
        <v>8</v>
      </c>
      <c r="G717" s="15">
        <v>6889.0119999999997</v>
      </c>
      <c r="H717" s="15">
        <v>25.996271698113201</v>
      </c>
      <c r="I717" s="15" cm="1">
        <f t="array" ref="I717">IF(ISBLANK(H717),
    IFERROR(
        IF(
            (SUMPRODUCT((ABS(B:B - B717) &lt;= 4)*(H:H)*(NOT(ISBLANK(H:H))) * (H:H &gt; 0) * (C:C)*(D:D)) / SUMPRODUCT((ABS(B:B - B717) &lt;= 4)*(NOT(ISBLANK(H:H))) * (H:H &gt; 0) * (C:C)*(D:D))) = 0,
            IF(
                (SUMPRODUCT((ABS(B:B - B717) &lt;= 4)*(G:G)*(NOT(ISBLANK(G:G))) * (G:G &gt; 0) * (C:C)*(D:D)) / SUMPRODUCT((ABS(B:B - B717) &lt;= 4)*(NOT(ISBLANK(G:G))) * (G:G &gt; 0) * (C:C)*(D:D))) = 0,
                IF(LOOKUP(2,1/(H$1:H716&lt;&gt;0),H$1:H716)=0,
                    "",
                    LOOKUP(2,1/(H$1:H716&lt;&gt;0),H$1:H716) * 0.8
                ),
                (SUMPRODUCT((ABS(B:B - B717) &lt;= 4)*(G:G)*(NOT(ISBLANK(G:G))) * (G:G &gt; 0) * (C:C)*(D:D)) / SUMPRODUCT((ABS(B:B - B717) &lt;= 4)*(NOT(ISBLANK(G:G))) * (G:G &gt; 0) * (C:C)*(D:D)))
            ),
            (SUMPRODUCT((ABS(B:B - B717) &lt;= 4)*(H:H)*(NOT(ISBLANK(H:H))) * (H:H &gt; 0) * (C:C)*(D:D)) / SUMPRODUCT((ABS(B:B - B717) &lt;= 4)*(NOT(ISBLANK(H:H))) * (H:H &gt; 0) * (C:C)*(D:D)))
        ),
        IF(LOOKUP(2,1/(H$1:H716&lt;&gt;0),H$1:H716)=0,
            "",
            LOOKUP(2,1/(H$1:H716&lt;&gt;0),H$1:H716) * 0.8
        )
    ),
    H717
)</f>
        <v>25.996271698113201</v>
      </c>
      <c r="J717" s="13">
        <v>44.72</v>
      </c>
    </row>
    <row r="718" spans="1:10">
      <c r="A718" s="15" t="s">
        <v>393</v>
      </c>
      <c r="B718" s="15" t="s">
        <v>132</v>
      </c>
      <c r="C718" s="15">
        <v>4</v>
      </c>
      <c r="D718" s="15">
        <v>395</v>
      </c>
      <c r="E718" s="15" t="s">
        <v>396</v>
      </c>
      <c r="F718" s="15">
        <v>9</v>
      </c>
      <c r="G718" s="15">
        <v>9977.6140281729804</v>
      </c>
      <c r="H718" s="15">
        <v>25.259782349805011</v>
      </c>
      <c r="I718" s="15" cm="1">
        <f t="array" ref="I718">IF(ISBLANK(H718),
    IFERROR(
        IF(
            (SUMPRODUCT((ABS(B:B - B718) &lt;= 4)*(H:H)*(NOT(ISBLANK(H:H))) * (H:H &gt; 0) * (C:C)*(D:D)) / SUMPRODUCT((ABS(B:B - B718) &lt;= 4)*(NOT(ISBLANK(H:H))) * (H:H &gt; 0) * (C:C)*(D:D))) = 0,
            IF(
                (SUMPRODUCT((ABS(B:B - B718) &lt;= 4)*(G:G)*(NOT(ISBLANK(G:G))) * (G:G &gt; 0) * (C:C)*(D:D)) / SUMPRODUCT((ABS(B:B - B718) &lt;= 4)*(NOT(ISBLANK(G:G))) * (G:G &gt; 0) * (C:C)*(D:D))) = 0,
                IF(LOOKUP(2,1/(H$1:H717&lt;&gt;0),H$1:H717)=0,
                    "",
                    LOOKUP(2,1/(H$1:H717&lt;&gt;0),H$1:H717) * 0.8
                ),
                (SUMPRODUCT((ABS(B:B - B718) &lt;= 4)*(G:G)*(NOT(ISBLANK(G:G))) * (G:G &gt; 0) * (C:C)*(D:D)) / SUMPRODUCT((ABS(B:B - B718) &lt;= 4)*(NOT(ISBLANK(G:G))) * (G:G &gt; 0) * (C:C)*(D:D)))
            ),
            (SUMPRODUCT((ABS(B:B - B718) &lt;= 4)*(H:H)*(NOT(ISBLANK(H:H))) * (H:H &gt; 0) * (C:C)*(D:D)) / SUMPRODUCT((ABS(B:B - B718) &lt;= 4)*(NOT(ISBLANK(H:H))) * (H:H &gt; 0) * (C:C)*(D:D)))
        ),
        IF(LOOKUP(2,1/(H$1:H717&lt;&gt;0),H$1:H717)=0,
            "",
            LOOKUP(2,1/(H$1:H717&lt;&gt;0),H$1:H717) * 0.8
        )
    ),
    H718
)</f>
        <v>25.259782349805011</v>
      </c>
      <c r="J718" s="13">
        <v>44.72</v>
      </c>
    </row>
    <row r="719" spans="1:10">
      <c r="A719" s="15" t="s">
        <v>393</v>
      </c>
      <c r="B719" s="15" t="s">
        <v>134</v>
      </c>
      <c r="C719" s="15">
        <v>1</v>
      </c>
      <c r="D719" s="15">
        <v>140</v>
      </c>
      <c r="E719" s="15" t="s">
        <v>396</v>
      </c>
      <c r="F719" s="15">
        <v>8</v>
      </c>
      <c r="G719" s="15">
        <v>11581.35128098582</v>
      </c>
      <c r="H719" s="15">
        <v>82.723937721327303</v>
      </c>
      <c r="I719" s="15" cm="1">
        <f t="array" ref="I719">IF(ISBLANK(H719),
    IFERROR(
        IF(
            (SUMPRODUCT((ABS(B:B - B719) &lt;= 4)*(H:H)*(NOT(ISBLANK(H:H))) * (H:H &gt; 0) * (C:C)*(D:D)) / SUMPRODUCT((ABS(B:B - B719) &lt;= 4)*(NOT(ISBLANK(H:H))) * (H:H &gt; 0) * (C:C)*(D:D))) = 0,
            IF(
                (SUMPRODUCT((ABS(B:B - B719) &lt;= 4)*(G:G)*(NOT(ISBLANK(G:G))) * (G:G &gt; 0) * (C:C)*(D:D)) / SUMPRODUCT((ABS(B:B - B719) &lt;= 4)*(NOT(ISBLANK(G:G))) * (G:G &gt; 0) * (C:C)*(D:D))) = 0,
                IF(LOOKUP(2,1/(H$1:H718&lt;&gt;0),H$1:H718)=0,
                    "",
                    LOOKUP(2,1/(H$1:H718&lt;&gt;0),H$1:H718) * 0.8
                ),
                (SUMPRODUCT((ABS(B:B - B719) &lt;= 4)*(G:G)*(NOT(ISBLANK(G:G))) * (G:G &gt; 0) * (C:C)*(D:D)) / SUMPRODUCT((ABS(B:B - B719) &lt;= 4)*(NOT(ISBLANK(G:G))) * (G:G &gt; 0) * (C:C)*(D:D)))
            ),
            (SUMPRODUCT((ABS(B:B - B719) &lt;= 4)*(H:H)*(NOT(ISBLANK(H:H))) * (H:H &gt; 0) * (C:C)*(D:D)) / SUMPRODUCT((ABS(B:B - B719) &lt;= 4)*(NOT(ISBLANK(H:H))) * (H:H &gt; 0) * (C:C)*(D:D)))
        ),
        IF(LOOKUP(2,1/(H$1:H718&lt;&gt;0),H$1:H718)=0,
            "",
            LOOKUP(2,1/(H$1:H718&lt;&gt;0),H$1:H718) * 0.8
        )
    ),
    H719
)</f>
        <v>82.723937721327303</v>
      </c>
      <c r="J719" s="13">
        <v>44.72</v>
      </c>
    </row>
    <row r="720" spans="1:10">
      <c r="A720" s="15" t="s">
        <v>393</v>
      </c>
      <c r="B720" s="15" t="s">
        <v>135</v>
      </c>
      <c r="C720" s="15">
        <v>1</v>
      </c>
      <c r="D720" s="15">
        <v>20</v>
      </c>
      <c r="E720" s="15" t="s">
        <v>396</v>
      </c>
      <c r="F720" s="15">
        <v>3</v>
      </c>
      <c r="G720" s="15">
        <v>1837.62</v>
      </c>
      <c r="H720" s="15">
        <v>91.881</v>
      </c>
      <c r="I720" s="15" cm="1">
        <f t="array" ref="I720">IF(ISBLANK(H720),
    IFERROR(
        IF(
            (SUMPRODUCT((ABS(B:B - B720) &lt;= 4)*(H:H)*(NOT(ISBLANK(H:H))) * (H:H &gt; 0) * (C:C)*(D:D)) / SUMPRODUCT((ABS(B:B - B720) &lt;= 4)*(NOT(ISBLANK(H:H))) * (H:H &gt; 0) * (C:C)*(D:D))) = 0,
            IF(
                (SUMPRODUCT((ABS(B:B - B720) &lt;= 4)*(G:G)*(NOT(ISBLANK(G:G))) * (G:G &gt; 0) * (C:C)*(D:D)) / SUMPRODUCT((ABS(B:B - B720) &lt;= 4)*(NOT(ISBLANK(G:G))) * (G:G &gt; 0) * (C:C)*(D:D))) = 0,
                IF(LOOKUP(2,1/(H$1:H719&lt;&gt;0),H$1:H719)=0,
                    "",
                    LOOKUP(2,1/(H$1:H719&lt;&gt;0),H$1:H719) * 0.8
                ),
                (SUMPRODUCT((ABS(B:B - B720) &lt;= 4)*(G:G)*(NOT(ISBLANK(G:G))) * (G:G &gt; 0) * (C:C)*(D:D)) / SUMPRODUCT((ABS(B:B - B720) &lt;= 4)*(NOT(ISBLANK(G:G))) * (G:G &gt; 0) * (C:C)*(D:D)))
            ),
            (SUMPRODUCT((ABS(B:B - B720) &lt;= 4)*(H:H)*(NOT(ISBLANK(H:H))) * (H:H &gt; 0) * (C:C)*(D:D)) / SUMPRODUCT((ABS(B:B - B720) &lt;= 4)*(NOT(ISBLANK(H:H))) * (H:H &gt; 0) * (C:C)*(D:D)))
        ),
        IF(LOOKUP(2,1/(H$1:H719&lt;&gt;0),H$1:H719)=0,
            "",
            LOOKUP(2,1/(H$1:H719&lt;&gt;0),H$1:H719) * 0.8
        )
    ),
    H720
)</f>
        <v>91.881</v>
      </c>
      <c r="J720" s="13">
        <v>44.72</v>
      </c>
    </row>
    <row r="721" spans="1:10">
      <c r="A721" s="15" t="s">
        <v>393</v>
      </c>
      <c r="B721" s="15" t="s">
        <v>137</v>
      </c>
      <c r="C721" s="15">
        <v>3</v>
      </c>
      <c r="D721" s="15">
        <v>330</v>
      </c>
      <c r="E721" s="15" t="s">
        <v>396</v>
      </c>
      <c r="F721" s="15">
        <v>10</v>
      </c>
      <c r="G721" s="15">
        <v>10107.90228</v>
      </c>
      <c r="H721" s="15">
        <v>30.630006909090909</v>
      </c>
      <c r="I721" s="15" cm="1">
        <f t="array" ref="I721">IF(ISBLANK(H721),
    IFERROR(
        IF(
            (SUMPRODUCT((ABS(B:B - B721) &lt;= 4)*(H:H)*(NOT(ISBLANK(H:H))) * (H:H &gt; 0) * (C:C)*(D:D)) / SUMPRODUCT((ABS(B:B - B721) &lt;= 4)*(NOT(ISBLANK(H:H))) * (H:H &gt; 0) * (C:C)*(D:D))) = 0,
            IF(
                (SUMPRODUCT((ABS(B:B - B721) &lt;= 4)*(G:G)*(NOT(ISBLANK(G:G))) * (G:G &gt; 0) * (C:C)*(D:D)) / SUMPRODUCT((ABS(B:B - B721) &lt;= 4)*(NOT(ISBLANK(G:G))) * (G:G &gt; 0) * (C:C)*(D:D))) = 0,
                IF(LOOKUP(2,1/(H$1:H720&lt;&gt;0),H$1:H720)=0,
                    "",
                    LOOKUP(2,1/(H$1:H720&lt;&gt;0),H$1:H720) * 0.8
                ),
                (SUMPRODUCT((ABS(B:B - B721) &lt;= 4)*(G:G)*(NOT(ISBLANK(G:G))) * (G:G &gt; 0) * (C:C)*(D:D)) / SUMPRODUCT((ABS(B:B - B721) &lt;= 4)*(NOT(ISBLANK(G:G))) * (G:G &gt; 0) * (C:C)*(D:D)))
            ),
            (SUMPRODUCT((ABS(B:B - B721) &lt;= 4)*(H:H)*(NOT(ISBLANK(H:H))) * (H:H &gt; 0) * (C:C)*(D:D)) / SUMPRODUCT((ABS(B:B - B721) &lt;= 4)*(NOT(ISBLANK(H:H))) * (H:H &gt; 0) * (C:C)*(D:D)))
        ),
        IF(LOOKUP(2,1/(H$1:H720&lt;&gt;0),H$1:H720)=0,
            "",
            LOOKUP(2,1/(H$1:H720&lt;&gt;0),H$1:H720) * 0.8
        )
    ),
    H721
)</f>
        <v>30.630006909090909</v>
      </c>
      <c r="J721" s="13">
        <v>44.72</v>
      </c>
    </row>
    <row r="722" spans="1:10">
      <c r="A722" s="15" t="s">
        <v>393</v>
      </c>
      <c r="B722" s="15" t="s">
        <v>138</v>
      </c>
      <c r="C722" s="15">
        <v>3</v>
      </c>
      <c r="D722" s="15">
        <v>170</v>
      </c>
      <c r="E722" s="15" t="s">
        <v>396</v>
      </c>
      <c r="F722" s="15">
        <f>D722*F721/D721</f>
        <v>5.1515151515151514</v>
      </c>
      <c r="G722" s="15">
        <f>D722*G721/D721</f>
        <v>5207.1011745454543</v>
      </c>
      <c r="H722" s="15">
        <f>G722/D722</f>
        <v>30.630006909090909</v>
      </c>
      <c r="I722" s="15" cm="1">
        <f t="array" ref="I722">IF(ISBLANK(H722),
    IFERROR(
        IF(
            (SUMPRODUCT((ABS(B:B - B722) &lt;= 4)*(H:H)*(NOT(ISBLANK(H:H))) * (H:H &gt; 0) * (C:C)*(D:D)) / SUMPRODUCT((ABS(B:B - B722) &lt;= 4)*(NOT(ISBLANK(H:H))) * (H:H &gt; 0) * (C:C)*(D:D))) = 0,
            IF(
                (SUMPRODUCT((ABS(B:B - B722) &lt;= 4)*(G:G)*(NOT(ISBLANK(G:G))) * (G:G &gt; 0) * (C:C)*(D:D)) / SUMPRODUCT((ABS(B:B - B722) &lt;= 4)*(NOT(ISBLANK(G:G))) * (G:G &gt; 0) * (C:C)*(D:D))) = 0,
                IF(LOOKUP(2,1/(H$1:H721&lt;&gt;0),H$1:H721)=0,
                    "",
                    LOOKUP(2,1/(H$1:H721&lt;&gt;0),H$1:H721) * 0.8
                ),
                (SUMPRODUCT((ABS(B:B - B722) &lt;= 4)*(G:G)*(NOT(ISBLANK(G:G))) * (G:G &gt; 0) * (C:C)*(D:D)) / SUMPRODUCT((ABS(B:B - B722) &lt;= 4)*(NOT(ISBLANK(G:G))) * (G:G &gt; 0) * (C:C)*(D:D)))
            ),
            (SUMPRODUCT((ABS(B:B - B722) &lt;= 4)*(H:H)*(NOT(ISBLANK(H:H))) * (H:H &gt; 0) * (C:C)*(D:D)) / SUMPRODUCT((ABS(B:B - B722) &lt;= 4)*(NOT(ISBLANK(H:H))) * (H:H &gt; 0) * (C:C)*(D:D)))
        ),
        IF(LOOKUP(2,1/(H$1:H721&lt;&gt;0),H$1:H721)=0,
            "",
            LOOKUP(2,1/(H$1:H721&lt;&gt;0),H$1:H721) * 0.8
        )
    ),
    H722
)</f>
        <v>30.630006909090909</v>
      </c>
      <c r="J722" s="13">
        <v>44.72</v>
      </c>
    </row>
    <row r="723" spans="1:10">
      <c r="A723" s="15" t="s">
        <v>393</v>
      </c>
      <c r="B723" s="15" t="s">
        <v>139</v>
      </c>
      <c r="C723" s="15">
        <v>1</v>
      </c>
      <c r="D723" s="15">
        <v>70</v>
      </c>
      <c r="E723" s="15" t="s">
        <v>396</v>
      </c>
      <c r="F723" s="15">
        <v>6</v>
      </c>
      <c r="G723" s="15">
        <v>5406.5471100000004</v>
      </c>
      <c r="H723" s="15">
        <v>77.236387285714272</v>
      </c>
      <c r="I723" s="15" cm="1">
        <f t="array" ref="I723">IF(ISBLANK(H723),
    IFERROR(
        IF(
            (SUMPRODUCT((ABS(B:B - B723) &lt;= 4)*(H:H)*(NOT(ISBLANK(H:H))) * (H:H &gt; 0) * (C:C)*(D:D)) / SUMPRODUCT((ABS(B:B - B723) &lt;= 4)*(NOT(ISBLANK(H:H))) * (H:H &gt; 0) * (C:C)*(D:D))) = 0,
            IF(
                (SUMPRODUCT((ABS(B:B - B723) &lt;= 4)*(G:G)*(NOT(ISBLANK(G:G))) * (G:G &gt; 0) * (C:C)*(D:D)) / SUMPRODUCT((ABS(B:B - B723) &lt;= 4)*(NOT(ISBLANK(G:G))) * (G:G &gt; 0) * (C:C)*(D:D))) = 0,
                IF(LOOKUP(2,1/(H$1:H722&lt;&gt;0),H$1:H722)=0,
                    "",
                    LOOKUP(2,1/(H$1:H722&lt;&gt;0),H$1:H722) * 0.8
                ),
                (SUMPRODUCT((ABS(B:B - B723) &lt;= 4)*(G:G)*(NOT(ISBLANK(G:G))) * (G:G &gt; 0) * (C:C)*(D:D)) / SUMPRODUCT((ABS(B:B - B723) &lt;= 4)*(NOT(ISBLANK(G:G))) * (G:G &gt; 0) * (C:C)*(D:D)))
            ),
            (SUMPRODUCT((ABS(B:B - B723) &lt;= 4)*(H:H)*(NOT(ISBLANK(H:H))) * (H:H &gt; 0) * (C:C)*(D:D)) / SUMPRODUCT((ABS(B:B - B723) &lt;= 4)*(NOT(ISBLANK(H:H))) * (H:H &gt; 0) * (C:C)*(D:D)))
        ),
        IF(LOOKUP(2,1/(H$1:H722&lt;&gt;0),H$1:H722)=0,
            "",
            LOOKUP(2,1/(H$1:H722&lt;&gt;0),H$1:H722) * 0.8
        )
    ),
    H723
)</f>
        <v>77.236387285714272</v>
      </c>
      <c r="J723" s="13">
        <v>44.72</v>
      </c>
    </row>
    <row r="724" spans="1:10">
      <c r="A724" s="15" t="s">
        <v>393</v>
      </c>
      <c r="B724" s="15" t="s">
        <v>140</v>
      </c>
      <c r="C724" s="15">
        <v>1</v>
      </c>
      <c r="D724" s="15">
        <v>40</v>
      </c>
      <c r="E724" s="15" t="s">
        <v>396</v>
      </c>
      <c r="F724" s="15">
        <f>D724*F723/D723</f>
        <v>3.4285714285714284</v>
      </c>
      <c r="G724" s="15">
        <f>D724*G723/D723</f>
        <v>3089.4554914285713</v>
      </c>
      <c r="H724" s="15">
        <f>G724/D724</f>
        <v>77.236387285714287</v>
      </c>
      <c r="I724" s="15" cm="1">
        <f t="array" ref="I724">IF(ISBLANK(H724),
    IFERROR(
        IF(
            (SUMPRODUCT((ABS(B:B - B724) &lt;= 4)*(H:H)*(NOT(ISBLANK(H:H))) * (H:H &gt; 0) * (C:C)*(D:D)) / SUMPRODUCT((ABS(B:B - B724) &lt;= 4)*(NOT(ISBLANK(H:H))) * (H:H &gt; 0) * (C:C)*(D:D))) = 0,
            IF(
                (SUMPRODUCT((ABS(B:B - B724) &lt;= 4)*(G:G)*(NOT(ISBLANK(G:G))) * (G:G &gt; 0) * (C:C)*(D:D)) / SUMPRODUCT((ABS(B:B - B724) &lt;= 4)*(NOT(ISBLANK(G:G))) * (G:G &gt; 0) * (C:C)*(D:D))) = 0,
                IF(LOOKUP(2,1/(H$1:H723&lt;&gt;0),H$1:H723)=0,
                    "",
                    LOOKUP(2,1/(H$1:H723&lt;&gt;0),H$1:H723) * 0.8
                ),
                (SUMPRODUCT((ABS(B:B - B724) &lt;= 4)*(G:G)*(NOT(ISBLANK(G:G))) * (G:G &gt; 0) * (C:C)*(D:D)) / SUMPRODUCT((ABS(B:B - B724) &lt;= 4)*(NOT(ISBLANK(G:G))) * (G:G &gt; 0) * (C:C)*(D:D)))
            ),
            (SUMPRODUCT((ABS(B:B - B724) &lt;= 4)*(H:H)*(NOT(ISBLANK(H:H))) * (H:H &gt; 0) * (C:C)*(D:D)) / SUMPRODUCT((ABS(B:B - B724) &lt;= 4)*(NOT(ISBLANK(H:H))) * (H:H &gt; 0) * (C:C)*(D:D)))
        ),
        IF(LOOKUP(2,1/(H$1:H723&lt;&gt;0),H$1:H723)=0,
            "",
            LOOKUP(2,1/(H$1:H723&lt;&gt;0),H$1:H723) * 0.8
        )
    ),
    H724
)</f>
        <v>77.236387285714287</v>
      </c>
      <c r="J724" s="13">
        <v>44.72</v>
      </c>
    </row>
    <row r="725" spans="1:10">
      <c r="A725" s="15" t="s">
        <v>393</v>
      </c>
      <c r="B725" s="15" t="s">
        <v>142</v>
      </c>
      <c r="C725" s="15">
        <v>1</v>
      </c>
      <c r="D725" s="15">
        <v>80</v>
      </c>
      <c r="E725" s="15" t="s">
        <v>396</v>
      </c>
      <c r="F725" s="15">
        <v>3</v>
      </c>
      <c r="G725" s="15">
        <v>2576.5235600000001</v>
      </c>
      <c r="H725" s="15">
        <v>32.2065445</v>
      </c>
      <c r="I725" s="15" cm="1">
        <f t="array" ref="I725">IF(ISBLANK(H725),
    IFERROR(
        IF(
            (SUMPRODUCT((ABS(B:B - B725) &lt;= 4)*(H:H)*(NOT(ISBLANK(H:H))) * (H:H &gt; 0) * (C:C)*(D:D)) / SUMPRODUCT((ABS(B:B - B725) &lt;= 4)*(NOT(ISBLANK(H:H))) * (H:H &gt; 0) * (C:C)*(D:D))) = 0,
            IF(
                (SUMPRODUCT((ABS(B:B - B725) &lt;= 4)*(G:G)*(NOT(ISBLANK(G:G))) * (G:G &gt; 0) * (C:C)*(D:D)) / SUMPRODUCT((ABS(B:B - B725) &lt;= 4)*(NOT(ISBLANK(G:G))) * (G:G &gt; 0) * (C:C)*(D:D))) = 0,
                IF(LOOKUP(2,1/(H$1:H724&lt;&gt;0),H$1:H724)=0,
                    "",
                    LOOKUP(2,1/(H$1:H724&lt;&gt;0),H$1:H724) * 0.8
                ),
                (SUMPRODUCT((ABS(B:B - B725) &lt;= 4)*(G:G)*(NOT(ISBLANK(G:G))) * (G:G &gt; 0) * (C:C)*(D:D)) / SUMPRODUCT((ABS(B:B - B725) &lt;= 4)*(NOT(ISBLANK(G:G))) * (G:G &gt; 0) * (C:C)*(D:D)))
            ),
            (SUMPRODUCT((ABS(B:B - B725) &lt;= 4)*(H:H)*(NOT(ISBLANK(H:H))) * (H:H &gt; 0) * (C:C)*(D:D)) / SUMPRODUCT((ABS(B:B - B725) &lt;= 4)*(NOT(ISBLANK(H:H))) * (H:H &gt; 0) * (C:C)*(D:D)))
        ),
        IF(LOOKUP(2,1/(H$1:H724&lt;&gt;0),H$1:H724)=0,
            "",
            LOOKUP(2,1/(H$1:H724&lt;&gt;0),H$1:H724) * 0.8
        )
    ),
    H725
)</f>
        <v>32.2065445</v>
      </c>
      <c r="J725" s="13">
        <v>44.72</v>
      </c>
    </row>
    <row r="726" spans="1:10">
      <c r="A726" s="15" t="s">
        <v>393</v>
      </c>
      <c r="B726" s="15" t="s">
        <v>146</v>
      </c>
      <c r="C726" s="15">
        <v>1</v>
      </c>
      <c r="D726" s="15">
        <v>40</v>
      </c>
      <c r="E726" s="15" t="s">
        <v>396</v>
      </c>
      <c r="F726" s="15">
        <v>3</v>
      </c>
      <c r="G726" s="15">
        <v>3408.8879999999999</v>
      </c>
      <c r="H726" s="15">
        <v>85.222200000000001</v>
      </c>
      <c r="I726" s="15" cm="1">
        <f t="array" ref="I726">IF(ISBLANK(H726),
    IFERROR(
        IF(
            (SUMPRODUCT((ABS(B:B - B726) &lt;= 4)*(H:H)*(NOT(ISBLANK(H:H))) * (H:H &gt; 0) * (C:C)*(D:D)) / SUMPRODUCT((ABS(B:B - B726) &lt;= 4)*(NOT(ISBLANK(H:H))) * (H:H &gt; 0) * (C:C)*(D:D))) = 0,
            IF(
                (SUMPRODUCT((ABS(B:B - B726) &lt;= 4)*(G:G)*(NOT(ISBLANK(G:G))) * (G:G &gt; 0) * (C:C)*(D:D)) / SUMPRODUCT((ABS(B:B - B726) &lt;= 4)*(NOT(ISBLANK(G:G))) * (G:G &gt; 0) * (C:C)*(D:D))) = 0,
                IF(LOOKUP(2,1/(H$1:H725&lt;&gt;0),H$1:H725)=0,
                    "",
                    LOOKUP(2,1/(H$1:H725&lt;&gt;0),H$1:H725) * 0.8
                ),
                (SUMPRODUCT((ABS(B:B - B726) &lt;= 4)*(G:G)*(NOT(ISBLANK(G:G))) * (G:G &gt; 0) * (C:C)*(D:D)) / SUMPRODUCT((ABS(B:B - B726) &lt;= 4)*(NOT(ISBLANK(G:G))) * (G:G &gt; 0) * (C:C)*(D:D)))
            ),
            (SUMPRODUCT((ABS(B:B - B726) &lt;= 4)*(H:H)*(NOT(ISBLANK(H:H))) * (H:H &gt; 0) * (C:C)*(D:D)) / SUMPRODUCT((ABS(B:B - B726) &lt;= 4)*(NOT(ISBLANK(H:H))) * (H:H &gt; 0) * (C:C)*(D:D)))
        ),
        IF(LOOKUP(2,1/(H$1:H725&lt;&gt;0),H$1:H725)=0,
            "",
            LOOKUP(2,1/(H$1:H725&lt;&gt;0),H$1:H725) * 0.8
        )
    ),
    H726
)</f>
        <v>85.222200000000001</v>
      </c>
      <c r="J726" s="13">
        <v>44.72</v>
      </c>
    </row>
    <row r="727" spans="1:10">
      <c r="A727" s="15" t="s">
        <v>393</v>
      </c>
      <c r="B727" s="15" t="s">
        <v>150</v>
      </c>
      <c r="C727" s="15">
        <v>2</v>
      </c>
      <c r="D727" s="15">
        <v>200</v>
      </c>
      <c r="E727" s="15" t="s">
        <v>396</v>
      </c>
      <c r="F727" s="15">
        <v>6</v>
      </c>
      <c r="G727" s="15">
        <v>7209.7469999999994</v>
      </c>
      <c r="H727" s="15">
        <v>36.048734999999994</v>
      </c>
      <c r="I727" s="15" cm="1">
        <f t="array" ref="I727">IF(ISBLANK(H727),
    IFERROR(
        IF(
            (SUMPRODUCT((ABS(B:B - B727) &lt;= 4)*(H:H)*(NOT(ISBLANK(H:H))) * (H:H &gt; 0) * (C:C)*(D:D)) / SUMPRODUCT((ABS(B:B - B727) &lt;= 4)*(NOT(ISBLANK(H:H))) * (H:H &gt; 0) * (C:C)*(D:D))) = 0,
            IF(
                (SUMPRODUCT((ABS(B:B - B727) &lt;= 4)*(G:G)*(NOT(ISBLANK(G:G))) * (G:G &gt; 0) * (C:C)*(D:D)) / SUMPRODUCT((ABS(B:B - B727) &lt;= 4)*(NOT(ISBLANK(G:G))) * (G:G &gt; 0) * (C:C)*(D:D))) = 0,
                IF(LOOKUP(2,1/(H$1:H726&lt;&gt;0),H$1:H726)=0,
                    "",
                    LOOKUP(2,1/(H$1:H726&lt;&gt;0),H$1:H726) * 0.8
                ),
                (SUMPRODUCT((ABS(B:B - B727) &lt;= 4)*(G:G)*(NOT(ISBLANK(G:G))) * (G:G &gt; 0) * (C:C)*(D:D)) / SUMPRODUCT((ABS(B:B - B727) &lt;= 4)*(NOT(ISBLANK(G:G))) * (G:G &gt; 0) * (C:C)*(D:D)))
            ),
            (SUMPRODUCT((ABS(B:B - B727) &lt;= 4)*(H:H)*(NOT(ISBLANK(H:H))) * (H:H &gt; 0) * (C:C)*(D:D)) / SUMPRODUCT((ABS(B:B - B727) &lt;= 4)*(NOT(ISBLANK(H:H))) * (H:H &gt; 0) * (C:C)*(D:D)))
        ),
        IF(LOOKUP(2,1/(H$1:H726&lt;&gt;0),H$1:H726)=0,
            "",
            LOOKUP(2,1/(H$1:H726&lt;&gt;0),H$1:H726) * 0.8
        )
    ),
    H727
)</f>
        <v>36.048734999999994</v>
      </c>
      <c r="J727" s="13">
        <v>44.72</v>
      </c>
    </row>
    <row r="728" spans="1:10">
      <c r="A728" s="15" t="s">
        <v>393</v>
      </c>
      <c r="B728" s="15" t="s">
        <v>152</v>
      </c>
      <c r="C728" s="15">
        <v>1</v>
      </c>
      <c r="D728" s="15">
        <v>50</v>
      </c>
      <c r="E728" s="15" t="s">
        <v>396</v>
      </c>
      <c r="F728" s="15">
        <v>2</v>
      </c>
      <c r="G728" s="15">
        <v>2607.136</v>
      </c>
      <c r="H728" s="15">
        <v>52.142719999999997</v>
      </c>
      <c r="I728" s="15" cm="1">
        <f t="array" ref="I728">IF(ISBLANK(H728),
    IFERROR(
        IF(
            (SUMPRODUCT((ABS(B:B - B728) &lt;= 4)*(H:H)*(NOT(ISBLANK(H:H))) * (H:H &gt; 0) * (C:C)*(D:D)) / SUMPRODUCT((ABS(B:B - B728) &lt;= 4)*(NOT(ISBLANK(H:H))) * (H:H &gt; 0) * (C:C)*(D:D))) = 0,
            IF(
                (SUMPRODUCT((ABS(B:B - B728) &lt;= 4)*(G:G)*(NOT(ISBLANK(G:G))) * (G:G &gt; 0) * (C:C)*(D:D)) / SUMPRODUCT((ABS(B:B - B728) &lt;= 4)*(NOT(ISBLANK(G:G))) * (G:G &gt; 0) * (C:C)*(D:D))) = 0,
                IF(LOOKUP(2,1/(H$1:H727&lt;&gt;0),H$1:H727)=0,
                    "",
                    LOOKUP(2,1/(H$1:H727&lt;&gt;0),H$1:H727) * 0.8
                ),
                (SUMPRODUCT((ABS(B:B - B728) &lt;= 4)*(G:G)*(NOT(ISBLANK(G:G))) * (G:G &gt; 0) * (C:C)*(D:D)) / SUMPRODUCT((ABS(B:B - B728) &lt;= 4)*(NOT(ISBLANK(G:G))) * (G:G &gt; 0) * (C:C)*(D:D)))
            ),
            (SUMPRODUCT((ABS(B:B - B728) &lt;= 4)*(H:H)*(NOT(ISBLANK(H:H))) * (H:H &gt; 0) * (C:C)*(D:D)) / SUMPRODUCT((ABS(B:B - B728) &lt;= 4)*(NOT(ISBLANK(H:H))) * (H:H &gt; 0) * (C:C)*(D:D)))
        ),
        IF(LOOKUP(2,1/(H$1:H727&lt;&gt;0),H$1:H727)=0,
            "",
            LOOKUP(2,1/(H$1:H727&lt;&gt;0),H$1:H727) * 0.8
        )
    ),
    H728
)</f>
        <v>52.142719999999997</v>
      </c>
      <c r="J728" s="13">
        <v>44.72</v>
      </c>
    </row>
    <row r="729" spans="1:10">
      <c r="A729" s="15" t="s">
        <v>393</v>
      </c>
      <c r="B729" s="15" t="s">
        <v>363</v>
      </c>
      <c r="C729" s="15">
        <v>1</v>
      </c>
      <c r="D729" s="15">
        <v>80</v>
      </c>
      <c r="E729" s="15" t="s">
        <v>396</v>
      </c>
      <c r="F729" s="15">
        <v>9</v>
      </c>
      <c r="G729" s="15">
        <v>4759.8119999999999</v>
      </c>
      <c r="H729" s="15">
        <v>59.49765</v>
      </c>
      <c r="I729" s="15" cm="1">
        <f t="array" ref="I729">IF(ISBLANK(H729),
    IFERROR(
        IF(
            (SUMPRODUCT((ABS(B:B - B729) &lt;= 4)*(H:H)*(NOT(ISBLANK(H:H))) * (H:H &gt; 0) * (C:C)*(D:D)) / SUMPRODUCT((ABS(B:B - B729) &lt;= 4)*(NOT(ISBLANK(H:H))) * (H:H &gt; 0) * (C:C)*(D:D))) = 0,
            IF(
                (SUMPRODUCT((ABS(B:B - B729) &lt;= 4)*(G:G)*(NOT(ISBLANK(G:G))) * (G:G &gt; 0) * (C:C)*(D:D)) / SUMPRODUCT((ABS(B:B - B729) &lt;= 4)*(NOT(ISBLANK(G:G))) * (G:G &gt; 0) * (C:C)*(D:D))) = 0,
                IF(LOOKUP(2,1/(H$1:H728&lt;&gt;0),H$1:H728)=0,
                    "",
                    LOOKUP(2,1/(H$1:H728&lt;&gt;0),H$1:H728) * 0.8
                ),
                (SUMPRODUCT((ABS(B:B - B729) &lt;= 4)*(G:G)*(NOT(ISBLANK(G:G))) * (G:G &gt; 0) * (C:C)*(D:D)) / SUMPRODUCT((ABS(B:B - B729) &lt;= 4)*(NOT(ISBLANK(G:G))) * (G:G &gt; 0) * (C:C)*(D:D)))
            ),
            (SUMPRODUCT((ABS(B:B - B729) &lt;= 4)*(H:H)*(NOT(ISBLANK(H:H))) * (H:H &gt; 0) * (C:C)*(D:D)) / SUMPRODUCT((ABS(B:B - B729) &lt;= 4)*(NOT(ISBLANK(H:H))) * (H:H &gt; 0) * (C:C)*(D:D)))
        ),
        IF(LOOKUP(2,1/(H$1:H728&lt;&gt;0),H$1:H728)=0,
            "",
            LOOKUP(2,1/(H$1:H728&lt;&gt;0),H$1:H728) * 0.8
        )
    ),
    H729
)</f>
        <v>59.49765</v>
      </c>
      <c r="J729" s="13">
        <v>44.72</v>
      </c>
    </row>
    <row r="730" spans="1:10">
      <c r="A730" s="15" t="s">
        <v>393</v>
      </c>
      <c r="B730" s="15" t="s">
        <v>242</v>
      </c>
      <c r="C730" s="15">
        <v>1</v>
      </c>
      <c r="D730" s="15">
        <v>150</v>
      </c>
      <c r="E730" s="15" t="s">
        <v>396</v>
      </c>
      <c r="F730" s="15">
        <v>1</v>
      </c>
      <c r="G730" s="15">
        <v>1055.1199999999999</v>
      </c>
      <c r="H730" s="15">
        <v>7.0341333333333322</v>
      </c>
      <c r="I730" s="15" cm="1">
        <f t="array" ref="I730">IF(ISBLANK(H730),
    IFERROR(
        IF(
            (SUMPRODUCT((ABS(B:B - B730) &lt;= 4)*(H:H)*(NOT(ISBLANK(H:H))) * (H:H &gt; 0) * (C:C)*(D:D)) / SUMPRODUCT((ABS(B:B - B730) &lt;= 4)*(NOT(ISBLANK(H:H))) * (H:H &gt; 0) * (C:C)*(D:D))) = 0,
            IF(
                (SUMPRODUCT((ABS(B:B - B730) &lt;= 4)*(G:G)*(NOT(ISBLANK(G:G))) * (G:G &gt; 0) * (C:C)*(D:D)) / SUMPRODUCT((ABS(B:B - B730) &lt;= 4)*(NOT(ISBLANK(G:G))) * (G:G &gt; 0) * (C:C)*(D:D))) = 0,
                IF(LOOKUP(2,1/(H$1:H729&lt;&gt;0),H$1:H729)=0,
                    "",
                    LOOKUP(2,1/(H$1:H729&lt;&gt;0),H$1:H729) * 0.8
                ),
                (SUMPRODUCT((ABS(B:B - B730) &lt;= 4)*(G:G)*(NOT(ISBLANK(G:G))) * (G:G &gt; 0) * (C:C)*(D:D)) / SUMPRODUCT((ABS(B:B - B730) &lt;= 4)*(NOT(ISBLANK(G:G))) * (G:G &gt; 0) * (C:C)*(D:D)))
            ),
            (SUMPRODUCT((ABS(B:B - B730) &lt;= 4)*(H:H)*(NOT(ISBLANK(H:H))) * (H:H &gt; 0) * (C:C)*(D:D)) / SUMPRODUCT((ABS(B:B - B730) &lt;= 4)*(NOT(ISBLANK(H:H))) * (H:H &gt; 0) * (C:C)*(D:D)))
        ),
        IF(LOOKUP(2,1/(H$1:H729&lt;&gt;0),H$1:H729)=0,
            "",
            LOOKUP(2,1/(H$1:H729&lt;&gt;0),H$1:H729) * 0.8
        )
    ),
    H730
)</f>
        <v>7.0341333333333322</v>
      </c>
      <c r="J730" s="13">
        <v>44.72</v>
      </c>
    </row>
    <row r="731" spans="1:10">
      <c r="A731" s="15" t="s">
        <v>393</v>
      </c>
      <c r="B731" s="15" t="s">
        <v>247</v>
      </c>
      <c r="C731" s="15">
        <v>1</v>
      </c>
      <c r="D731" s="15">
        <v>125</v>
      </c>
      <c r="E731" s="15" t="s">
        <v>396</v>
      </c>
      <c r="F731" s="15">
        <v>9</v>
      </c>
      <c r="G731" s="15">
        <v>7166.7347210246107</v>
      </c>
      <c r="H731" s="15">
        <v>57.333877768196878</v>
      </c>
      <c r="I731" s="15" cm="1">
        <f t="array" ref="I731">IF(ISBLANK(H731),
    IFERROR(
        IF(
            (SUMPRODUCT((ABS(B:B - B731) &lt;= 4)*(H:H)*(NOT(ISBLANK(H:H))) * (H:H &gt; 0) * (C:C)*(D:D)) / SUMPRODUCT((ABS(B:B - B731) &lt;= 4)*(NOT(ISBLANK(H:H))) * (H:H &gt; 0) * (C:C)*(D:D))) = 0,
            IF(
                (SUMPRODUCT((ABS(B:B - B731) &lt;= 4)*(G:G)*(NOT(ISBLANK(G:G))) * (G:G &gt; 0) * (C:C)*(D:D)) / SUMPRODUCT((ABS(B:B - B731) &lt;= 4)*(NOT(ISBLANK(G:G))) * (G:G &gt; 0) * (C:C)*(D:D))) = 0,
                IF(LOOKUP(2,1/(H$1:H730&lt;&gt;0),H$1:H730)=0,
                    "",
                    LOOKUP(2,1/(H$1:H730&lt;&gt;0),H$1:H730) * 0.8
                ),
                (SUMPRODUCT((ABS(B:B - B731) &lt;= 4)*(G:G)*(NOT(ISBLANK(G:G))) * (G:G &gt; 0) * (C:C)*(D:D)) / SUMPRODUCT((ABS(B:B - B731) &lt;= 4)*(NOT(ISBLANK(G:G))) * (G:G &gt; 0) * (C:C)*(D:D)))
            ),
            (SUMPRODUCT((ABS(B:B - B731) &lt;= 4)*(H:H)*(NOT(ISBLANK(H:H))) * (H:H &gt; 0) * (C:C)*(D:D)) / SUMPRODUCT((ABS(B:B - B731) &lt;= 4)*(NOT(ISBLANK(H:H))) * (H:H &gt; 0) * (C:C)*(D:D)))
        ),
        IF(LOOKUP(2,1/(H$1:H730&lt;&gt;0),H$1:H730)=0,
            "",
            LOOKUP(2,1/(H$1:H730&lt;&gt;0),H$1:H730) * 0.8
        )
    ),
    H731
)</f>
        <v>57.333877768196878</v>
      </c>
      <c r="J731" s="13">
        <v>44.72</v>
      </c>
    </row>
    <row r="732" spans="1:10">
      <c r="A732" s="15" t="s">
        <v>393</v>
      </c>
      <c r="B732" s="15" t="s">
        <v>248</v>
      </c>
      <c r="C732" s="15">
        <v>1</v>
      </c>
      <c r="D732" s="15">
        <v>125</v>
      </c>
      <c r="E732" s="15" t="s">
        <v>394</v>
      </c>
      <c r="F732" s="15">
        <f>D732*9/D731</f>
        <v>9</v>
      </c>
      <c r="G732" s="15">
        <f>D732*G731/D731</f>
        <v>7166.7347210246107</v>
      </c>
      <c r="H732" s="15">
        <f>G732/D732</f>
        <v>57.333877768196885</v>
      </c>
      <c r="I732" s="15" cm="1">
        <f t="array" ref="I732">IF(ISBLANK(H732),
    IFERROR(
        IF(
            (SUMPRODUCT((ABS(B:B - B732) &lt;= 4)*(H:H)*(NOT(ISBLANK(H:H))) * (H:H &gt; 0) * (C:C)*(D:D)) / SUMPRODUCT((ABS(B:B - B732) &lt;= 4)*(NOT(ISBLANK(H:H))) * (H:H &gt; 0) * (C:C)*(D:D))) = 0,
            IF(
                (SUMPRODUCT((ABS(B:B - B732) &lt;= 4)*(G:G)*(NOT(ISBLANK(G:G))) * (G:G &gt; 0) * (C:C)*(D:D)) / SUMPRODUCT((ABS(B:B - B732) &lt;= 4)*(NOT(ISBLANK(G:G))) * (G:G &gt; 0) * (C:C)*(D:D))) = 0,
                IF(LOOKUP(2,1/(H$1:H731&lt;&gt;0),H$1:H731)=0,
                    "",
                    LOOKUP(2,1/(H$1:H731&lt;&gt;0),H$1:H731) * 0.8
                ),
                (SUMPRODUCT((ABS(B:B - B732) &lt;= 4)*(G:G)*(NOT(ISBLANK(G:G))) * (G:G &gt; 0) * (C:C)*(D:D)) / SUMPRODUCT((ABS(B:B - B732) &lt;= 4)*(NOT(ISBLANK(G:G))) * (G:G &gt; 0) * (C:C)*(D:D)))
            ),
            (SUMPRODUCT((ABS(B:B - B732) &lt;= 4)*(H:H)*(NOT(ISBLANK(H:H))) * (H:H &gt; 0) * (C:C)*(D:D)) / SUMPRODUCT((ABS(B:B - B732) &lt;= 4)*(NOT(ISBLANK(H:H))) * (H:H &gt; 0) * (C:C)*(D:D)))
        ),
        IF(LOOKUP(2,1/(H$1:H731&lt;&gt;0),H$1:H731)=0,
            "",
            LOOKUP(2,1/(H$1:H731&lt;&gt;0),H$1:H731) * 0.8
        )
    ),
    H732
)</f>
        <v>57.333877768196885</v>
      </c>
      <c r="J732" s="13">
        <v>44.72</v>
      </c>
    </row>
    <row r="733" spans="1:10">
      <c r="A733" s="15" t="s">
        <v>393</v>
      </c>
      <c r="B733" s="15" t="s">
        <v>251</v>
      </c>
      <c r="C733" s="15">
        <v>2</v>
      </c>
      <c r="D733" s="15">
        <v>105</v>
      </c>
      <c r="E733" s="15" t="s">
        <v>397</v>
      </c>
      <c r="F733" s="15">
        <v>3</v>
      </c>
      <c r="G733" s="15">
        <v>3142.57</v>
      </c>
      <c r="H733" s="15">
        <v>29.929238095238102</v>
      </c>
      <c r="I733" s="15" cm="1">
        <f t="array" ref="I733">IF(ISBLANK(H733),
    IFERROR(
        IF(
            (SUMPRODUCT((ABS(B:B - B733) &lt;= 4)*(H:H)*(NOT(ISBLANK(H:H))) * (H:H &gt; 0) * (C:C)*(D:D)) / SUMPRODUCT((ABS(B:B - B733) &lt;= 4)*(NOT(ISBLANK(H:H))) * (H:H &gt; 0) * (C:C)*(D:D))) = 0,
            IF(
                (SUMPRODUCT((ABS(B:B - B733) &lt;= 4)*(G:G)*(NOT(ISBLANK(G:G))) * (G:G &gt; 0) * (C:C)*(D:D)) / SUMPRODUCT((ABS(B:B - B733) &lt;= 4)*(NOT(ISBLANK(G:G))) * (G:G &gt; 0) * (C:C)*(D:D))) = 0,
                IF(LOOKUP(2,1/(H$1:H732&lt;&gt;0),H$1:H732)=0,
                    "",
                    LOOKUP(2,1/(H$1:H732&lt;&gt;0),H$1:H732) * 0.8
                ),
                (SUMPRODUCT((ABS(B:B - B733) &lt;= 4)*(G:G)*(NOT(ISBLANK(G:G))) * (G:G &gt; 0) * (C:C)*(D:D)) / SUMPRODUCT((ABS(B:B - B733) &lt;= 4)*(NOT(ISBLANK(G:G))) * (G:G &gt; 0) * (C:C)*(D:D)))
            ),
            (SUMPRODUCT((ABS(B:B - B733) &lt;= 4)*(H:H)*(NOT(ISBLANK(H:H))) * (H:H &gt; 0) * (C:C)*(D:D)) / SUMPRODUCT((ABS(B:B - B733) &lt;= 4)*(NOT(ISBLANK(H:H))) * (H:H &gt; 0) * (C:C)*(D:D)))
        ),
        IF(LOOKUP(2,1/(H$1:H732&lt;&gt;0),H$1:H732)=0,
            "",
            LOOKUP(2,1/(H$1:H732&lt;&gt;0),H$1:H732) * 0.8
        )
    ),
    H733
)</f>
        <v>29.929238095238102</v>
      </c>
      <c r="J733" s="13">
        <v>44.72</v>
      </c>
    </row>
    <row r="734" spans="1:10">
      <c r="A734" s="15" t="s">
        <v>393</v>
      </c>
      <c r="B734" s="15" t="s">
        <v>255</v>
      </c>
      <c r="C734" s="15">
        <v>1</v>
      </c>
      <c r="D734" s="15">
        <f>G734*D733/G733</f>
        <v>35.03173039900463</v>
      </c>
      <c r="E734" s="15" t="s">
        <v>397</v>
      </c>
      <c r="F734" s="15">
        <v>1</v>
      </c>
      <c r="G734" s="15">
        <v>1048.473</v>
      </c>
      <c r="H734" s="15">
        <f>G734/D734</f>
        <v>29.929238095238098</v>
      </c>
      <c r="I734" s="15" cm="1">
        <f t="array" ref="I734">IF(ISBLANK(H734),
    IFERROR(
        IF(
            (SUMPRODUCT((ABS(B:B - B734) &lt;= 4)*(H:H)*(NOT(ISBLANK(H:H))) * (H:H &gt; 0) * (C:C)*(D:D)) / SUMPRODUCT((ABS(B:B - B734) &lt;= 4)*(NOT(ISBLANK(H:H))) * (H:H &gt; 0) * (C:C)*(D:D))) = 0,
            IF(
                (SUMPRODUCT((ABS(B:B - B734) &lt;= 4)*(G:G)*(NOT(ISBLANK(G:G))) * (G:G &gt; 0) * (C:C)*(D:D)) / SUMPRODUCT((ABS(B:B - B734) &lt;= 4)*(NOT(ISBLANK(G:G))) * (G:G &gt; 0) * (C:C)*(D:D))) = 0,
                IF(LOOKUP(2,1/(H$1:H733&lt;&gt;0),H$1:H733)=0,
                    "",
                    LOOKUP(2,1/(H$1:H733&lt;&gt;0),H$1:H733) * 0.8
                ),
                (SUMPRODUCT((ABS(B:B - B734) &lt;= 4)*(G:G)*(NOT(ISBLANK(G:G))) * (G:G &gt; 0) * (C:C)*(D:D)) / SUMPRODUCT((ABS(B:B - B734) &lt;= 4)*(NOT(ISBLANK(G:G))) * (G:G &gt; 0) * (C:C)*(D:D)))
            ),
            (SUMPRODUCT((ABS(B:B - B734) &lt;= 4)*(H:H)*(NOT(ISBLANK(H:H))) * (H:H &gt; 0) * (C:C)*(D:D)) / SUMPRODUCT((ABS(B:B - B734) &lt;= 4)*(NOT(ISBLANK(H:H))) * (H:H &gt; 0) * (C:C)*(D:D)))
        ),
        IF(LOOKUP(2,1/(H$1:H733&lt;&gt;0),H$1:H733)=0,
            "",
            LOOKUP(2,1/(H$1:H733&lt;&gt;0),H$1:H733) * 0.8
        )
    ),
    H734
)</f>
        <v>29.929238095238098</v>
      </c>
      <c r="J734" s="13">
        <v>44.72</v>
      </c>
    </row>
    <row r="735" spans="1:10">
      <c r="A735" s="15" t="s">
        <v>393</v>
      </c>
      <c r="B735" s="15" t="s">
        <v>257</v>
      </c>
      <c r="C735" s="15">
        <v>1</v>
      </c>
      <c r="D735" s="15">
        <v>30</v>
      </c>
      <c r="E735" s="15" t="s">
        <v>396</v>
      </c>
      <c r="F735" s="15">
        <v>3</v>
      </c>
      <c r="G735" s="15">
        <v>2862.567</v>
      </c>
      <c r="H735" s="15">
        <v>95.418899999999994</v>
      </c>
      <c r="I735" s="15" cm="1">
        <f t="array" ref="I735">IF(ISBLANK(H735),
    IFERROR(
        IF(
            (SUMPRODUCT((ABS(B:B - B735) &lt;= 4)*(H:H)*(NOT(ISBLANK(H:H))) * (H:H &gt; 0) * (C:C)*(D:D)) / SUMPRODUCT((ABS(B:B - B735) &lt;= 4)*(NOT(ISBLANK(H:H))) * (H:H &gt; 0) * (C:C)*(D:D))) = 0,
            IF(
                (SUMPRODUCT((ABS(B:B - B735) &lt;= 4)*(G:G)*(NOT(ISBLANK(G:G))) * (G:G &gt; 0) * (C:C)*(D:D)) / SUMPRODUCT((ABS(B:B - B735) &lt;= 4)*(NOT(ISBLANK(G:G))) * (G:G &gt; 0) * (C:C)*(D:D))) = 0,
                IF(LOOKUP(2,1/(H$1:H734&lt;&gt;0),H$1:H734)=0,
                    "",
                    LOOKUP(2,1/(H$1:H734&lt;&gt;0),H$1:H734) * 0.8
                ),
                (SUMPRODUCT((ABS(B:B - B735) &lt;= 4)*(G:G)*(NOT(ISBLANK(G:G))) * (G:G &gt; 0) * (C:C)*(D:D)) / SUMPRODUCT((ABS(B:B - B735) &lt;= 4)*(NOT(ISBLANK(G:G))) * (G:G &gt; 0) * (C:C)*(D:D)))
            ),
            (SUMPRODUCT((ABS(B:B - B735) &lt;= 4)*(H:H)*(NOT(ISBLANK(H:H))) * (H:H &gt; 0) * (C:C)*(D:D)) / SUMPRODUCT((ABS(B:B - B735) &lt;= 4)*(NOT(ISBLANK(H:H))) * (H:H &gt; 0) * (C:C)*(D:D)))
        ),
        IF(LOOKUP(2,1/(H$1:H734&lt;&gt;0),H$1:H734)=0,
            "",
            LOOKUP(2,1/(H$1:H734&lt;&gt;0),H$1:H734) * 0.8
        )
    ),
    H735
)</f>
        <v>95.418899999999994</v>
      </c>
      <c r="J735" s="13">
        <v>44.72</v>
      </c>
    </row>
    <row r="736" spans="1:10">
      <c r="A736" s="15" t="s">
        <v>393</v>
      </c>
      <c r="B736" s="15" t="s">
        <v>167</v>
      </c>
      <c r="C736" s="15">
        <v>1</v>
      </c>
      <c r="D736" s="15">
        <v>60</v>
      </c>
      <c r="E736" s="15" t="s">
        <v>394</v>
      </c>
      <c r="F736" s="15">
        <f>D736*F735/D735</f>
        <v>6</v>
      </c>
      <c r="G736" s="15">
        <f>D736*G735/D735</f>
        <v>5725.134</v>
      </c>
      <c r="H736" s="15">
        <f>G736/D736</f>
        <v>95.418899999999994</v>
      </c>
      <c r="I736" s="15" cm="1">
        <f t="array" ref="I736">IF(ISBLANK(H736),
    IFERROR(
        IF(
            (SUMPRODUCT((ABS(B:B - B736) &lt;= 4)*(H:H)*(NOT(ISBLANK(H:H))) * (H:H &gt; 0) * (C:C)*(D:D)) / SUMPRODUCT((ABS(B:B - B736) &lt;= 4)*(NOT(ISBLANK(H:H))) * (H:H &gt; 0) * (C:C)*(D:D))) = 0,
            IF(
                (SUMPRODUCT((ABS(B:B - B736) &lt;= 4)*(G:G)*(NOT(ISBLANK(G:G))) * (G:G &gt; 0) * (C:C)*(D:D)) / SUMPRODUCT((ABS(B:B - B736) &lt;= 4)*(NOT(ISBLANK(G:G))) * (G:G &gt; 0) * (C:C)*(D:D))) = 0,
                IF(LOOKUP(2,1/(H$1:H735&lt;&gt;0),H$1:H735)=0,
                    "",
                    LOOKUP(2,1/(H$1:H735&lt;&gt;0),H$1:H735) * 0.8
                ),
                (SUMPRODUCT((ABS(B:B - B736) &lt;= 4)*(G:G)*(NOT(ISBLANK(G:G))) * (G:G &gt; 0) * (C:C)*(D:D)) / SUMPRODUCT((ABS(B:B - B736) &lt;= 4)*(NOT(ISBLANK(G:G))) * (G:G &gt; 0) * (C:C)*(D:D)))
            ),
            (SUMPRODUCT((ABS(B:B - B736) &lt;= 4)*(H:H)*(NOT(ISBLANK(H:H))) * (H:H &gt; 0) * (C:C)*(D:D)) / SUMPRODUCT((ABS(B:B - B736) &lt;= 4)*(NOT(ISBLANK(H:H))) * (H:H &gt; 0) * (C:C)*(D:D)))
        ),
        IF(LOOKUP(2,1/(H$1:H735&lt;&gt;0),H$1:H735)=0,
            "",
            LOOKUP(2,1/(H$1:H735&lt;&gt;0),H$1:H735) * 0.8
        )
    ),
    H736
)</f>
        <v>95.418899999999994</v>
      </c>
      <c r="J736" s="13">
        <v>44.72</v>
      </c>
    </row>
    <row r="737" spans="1:10">
      <c r="A737" s="15" t="s">
        <v>393</v>
      </c>
      <c r="B737" s="15" t="s">
        <v>168</v>
      </c>
      <c r="C737" s="15">
        <v>1</v>
      </c>
      <c r="D737" s="15">
        <v>140</v>
      </c>
      <c r="E737" s="15" t="s">
        <v>394</v>
      </c>
      <c r="F737" s="15">
        <v>2</v>
      </c>
      <c r="G737" s="15">
        <v>2504.7359999999999</v>
      </c>
      <c r="H737" s="15">
        <v>17.890971428571429</v>
      </c>
      <c r="I737" s="15" cm="1">
        <f t="array" ref="I737">IF(ISBLANK(H737),
    IFERROR(
        IF(
            (SUMPRODUCT((ABS(B:B - B737) &lt;= 4)*(H:H)*(NOT(ISBLANK(H:H))) * (H:H &gt; 0) * (C:C)*(D:D)) / SUMPRODUCT((ABS(B:B - B737) &lt;= 4)*(NOT(ISBLANK(H:H))) * (H:H &gt; 0) * (C:C)*(D:D))) = 0,
            IF(
                (SUMPRODUCT((ABS(B:B - B737) &lt;= 4)*(G:G)*(NOT(ISBLANK(G:G))) * (G:G &gt; 0) * (C:C)*(D:D)) / SUMPRODUCT((ABS(B:B - B737) &lt;= 4)*(NOT(ISBLANK(G:G))) * (G:G &gt; 0) * (C:C)*(D:D))) = 0,
                IF(LOOKUP(2,1/(H$1:H736&lt;&gt;0),H$1:H736)=0,
                    "",
                    LOOKUP(2,1/(H$1:H736&lt;&gt;0),H$1:H736) * 0.8
                ),
                (SUMPRODUCT((ABS(B:B - B737) &lt;= 4)*(G:G)*(NOT(ISBLANK(G:G))) * (G:G &gt; 0) * (C:C)*(D:D)) / SUMPRODUCT((ABS(B:B - B737) &lt;= 4)*(NOT(ISBLANK(G:G))) * (G:G &gt; 0) * (C:C)*(D:D)))
            ),
            (SUMPRODUCT((ABS(B:B - B737) &lt;= 4)*(H:H)*(NOT(ISBLANK(H:H))) * (H:H &gt; 0) * (C:C)*(D:D)) / SUMPRODUCT((ABS(B:B - B737) &lt;= 4)*(NOT(ISBLANK(H:H))) * (H:H &gt; 0) * (C:C)*(D:D)))
        ),
        IF(LOOKUP(2,1/(H$1:H736&lt;&gt;0),H$1:H736)=0,
            "",
            LOOKUP(2,1/(H$1:H736&lt;&gt;0),H$1:H736) * 0.8
        )
    ),
    H737
)</f>
        <v>17.890971428571429</v>
      </c>
      <c r="J737" s="13">
        <v>44.72</v>
      </c>
    </row>
    <row r="738" spans="1:10">
      <c r="A738" s="15" t="s">
        <v>393</v>
      </c>
      <c r="B738" s="15" t="s">
        <v>173</v>
      </c>
      <c r="C738" s="15">
        <v>1</v>
      </c>
      <c r="D738" s="15">
        <v>75</v>
      </c>
      <c r="E738" s="15" t="s">
        <v>396</v>
      </c>
      <c r="F738" s="15">
        <f>D738*F737/D737</f>
        <v>1.0714285714285714</v>
      </c>
      <c r="G738" s="15">
        <f>D738*G737/D737</f>
        <v>1341.8228571428569</v>
      </c>
      <c r="H738" s="15">
        <f>G738/D738</f>
        <v>17.890971428571426</v>
      </c>
      <c r="I738" s="15" cm="1">
        <f t="array" ref="I738">IF(ISBLANK(H738),
    IFERROR(
        IF(
            (SUMPRODUCT((ABS(B:B - B738) &lt;= 4)*(H:H)*(NOT(ISBLANK(H:H))) * (H:H &gt; 0) * (C:C)*(D:D)) / SUMPRODUCT((ABS(B:B - B738) &lt;= 4)*(NOT(ISBLANK(H:H))) * (H:H &gt; 0) * (C:C)*(D:D))) = 0,
            IF(
                (SUMPRODUCT((ABS(B:B - B738) &lt;= 4)*(G:G)*(NOT(ISBLANK(G:G))) * (G:G &gt; 0) * (C:C)*(D:D)) / SUMPRODUCT((ABS(B:B - B738) &lt;= 4)*(NOT(ISBLANK(G:G))) * (G:G &gt; 0) * (C:C)*(D:D))) = 0,
                IF(LOOKUP(2,1/(H$1:H737&lt;&gt;0),H$1:H737)=0,
                    "",
                    LOOKUP(2,1/(H$1:H737&lt;&gt;0),H$1:H737) * 0.8
                ),
                (SUMPRODUCT((ABS(B:B - B738) &lt;= 4)*(G:G)*(NOT(ISBLANK(G:G))) * (G:G &gt; 0) * (C:C)*(D:D)) / SUMPRODUCT((ABS(B:B - B738) &lt;= 4)*(NOT(ISBLANK(G:G))) * (G:G &gt; 0) * (C:C)*(D:D)))
            ),
            (SUMPRODUCT((ABS(B:B - B738) &lt;= 4)*(H:H)*(NOT(ISBLANK(H:H))) * (H:H &gt; 0) * (C:C)*(D:D)) / SUMPRODUCT((ABS(B:B - B738) &lt;= 4)*(NOT(ISBLANK(H:H))) * (H:H &gt; 0) * (C:C)*(D:D)))
        ),
        IF(LOOKUP(2,1/(H$1:H737&lt;&gt;0),H$1:H737)=0,
            "",
            LOOKUP(2,1/(H$1:H737&lt;&gt;0),H$1:H737) * 0.8
        )
    ),
    H738
)</f>
        <v>17.890971428571426</v>
      </c>
      <c r="J738" s="13">
        <v>44.72</v>
      </c>
    </row>
    <row r="739" spans="1:10">
      <c r="A739" s="15" t="s">
        <v>393</v>
      </c>
      <c r="B739" s="15" t="s">
        <v>175</v>
      </c>
      <c r="C739" s="15">
        <v>2</v>
      </c>
      <c r="D739" s="15">
        <v>140</v>
      </c>
      <c r="E739" s="15" t="s">
        <v>396</v>
      </c>
      <c r="F739" s="15">
        <v>8</v>
      </c>
      <c r="G739" s="15">
        <v>5879.8472199999997</v>
      </c>
      <c r="H739" s="15">
        <v>41.998908714285712</v>
      </c>
      <c r="I739" s="15" cm="1">
        <f t="array" ref="I739">IF(ISBLANK(H739),
    IFERROR(
        IF(
            (SUMPRODUCT((ABS(B:B - B739) &lt;= 4)*(H:H)*(NOT(ISBLANK(H:H))) * (H:H &gt; 0) * (C:C)*(D:D)) / SUMPRODUCT((ABS(B:B - B739) &lt;= 4)*(NOT(ISBLANK(H:H))) * (H:H &gt; 0) * (C:C)*(D:D))) = 0,
            IF(
                (SUMPRODUCT((ABS(B:B - B739) &lt;= 4)*(G:G)*(NOT(ISBLANK(G:G))) * (G:G &gt; 0) * (C:C)*(D:D)) / SUMPRODUCT((ABS(B:B - B739) &lt;= 4)*(NOT(ISBLANK(G:G))) * (G:G &gt; 0) * (C:C)*(D:D))) = 0,
                IF(LOOKUP(2,1/(H$1:H738&lt;&gt;0),H$1:H738)=0,
                    "",
                    LOOKUP(2,1/(H$1:H738&lt;&gt;0),H$1:H738) * 0.8
                ),
                (SUMPRODUCT((ABS(B:B - B739) &lt;= 4)*(G:G)*(NOT(ISBLANK(G:G))) * (G:G &gt; 0) * (C:C)*(D:D)) / SUMPRODUCT((ABS(B:B - B739) &lt;= 4)*(NOT(ISBLANK(G:G))) * (G:G &gt; 0) * (C:C)*(D:D)))
            ),
            (SUMPRODUCT((ABS(B:B - B739) &lt;= 4)*(H:H)*(NOT(ISBLANK(H:H))) * (H:H &gt; 0) * (C:C)*(D:D)) / SUMPRODUCT((ABS(B:B - B739) &lt;= 4)*(NOT(ISBLANK(H:H))) * (H:H &gt; 0) * (C:C)*(D:D)))
        ),
        IF(LOOKUP(2,1/(H$1:H738&lt;&gt;0),H$1:H738)=0,
            "",
            LOOKUP(2,1/(H$1:H738&lt;&gt;0),H$1:H738) * 0.8
        )
    ),
    H739
)</f>
        <v>41.998908714285712</v>
      </c>
      <c r="J739" s="13">
        <v>44.72</v>
      </c>
    </row>
    <row r="740" spans="1:10">
      <c r="A740" s="15" t="s">
        <v>393</v>
      </c>
      <c r="B740" s="15" t="s">
        <v>177</v>
      </c>
      <c r="C740" s="15">
        <v>1</v>
      </c>
      <c r="D740" s="15">
        <v>180</v>
      </c>
      <c r="E740" s="15" t="s">
        <v>394</v>
      </c>
      <c r="F740" s="15">
        <v>2</v>
      </c>
      <c r="G740" s="15">
        <v>2076.3200000000002</v>
      </c>
      <c r="H740" s="15">
        <v>11.53511111111111</v>
      </c>
      <c r="I740" s="15" cm="1">
        <f t="array" ref="I740">IF(ISBLANK(H740),
    IFERROR(
        IF(
            (SUMPRODUCT((ABS(B:B - B740) &lt;= 4)*(H:H)*(NOT(ISBLANK(H:H))) * (H:H &gt; 0) * (C:C)*(D:D)) / SUMPRODUCT((ABS(B:B - B740) &lt;= 4)*(NOT(ISBLANK(H:H))) * (H:H &gt; 0) * (C:C)*(D:D))) = 0,
            IF(
                (SUMPRODUCT((ABS(B:B - B740) &lt;= 4)*(G:G)*(NOT(ISBLANK(G:G))) * (G:G &gt; 0) * (C:C)*(D:D)) / SUMPRODUCT((ABS(B:B - B740) &lt;= 4)*(NOT(ISBLANK(G:G))) * (G:G &gt; 0) * (C:C)*(D:D))) = 0,
                IF(LOOKUP(2,1/(H$1:H739&lt;&gt;0),H$1:H739)=0,
                    "",
                    LOOKUP(2,1/(H$1:H739&lt;&gt;0),H$1:H739) * 0.8
                ),
                (SUMPRODUCT((ABS(B:B - B740) &lt;= 4)*(G:G)*(NOT(ISBLANK(G:G))) * (G:G &gt; 0) * (C:C)*(D:D)) / SUMPRODUCT((ABS(B:B - B740) &lt;= 4)*(NOT(ISBLANK(G:G))) * (G:G &gt; 0) * (C:C)*(D:D)))
            ),
            (SUMPRODUCT((ABS(B:B - B740) &lt;= 4)*(H:H)*(NOT(ISBLANK(H:H))) * (H:H &gt; 0) * (C:C)*(D:D)) / SUMPRODUCT((ABS(B:B - B740) &lt;= 4)*(NOT(ISBLANK(H:H))) * (H:H &gt; 0) * (C:C)*(D:D)))
        ),
        IF(LOOKUP(2,1/(H$1:H739&lt;&gt;0),H$1:H739)=0,
            "",
            LOOKUP(2,1/(H$1:H739&lt;&gt;0),H$1:H739) * 0.8
        )
    ),
    H740
)</f>
        <v>11.53511111111111</v>
      </c>
      <c r="J740" s="13">
        <v>44.72</v>
      </c>
    </row>
    <row r="741" spans="1:10">
      <c r="A741" s="15" t="s">
        <v>393</v>
      </c>
      <c r="B741" s="15" t="s">
        <v>178</v>
      </c>
      <c r="C741" s="15">
        <v>3</v>
      </c>
      <c r="D741" s="15">
        <v>101</v>
      </c>
      <c r="E741" s="15" t="s">
        <v>394</v>
      </c>
      <c r="F741" s="15">
        <v>5</v>
      </c>
      <c r="G741" s="15">
        <v>5053.5569999999998</v>
      </c>
      <c r="H741" s="15">
        <v>50.035217821782183</v>
      </c>
      <c r="I741" s="15" cm="1">
        <f t="array" ref="I741">IF(ISBLANK(H741),
    IFERROR(
        IF(
            (SUMPRODUCT((ABS(B:B - B741) &lt;= 4)*(H:H)*(NOT(ISBLANK(H:H))) * (H:H &gt; 0) * (C:C)*(D:D)) / SUMPRODUCT((ABS(B:B - B741) &lt;= 4)*(NOT(ISBLANK(H:H))) * (H:H &gt; 0) * (C:C)*(D:D))) = 0,
            IF(
                (SUMPRODUCT((ABS(B:B - B741) &lt;= 4)*(G:G)*(NOT(ISBLANK(G:G))) * (G:G &gt; 0) * (C:C)*(D:D)) / SUMPRODUCT((ABS(B:B - B741) &lt;= 4)*(NOT(ISBLANK(G:G))) * (G:G &gt; 0) * (C:C)*(D:D))) = 0,
                IF(LOOKUP(2,1/(H$1:H740&lt;&gt;0),H$1:H740)=0,
                    "",
                    LOOKUP(2,1/(H$1:H740&lt;&gt;0),H$1:H740) * 0.8
                ),
                (SUMPRODUCT((ABS(B:B - B741) &lt;= 4)*(G:G)*(NOT(ISBLANK(G:G))) * (G:G &gt; 0) * (C:C)*(D:D)) / SUMPRODUCT((ABS(B:B - B741) &lt;= 4)*(NOT(ISBLANK(G:G))) * (G:G &gt; 0) * (C:C)*(D:D)))
            ),
            (SUMPRODUCT((ABS(B:B - B741) &lt;= 4)*(H:H)*(NOT(ISBLANK(H:H))) * (H:H &gt; 0) * (C:C)*(D:D)) / SUMPRODUCT((ABS(B:B - B741) &lt;= 4)*(NOT(ISBLANK(H:H))) * (H:H &gt; 0) * (C:C)*(D:D)))
        ),
        IF(LOOKUP(2,1/(H$1:H740&lt;&gt;0),H$1:H740)=0,
            "",
            LOOKUP(2,1/(H$1:H740&lt;&gt;0),H$1:H740) * 0.8
        )
    ),
    H741
)</f>
        <v>50.035217821782183</v>
      </c>
      <c r="J741" s="13">
        <v>44.72</v>
      </c>
    </row>
    <row r="742" spans="1:10">
      <c r="A742" s="15" t="s">
        <v>393</v>
      </c>
      <c r="B742" s="15" t="s">
        <v>179</v>
      </c>
      <c r="C742" s="15">
        <v>1</v>
      </c>
      <c r="D742" s="15">
        <f>G742*D741/G741</f>
        <v>21.137811446472256</v>
      </c>
      <c r="E742" s="15" t="s">
        <v>394</v>
      </c>
      <c r="F742" s="15">
        <v>1</v>
      </c>
      <c r="G742" s="15">
        <v>1057.635</v>
      </c>
      <c r="H742" s="15">
        <f>G742/D742</f>
        <v>50.035217821782183</v>
      </c>
      <c r="I742" s="15" cm="1">
        <f t="array" ref="I742">IF(ISBLANK(H742),
    IFERROR(
        IF(
            (SUMPRODUCT((ABS(B:B - B742) &lt;= 4)*(H:H)*(NOT(ISBLANK(H:H))) * (H:H &gt; 0) * (C:C)*(D:D)) / SUMPRODUCT((ABS(B:B - B742) &lt;= 4)*(NOT(ISBLANK(H:H))) * (H:H &gt; 0) * (C:C)*(D:D))) = 0,
            IF(
                (SUMPRODUCT((ABS(B:B - B742) &lt;= 4)*(G:G)*(NOT(ISBLANK(G:G))) * (G:G &gt; 0) * (C:C)*(D:D)) / SUMPRODUCT((ABS(B:B - B742) &lt;= 4)*(NOT(ISBLANK(G:G))) * (G:G &gt; 0) * (C:C)*(D:D))) = 0,
                IF(LOOKUP(2,1/(H$1:H741&lt;&gt;0),H$1:H741)=0,
                    "",
                    LOOKUP(2,1/(H$1:H741&lt;&gt;0),H$1:H741) * 0.8
                ),
                (SUMPRODUCT((ABS(B:B - B742) &lt;= 4)*(G:G)*(NOT(ISBLANK(G:G))) * (G:G &gt; 0) * (C:C)*(D:D)) / SUMPRODUCT((ABS(B:B - B742) &lt;= 4)*(NOT(ISBLANK(G:G))) * (G:G &gt; 0) * (C:C)*(D:D)))
            ),
            (SUMPRODUCT((ABS(B:B - B742) &lt;= 4)*(H:H)*(NOT(ISBLANK(H:H))) * (H:H &gt; 0) * (C:C)*(D:D)) / SUMPRODUCT((ABS(B:B - B742) &lt;= 4)*(NOT(ISBLANK(H:H))) * (H:H &gt; 0) * (C:C)*(D:D)))
        ),
        IF(LOOKUP(2,1/(H$1:H741&lt;&gt;0),H$1:H741)=0,
            "",
            LOOKUP(2,1/(H$1:H741&lt;&gt;0),H$1:H741) * 0.8
        )
    ),
    H742
)</f>
        <v>50.035217821782183</v>
      </c>
      <c r="J742" s="13">
        <v>44.72</v>
      </c>
    </row>
    <row r="743" spans="1:10">
      <c r="A743" s="15" t="s">
        <v>393</v>
      </c>
      <c r="B743" s="15" t="s">
        <v>182</v>
      </c>
      <c r="C743" s="15">
        <v>1</v>
      </c>
      <c r="D743" s="15">
        <f>G743*D742/G742</f>
        <v>17.602481578816661</v>
      </c>
      <c r="E743" s="15" t="s">
        <v>394</v>
      </c>
      <c r="F743" s="15">
        <v>1</v>
      </c>
      <c r="G743" s="15">
        <v>880.74400000000003</v>
      </c>
      <c r="H743" s="15">
        <f t="shared" ref="H743:H744" si="0">G743/D743</f>
        <v>50.035217821782183</v>
      </c>
      <c r="I743" s="15" cm="1">
        <f t="array" ref="I743">IF(ISBLANK(H743),
    IFERROR(
        IF(
            (SUMPRODUCT((ABS(B:B - B743) &lt;= 4)*(H:H)*(NOT(ISBLANK(H:H))) * (H:H &gt; 0) * (C:C)*(D:D)) / SUMPRODUCT((ABS(B:B - B743) &lt;= 4)*(NOT(ISBLANK(H:H))) * (H:H &gt; 0) * (C:C)*(D:D))) = 0,
            IF(
                (SUMPRODUCT((ABS(B:B - B743) &lt;= 4)*(G:G)*(NOT(ISBLANK(G:G))) * (G:G &gt; 0) * (C:C)*(D:D)) / SUMPRODUCT((ABS(B:B - B743) &lt;= 4)*(NOT(ISBLANK(G:G))) * (G:G &gt; 0) * (C:C)*(D:D))) = 0,
                IF(LOOKUP(2,1/(H$1:H742&lt;&gt;0),H$1:H742)=0,
                    "",
                    LOOKUP(2,1/(H$1:H742&lt;&gt;0),H$1:H742) * 0.8
                ),
                (SUMPRODUCT((ABS(B:B - B743) &lt;= 4)*(G:G)*(NOT(ISBLANK(G:G))) * (G:G &gt; 0) * (C:C)*(D:D)) / SUMPRODUCT((ABS(B:B - B743) &lt;= 4)*(NOT(ISBLANK(G:G))) * (G:G &gt; 0) * (C:C)*(D:D)))
            ),
            (SUMPRODUCT((ABS(B:B - B743) &lt;= 4)*(H:H)*(NOT(ISBLANK(H:H))) * (H:H &gt; 0) * (C:C)*(D:D)) / SUMPRODUCT((ABS(B:B - B743) &lt;= 4)*(NOT(ISBLANK(H:H))) * (H:H &gt; 0) * (C:C)*(D:D)))
        ),
        IF(LOOKUP(2,1/(H$1:H742&lt;&gt;0),H$1:H742)=0,
            "",
            LOOKUP(2,1/(H$1:H742&lt;&gt;0),H$1:H742) * 0.8
        )
    ),
    H743
)</f>
        <v>50.035217821782183</v>
      </c>
      <c r="J743" s="13">
        <v>44.72</v>
      </c>
    </row>
    <row r="744" spans="1:10">
      <c r="A744" s="15" t="s">
        <v>393</v>
      </c>
      <c r="B744" s="15" t="s">
        <v>189</v>
      </c>
      <c r="C744" s="15">
        <v>1</v>
      </c>
      <c r="D744" s="15">
        <f>G744*D743/G743</f>
        <v>20.876263469473081</v>
      </c>
      <c r="E744" s="15" t="s">
        <v>394</v>
      </c>
      <c r="F744" s="15">
        <v>2</v>
      </c>
      <c r="G744" s="15">
        <v>1044.5483899999999</v>
      </c>
      <c r="H744" s="15">
        <f t="shared" si="0"/>
        <v>50.03521782178219</v>
      </c>
      <c r="I744" s="15" cm="1">
        <f t="array" ref="I744">IF(ISBLANK(H744),
    IFERROR(
        IF(
            (SUMPRODUCT((ABS(B:B - B744) &lt;= 4)*(H:H)*(NOT(ISBLANK(H:H))) * (H:H &gt; 0) * (C:C)*(D:D)) / SUMPRODUCT((ABS(B:B - B744) &lt;= 4)*(NOT(ISBLANK(H:H))) * (H:H &gt; 0) * (C:C)*(D:D))) = 0,
            IF(
                (SUMPRODUCT((ABS(B:B - B744) &lt;= 4)*(G:G)*(NOT(ISBLANK(G:G))) * (G:G &gt; 0) * (C:C)*(D:D)) / SUMPRODUCT((ABS(B:B - B744) &lt;= 4)*(NOT(ISBLANK(G:G))) * (G:G &gt; 0) * (C:C)*(D:D))) = 0,
                IF(LOOKUP(2,1/(H$1:H743&lt;&gt;0),H$1:H743)=0,
                    "",
                    LOOKUP(2,1/(H$1:H743&lt;&gt;0),H$1:H743) * 0.8
                ),
                (SUMPRODUCT((ABS(B:B - B744) &lt;= 4)*(G:G)*(NOT(ISBLANK(G:G))) * (G:G &gt; 0) * (C:C)*(D:D)) / SUMPRODUCT((ABS(B:B - B744) &lt;= 4)*(NOT(ISBLANK(G:G))) * (G:G &gt; 0) * (C:C)*(D:D)))
            ),
            (SUMPRODUCT((ABS(B:B - B744) &lt;= 4)*(H:H)*(NOT(ISBLANK(H:H))) * (H:H &gt; 0) * (C:C)*(D:D)) / SUMPRODUCT((ABS(B:B - B744) &lt;= 4)*(NOT(ISBLANK(H:H))) * (H:H &gt; 0) * (C:C)*(D:D)))
        ),
        IF(LOOKUP(2,1/(H$1:H743&lt;&gt;0),H$1:H743)=0,
            "",
            LOOKUP(2,1/(H$1:H743&lt;&gt;0),H$1:H743) * 0.8
        )
    ),
    H744
)</f>
        <v>50.03521782178219</v>
      </c>
      <c r="J744" s="13">
        <v>44.72</v>
      </c>
    </row>
    <row r="745" spans="1:10">
      <c r="A745" s="15" t="s">
        <v>393</v>
      </c>
      <c r="B745" s="15" t="s">
        <v>191</v>
      </c>
      <c r="C745" s="15">
        <v>4</v>
      </c>
      <c r="D745" s="15">
        <v>430</v>
      </c>
      <c r="E745" s="15" t="s">
        <v>394</v>
      </c>
      <c r="F745" s="15">
        <v>23</v>
      </c>
      <c r="G745" s="15">
        <v>19409.799139999999</v>
      </c>
      <c r="H745" s="15">
        <v>45.139067767441858</v>
      </c>
      <c r="I745" s="15" cm="1">
        <f t="array" ref="I745">IF(ISBLANK(H745),
    IFERROR(
        IF(
            (SUMPRODUCT((ABS(B:B - B745) &lt;= 4)*(H:H)*(NOT(ISBLANK(H:H))) * (H:H &gt; 0) * (C:C)*(D:D)) / SUMPRODUCT((ABS(B:B - B745) &lt;= 4)*(NOT(ISBLANK(H:H))) * (H:H &gt; 0) * (C:C)*(D:D))) = 0,
            IF(
                (SUMPRODUCT((ABS(B:B - B745) &lt;= 4)*(G:G)*(NOT(ISBLANK(G:G))) * (G:G &gt; 0) * (C:C)*(D:D)) / SUMPRODUCT((ABS(B:B - B745) &lt;= 4)*(NOT(ISBLANK(G:G))) * (G:G &gt; 0) * (C:C)*(D:D))) = 0,
                IF(LOOKUP(2,1/(H$1:H744&lt;&gt;0),H$1:H744)=0,
                    "",
                    LOOKUP(2,1/(H$1:H744&lt;&gt;0),H$1:H744) * 0.8
                ),
                (SUMPRODUCT((ABS(B:B - B745) &lt;= 4)*(G:G)*(NOT(ISBLANK(G:G))) * (G:G &gt; 0) * (C:C)*(D:D)) / SUMPRODUCT((ABS(B:B - B745) &lt;= 4)*(NOT(ISBLANK(G:G))) * (G:G &gt; 0) * (C:C)*(D:D)))
            ),
            (SUMPRODUCT((ABS(B:B - B745) &lt;= 4)*(H:H)*(NOT(ISBLANK(H:H))) * (H:H &gt; 0) * (C:C)*(D:D)) / SUMPRODUCT((ABS(B:B - B745) &lt;= 4)*(NOT(ISBLANK(H:H))) * (H:H &gt; 0) * (C:C)*(D:D)))
        ),
        IF(LOOKUP(2,1/(H$1:H744&lt;&gt;0),H$1:H744)=0,
            "",
            LOOKUP(2,1/(H$1:H744&lt;&gt;0),H$1:H744) * 0.8
        )
    ),
    H745
)</f>
        <v>45.139067767441858</v>
      </c>
      <c r="J745" s="13">
        <v>44.72</v>
      </c>
    </row>
    <row r="746" spans="1:10">
      <c r="A746" s="15" t="s">
        <v>393</v>
      </c>
      <c r="B746" s="15" t="s">
        <v>277</v>
      </c>
      <c r="C746" s="15">
        <v>1</v>
      </c>
      <c r="D746" s="15">
        <v>50</v>
      </c>
      <c r="E746" s="15" t="s">
        <v>394</v>
      </c>
      <c r="F746" s="15">
        <v>2</v>
      </c>
      <c r="G746" s="15">
        <v>2623.3036499999998</v>
      </c>
      <c r="H746" s="15">
        <v>52.466072999999987</v>
      </c>
      <c r="I746" s="15" cm="1">
        <f t="array" ref="I746">IF(ISBLANK(H746),
    IFERROR(
        IF(
            (SUMPRODUCT((ABS(B:B - B746) &lt;= 4)*(H:H)*(NOT(ISBLANK(H:H))) * (H:H &gt; 0) * (C:C)*(D:D)) / SUMPRODUCT((ABS(B:B - B746) &lt;= 4)*(NOT(ISBLANK(H:H))) * (H:H &gt; 0) * (C:C)*(D:D))) = 0,
            IF(
                (SUMPRODUCT((ABS(B:B - B746) &lt;= 4)*(G:G)*(NOT(ISBLANK(G:G))) * (G:G &gt; 0) * (C:C)*(D:D)) / SUMPRODUCT((ABS(B:B - B746) &lt;= 4)*(NOT(ISBLANK(G:G))) * (G:G &gt; 0) * (C:C)*(D:D))) = 0,
                IF(LOOKUP(2,1/(H$1:H745&lt;&gt;0),H$1:H745)=0,
                    "",
                    LOOKUP(2,1/(H$1:H745&lt;&gt;0),H$1:H745) * 0.8
                ),
                (SUMPRODUCT((ABS(B:B - B746) &lt;= 4)*(G:G)*(NOT(ISBLANK(G:G))) * (G:G &gt; 0) * (C:C)*(D:D)) / SUMPRODUCT((ABS(B:B - B746) &lt;= 4)*(NOT(ISBLANK(G:G))) * (G:G &gt; 0) * (C:C)*(D:D)))
            ),
            (SUMPRODUCT((ABS(B:B - B746) &lt;= 4)*(H:H)*(NOT(ISBLANK(H:H))) * (H:H &gt; 0) * (C:C)*(D:D)) / SUMPRODUCT((ABS(B:B - B746) &lt;= 4)*(NOT(ISBLANK(H:H))) * (H:H &gt; 0) * (C:C)*(D:D)))
        ),
        IF(LOOKUP(2,1/(H$1:H745&lt;&gt;0),H$1:H745)=0,
            "",
            LOOKUP(2,1/(H$1:H745&lt;&gt;0),H$1:H745) * 0.8
        )
    ),
    H746
)</f>
        <v>52.466072999999987</v>
      </c>
      <c r="J746" s="13">
        <v>44.72</v>
      </c>
    </row>
    <row r="747" spans="1:10">
      <c r="A747" s="15" t="s">
        <v>393</v>
      </c>
      <c r="B747" s="15" t="s">
        <v>194</v>
      </c>
      <c r="C747" s="15">
        <v>1</v>
      </c>
      <c r="D747" s="15">
        <v>80</v>
      </c>
      <c r="E747" s="15" t="s">
        <v>394</v>
      </c>
      <c r="F747" s="15">
        <v>1</v>
      </c>
      <c r="G747" s="15">
        <v>1222.56</v>
      </c>
      <c r="H747" s="15">
        <v>15.282</v>
      </c>
      <c r="I747" s="15" cm="1">
        <f t="array" ref="I747">IF(ISBLANK(H747),
    IFERROR(
        IF(
            (SUMPRODUCT((ABS(B:B - B747) &lt;= 4)*(H:H)*(NOT(ISBLANK(H:H))) * (H:H &gt; 0) * (C:C)*(D:D)) / SUMPRODUCT((ABS(B:B - B747) &lt;= 4)*(NOT(ISBLANK(H:H))) * (H:H &gt; 0) * (C:C)*(D:D))) = 0,
            IF(
                (SUMPRODUCT((ABS(B:B - B747) &lt;= 4)*(G:G)*(NOT(ISBLANK(G:G))) * (G:G &gt; 0) * (C:C)*(D:D)) / SUMPRODUCT((ABS(B:B - B747) &lt;= 4)*(NOT(ISBLANK(G:G))) * (G:G &gt; 0) * (C:C)*(D:D))) = 0,
                IF(LOOKUP(2,1/(H$1:H746&lt;&gt;0),H$1:H746)=0,
                    "",
                    LOOKUP(2,1/(H$1:H746&lt;&gt;0),H$1:H746) * 0.8
                ),
                (SUMPRODUCT((ABS(B:B - B747) &lt;= 4)*(G:G)*(NOT(ISBLANK(G:G))) * (G:G &gt; 0) * (C:C)*(D:D)) / SUMPRODUCT((ABS(B:B - B747) &lt;= 4)*(NOT(ISBLANK(G:G))) * (G:G &gt; 0) * (C:C)*(D:D)))
            ),
            (SUMPRODUCT((ABS(B:B - B747) &lt;= 4)*(H:H)*(NOT(ISBLANK(H:H))) * (H:H &gt; 0) * (C:C)*(D:D)) / SUMPRODUCT((ABS(B:B - B747) &lt;= 4)*(NOT(ISBLANK(H:H))) * (H:H &gt; 0) * (C:C)*(D:D)))
        ),
        IF(LOOKUP(2,1/(H$1:H746&lt;&gt;0),H$1:H746)=0,
            "",
            LOOKUP(2,1/(H$1:H746&lt;&gt;0),H$1:H746) * 0.8
        )
    ),
    H747
)</f>
        <v>15.282</v>
      </c>
      <c r="J747" s="13">
        <v>44.72</v>
      </c>
    </row>
    <row r="748" spans="1:10">
      <c r="A748" s="15" t="s">
        <v>393</v>
      </c>
      <c r="B748" s="15" t="s">
        <v>280</v>
      </c>
      <c r="C748" s="15">
        <v>3</v>
      </c>
      <c r="D748" s="15">
        <v>210</v>
      </c>
      <c r="E748" s="15" t="s">
        <v>394</v>
      </c>
      <c r="F748" s="15">
        <v>7</v>
      </c>
      <c r="G748" s="15">
        <v>4142.0409200000004</v>
      </c>
      <c r="H748" s="15">
        <v>19.72400438095238</v>
      </c>
      <c r="I748" s="15" cm="1">
        <f t="array" ref="I748">IF(ISBLANK(H748),
    IFERROR(
        IF(
            (SUMPRODUCT((ABS(B:B - B748) &lt;= 4)*(H:H)*(NOT(ISBLANK(H:H))) * (H:H &gt; 0) * (C:C)*(D:D)) / SUMPRODUCT((ABS(B:B - B748) &lt;= 4)*(NOT(ISBLANK(H:H))) * (H:H &gt; 0) * (C:C)*(D:D))) = 0,
            IF(
                (SUMPRODUCT((ABS(B:B - B748) &lt;= 4)*(G:G)*(NOT(ISBLANK(G:G))) * (G:G &gt; 0) * (C:C)*(D:D)) / SUMPRODUCT((ABS(B:B - B748) &lt;= 4)*(NOT(ISBLANK(G:G))) * (G:G &gt; 0) * (C:C)*(D:D))) = 0,
                IF(LOOKUP(2,1/(H$1:H747&lt;&gt;0),H$1:H747)=0,
                    "",
                    LOOKUP(2,1/(H$1:H747&lt;&gt;0),H$1:H747) * 0.8
                ),
                (SUMPRODUCT((ABS(B:B - B748) &lt;= 4)*(G:G)*(NOT(ISBLANK(G:G))) * (G:G &gt; 0) * (C:C)*(D:D)) / SUMPRODUCT((ABS(B:B - B748) &lt;= 4)*(NOT(ISBLANK(G:G))) * (G:G &gt; 0) * (C:C)*(D:D)))
            ),
            (SUMPRODUCT((ABS(B:B - B748) &lt;= 4)*(H:H)*(NOT(ISBLANK(H:H))) * (H:H &gt; 0) * (C:C)*(D:D)) / SUMPRODUCT((ABS(B:B - B748) &lt;= 4)*(NOT(ISBLANK(H:H))) * (H:H &gt; 0) * (C:C)*(D:D)))
        ),
        IF(LOOKUP(2,1/(H$1:H747&lt;&gt;0),H$1:H747)=0,
            "",
            LOOKUP(2,1/(H$1:H747&lt;&gt;0),H$1:H747) * 0.8
        )
    ),
    H748
)</f>
        <v>19.72400438095238</v>
      </c>
      <c r="J748" s="13">
        <v>44.72</v>
      </c>
    </row>
    <row r="749" spans="1:10">
      <c r="A749" s="15" t="s">
        <v>393</v>
      </c>
      <c r="B749" s="15" t="s">
        <v>196</v>
      </c>
      <c r="C749" s="15">
        <v>1</v>
      </c>
      <c r="D749" s="15">
        <v>50</v>
      </c>
      <c r="E749" s="15" t="s">
        <v>394</v>
      </c>
      <c r="F749" s="15">
        <v>2</v>
      </c>
      <c r="G749" s="15">
        <v>1316.376</v>
      </c>
      <c r="H749" s="15">
        <v>26.32752</v>
      </c>
      <c r="I749" s="15" cm="1">
        <f t="array" ref="I749">IF(ISBLANK(H749),
    IFERROR(
        IF(
            (SUMPRODUCT((ABS(B:B - B749) &lt;= 4)*(H:H)*(NOT(ISBLANK(H:H))) * (H:H &gt; 0) * (C:C)*(D:D)) / SUMPRODUCT((ABS(B:B - B749) &lt;= 4)*(NOT(ISBLANK(H:H))) * (H:H &gt; 0) * (C:C)*(D:D))) = 0,
            IF(
                (SUMPRODUCT((ABS(B:B - B749) &lt;= 4)*(G:G)*(NOT(ISBLANK(G:G))) * (G:G &gt; 0) * (C:C)*(D:D)) / SUMPRODUCT((ABS(B:B - B749) &lt;= 4)*(NOT(ISBLANK(G:G))) * (G:G &gt; 0) * (C:C)*(D:D))) = 0,
                IF(LOOKUP(2,1/(H$1:H748&lt;&gt;0),H$1:H748)=0,
                    "",
                    LOOKUP(2,1/(H$1:H748&lt;&gt;0),H$1:H748) * 0.8
                ),
                (SUMPRODUCT((ABS(B:B - B749) &lt;= 4)*(G:G)*(NOT(ISBLANK(G:G))) * (G:G &gt; 0) * (C:C)*(D:D)) / SUMPRODUCT((ABS(B:B - B749) &lt;= 4)*(NOT(ISBLANK(G:G))) * (G:G &gt; 0) * (C:C)*(D:D)))
            ),
            (SUMPRODUCT((ABS(B:B - B749) &lt;= 4)*(H:H)*(NOT(ISBLANK(H:H))) * (H:H &gt; 0) * (C:C)*(D:D)) / SUMPRODUCT((ABS(B:B - B749) &lt;= 4)*(NOT(ISBLANK(H:H))) * (H:H &gt; 0) * (C:C)*(D:D)))
        ),
        IF(LOOKUP(2,1/(H$1:H748&lt;&gt;0),H$1:H748)=0,
            "",
            LOOKUP(2,1/(H$1:H748&lt;&gt;0),H$1:H748) * 0.8
        )
    ),
    H749
)</f>
        <v>26.32752</v>
      </c>
      <c r="J749" s="13">
        <v>44.72</v>
      </c>
    </row>
    <row r="750" spans="1:10">
      <c r="A750" s="15" t="s">
        <v>393</v>
      </c>
      <c r="B750" s="15" t="s">
        <v>289</v>
      </c>
      <c r="C750" s="15">
        <v>3</v>
      </c>
      <c r="D750" s="15">
        <v>250</v>
      </c>
      <c r="E750" s="15" t="s">
        <v>394</v>
      </c>
      <c r="F750" s="15">
        <v>5</v>
      </c>
      <c r="G750" s="15">
        <v>3340.8479299999999</v>
      </c>
      <c r="H750" s="15">
        <v>13.363391719999999</v>
      </c>
      <c r="I750" s="15" cm="1">
        <f t="array" ref="I750">IF(ISBLANK(H750),
    IFERROR(
        IF(
            (SUMPRODUCT((ABS(B:B - B750) &lt;= 4)*(H:H)*(NOT(ISBLANK(H:H))) * (H:H &gt; 0) * (C:C)*(D:D)) / SUMPRODUCT((ABS(B:B - B750) &lt;= 4)*(NOT(ISBLANK(H:H))) * (H:H &gt; 0) * (C:C)*(D:D))) = 0,
            IF(
                (SUMPRODUCT((ABS(B:B - B750) &lt;= 4)*(G:G)*(NOT(ISBLANK(G:G))) * (G:G &gt; 0) * (C:C)*(D:D)) / SUMPRODUCT((ABS(B:B - B750) &lt;= 4)*(NOT(ISBLANK(G:G))) * (G:G &gt; 0) * (C:C)*(D:D))) = 0,
                IF(LOOKUP(2,1/(H$1:H749&lt;&gt;0),H$1:H749)=0,
                    "",
                    LOOKUP(2,1/(H$1:H749&lt;&gt;0),H$1:H749) * 0.8
                ),
                (SUMPRODUCT((ABS(B:B - B750) &lt;= 4)*(G:G)*(NOT(ISBLANK(G:G))) * (G:G &gt; 0) * (C:C)*(D:D)) / SUMPRODUCT((ABS(B:B - B750) &lt;= 4)*(NOT(ISBLANK(G:G))) * (G:G &gt; 0) * (C:C)*(D:D)))
            ),
            (SUMPRODUCT((ABS(B:B - B750) &lt;= 4)*(H:H)*(NOT(ISBLANK(H:H))) * (H:H &gt; 0) * (C:C)*(D:D)) / SUMPRODUCT((ABS(B:B - B750) &lt;= 4)*(NOT(ISBLANK(H:H))) * (H:H &gt; 0) * (C:C)*(D:D)))
        ),
        IF(LOOKUP(2,1/(H$1:H749&lt;&gt;0),H$1:H749)=0,
            "",
            LOOKUP(2,1/(H$1:H749&lt;&gt;0),H$1:H749) * 0.8
        )
    ),
    H750
)</f>
        <v>13.363391719999999</v>
      </c>
      <c r="J750" s="13">
        <v>44.72</v>
      </c>
    </row>
    <row r="751" spans="1:10">
      <c r="A751" s="15" t="s">
        <v>393</v>
      </c>
      <c r="B751" s="15" t="s">
        <v>385</v>
      </c>
      <c r="C751" s="15">
        <v>1</v>
      </c>
      <c r="D751" s="15">
        <v>27</v>
      </c>
      <c r="E751" s="15" t="s">
        <v>394</v>
      </c>
      <c r="F751" s="15">
        <v>4</v>
      </c>
      <c r="G751" s="15">
        <v>2303.6864300000002</v>
      </c>
      <c r="H751" s="15">
        <v>85.321719629629641</v>
      </c>
      <c r="I751" s="15" cm="1">
        <f t="array" ref="I751">IF(ISBLANK(H751),
    IFERROR(
        IF(
            (SUMPRODUCT((ABS(B:B - B751) &lt;= 4)*(H:H)*(NOT(ISBLANK(H:H))) * (H:H &gt; 0) * (C:C)*(D:D)) / SUMPRODUCT((ABS(B:B - B751) &lt;= 4)*(NOT(ISBLANK(H:H))) * (H:H &gt; 0) * (C:C)*(D:D))) = 0,
            IF(
                (SUMPRODUCT((ABS(B:B - B751) &lt;= 4)*(G:G)*(NOT(ISBLANK(G:G))) * (G:G &gt; 0) * (C:C)*(D:D)) / SUMPRODUCT((ABS(B:B - B751) &lt;= 4)*(NOT(ISBLANK(G:G))) * (G:G &gt; 0) * (C:C)*(D:D))) = 0,
                IF(LOOKUP(2,1/(H$1:H750&lt;&gt;0),H$1:H750)=0,
                    "",
                    LOOKUP(2,1/(H$1:H750&lt;&gt;0),H$1:H750) * 0.8
                ),
                (SUMPRODUCT((ABS(B:B - B751) &lt;= 4)*(G:G)*(NOT(ISBLANK(G:G))) * (G:G &gt; 0) * (C:C)*(D:D)) / SUMPRODUCT((ABS(B:B - B751) &lt;= 4)*(NOT(ISBLANK(G:G))) * (G:G &gt; 0) * (C:C)*(D:D)))
            ),
            (SUMPRODUCT((ABS(B:B - B751) &lt;= 4)*(H:H)*(NOT(ISBLANK(H:H))) * (H:H &gt; 0) * (C:C)*(D:D)) / SUMPRODUCT((ABS(B:B - B751) &lt;= 4)*(NOT(ISBLANK(H:H))) * (H:H &gt; 0) * (C:C)*(D:D)))
        ),
        IF(LOOKUP(2,1/(H$1:H750&lt;&gt;0),H$1:H750)=0,
            "",
            LOOKUP(2,1/(H$1:H750&lt;&gt;0),H$1:H750) * 0.8
        )
    ),
    H751
)</f>
        <v>85.321719629629641</v>
      </c>
      <c r="J751" s="13">
        <v>44.72</v>
      </c>
    </row>
    <row r="752" spans="1:10">
      <c r="A752" s="15" t="s">
        <v>393</v>
      </c>
      <c r="B752" s="15" t="s">
        <v>364</v>
      </c>
      <c r="C752" s="15">
        <v>1</v>
      </c>
      <c r="D752" s="15">
        <v>150</v>
      </c>
      <c r="E752" s="15" t="s">
        <v>394</v>
      </c>
      <c r="F752" s="15">
        <v>2</v>
      </c>
      <c r="G752" s="15">
        <v>2077.9915500000002</v>
      </c>
      <c r="H752" s="15">
        <v>13.853277</v>
      </c>
      <c r="I752" s="15" cm="1">
        <f t="array" ref="I752">IF(ISBLANK(H752),
    IFERROR(
        IF(
            (SUMPRODUCT((ABS(B:B - B752) &lt;= 4)*(H:H)*(NOT(ISBLANK(H:H))) * (H:H &gt; 0) * (C:C)*(D:D)) / SUMPRODUCT((ABS(B:B - B752) &lt;= 4)*(NOT(ISBLANK(H:H))) * (H:H &gt; 0) * (C:C)*(D:D))) = 0,
            IF(
                (SUMPRODUCT((ABS(B:B - B752) &lt;= 4)*(G:G)*(NOT(ISBLANK(G:G))) * (G:G &gt; 0) * (C:C)*(D:D)) / SUMPRODUCT((ABS(B:B - B752) &lt;= 4)*(NOT(ISBLANK(G:G))) * (G:G &gt; 0) * (C:C)*(D:D))) = 0,
                IF(LOOKUP(2,1/(H$1:H751&lt;&gt;0),H$1:H751)=0,
                    "",
                    LOOKUP(2,1/(H$1:H751&lt;&gt;0),H$1:H751) * 0.8
                ),
                (SUMPRODUCT((ABS(B:B - B752) &lt;= 4)*(G:G)*(NOT(ISBLANK(G:G))) * (G:G &gt; 0) * (C:C)*(D:D)) / SUMPRODUCT((ABS(B:B - B752) &lt;= 4)*(NOT(ISBLANK(G:G))) * (G:G &gt; 0) * (C:C)*(D:D)))
            ),
            (SUMPRODUCT((ABS(B:B - B752) &lt;= 4)*(H:H)*(NOT(ISBLANK(H:H))) * (H:H &gt; 0) * (C:C)*(D:D)) / SUMPRODUCT((ABS(B:B - B752) &lt;= 4)*(NOT(ISBLANK(H:H))) * (H:H &gt; 0) * (C:C)*(D:D)))
        ),
        IF(LOOKUP(2,1/(H$1:H751&lt;&gt;0),H$1:H751)=0,
            "",
            LOOKUP(2,1/(H$1:H751&lt;&gt;0),H$1:H751) * 0.8
        )
    ),
    H752
)</f>
        <v>13.853277</v>
      </c>
      <c r="J752" s="13">
        <v>44.72</v>
      </c>
    </row>
    <row r="753" spans="1:10">
      <c r="A753" s="15" t="s">
        <v>393</v>
      </c>
      <c r="B753" s="15" t="s">
        <v>365</v>
      </c>
      <c r="C753" s="15">
        <v>1</v>
      </c>
      <c r="D753" s="15">
        <v>140</v>
      </c>
      <c r="E753" s="15" t="s">
        <v>394</v>
      </c>
      <c r="F753" s="15">
        <v>1</v>
      </c>
      <c r="G753" s="15">
        <v>1220.472</v>
      </c>
      <c r="H753" s="15">
        <v>8.7176571428571421</v>
      </c>
      <c r="I753" s="15" cm="1">
        <f t="array" ref="I753">IF(ISBLANK(H753),
    IFERROR(
        IF(
            (SUMPRODUCT((ABS(B:B - B753) &lt;= 4)*(H:H)*(NOT(ISBLANK(H:H))) * (H:H &gt; 0) * (C:C)*(D:D)) / SUMPRODUCT((ABS(B:B - B753) &lt;= 4)*(NOT(ISBLANK(H:H))) * (H:H &gt; 0) * (C:C)*(D:D))) = 0,
            IF(
                (SUMPRODUCT((ABS(B:B - B753) &lt;= 4)*(G:G)*(NOT(ISBLANK(G:G))) * (G:G &gt; 0) * (C:C)*(D:D)) / SUMPRODUCT((ABS(B:B - B753) &lt;= 4)*(NOT(ISBLANK(G:G))) * (G:G &gt; 0) * (C:C)*(D:D))) = 0,
                IF(LOOKUP(2,1/(H$1:H752&lt;&gt;0),H$1:H752)=0,
                    "",
                    LOOKUP(2,1/(H$1:H752&lt;&gt;0),H$1:H752) * 0.8
                ),
                (SUMPRODUCT((ABS(B:B - B753) &lt;= 4)*(G:G)*(NOT(ISBLANK(G:G))) * (G:G &gt; 0) * (C:C)*(D:D)) / SUMPRODUCT((ABS(B:B - B753) &lt;= 4)*(NOT(ISBLANK(G:G))) * (G:G &gt; 0) * (C:C)*(D:D)))
            ),
            (SUMPRODUCT((ABS(B:B - B753) &lt;= 4)*(H:H)*(NOT(ISBLANK(H:H))) * (H:H &gt; 0) * (C:C)*(D:D)) / SUMPRODUCT((ABS(B:B - B753) &lt;= 4)*(NOT(ISBLANK(H:H))) * (H:H &gt; 0) * (C:C)*(D:D)))
        ),
        IF(LOOKUP(2,1/(H$1:H752&lt;&gt;0),H$1:H752)=0,
            "",
            LOOKUP(2,1/(H$1:H752&lt;&gt;0),H$1:H752) * 0.8
        )
    ),
    H753
)</f>
        <v>8.7176571428571421</v>
      </c>
      <c r="J753" s="13">
        <v>44.72</v>
      </c>
    </row>
    <row r="754" spans="1:10">
      <c r="A754" s="15" t="s">
        <v>393</v>
      </c>
      <c r="B754" s="15" t="s">
        <v>376</v>
      </c>
      <c r="C754" s="15">
        <v>1</v>
      </c>
      <c r="D754" s="15">
        <v>20</v>
      </c>
      <c r="E754" s="15" t="s">
        <v>394</v>
      </c>
      <c r="F754" s="15">
        <v>1</v>
      </c>
      <c r="G754" s="15">
        <f>D754*G753/D753</f>
        <v>174.35314285714284</v>
      </c>
      <c r="H754" s="15">
        <f>G754/D754</f>
        <v>8.7176571428571421</v>
      </c>
      <c r="I754" s="15" cm="1">
        <f t="array" ref="I754">IF(ISBLANK(H754),
    IFERROR(
        IF(
            (SUMPRODUCT((ABS(B:B - B754) &lt;= 4)*(H:H)*(NOT(ISBLANK(H:H))) * (H:H &gt; 0) * (C:C)*(D:D)) / SUMPRODUCT((ABS(B:B - B754) &lt;= 4)*(NOT(ISBLANK(H:H))) * (H:H &gt; 0) * (C:C)*(D:D))) = 0,
            IF(
                (SUMPRODUCT((ABS(B:B - B754) &lt;= 4)*(G:G)*(NOT(ISBLANK(G:G))) * (G:G &gt; 0) * (C:C)*(D:D)) / SUMPRODUCT((ABS(B:B - B754) &lt;= 4)*(NOT(ISBLANK(G:G))) * (G:G &gt; 0) * (C:C)*(D:D))) = 0,
                IF(LOOKUP(2,1/(H$1:H753&lt;&gt;0),H$1:H753)=0,
                    "",
                    LOOKUP(2,1/(H$1:H753&lt;&gt;0),H$1:H753) * 0.8
                ),
                (SUMPRODUCT((ABS(B:B - B754) &lt;= 4)*(G:G)*(NOT(ISBLANK(G:G))) * (G:G &gt; 0) * (C:C)*(D:D)) / SUMPRODUCT((ABS(B:B - B754) &lt;= 4)*(NOT(ISBLANK(G:G))) * (G:G &gt; 0) * (C:C)*(D:D)))
            ),
            (SUMPRODUCT((ABS(B:B - B754) &lt;= 4)*(H:H)*(NOT(ISBLANK(H:H))) * (H:H &gt; 0) * (C:C)*(D:D)) / SUMPRODUCT((ABS(B:B - B754) &lt;= 4)*(NOT(ISBLANK(H:H))) * (H:H &gt; 0) * (C:C)*(D:D)))
        ),
        IF(LOOKUP(2,1/(H$1:H753&lt;&gt;0),H$1:H753)=0,
            "",
            LOOKUP(2,1/(H$1:H753&lt;&gt;0),H$1:H753) * 0.8
        )
    ),
    H754
)</f>
        <v>8.7176571428571421</v>
      </c>
      <c r="J754" s="13">
        <v>44.72</v>
      </c>
    </row>
    <row r="755" spans="1:10">
      <c r="A755" s="15" t="s">
        <v>393</v>
      </c>
      <c r="B755" s="15" t="s">
        <v>200</v>
      </c>
      <c r="C755" s="15">
        <v>3</v>
      </c>
      <c r="D755" s="15">
        <v>130</v>
      </c>
      <c r="E755" s="15" t="s">
        <v>394</v>
      </c>
      <c r="F755" s="15">
        <v>5</v>
      </c>
      <c r="G755" s="15">
        <v>4351.5379999999996</v>
      </c>
      <c r="H755" s="15">
        <v>33.473369230769237</v>
      </c>
      <c r="I755" s="15" cm="1">
        <f t="array" ref="I755">IF(ISBLANK(H755),
    IFERROR(
        IF(
            (SUMPRODUCT((ABS(B:B - B755) &lt;= 4)*(H:H)*(NOT(ISBLANK(H:H))) * (H:H &gt; 0) * (C:C)*(D:D)) / SUMPRODUCT((ABS(B:B - B755) &lt;= 4)*(NOT(ISBLANK(H:H))) * (H:H &gt; 0) * (C:C)*(D:D))) = 0,
            IF(
                (SUMPRODUCT((ABS(B:B - B755) &lt;= 4)*(G:G)*(NOT(ISBLANK(G:G))) * (G:G &gt; 0) * (C:C)*(D:D)) / SUMPRODUCT((ABS(B:B - B755) &lt;= 4)*(NOT(ISBLANK(G:G))) * (G:G &gt; 0) * (C:C)*(D:D))) = 0,
                IF(LOOKUP(2,1/(H$1:H754&lt;&gt;0),H$1:H754)=0,
                    "",
                    LOOKUP(2,1/(H$1:H754&lt;&gt;0),H$1:H754) * 0.8
                ),
                (SUMPRODUCT((ABS(B:B - B755) &lt;= 4)*(G:G)*(NOT(ISBLANK(G:G))) * (G:G &gt; 0) * (C:C)*(D:D)) / SUMPRODUCT((ABS(B:B - B755) &lt;= 4)*(NOT(ISBLANK(G:G))) * (G:G &gt; 0) * (C:C)*(D:D)))
            ),
            (SUMPRODUCT((ABS(B:B - B755) &lt;= 4)*(H:H)*(NOT(ISBLANK(H:H))) * (H:H &gt; 0) * (C:C)*(D:D)) / SUMPRODUCT((ABS(B:B - B755) &lt;= 4)*(NOT(ISBLANK(H:H))) * (H:H &gt; 0) * (C:C)*(D:D)))
        ),
        IF(LOOKUP(2,1/(H$1:H754&lt;&gt;0),H$1:H754)=0,
            "",
            LOOKUP(2,1/(H$1:H754&lt;&gt;0),H$1:H754) * 0.8
        )
    ),
    H755
)</f>
        <v>33.473369230769237</v>
      </c>
      <c r="J755" s="13">
        <v>44.72</v>
      </c>
    </row>
    <row r="756" spans="1:10">
      <c r="A756" s="15" t="s">
        <v>393</v>
      </c>
      <c r="B756" s="15" t="s">
        <v>202</v>
      </c>
      <c r="C756" s="15">
        <v>3</v>
      </c>
      <c r="D756" s="15">
        <v>160</v>
      </c>
      <c r="E756" s="15" t="s">
        <v>394</v>
      </c>
      <c r="F756" s="15">
        <v>3</v>
      </c>
      <c r="G756" s="15">
        <v>3340.4160000000002</v>
      </c>
      <c r="H756" s="15">
        <v>20.877600000000001</v>
      </c>
      <c r="I756" s="15" cm="1">
        <f t="array" ref="I756">IF(ISBLANK(H756),
    IFERROR(
        IF(
            (SUMPRODUCT((ABS(B:B - B756) &lt;= 4)*(H:H)*(NOT(ISBLANK(H:H))) * (H:H &gt; 0) * (C:C)*(D:D)) / SUMPRODUCT((ABS(B:B - B756) &lt;= 4)*(NOT(ISBLANK(H:H))) * (H:H &gt; 0) * (C:C)*(D:D))) = 0,
            IF(
                (SUMPRODUCT((ABS(B:B - B756) &lt;= 4)*(G:G)*(NOT(ISBLANK(G:G))) * (G:G &gt; 0) * (C:C)*(D:D)) / SUMPRODUCT((ABS(B:B - B756) &lt;= 4)*(NOT(ISBLANK(G:G))) * (G:G &gt; 0) * (C:C)*(D:D))) = 0,
                IF(LOOKUP(2,1/(H$1:H755&lt;&gt;0),H$1:H755)=0,
                    "",
                    LOOKUP(2,1/(H$1:H755&lt;&gt;0),H$1:H755) * 0.8
                ),
                (SUMPRODUCT((ABS(B:B - B756) &lt;= 4)*(G:G)*(NOT(ISBLANK(G:G))) * (G:G &gt; 0) * (C:C)*(D:D)) / SUMPRODUCT((ABS(B:B - B756) &lt;= 4)*(NOT(ISBLANK(G:G))) * (G:G &gt; 0) * (C:C)*(D:D)))
            ),
            (SUMPRODUCT((ABS(B:B - B756) &lt;= 4)*(H:H)*(NOT(ISBLANK(H:H))) * (H:H &gt; 0) * (C:C)*(D:D)) / SUMPRODUCT((ABS(B:B - B756) &lt;= 4)*(NOT(ISBLANK(H:H))) * (H:H &gt; 0) * (C:C)*(D:D)))
        ),
        IF(LOOKUP(2,1/(H$1:H755&lt;&gt;0),H$1:H755)=0,
            "",
            LOOKUP(2,1/(H$1:H755&lt;&gt;0),H$1:H755) * 0.8
        )
    ),
    H756
)</f>
        <v>20.877600000000001</v>
      </c>
      <c r="J756" s="13">
        <v>44.72</v>
      </c>
    </row>
    <row r="757" spans="1:10">
      <c r="A757" s="15" t="s">
        <v>393</v>
      </c>
      <c r="B757" s="15" t="s">
        <v>205</v>
      </c>
      <c r="C757" s="15">
        <v>2</v>
      </c>
      <c r="D757" s="15">
        <v>150</v>
      </c>
      <c r="E757" s="15" t="s">
        <v>394</v>
      </c>
      <c r="F757" s="15">
        <v>5</v>
      </c>
      <c r="G757" s="15">
        <v>3213.819</v>
      </c>
      <c r="H757" s="15">
        <v>21.425460000000001</v>
      </c>
      <c r="I757" s="15" cm="1">
        <f t="array" ref="I757">IF(ISBLANK(H757),
    IFERROR(
        IF(
            (SUMPRODUCT((ABS(B:B - B757) &lt;= 4)*(H:H)*(NOT(ISBLANK(H:H))) * (H:H &gt; 0) * (C:C)*(D:D)) / SUMPRODUCT((ABS(B:B - B757) &lt;= 4)*(NOT(ISBLANK(H:H))) * (H:H &gt; 0) * (C:C)*(D:D))) = 0,
            IF(
                (SUMPRODUCT((ABS(B:B - B757) &lt;= 4)*(G:G)*(NOT(ISBLANK(G:G))) * (G:G &gt; 0) * (C:C)*(D:D)) / SUMPRODUCT((ABS(B:B - B757) &lt;= 4)*(NOT(ISBLANK(G:G))) * (G:G &gt; 0) * (C:C)*(D:D))) = 0,
                IF(LOOKUP(2,1/(H$1:H756&lt;&gt;0),H$1:H756)=0,
                    "",
                    LOOKUP(2,1/(H$1:H756&lt;&gt;0),H$1:H756) * 0.8
                ),
                (SUMPRODUCT((ABS(B:B - B757) &lt;= 4)*(G:G)*(NOT(ISBLANK(G:G))) * (G:G &gt; 0) * (C:C)*(D:D)) / SUMPRODUCT((ABS(B:B - B757) &lt;= 4)*(NOT(ISBLANK(G:G))) * (G:G &gt; 0) * (C:C)*(D:D)))
            ),
            (SUMPRODUCT((ABS(B:B - B757) &lt;= 4)*(H:H)*(NOT(ISBLANK(H:H))) * (H:H &gt; 0) * (C:C)*(D:D)) / SUMPRODUCT((ABS(B:B - B757) &lt;= 4)*(NOT(ISBLANK(H:H))) * (H:H &gt; 0) * (C:C)*(D:D)))
        ),
        IF(LOOKUP(2,1/(H$1:H756&lt;&gt;0),H$1:H756)=0,
            "",
            LOOKUP(2,1/(H$1:H756&lt;&gt;0),H$1:H756) * 0.8
        )
    ),
    H757
)</f>
        <v>21.425460000000001</v>
      </c>
      <c r="J757" s="13">
        <v>44.72</v>
      </c>
    </row>
    <row r="758" spans="1:10">
      <c r="A758" s="15" t="s">
        <v>393</v>
      </c>
      <c r="B758" s="15" t="s">
        <v>211</v>
      </c>
      <c r="C758" s="15">
        <v>2</v>
      </c>
      <c r="D758" s="15">
        <v>189.25</v>
      </c>
      <c r="E758" s="15" t="s">
        <v>395</v>
      </c>
      <c r="F758" s="15">
        <v>2</v>
      </c>
      <c r="G758" s="15">
        <f>D758*G757/D757</f>
        <v>4054.7683050000001</v>
      </c>
      <c r="H758" s="15">
        <f>G758/D758</f>
        <v>21.425460000000001</v>
      </c>
      <c r="I758" s="15" cm="1">
        <f t="array" ref="I758">IF(ISBLANK(H758),
    IFERROR(
        IF(
            (SUMPRODUCT((ABS(B:B - B758) &lt;= 4)*(H:H)*(NOT(ISBLANK(H:H))) * (H:H &gt; 0) * (C:C)*(D:D)) / SUMPRODUCT((ABS(B:B - B758) &lt;= 4)*(NOT(ISBLANK(H:H))) * (H:H &gt; 0) * (C:C)*(D:D))) = 0,
            IF(
                (SUMPRODUCT((ABS(B:B - B758) &lt;= 4)*(G:G)*(NOT(ISBLANK(G:G))) * (G:G &gt; 0) * (C:C)*(D:D)) / SUMPRODUCT((ABS(B:B - B758) &lt;= 4)*(NOT(ISBLANK(G:G))) * (G:G &gt; 0) * (C:C)*(D:D))) = 0,
                IF(LOOKUP(2,1/(H$1:H757&lt;&gt;0),H$1:H757)=0,
                    "",
                    LOOKUP(2,1/(H$1:H757&lt;&gt;0),H$1:H757) * 0.8
                ),
                (SUMPRODUCT((ABS(B:B - B758) &lt;= 4)*(G:G)*(NOT(ISBLANK(G:G))) * (G:G &gt; 0) * (C:C)*(D:D)) / SUMPRODUCT((ABS(B:B - B758) &lt;= 4)*(NOT(ISBLANK(G:G))) * (G:G &gt; 0) * (C:C)*(D:D)))
            ),
            (SUMPRODUCT((ABS(B:B - B758) &lt;= 4)*(H:H)*(NOT(ISBLANK(H:H))) * (H:H &gt; 0) * (C:C)*(D:D)) / SUMPRODUCT((ABS(B:B - B758) &lt;= 4)*(NOT(ISBLANK(H:H))) * (H:H &gt; 0) * (C:C)*(D:D)))
        ),
        IF(LOOKUP(2,1/(H$1:H757&lt;&gt;0),H$1:H757)=0,
            "",
            LOOKUP(2,1/(H$1:H757&lt;&gt;0),H$1:H757) * 0.8
        )
    ),
    H758
)</f>
        <v>21.425460000000001</v>
      </c>
      <c r="J758" s="13">
        <v>44.72</v>
      </c>
    </row>
    <row r="759" spans="1:10">
      <c r="A759" s="15" t="s">
        <v>393</v>
      </c>
      <c r="B759" s="15" t="s">
        <v>213</v>
      </c>
      <c r="C759" s="15">
        <v>1</v>
      </c>
      <c r="D759" s="15">
        <v>44.25</v>
      </c>
      <c r="E759" s="15" t="s">
        <v>395</v>
      </c>
      <c r="F759" s="15">
        <v>3</v>
      </c>
      <c r="G759" s="15">
        <v>2069.2060000000001</v>
      </c>
      <c r="H759" s="15">
        <v>46.7617175141243</v>
      </c>
      <c r="I759" s="15" cm="1">
        <f t="array" ref="I759">IF(ISBLANK(H759),
    IFERROR(
        IF(
            (SUMPRODUCT((ABS(B:B - B759) &lt;= 4)*(H:H)*(NOT(ISBLANK(H:H))) * (H:H &gt; 0) * (C:C)*(D:D)) / SUMPRODUCT((ABS(B:B - B759) &lt;= 4)*(NOT(ISBLANK(H:H))) * (H:H &gt; 0) * (C:C)*(D:D))) = 0,
            IF(
                (SUMPRODUCT((ABS(B:B - B759) &lt;= 4)*(G:G)*(NOT(ISBLANK(G:G))) * (G:G &gt; 0) * (C:C)*(D:D)) / SUMPRODUCT((ABS(B:B - B759) &lt;= 4)*(NOT(ISBLANK(G:G))) * (G:G &gt; 0) * (C:C)*(D:D))) = 0,
                IF(LOOKUP(2,1/(H$1:H758&lt;&gt;0),H$1:H758)=0,
                    "",
                    LOOKUP(2,1/(H$1:H758&lt;&gt;0),H$1:H758) * 0.8
                ),
                (SUMPRODUCT((ABS(B:B - B759) &lt;= 4)*(G:G)*(NOT(ISBLANK(G:G))) * (G:G &gt; 0) * (C:C)*(D:D)) / SUMPRODUCT((ABS(B:B - B759) &lt;= 4)*(NOT(ISBLANK(G:G))) * (G:G &gt; 0) * (C:C)*(D:D)))
            ),
            (SUMPRODUCT((ABS(B:B - B759) &lt;= 4)*(H:H)*(NOT(ISBLANK(H:H))) * (H:H &gt; 0) * (C:C)*(D:D)) / SUMPRODUCT((ABS(B:B - B759) &lt;= 4)*(NOT(ISBLANK(H:H))) * (H:H &gt; 0) * (C:C)*(D:D)))
        ),
        IF(LOOKUP(2,1/(H$1:H758&lt;&gt;0),H$1:H758)=0,
            "",
            LOOKUP(2,1/(H$1:H758&lt;&gt;0),H$1:H758) * 0.8
        )
    ),
    H759
)</f>
        <v>46.7617175141243</v>
      </c>
      <c r="J759" s="13">
        <v>44.72</v>
      </c>
    </row>
    <row r="760" spans="1:10">
      <c r="A760" s="15" t="s">
        <v>393</v>
      </c>
      <c r="B760" s="15" t="s">
        <v>366</v>
      </c>
      <c r="C760" s="15">
        <v>1</v>
      </c>
      <c r="D760" s="15">
        <v>89.25</v>
      </c>
      <c r="E760" s="15" t="s">
        <v>395</v>
      </c>
      <c r="F760" s="15">
        <v>2</v>
      </c>
      <c r="G760" s="15">
        <v>1394.9670000000001</v>
      </c>
      <c r="H760" s="15">
        <v>15.629882352941181</v>
      </c>
      <c r="I760" s="15" cm="1">
        <f t="array" ref="I760">IF(ISBLANK(H760),
    IFERROR(
        IF(
            (SUMPRODUCT((ABS(B:B - B760) &lt;= 4)*(H:H)*(NOT(ISBLANK(H:H))) * (H:H &gt; 0) * (C:C)*(D:D)) / SUMPRODUCT((ABS(B:B - B760) &lt;= 4)*(NOT(ISBLANK(H:H))) * (H:H &gt; 0) * (C:C)*(D:D))) = 0,
            IF(
                (SUMPRODUCT((ABS(B:B - B760) &lt;= 4)*(G:G)*(NOT(ISBLANK(G:G))) * (G:G &gt; 0) * (C:C)*(D:D)) / SUMPRODUCT((ABS(B:B - B760) &lt;= 4)*(NOT(ISBLANK(G:G))) * (G:G &gt; 0) * (C:C)*(D:D))) = 0,
                IF(LOOKUP(2,1/(H$1:H759&lt;&gt;0),H$1:H759)=0,
                    "",
                    LOOKUP(2,1/(H$1:H759&lt;&gt;0),H$1:H759) * 0.8
                ),
                (SUMPRODUCT((ABS(B:B - B760) &lt;= 4)*(G:G)*(NOT(ISBLANK(G:G))) * (G:G &gt; 0) * (C:C)*(D:D)) / SUMPRODUCT((ABS(B:B - B760) &lt;= 4)*(NOT(ISBLANK(G:G))) * (G:G &gt; 0) * (C:C)*(D:D)))
            ),
            (SUMPRODUCT((ABS(B:B - B760) &lt;= 4)*(H:H)*(NOT(ISBLANK(H:H))) * (H:H &gt; 0) * (C:C)*(D:D)) / SUMPRODUCT((ABS(B:B - B760) &lt;= 4)*(NOT(ISBLANK(H:H))) * (H:H &gt; 0) * (C:C)*(D:D)))
        ),
        IF(LOOKUP(2,1/(H$1:H759&lt;&gt;0),H$1:H759)=0,
            "",
            LOOKUP(2,1/(H$1:H759&lt;&gt;0),H$1:H759) * 0.8
        )
    ),
    H760
)</f>
        <v>15.629882352941181</v>
      </c>
      <c r="J760" s="13">
        <v>44.72</v>
      </c>
    </row>
    <row r="761" spans="1:10">
      <c r="A761" s="15" t="s">
        <v>393</v>
      </c>
      <c r="B761" s="15" t="s">
        <v>216</v>
      </c>
      <c r="C761" s="15">
        <v>1</v>
      </c>
      <c r="D761" s="15">
        <v>100</v>
      </c>
      <c r="E761" s="15" t="s">
        <v>395</v>
      </c>
      <c r="F761" s="15">
        <v>1</v>
      </c>
      <c r="G761" s="15">
        <v>605.25900000000001</v>
      </c>
      <c r="H761" s="15">
        <v>6.0525900000000004</v>
      </c>
      <c r="I761" s="15" cm="1">
        <f t="array" ref="I761">IF(ISBLANK(H761),
    IFERROR(
        IF(
            (SUMPRODUCT((ABS(B:B - B761) &lt;= 4)*(H:H)*(NOT(ISBLANK(H:H))) * (H:H &gt; 0) * (C:C)*(D:D)) / SUMPRODUCT((ABS(B:B - B761) &lt;= 4)*(NOT(ISBLANK(H:H))) * (H:H &gt; 0) * (C:C)*(D:D))) = 0,
            IF(
                (SUMPRODUCT((ABS(B:B - B761) &lt;= 4)*(G:G)*(NOT(ISBLANK(G:G))) * (G:G &gt; 0) * (C:C)*(D:D)) / SUMPRODUCT((ABS(B:B - B761) &lt;= 4)*(NOT(ISBLANK(G:G))) * (G:G &gt; 0) * (C:C)*(D:D))) = 0,
                IF(LOOKUP(2,1/(H$1:H760&lt;&gt;0),H$1:H760)=0,
                    "",
                    LOOKUP(2,1/(H$1:H760&lt;&gt;0),H$1:H760) * 0.8
                ),
                (SUMPRODUCT((ABS(B:B - B761) &lt;= 4)*(G:G)*(NOT(ISBLANK(G:G))) * (G:G &gt; 0) * (C:C)*(D:D)) / SUMPRODUCT((ABS(B:B - B761) &lt;= 4)*(NOT(ISBLANK(G:G))) * (G:G &gt; 0) * (C:C)*(D:D)))
            ),
            (SUMPRODUCT((ABS(B:B - B761) &lt;= 4)*(H:H)*(NOT(ISBLANK(H:H))) * (H:H &gt; 0) * (C:C)*(D:D)) / SUMPRODUCT((ABS(B:B - B761) &lt;= 4)*(NOT(ISBLANK(H:H))) * (H:H &gt; 0) * (C:C)*(D:D)))
        ),
        IF(LOOKUP(2,1/(H$1:H760&lt;&gt;0),H$1:H760)=0,
            "",
            LOOKUP(2,1/(H$1:H760&lt;&gt;0),H$1:H760) * 0.8
        )
    ),
    H761
)</f>
        <v>6.0525900000000004</v>
      </c>
      <c r="J761" s="13">
        <v>44.72</v>
      </c>
    </row>
    <row r="762" spans="1:10">
      <c r="A762" s="15" t="s">
        <v>393</v>
      </c>
      <c r="B762" s="15" t="s">
        <v>308</v>
      </c>
      <c r="C762" s="15">
        <v>1</v>
      </c>
      <c r="D762" s="15">
        <v>39.25</v>
      </c>
      <c r="E762" s="15" t="s">
        <v>395</v>
      </c>
      <c r="F762" s="15">
        <v>3</v>
      </c>
      <c r="G762" s="15">
        <v>2984.8809999999999</v>
      </c>
      <c r="H762" s="15">
        <v>76.047923566878978</v>
      </c>
      <c r="I762" s="15" cm="1">
        <f t="array" ref="I762">IF(ISBLANK(H762),
    IFERROR(
        IF(
            (SUMPRODUCT((ABS(B:B - B762) &lt;= 4)*(H:H)*(NOT(ISBLANK(H:H))) * (H:H &gt; 0) * (C:C)*(D:D)) / SUMPRODUCT((ABS(B:B - B762) &lt;= 4)*(NOT(ISBLANK(H:H))) * (H:H &gt; 0) * (C:C)*(D:D))) = 0,
            IF(
                (SUMPRODUCT((ABS(B:B - B762) &lt;= 4)*(G:G)*(NOT(ISBLANK(G:G))) * (G:G &gt; 0) * (C:C)*(D:D)) / SUMPRODUCT((ABS(B:B - B762) &lt;= 4)*(NOT(ISBLANK(G:G))) * (G:G &gt; 0) * (C:C)*(D:D))) = 0,
                IF(LOOKUP(2,1/(H$1:H761&lt;&gt;0),H$1:H761)=0,
                    "",
                    LOOKUP(2,1/(H$1:H761&lt;&gt;0),H$1:H761) * 0.8
                ),
                (SUMPRODUCT((ABS(B:B - B762) &lt;= 4)*(G:G)*(NOT(ISBLANK(G:G))) * (G:G &gt; 0) * (C:C)*(D:D)) / SUMPRODUCT((ABS(B:B - B762) &lt;= 4)*(NOT(ISBLANK(G:G))) * (G:G &gt; 0) * (C:C)*(D:D)))
            ),
            (SUMPRODUCT((ABS(B:B - B762) &lt;= 4)*(H:H)*(NOT(ISBLANK(H:H))) * (H:H &gt; 0) * (C:C)*(D:D)) / SUMPRODUCT((ABS(B:B - B762) &lt;= 4)*(NOT(ISBLANK(H:H))) * (H:H &gt; 0) * (C:C)*(D:D)))
        ),
        IF(LOOKUP(2,1/(H$1:H761&lt;&gt;0),H$1:H761)=0,
            "",
            LOOKUP(2,1/(H$1:H761&lt;&gt;0),H$1:H761) * 0.8
        )
    ),
    H762
)</f>
        <v>76.047923566878978</v>
      </c>
      <c r="J762" s="13">
        <v>44.72</v>
      </c>
    </row>
    <row r="763" spans="1:10">
      <c r="A763" s="15" t="s">
        <v>393</v>
      </c>
      <c r="B763" s="15" t="s">
        <v>314</v>
      </c>
      <c r="C763" s="15">
        <v>1</v>
      </c>
      <c r="D763" s="15">
        <v>160.75</v>
      </c>
      <c r="E763" s="15" t="s">
        <v>395</v>
      </c>
      <c r="F763" s="15">
        <v>2</v>
      </c>
      <c r="G763" s="15">
        <v>2420.0880000000002</v>
      </c>
      <c r="H763" s="15">
        <v>15.05497978227061</v>
      </c>
      <c r="I763" s="15" cm="1">
        <f t="array" ref="I763">IF(ISBLANK(H763),
    IFERROR(
        IF(
            (SUMPRODUCT((ABS(B:B - B763) &lt;= 4)*(H:H)*(NOT(ISBLANK(H:H))) * (H:H &gt; 0) * (C:C)*(D:D)) / SUMPRODUCT((ABS(B:B - B763) &lt;= 4)*(NOT(ISBLANK(H:H))) * (H:H &gt; 0) * (C:C)*(D:D))) = 0,
            IF(
                (SUMPRODUCT((ABS(B:B - B763) &lt;= 4)*(G:G)*(NOT(ISBLANK(G:G))) * (G:G &gt; 0) * (C:C)*(D:D)) / SUMPRODUCT((ABS(B:B - B763) &lt;= 4)*(NOT(ISBLANK(G:G))) * (G:G &gt; 0) * (C:C)*(D:D))) = 0,
                IF(LOOKUP(2,1/(H$1:H762&lt;&gt;0),H$1:H762)=0,
                    "",
                    LOOKUP(2,1/(H$1:H762&lt;&gt;0),H$1:H762) * 0.8
                ),
                (SUMPRODUCT((ABS(B:B - B763) &lt;= 4)*(G:G)*(NOT(ISBLANK(G:G))) * (G:G &gt; 0) * (C:C)*(D:D)) / SUMPRODUCT((ABS(B:B - B763) &lt;= 4)*(NOT(ISBLANK(G:G))) * (G:G &gt; 0) * (C:C)*(D:D)))
            ),
            (SUMPRODUCT((ABS(B:B - B763) &lt;= 4)*(H:H)*(NOT(ISBLANK(H:H))) * (H:H &gt; 0) * (C:C)*(D:D)) / SUMPRODUCT((ABS(B:B - B763) &lt;= 4)*(NOT(ISBLANK(H:H))) * (H:H &gt; 0) * (C:C)*(D:D)))
        ),
        IF(LOOKUP(2,1/(H$1:H762&lt;&gt;0),H$1:H762)=0,
            "",
            LOOKUP(2,1/(H$1:H762&lt;&gt;0),H$1:H762) * 0.8
        )
    ),
    H763
)</f>
        <v>15.05497978227061</v>
      </c>
      <c r="J763" s="13">
        <v>44.72</v>
      </c>
    </row>
    <row r="764" spans="1:10">
      <c r="A764" s="15" t="s">
        <v>393</v>
      </c>
      <c r="B764" s="15" t="s">
        <v>217</v>
      </c>
      <c r="C764" s="15">
        <v>1</v>
      </c>
      <c r="D764" s="15">
        <v>130</v>
      </c>
      <c r="E764" s="15" t="s">
        <v>395</v>
      </c>
      <c r="F764" s="15">
        <v>4</v>
      </c>
      <c r="G764" s="15">
        <v>4763.6821600000003</v>
      </c>
      <c r="H764" s="15">
        <v>36.643708923076929</v>
      </c>
      <c r="I764" s="15" cm="1">
        <f t="array" ref="I764">IF(ISBLANK(H764),
    IFERROR(
        IF(
            (SUMPRODUCT((ABS(B:B - B764) &lt;= 4)*(H:H)*(NOT(ISBLANK(H:H))) * (H:H &gt; 0) * (C:C)*(D:D)) / SUMPRODUCT((ABS(B:B - B764) &lt;= 4)*(NOT(ISBLANK(H:H))) * (H:H &gt; 0) * (C:C)*(D:D))) = 0,
            IF(
                (SUMPRODUCT((ABS(B:B - B764) &lt;= 4)*(G:G)*(NOT(ISBLANK(G:G))) * (G:G &gt; 0) * (C:C)*(D:D)) / SUMPRODUCT((ABS(B:B - B764) &lt;= 4)*(NOT(ISBLANK(G:G))) * (G:G &gt; 0) * (C:C)*(D:D))) = 0,
                IF(LOOKUP(2,1/(H$1:H763&lt;&gt;0),H$1:H763)=0,
                    "",
                    LOOKUP(2,1/(H$1:H763&lt;&gt;0),H$1:H763) * 0.8
                ),
                (SUMPRODUCT((ABS(B:B - B764) &lt;= 4)*(G:G)*(NOT(ISBLANK(G:G))) * (G:G &gt; 0) * (C:C)*(D:D)) / SUMPRODUCT((ABS(B:B - B764) &lt;= 4)*(NOT(ISBLANK(G:G))) * (G:G &gt; 0) * (C:C)*(D:D)))
            ),
            (SUMPRODUCT((ABS(B:B - B764) &lt;= 4)*(H:H)*(NOT(ISBLANK(H:H))) * (H:H &gt; 0) * (C:C)*(D:D)) / SUMPRODUCT((ABS(B:B - B764) &lt;= 4)*(NOT(ISBLANK(H:H))) * (H:H &gt; 0) * (C:C)*(D:D)))
        ),
        IF(LOOKUP(2,1/(H$1:H763&lt;&gt;0),H$1:H763)=0,
            "",
            LOOKUP(2,1/(H$1:H763&lt;&gt;0),H$1:H763) * 0.8
        )
    ),
    H764
)</f>
        <v>36.643708923076929</v>
      </c>
      <c r="J764" s="13">
        <v>44.72</v>
      </c>
    </row>
    <row r="765" spans="1:10">
      <c r="A765" s="15" t="s">
        <v>393</v>
      </c>
      <c r="B765" s="15" t="s">
        <v>218</v>
      </c>
      <c r="C765" s="15">
        <v>2</v>
      </c>
      <c r="D765" s="15">
        <v>43.95</v>
      </c>
      <c r="E765" s="15" t="s">
        <v>395</v>
      </c>
      <c r="F765" s="15">
        <v>4</v>
      </c>
      <c r="G765" s="15">
        <v>2591.9356899999998</v>
      </c>
      <c r="H765" s="15">
        <v>58.974645961319673</v>
      </c>
      <c r="I765" s="15" cm="1">
        <f t="array" ref="I765">IF(ISBLANK(H765),
    IFERROR(
        IF(
            (SUMPRODUCT((ABS(B:B - B765) &lt;= 4)*(H:H)*(NOT(ISBLANK(H:H))) * (H:H &gt; 0) * (C:C)*(D:D)) / SUMPRODUCT((ABS(B:B - B765) &lt;= 4)*(NOT(ISBLANK(H:H))) * (H:H &gt; 0) * (C:C)*(D:D))) = 0,
            IF(
                (SUMPRODUCT((ABS(B:B - B765) &lt;= 4)*(G:G)*(NOT(ISBLANK(G:G))) * (G:G &gt; 0) * (C:C)*(D:D)) / SUMPRODUCT((ABS(B:B - B765) &lt;= 4)*(NOT(ISBLANK(G:G))) * (G:G &gt; 0) * (C:C)*(D:D))) = 0,
                IF(LOOKUP(2,1/(H$1:H764&lt;&gt;0),H$1:H764)=0,
                    "",
                    LOOKUP(2,1/(H$1:H764&lt;&gt;0),H$1:H764) * 0.8
                ),
                (SUMPRODUCT((ABS(B:B - B765) &lt;= 4)*(G:G)*(NOT(ISBLANK(G:G))) * (G:G &gt; 0) * (C:C)*(D:D)) / SUMPRODUCT((ABS(B:B - B765) &lt;= 4)*(NOT(ISBLANK(G:G))) * (G:G &gt; 0) * (C:C)*(D:D)))
            ),
            (SUMPRODUCT((ABS(B:B - B765) &lt;= 4)*(H:H)*(NOT(ISBLANK(H:H))) * (H:H &gt; 0) * (C:C)*(D:D)) / SUMPRODUCT((ABS(B:B - B765) &lt;= 4)*(NOT(ISBLANK(H:H))) * (H:H &gt; 0) * (C:C)*(D:D)))
        ),
        IF(LOOKUP(2,1/(H$1:H764&lt;&gt;0),H$1:H764)=0,
            "",
            LOOKUP(2,1/(H$1:H764&lt;&gt;0),H$1:H764) * 0.8
        )
    ),
    H765
)</f>
        <v>58.974645961319673</v>
      </c>
      <c r="J765" s="13">
        <v>44.72</v>
      </c>
    </row>
    <row r="766" spans="1:10">
      <c r="A766" s="15" t="s">
        <v>393</v>
      </c>
      <c r="B766" s="15" t="s">
        <v>224</v>
      </c>
      <c r="C766" s="15">
        <v>1</v>
      </c>
      <c r="D766" s="15">
        <f>G766*D765/G765</f>
        <v>32.507325287843088</v>
      </c>
      <c r="E766" s="15" t="s">
        <v>395</v>
      </c>
      <c r="F766" s="15">
        <v>3</v>
      </c>
      <c r="G766" s="15">
        <v>1917.1079999999999</v>
      </c>
      <c r="H766" s="15">
        <f>G766/D766</f>
        <v>58.974645961319666</v>
      </c>
      <c r="I766" s="15" cm="1">
        <f t="array" ref="I766">IF(ISBLANK(H766),
    IFERROR(
        IF(
            (SUMPRODUCT((ABS(B:B - B766) &lt;= 4)*(H:H)*(NOT(ISBLANK(H:H))) * (H:H &gt; 0) * (C:C)*(D:D)) / SUMPRODUCT((ABS(B:B - B766) &lt;= 4)*(NOT(ISBLANK(H:H))) * (H:H &gt; 0) * (C:C)*(D:D))) = 0,
            IF(
                (SUMPRODUCT((ABS(B:B - B766) &lt;= 4)*(G:G)*(NOT(ISBLANK(G:G))) * (G:G &gt; 0) * (C:C)*(D:D)) / SUMPRODUCT((ABS(B:B - B766) &lt;= 4)*(NOT(ISBLANK(G:G))) * (G:G &gt; 0) * (C:C)*(D:D))) = 0,
                IF(LOOKUP(2,1/(H$1:H765&lt;&gt;0),H$1:H765)=0,
                    "",
                    LOOKUP(2,1/(H$1:H765&lt;&gt;0),H$1:H765) * 0.8
                ),
                (SUMPRODUCT((ABS(B:B - B766) &lt;= 4)*(G:G)*(NOT(ISBLANK(G:G))) * (G:G &gt; 0) * (C:C)*(D:D)) / SUMPRODUCT((ABS(B:B - B766) &lt;= 4)*(NOT(ISBLANK(G:G))) * (G:G &gt; 0) * (C:C)*(D:D)))
            ),
            (SUMPRODUCT((ABS(B:B - B766) &lt;= 4)*(H:H)*(NOT(ISBLANK(H:H))) * (H:H &gt; 0) * (C:C)*(D:D)) / SUMPRODUCT((ABS(B:B - B766) &lt;= 4)*(NOT(ISBLANK(H:H))) * (H:H &gt; 0) * (C:C)*(D:D)))
        ),
        IF(LOOKUP(2,1/(H$1:H765&lt;&gt;0),H$1:H765)=0,
            "",
            LOOKUP(2,1/(H$1:H765&lt;&gt;0),H$1:H765) * 0.8
        )
    ),
    H766
)</f>
        <v>58.974645961319666</v>
      </c>
      <c r="J766" s="13">
        <v>44.72</v>
      </c>
    </row>
    <row r="767" spans="1:10">
      <c r="A767" s="15" t="s">
        <v>393</v>
      </c>
      <c r="B767" s="15" t="s">
        <v>321</v>
      </c>
      <c r="C767" s="15">
        <v>1</v>
      </c>
      <c r="D767" s="15">
        <v>55</v>
      </c>
      <c r="E767" s="15" t="s">
        <v>395</v>
      </c>
      <c r="F767" s="15">
        <v>4</v>
      </c>
      <c r="G767" s="15">
        <v>2657.4830000000002</v>
      </c>
      <c r="H767" s="15">
        <v>48.317872727272729</v>
      </c>
      <c r="I767" s="15" cm="1">
        <f t="array" ref="I767">IF(ISBLANK(H767),
    IFERROR(
        IF(
            (SUMPRODUCT((ABS(B:B - B767) &lt;= 4)*(H:H)*(NOT(ISBLANK(H:H))) * (H:H &gt; 0) * (C:C)*(D:D)) / SUMPRODUCT((ABS(B:B - B767) &lt;= 4)*(NOT(ISBLANK(H:H))) * (H:H &gt; 0) * (C:C)*(D:D))) = 0,
            IF(
                (SUMPRODUCT((ABS(B:B - B767) &lt;= 4)*(G:G)*(NOT(ISBLANK(G:G))) * (G:G &gt; 0) * (C:C)*(D:D)) / SUMPRODUCT((ABS(B:B - B767) &lt;= 4)*(NOT(ISBLANK(G:G))) * (G:G &gt; 0) * (C:C)*(D:D))) = 0,
                IF(LOOKUP(2,1/(H$1:H766&lt;&gt;0),H$1:H766)=0,
                    "",
                    LOOKUP(2,1/(H$1:H766&lt;&gt;0),H$1:H766) * 0.8
                ),
                (SUMPRODUCT((ABS(B:B - B767) &lt;= 4)*(G:G)*(NOT(ISBLANK(G:G))) * (G:G &gt; 0) * (C:C)*(D:D)) / SUMPRODUCT((ABS(B:B - B767) &lt;= 4)*(NOT(ISBLANK(G:G))) * (G:G &gt; 0) * (C:C)*(D:D)))
            ),
            (SUMPRODUCT((ABS(B:B - B767) &lt;= 4)*(H:H)*(NOT(ISBLANK(H:H))) * (H:H &gt; 0) * (C:C)*(D:D)) / SUMPRODUCT((ABS(B:B - B767) &lt;= 4)*(NOT(ISBLANK(H:H))) * (H:H &gt; 0) * (C:C)*(D:D)))
        ),
        IF(LOOKUP(2,1/(H$1:H766&lt;&gt;0),H$1:H766)=0,
            "",
            LOOKUP(2,1/(H$1:H766&lt;&gt;0),H$1:H766) * 0.8
        )
    ),
    H767
)</f>
        <v>48.317872727272729</v>
      </c>
      <c r="J767" s="13">
        <v>44.72</v>
      </c>
    </row>
    <row r="768" spans="1:10">
      <c r="A768" s="15" t="s">
        <v>393</v>
      </c>
      <c r="B768" s="15" t="s">
        <v>225</v>
      </c>
      <c r="C768" s="15">
        <v>3</v>
      </c>
      <c r="D768" s="15">
        <v>153.5</v>
      </c>
      <c r="E768" s="15" t="s">
        <v>395</v>
      </c>
      <c r="F768" s="15">
        <f>D768*F767/D767</f>
        <v>11.163636363636364</v>
      </c>
      <c r="G768" s="15">
        <f>D768*G767/D767</f>
        <v>7416.7934636363643</v>
      </c>
      <c r="H768" s="15">
        <f>G768/D768</f>
        <v>48.317872727272729</v>
      </c>
      <c r="I768" s="15" cm="1">
        <f t="array" ref="I768">IF(ISBLANK(H768),
    IFERROR(
        IF(
            (SUMPRODUCT((ABS(B:B - B768) &lt;= 4)*(H:H)*(NOT(ISBLANK(H:H))) * (H:H &gt; 0) * (C:C)*(D:D)) / SUMPRODUCT((ABS(B:B - B768) &lt;= 4)*(NOT(ISBLANK(H:H))) * (H:H &gt; 0) * (C:C)*(D:D))) = 0,
            IF(
                (SUMPRODUCT((ABS(B:B - B768) &lt;= 4)*(G:G)*(NOT(ISBLANK(G:G))) * (G:G &gt; 0) * (C:C)*(D:D)) / SUMPRODUCT((ABS(B:B - B768) &lt;= 4)*(NOT(ISBLANK(G:G))) * (G:G &gt; 0) * (C:C)*(D:D))) = 0,
                IF(LOOKUP(2,1/(H$1:H767&lt;&gt;0),H$1:H767)=0,
                    "",
                    LOOKUP(2,1/(H$1:H767&lt;&gt;0),H$1:H767) * 0.8
                ),
                (SUMPRODUCT((ABS(B:B - B768) &lt;= 4)*(G:G)*(NOT(ISBLANK(G:G))) * (G:G &gt; 0) * (C:C)*(D:D)) / SUMPRODUCT((ABS(B:B - B768) &lt;= 4)*(NOT(ISBLANK(G:G))) * (G:G &gt; 0) * (C:C)*(D:D)))
            ),
            (SUMPRODUCT((ABS(B:B - B768) &lt;= 4)*(H:H)*(NOT(ISBLANK(H:H))) * (H:H &gt; 0) * (C:C)*(D:D)) / SUMPRODUCT((ABS(B:B - B768) &lt;= 4)*(NOT(ISBLANK(H:H))) * (H:H &gt; 0) * (C:C)*(D:D)))
        ),
        IF(LOOKUP(2,1/(H$1:H767&lt;&gt;0),H$1:H767)=0,
            "",
            LOOKUP(2,1/(H$1:H767&lt;&gt;0),H$1:H767) * 0.8
        )
    ),
    H768
)</f>
        <v>48.317872727272729</v>
      </c>
      <c r="J768" s="13">
        <v>44.72</v>
      </c>
    </row>
    <row r="769" spans="1:10">
      <c r="A769" s="15" t="s">
        <v>393</v>
      </c>
      <c r="B769" s="15" t="s">
        <v>378</v>
      </c>
      <c r="C769" s="15">
        <v>1</v>
      </c>
      <c r="D769" s="15">
        <v>45</v>
      </c>
      <c r="E769" s="15" t="s">
        <v>395</v>
      </c>
      <c r="F769" s="15">
        <v>3</v>
      </c>
      <c r="G769" s="15">
        <v>2544.3154599999998</v>
      </c>
      <c r="H769" s="15">
        <v>56.540343555555559</v>
      </c>
      <c r="I769" s="15" cm="1">
        <f t="array" ref="I769">IF(ISBLANK(H769),
    IFERROR(
        IF(
            (SUMPRODUCT((ABS(B:B - B769) &lt;= 4)*(H:H)*(NOT(ISBLANK(H:H))) * (H:H &gt; 0) * (C:C)*(D:D)) / SUMPRODUCT((ABS(B:B - B769) &lt;= 4)*(NOT(ISBLANK(H:H))) * (H:H &gt; 0) * (C:C)*(D:D))) = 0,
            IF(
                (SUMPRODUCT((ABS(B:B - B769) &lt;= 4)*(G:G)*(NOT(ISBLANK(G:G))) * (G:G &gt; 0) * (C:C)*(D:D)) / SUMPRODUCT((ABS(B:B - B769) &lt;= 4)*(NOT(ISBLANK(G:G))) * (G:G &gt; 0) * (C:C)*(D:D))) = 0,
                IF(LOOKUP(2,1/(H$1:H768&lt;&gt;0),H$1:H768)=0,
                    "",
                    LOOKUP(2,1/(H$1:H768&lt;&gt;0),H$1:H768) * 0.8
                ),
                (SUMPRODUCT((ABS(B:B - B769) &lt;= 4)*(G:G)*(NOT(ISBLANK(G:G))) * (G:G &gt; 0) * (C:C)*(D:D)) / SUMPRODUCT((ABS(B:B - B769) &lt;= 4)*(NOT(ISBLANK(G:G))) * (G:G &gt; 0) * (C:C)*(D:D)))
            ),
            (SUMPRODUCT((ABS(B:B - B769) &lt;= 4)*(H:H)*(NOT(ISBLANK(H:H))) * (H:H &gt; 0) * (C:C)*(D:D)) / SUMPRODUCT((ABS(B:B - B769) &lt;= 4)*(NOT(ISBLANK(H:H))) * (H:H &gt; 0) * (C:C)*(D:D)))
        ),
        IF(LOOKUP(2,1/(H$1:H768&lt;&gt;0),H$1:H768)=0,
            "",
            LOOKUP(2,1/(H$1:H768&lt;&gt;0),H$1:H768) * 0.8
        )
    ),
    H769
)</f>
        <v>56.540343555555559</v>
      </c>
      <c r="J769" s="13">
        <v>44.72</v>
      </c>
    </row>
    <row r="770" spans="1:10">
      <c r="A770" s="15" t="s">
        <v>393</v>
      </c>
      <c r="B770" s="15" t="s">
        <v>329</v>
      </c>
      <c r="C770" s="15">
        <v>2</v>
      </c>
      <c r="D770" s="15">
        <v>119.25</v>
      </c>
      <c r="E770" s="15" t="s">
        <v>395</v>
      </c>
      <c r="F770" s="15">
        <v>2</v>
      </c>
      <c r="G770" s="15">
        <v>1308.9090000000001</v>
      </c>
      <c r="H770" s="15">
        <v>10.97617610062893</v>
      </c>
      <c r="I770" s="15" cm="1">
        <f t="array" ref="I770">IF(ISBLANK(H770),
    IFERROR(
        IF(
            (SUMPRODUCT((ABS(B:B - B770) &lt;= 4)*(H:H)*(NOT(ISBLANK(H:H))) * (H:H &gt; 0) * (C:C)*(D:D)) / SUMPRODUCT((ABS(B:B - B770) &lt;= 4)*(NOT(ISBLANK(H:H))) * (H:H &gt; 0) * (C:C)*(D:D))) = 0,
            IF(
                (SUMPRODUCT((ABS(B:B - B770) &lt;= 4)*(G:G)*(NOT(ISBLANK(G:G))) * (G:G &gt; 0) * (C:C)*(D:D)) / SUMPRODUCT((ABS(B:B - B770) &lt;= 4)*(NOT(ISBLANK(G:G))) * (G:G &gt; 0) * (C:C)*(D:D))) = 0,
                IF(LOOKUP(2,1/(H$1:H769&lt;&gt;0),H$1:H769)=0,
                    "",
                    LOOKUP(2,1/(H$1:H769&lt;&gt;0),H$1:H769) * 0.8
                ),
                (SUMPRODUCT((ABS(B:B - B770) &lt;= 4)*(G:G)*(NOT(ISBLANK(G:G))) * (G:G &gt; 0) * (C:C)*(D:D)) / SUMPRODUCT((ABS(B:B - B770) &lt;= 4)*(NOT(ISBLANK(G:G))) * (G:G &gt; 0) * (C:C)*(D:D)))
            ),
            (SUMPRODUCT((ABS(B:B - B770) &lt;= 4)*(H:H)*(NOT(ISBLANK(H:H))) * (H:H &gt; 0) * (C:C)*(D:D)) / SUMPRODUCT((ABS(B:B - B770) &lt;= 4)*(NOT(ISBLANK(H:H))) * (H:H &gt; 0) * (C:C)*(D:D)))
        ),
        IF(LOOKUP(2,1/(H$1:H769&lt;&gt;0),H$1:H769)=0,
            "",
            LOOKUP(2,1/(H$1:H769&lt;&gt;0),H$1:H769) * 0.8
        )
    ),
    H770
)</f>
        <v>10.97617610062893</v>
      </c>
      <c r="J770" s="13">
        <v>44.72</v>
      </c>
    </row>
    <row r="771" spans="1:10">
      <c r="A771" s="15" t="s">
        <v>393</v>
      </c>
      <c r="B771" s="15" t="s">
        <v>229</v>
      </c>
      <c r="C771" s="15">
        <v>1</v>
      </c>
      <c r="D771" s="15">
        <v>150</v>
      </c>
      <c r="E771" s="15" t="s">
        <v>395</v>
      </c>
      <c r="F771" s="15">
        <v>5</v>
      </c>
      <c r="G771" s="15">
        <v>2665.6419999999998</v>
      </c>
      <c r="H771" s="15">
        <v>17.770946666666671</v>
      </c>
      <c r="I771" s="15" cm="1">
        <f t="array" ref="I771">IF(ISBLANK(H771),
    IFERROR(
        IF(
            (SUMPRODUCT((ABS(B:B - B771) &lt;= 4)*(H:H)*(NOT(ISBLANK(H:H))) * (H:H &gt; 0) * (C:C)*(D:D)) / SUMPRODUCT((ABS(B:B - B771) &lt;= 4)*(NOT(ISBLANK(H:H))) * (H:H &gt; 0) * (C:C)*(D:D))) = 0,
            IF(
                (SUMPRODUCT((ABS(B:B - B771) &lt;= 4)*(G:G)*(NOT(ISBLANK(G:G))) * (G:G &gt; 0) * (C:C)*(D:D)) / SUMPRODUCT((ABS(B:B - B771) &lt;= 4)*(NOT(ISBLANK(G:G))) * (G:G &gt; 0) * (C:C)*(D:D))) = 0,
                IF(LOOKUP(2,1/(H$1:H770&lt;&gt;0),H$1:H770)=0,
                    "",
                    LOOKUP(2,1/(H$1:H770&lt;&gt;0),H$1:H770) * 0.8
                ),
                (SUMPRODUCT((ABS(B:B - B771) &lt;= 4)*(G:G)*(NOT(ISBLANK(G:G))) * (G:G &gt; 0) * (C:C)*(D:D)) / SUMPRODUCT((ABS(B:B - B771) &lt;= 4)*(NOT(ISBLANK(G:G))) * (G:G &gt; 0) * (C:C)*(D:D)))
            ),
            (SUMPRODUCT((ABS(B:B - B771) &lt;= 4)*(H:H)*(NOT(ISBLANK(H:H))) * (H:H &gt; 0) * (C:C)*(D:D)) / SUMPRODUCT((ABS(B:B - B771) &lt;= 4)*(NOT(ISBLANK(H:H))) * (H:H &gt; 0) * (C:C)*(D:D)))
        ),
        IF(LOOKUP(2,1/(H$1:H770&lt;&gt;0),H$1:H770)=0,
            "",
            LOOKUP(2,1/(H$1:H770&lt;&gt;0),H$1:H770) * 0.8
        )
    ),
    H771
)</f>
        <v>17.770946666666671</v>
      </c>
      <c r="J771" s="13">
        <v>44.72</v>
      </c>
    </row>
    <row r="772" spans="1:10">
      <c r="A772" s="15" t="s">
        <v>393</v>
      </c>
      <c r="B772" s="15" t="s">
        <v>231</v>
      </c>
      <c r="C772" s="15">
        <v>1</v>
      </c>
      <c r="D772" s="15">
        <v>39.25</v>
      </c>
      <c r="E772" s="15" t="s">
        <v>395</v>
      </c>
      <c r="F772" s="15">
        <v>3</v>
      </c>
      <c r="G772" s="15">
        <v>2768.64</v>
      </c>
      <c r="H772" s="15">
        <v>70.538598726114657</v>
      </c>
      <c r="I772" s="15" cm="1">
        <f t="array" ref="I772">IF(ISBLANK(H772),
    IFERROR(
        IF(
            (SUMPRODUCT((ABS(B:B - B772) &lt;= 4)*(H:H)*(NOT(ISBLANK(H:H))) * (H:H &gt; 0) * (C:C)*(D:D)) / SUMPRODUCT((ABS(B:B - B772) &lt;= 4)*(NOT(ISBLANK(H:H))) * (H:H &gt; 0) * (C:C)*(D:D))) = 0,
            IF(
                (SUMPRODUCT((ABS(B:B - B772) &lt;= 4)*(G:G)*(NOT(ISBLANK(G:G))) * (G:G &gt; 0) * (C:C)*(D:D)) / SUMPRODUCT((ABS(B:B - B772) &lt;= 4)*(NOT(ISBLANK(G:G))) * (G:G &gt; 0) * (C:C)*(D:D))) = 0,
                IF(LOOKUP(2,1/(H$1:H771&lt;&gt;0),H$1:H771)=0,
                    "",
                    LOOKUP(2,1/(H$1:H771&lt;&gt;0),H$1:H771) * 0.8
                ),
                (SUMPRODUCT((ABS(B:B - B772) &lt;= 4)*(G:G)*(NOT(ISBLANK(G:G))) * (G:G &gt; 0) * (C:C)*(D:D)) / SUMPRODUCT((ABS(B:B - B772) &lt;= 4)*(NOT(ISBLANK(G:G))) * (G:G &gt; 0) * (C:C)*(D:D)))
            ),
            (SUMPRODUCT((ABS(B:B - B772) &lt;= 4)*(H:H)*(NOT(ISBLANK(H:H))) * (H:H &gt; 0) * (C:C)*(D:D)) / SUMPRODUCT((ABS(B:B - B772) &lt;= 4)*(NOT(ISBLANK(H:H))) * (H:H &gt; 0) * (C:C)*(D:D)))
        ),
        IF(LOOKUP(2,1/(H$1:H771&lt;&gt;0),H$1:H771)=0,
            "",
            LOOKUP(2,1/(H$1:H771&lt;&gt;0),H$1:H771) * 0.8
        )
    ),
    H772
)</f>
        <v>70.538598726114657</v>
      </c>
      <c r="J772" s="13">
        <v>44.72</v>
      </c>
    </row>
    <row r="773" spans="1:10">
      <c r="A773" s="16" t="s">
        <v>398</v>
      </c>
      <c r="B773" s="16" t="s">
        <v>116</v>
      </c>
      <c r="C773" s="16">
        <v>1</v>
      </c>
      <c r="D773" s="16">
        <v>60</v>
      </c>
      <c r="E773" s="16" t="s">
        <v>399</v>
      </c>
      <c r="F773" s="16">
        <v>1</v>
      </c>
      <c r="G773" s="16">
        <v>1160.2719999999999</v>
      </c>
      <c r="H773" s="16">
        <v>19.33786666666667</v>
      </c>
      <c r="I773" s="16" cm="1">
        <f t="array" ref="I773">IF(ISBLANK(H773),
    IFERROR(
        IF(
            (SUMPRODUCT((ABS(B:B - B773) &lt;= 4)*(H:H)*(NOT(ISBLANK(H:H))) * (H:H &gt; 0) * (C:C)*(D:D)) / SUMPRODUCT((ABS(B:B - B773) &lt;= 4)*(NOT(ISBLANK(H:H))) * (H:H &gt; 0) * (C:C)*(D:D))) = 0,
            IF(
                (SUMPRODUCT((ABS(B:B - B773) &lt;= 4)*(G:G)*(NOT(ISBLANK(G:G))) * (G:G &gt; 0) * (C:C)*(D:D)) / SUMPRODUCT((ABS(B:B - B773) &lt;= 4)*(NOT(ISBLANK(G:G))) * (G:G &gt; 0) * (C:C)*(D:D))) = 0,
                IF(LOOKUP(2,1/(H$1:H772&lt;&gt;0),H$1:H772)=0,
                    "",
                    LOOKUP(2,1/(H$1:H772&lt;&gt;0),H$1:H772) * 0.8
                ),
                (SUMPRODUCT((ABS(B:B - B773) &lt;= 4)*(G:G)*(NOT(ISBLANK(G:G))) * (G:G &gt; 0) * (C:C)*(D:D)) / SUMPRODUCT((ABS(B:B - B773) &lt;= 4)*(NOT(ISBLANK(G:G))) * (G:G &gt; 0) * (C:C)*(D:D)))
            ),
            (SUMPRODUCT((ABS(B:B - B773) &lt;= 4)*(H:H)*(NOT(ISBLANK(H:H))) * (H:H &gt; 0) * (C:C)*(D:D)) / SUMPRODUCT((ABS(B:B - B773) &lt;= 4)*(NOT(ISBLANK(H:H))) * (H:H &gt; 0) * (C:C)*(D:D)))
        ),
        IF(LOOKUP(2,1/(H$1:H772&lt;&gt;0),H$1:H772)=0,
            "",
            LOOKUP(2,1/(H$1:H772&lt;&gt;0),H$1:H772) * 0.8
        )
    ),
    H773
)</f>
        <v>19.33786666666667</v>
      </c>
      <c r="J773" s="13">
        <v>67.260000000000005</v>
      </c>
    </row>
    <row r="774" spans="1:10">
      <c r="A774" s="16" t="s">
        <v>398</v>
      </c>
      <c r="B774" s="16" t="s">
        <v>120</v>
      </c>
      <c r="C774" s="16">
        <v>1</v>
      </c>
      <c r="D774" s="16">
        <f>G774*D773/G773</f>
        <v>72.836369403036528</v>
      </c>
      <c r="E774" s="16" t="s">
        <v>399</v>
      </c>
      <c r="F774" s="16">
        <v>1</v>
      </c>
      <c r="G774" s="16">
        <v>1408.5</v>
      </c>
      <c r="H774" s="16">
        <f>G774/D774</f>
        <v>19.337866666666667</v>
      </c>
      <c r="I774" s="16" cm="1">
        <f t="array" ref="I774">IF(ISBLANK(H774),
    IFERROR(
        IF(
            (SUMPRODUCT((ABS(B:B - B774) &lt;= 4)*(H:H)*(NOT(ISBLANK(H:H))) * (H:H &gt; 0) * (C:C)*(D:D)) / SUMPRODUCT((ABS(B:B - B774) &lt;= 4)*(NOT(ISBLANK(H:H))) * (H:H &gt; 0) * (C:C)*(D:D))) = 0,
            IF(
                (SUMPRODUCT((ABS(B:B - B774) &lt;= 4)*(G:G)*(NOT(ISBLANK(G:G))) * (G:G &gt; 0) * (C:C)*(D:D)) / SUMPRODUCT((ABS(B:B - B774) &lt;= 4)*(NOT(ISBLANK(G:G))) * (G:G &gt; 0) * (C:C)*(D:D))) = 0,
                IF(LOOKUP(2,1/(H$1:H773&lt;&gt;0),H$1:H773)=0,
                    "",
                    LOOKUP(2,1/(H$1:H773&lt;&gt;0),H$1:H773) * 0.8
                ),
                (SUMPRODUCT((ABS(B:B - B774) &lt;= 4)*(G:G)*(NOT(ISBLANK(G:G))) * (G:G &gt; 0) * (C:C)*(D:D)) / SUMPRODUCT((ABS(B:B - B774) &lt;= 4)*(NOT(ISBLANK(G:G))) * (G:G &gt; 0) * (C:C)*(D:D)))
            ),
            (SUMPRODUCT((ABS(B:B - B774) &lt;= 4)*(H:H)*(NOT(ISBLANK(H:H))) * (H:H &gt; 0) * (C:C)*(D:D)) / SUMPRODUCT((ABS(B:B - B774) &lt;= 4)*(NOT(ISBLANK(H:H))) * (H:H &gt; 0) * (C:C)*(D:D)))
        ),
        IF(LOOKUP(2,1/(H$1:H773&lt;&gt;0),H$1:H773)=0,
            "",
            LOOKUP(2,1/(H$1:H773&lt;&gt;0),H$1:H773) * 0.8
        )
    ),
    H774
)</f>
        <v>19.337866666666667</v>
      </c>
      <c r="J774" s="13">
        <v>67.260000000000005</v>
      </c>
    </row>
    <row r="775" spans="1:10">
      <c r="A775" s="16" t="s">
        <v>398</v>
      </c>
      <c r="B775" s="16" t="s">
        <v>139</v>
      </c>
      <c r="C775" s="16">
        <v>2</v>
      </c>
      <c r="D775" s="16">
        <v>200</v>
      </c>
      <c r="E775" s="16" t="s">
        <v>399</v>
      </c>
      <c r="F775" s="16">
        <f>D775*F774/D774</f>
        <v>2.7458809608330377</v>
      </c>
      <c r="G775" s="16">
        <f>D775*G774/D774</f>
        <v>3867.5733333333333</v>
      </c>
      <c r="H775" s="16">
        <f>G775/D775</f>
        <v>19.337866666666667</v>
      </c>
      <c r="I775" s="16" cm="1">
        <f t="array" ref="I775">IF(ISBLANK(H775),
    IFERROR(
        IF(
            (SUMPRODUCT((ABS(B:B - B775) &lt;= 4)*(H:H)*(NOT(ISBLANK(H:H))) * (H:H &gt; 0) * (C:C)*(D:D)) / SUMPRODUCT((ABS(B:B - B775) &lt;= 4)*(NOT(ISBLANK(H:H))) * (H:H &gt; 0) * (C:C)*(D:D))) = 0,
            IF(
                (SUMPRODUCT((ABS(B:B - B775) &lt;= 4)*(G:G)*(NOT(ISBLANK(G:G))) * (G:G &gt; 0) * (C:C)*(D:D)) / SUMPRODUCT((ABS(B:B - B775) &lt;= 4)*(NOT(ISBLANK(G:G))) * (G:G &gt; 0) * (C:C)*(D:D))) = 0,
                IF(LOOKUP(2,1/(H$1:H774&lt;&gt;0),H$1:H774)=0,
                    "",
                    LOOKUP(2,1/(H$1:H774&lt;&gt;0),H$1:H774) * 0.8
                ),
                (SUMPRODUCT((ABS(B:B - B775) &lt;= 4)*(G:G)*(NOT(ISBLANK(G:G))) * (G:G &gt; 0) * (C:C)*(D:D)) / SUMPRODUCT((ABS(B:B - B775) &lt;= 4)*(NOT(ISBLANK(G:G))) * (G:G &gt; 0) * (C:C)*(D:D)))
            ),
            (SUMPRODUCT((ABS(B:B - B775) &lt;= 4)*(H:H)*(NOT(ISBLANK(H:H))) * (H:H &gt; 0) * (C:C)*(D:D)) / SUMPRODUCT((ABS(B:B - B775) &lt;= 4)*(NOT(ISBLANK(H:H))) * (H:H &gt; 0) * (C:C)*(D:D)))
        ),
        IF(LOOKUP(2,1/(H$1:H774&lt;&gt;0),H$1:H774)=0,
            "",
            LOOKUP(2,1/(H$1:H774&lt;&gt;0),H$1:H774) * 0.8
        )
    ),
    H775
)</f>
        <v>19.337866666666667</v>
      </c>
      <c r="J775" s="13">
        <v>67.260000000000005</v>
      </c>
    </row>
    <row r="776" spans="1:10">
      <c r="A776" s="16" t="s">
        <v>398</v>
      </c>
      <c r="B776" s="16" t="s">
        <v>167</v>
      </c>
      <c r="C776" s="16">
        <v>2</v>
      </c>
      <c r="D776" s="16">
        <v>180</v>
      </c>
      <c r="E776" s="16" t="s">
        <v>399</v>
      </c>
      <c r="F776" s="16">
        <v>4</v>
      </c>
      <c r="G776" s="16">
        <v>3352.944</v>
      </c>
      <c r="H776" s="16">
        <v>18.62746666666667</v>
      </c>
      <c r="I776" s="16" cm="1">
        <f t="array" ref="I776">IF(ISBLANK(H776),
    IFERROR(
        IF(
            (SUMPRODUCT((ABS(B:B - B776) &lt;= 4)*(H:H)*(NOT(ISBLANK(H:H))) * (H:H &gt; 0) * (C:C)*(D:D)) / SUMPRODUCT((ABS(B:B - B776) &lt;= 4)*(NOT(ISBLANK(H:H))) * (H:H &gt; 0) * (C:C)*(D:D))) = 0,
            IF(
                (SUMPRODUCT((ABS(B:B - B776) &lt;= 4)*(G:G)*(NOT(ISBLANK(G:G))) * (G:G &gt; 0) * (C:C)*(D:D)) / SUMPRODUCT((ABS(B:B - B776) &lt;= 4)*(NOT(ISBLANK(G:G))) * (G:G &gt; 0) * (C:C)*(D:D))) = 0,
                IF(LOOKUP(2,1/(H$1:H775&lt;&gt;0),H$1:H775)=0,
                    "",
                    LOOKUP(2,1/(H$1:H775&lt;&gt;0),H$1:H775) * 0.8
                ),
                (SUMPRODUCT((ABS(B:B - B776) &lt;= 4)*(G:G)*(NOT(ISBLANK(G:G))) * (G:G &gt; 0) * (C:C)*(D:D)) / SUMPRODUCT((ABS(B:B - B776) &lt;= 4)*(NOT(ISBLANK(G:G))) * (G:G &gt; 0) * (C:C)*(D:D)))
            ),
            (SUMPRODUCT((ABS(B:B - B776) &lt;= 4)*(H:H)*(NOT(ISBLANK(H:H))) * (H:H &gt; 0) * (C:C)*(D:D)) / SUMPRODUCT((ABS(B:B - B776) &lt;= 4)*(NOT(ISBLANK(H:H))) * (H:H &gt; 0) * (C:C)*(D:D)))
        ),
        IF(LOOKUP(2,1/(H$1:H775&lt;&gt;0),H$1:H775)=0,
            "",
            LOOKUP(2,1/(H$1:H775&lt;&gt;0),H$1:H775) * 0.8
        )
    ),
    H776
)</f>
        <v>18.62746666666667</v>
      </c>
      <c r="J776" s="13">
        <v>67.260000000000005</v>
      </c>
    </row>
    <row r="777" spans="1:10">
      <c r="A777" s="16" t="s">
        <v>398</v>
      </c>
      <c r="B777" s="16" t="s">
        <v>169</v>
      </c>
      <c r="C777" s="16">
        <v>6</v>
      </c>
      <c r="D777" s="16">
        <v>900</v>
      </c>
      <c r="E777" s="16" t="s">
        <v>399</v>
      </c>
      <c r="F777" s="16">
        <v>33</v>
      </c>
      <c r="G777" s="16">
        <v>25838.976849999999</v>
      </c>
      <c r="H777" s="16">
        <v>28.709974277777778</v>
      </c>
      <c r="I777" s="16" cm="1">
        <f t="array" ref="I777">IF(ISBLANK(H777),
    IFERROR(
        IF(
            (SUMPRODUCT((ABS(B:B - B777) &lt;= 4)*(H:H)*(NOT(ISBLANK(H:H))) * (H:H &gt; 0) * (C:C)*(D:D)) / SUMPRODUCT((ABS(B:B - B777) &lt;= 4)*(NOT(ISBLANK(H:H))) * (H:H &gt; 0) * (C:C)*(D:D))) = 0,
            IF(
                (SUMPRODUCT((ABS(B:B - B777) &lt;= 4)*(G:G)*(NOT(ISBLANK(G:G))) * (G:G &gt; 0) * (C:C)*(D:D)) / SUMPRODUCT((ABS(B:B - B777) &lt;= 4)*(NOT(ISBLANK(G:G))) * (G:G &gt; 0) * (C:C)*(D:D))) = 0,
                IF(LOOKUP(2,1/(H$1:H776&lt;&gt;0),H$1:H776)=0,
                    "",
                    LOOKUP(2,1/(H$1:H776&lt;&gt;0),H$1:H776) * 0.8
                ),
                (SUMPRODUCT((ABS(B:B - B777) &lt;= 4)*(G:G)*(NOT(ISBLANK(G:G))) * (G:G &gt; 0) * (C:C)*(D:D)) / SUMPRODUCT((ABS(B:B - B777) &lt;= 4)*(NOT(ISBLANK(G:G))) * (G:G &gt; 0) * (C:C)*(D:D)))
            ),
            (SUMPRODUCT((ABS(B:B - B777) &lt;= 4)*(H:H)*(NOT(ISBLANK(H:H))) * (H:H &gt; 0) * (C:C)*(D:D)) / SUMPRODUCT((ABS(B:B - B777) &lt;= 4)*(NOT(ISBLANK(H:H))) * (H:H &gt; 0) * (C:C)*(D:D)))
        ),
        IF(LOOKUP(2,1/(H$1:H776&lt;&gt;0),H$1:H776)=0,
            "",
            LOOKUP(2,1/(H$1:H776&lt;&gt;0),H$1:H776) * 0.8
        )
    ),
    H777
)</f>
        <v>28.709974277777778</v>
      </c>
      <c r="J777" s="13">
        <v>67.260000000000005</v>
      </c>
    </row>
    <row r="778" spans="1:10">
      <c r="A778" s="16" t="s">
        <v>398</v>
      </c>
      <c r="B778" s="16" t="s">
        <v>170</v>
      </c>
      <c r="C778" s="16">
        <v>8</v>
      </c>
      <c r="D778" s="16">
        <v>1120</v>
      </c>
      <c r="E778" s="16" t="s">
        <v>399</v>
      </c>
      <c r="F778" s="16">
        <v>28</v>
      </c>
      <c r="G778" s="16">
        <v>21548.515759999998</v>
      </c>
      <c r="H778" s="16">
        <v>19.239746214285709</v>
      </c>
      <c r="I778" s="16" cm="1">
        <f t="array" ref="I778">IF(ISBLANK(H778),
    IFERROR(
        IF(
            (SUMPRODUCT((ABS(B:B - B778) &lt;= 4)*(H:H)*(NOT(ISBLANK(H:H))) * (H:H &gt; 0) * (C:C)*(D:D)) / SUMPRODUCT((ABS(B:B - B778) &lt;= 4)*(NOT(ISBLANK(H:H))) * (H:H &gt; 0) * (C:C)*(D:D))) = 0,
            IF(
                (SUMPRODUCT((ABS(B:B - B778) &lt;= 4)*(G:G)*(NOT(ISBLANK(G:G))) * (G:G &gt; 0) * (C:C)*(D:D)) / SUMPRODUCT((ABS(B:B - B778) &lt;= 4)*(NOT(ISBLANK(G:G))) * (G:G &gt; 0) * (C:C)*(D:D))) = 0,
                IF(LOOKUP(2,1/(H$1:H777&lt;&gt;0),H$1:H777)=0,
                    "",
                    LOOKUP(2,1/(H$1:H777&lt;&gt;0),H$1:H777) * 0.8
                ),
                (SUMPRODUCT((ABS(B:B - B778) &lt;= 4)*(G:G)*(NOT(ISBLANK(G:G))) * (G:G &gt; 0) * (C:C)*(D:D)) / SUMPRODUCT((ABS(B:B - B778) &lt;= 4)*(NOT(ISBLANK(G:G))) * (G:G &gt; 0) * (C:C)*(D:D)))
            ),
            (SUMPRODUCT((ABS(B:B - B778) &lt;= 4)*(H:H)*(NOT(ISBLANK(H:H))) * (H:H &gt; 0) * (C:C)*(D:D)) / SUMPRODUCT((ABS(B:B - B778) &lt;= 4)*(NOT(ISBLANK(H:H))) * (H:H &gt; 0) * (C:C)*(D:D)))
        ),
        IF(LOOKUP(2,1/(H$1:H777&lt;&gt;0),H$1:H777)=0,
            "",
            LOOKUP(2,1/(H$1:H777&lt;&gt;0),H$1:H777) * 0.8
        )
    ),
    H778
)</f>
        <v>19.239746214285709</v>
      </c>
      <c r="J778" s="13">
        <v>67.260000000000005</v>
      </c>
    </row>
    <row r="779" spans="1:10">
      <c r="A779" s="16" t="s">
        <v>398</v>
      </c>
      <c r="B779" s="16" t="s">
        <v>173</v>
      </c>
      <c r="C779" s="16">
        <v>12</v>
      </c>
      <c r="D779" s="16">
        <v>1776</v>
      </c>
      <c r="E779" s="16" t="s">
        <v>399</v>
      </c>
      <c r="F779" s="16">
        <v>51</v>
      </c>
      <c r="G779" s="16">
        <v>41092.714970000001</v>
      </c>
      <c r="H779" s="16">
        <v>23.137789960585589</v>
      </c>
      <c r="I779" s="16" cm="1">
        <f t="array" ref="I779">IF(ISBLANK(H779),
    IFERROR(
        IF(
            (SUMPRODUCT((ABS(B:B - B779) &lt;= 4)*(H:H)*(NOT(ISBLANK(H:H))) * (H:H &gt; 0) * (C:C)*(D:D)) / SUMPRODUCT((ABS(B:B - B779) &lt;= 4)*(NOT(ISBLANK(H:H))) * (H:H &gt; 0) * (C:C)*(D:D))) = 0,
            IF(
                (SUMPRODUCT((ABS(B:B - B779) &lt;= 4)*(G:G)*(NOT(ISBLANK(G:G))) * (G:G &gt; 0) * (C:C)*(D:D)) / SUMPRODUCT((ABS(B:B - B779) &lt;= 4)*(NOT(ISBLANK(G:G))) * (G:G &gt; 0) * (C:C)*(D:D))) = 0,
                IF(LOOKUP(2,1/(H$1:H778&lt;&gt;0),H$1:H778)=0,
                    "",
                    LOOKUP(2,1/(H$1:H778&lt;&gt;0),H$1:H778) * 0.8
                ),
                (SUMPRODUCT((ABS(B:B - B779) &lt;= 4)*(G:G)*(NOT(ISBLANK(G:G))) * (G:G &gt; 0) * (C:C)*(D:D)) / SUMPRODUCT((ABS(B:B - B779) &lt;= 4)*(NOT(ISBLANK(G:G))) * (G:G &gt; 0) * (C:C)*(D:D)))
            ),
            (SUMPRODUCT((ABS(B:B - B779) &lt;= 4)*(H:H)*(NOT(ISBLANK(H:H))) * (H:H &gt; 0) * (C:C)*(D:D)) / SUMPRODUCT((ABS(B:B - B779) &lt;= 4)*(NOT(ISBLANK(H:H))) * (H:H &gt; 0) * (C:C)*(D:D)))
        ),
        IF(LOOKUP(2,1/(H$1:H778&lt;&gt;0),H$1:H778)=0,
            "",
            LOOKUP(2,1/(H$1:H778&lt;&gt;0),H$1:H778) * 0.8
        )
    ),
    H779
)</f>
        <v>23.137789960585589</v>
      </c>
      <c r="J779" s="13">
        <v>67.260000000000005</v>
      </c>
    </row>
    <row r="780" spans="1:10">
      <c r="A780" s="16" t="s">
        <v>398</v>
      </c>
      <c r="B780" s="16" t="s">
        <v>175</v>
      </c>
      <c r="C780" s="16">
        <v>6</v>
      </c>
      <c r="D780" s="16">
        <v>770</v>
      </c>
      <c r="E780" s="16" t="s">
        <v>399</v>
      </c>
      <c r="F780" s="16">
        <v>15</v>
      </c>
      <c r="G780" s="16">
        <v>11740.703170000001</v>
      </c>
      <c r="H780" s="16">
        <v>15.24766645454546</v>
      </c>
      <c r="I780" s="16" cm="1">
        <f t="array" ref="I780">IF(ISBLANK(H780),
    IFERROR(
        IF(
            (SUMPRODUCT((ABS(B:B - B780) &lt;= 4)*(H:H)*(NOT(ISBLANK(H:H))) * (H:H &gt; 0) * (C:C)*(D:D)) / SUMPRODUCT((ABS(B:B - B780) &lt;= 4)*(NOT(ISBLANK(H:H))) * (H:H &gt; 0) * (C:C)*(D:D))) = 0,
            IF(
                (SUMPRODUCT((ABS(B:B - B780) &lt;= 4)*(G:G)*(NOT(ISBLANK(G:G))) * (G:G &gt; 0) * (C:C)*(D:D)) / SUMPRODUCT((ABS(B:B - B780) &lt;= 4)*(NOT(ISBLANK(G:G))) * (G:G &gt; 0) * (C:C)*(D:D))) = 0,
                IF(LOOKUP(2,1/(H$1:H779&lt;&gt;0),H$1:H779)=0,
                    "",
                    LOOKUP(2,1/(H$1:H779&lt;&gt;0),H$1:H779) * 0.8
                ),
                (SUMPRODUCT((ABS(B:B - B780) &lt;= 4)*(G:G)*(NOT(ISBLANK(G:G))) * (G:G &gt; 0) * (C:C)*(D:D)) / SUMPRODUCT((ABS(B:B - B780) &lt;= 4)*(NOT(ISBLANK(G:G))) * (G:G &gt; 0) * (C:C)*(D:D)))
            ),
            (SUMPRODUCT((ABS(B:B - B780) &lt;= 4)*(H:H)*(NOT(ISBLANK(H:H))) * (H:H &gt; 0) * (C:C)*(D:D)) / SUMPRODUCT((ABS(B:B - B780) &lt;= 4)*(NOT(ISBLANK(H:H))) * (H:H &gt; 0) * (C:C)*(D:D)))
        ),
        IF(LOOKUP(2,1/(H$1:H779&lt;&gt;0),H$1:H779)=0,
            "",
            LOOKUP(2,1/(H$1:H779&lt;&gt;0),H$1:H779) * 0.8
        )
    ),
    H780
)</f>
        <v>15.24766645454546</v>
      </c>
      <c r="J780" s="13">
        <v>67.260000000000005</v>
      </c>
    </row>
    <row r="781" spans="1:10">
      <c r="A781" s="16" t="s">
        <v>398</v>
      </c>
      <c r="B781" s="16" t="s">
        <v>176</v>
      </c>
      <c r="C781" s="16">
        <v>7</v>
      </c>
      <c r="D781" s="16">
        <v>790</v>
      </c>
      <c r="E781" s="16" t="s">
        <v>399</v>
      </c>
      <c r="F781" s="16">
        <v>16</v>
      </c>
      <c r="G781" s="16">
        <v>12782.82</v>
      </c>
      <c r="H781" s="16">
        <v>16.180784810126578</v>
      </c>
      <c r="I781" s="16" cm="1">
        <f t="array" ref="I781">IF(ISBLANK(H781),
    IFERROR(
        IF(
            (SUMPRODUCT((ABS(B:B - B781) &lt;= 4)*(H:H)*(NOT(ISBLANK(H:H))) * (H:H &gt; 0) * (C:C)*(D:D)) / SUMPRODUCT((ABS(B:B - B781) &lt;= 4)*(NOT(ISBLANK(H:H))) * (H:H &gt; 0) * (C:C)*(D:D))) = 0,
            IF(
                (SUMPRODUCT((ABS(B:B - B781) &lt;= 4)*(G:G)*(NOT(ISBLANK(G:G))) * (G:G &gt; 0) * (C:C)*(D:D)) / SUMPRODUCT((ABS(B:B - B781) &lt;= 4)*(NOT(ISBLANK(G:G))) * (G:G &gt; 0) * (C:C)*(D:D))) = 0,
                IF(LOOKUP(2,1/(H$1:H780&lt;&gt;0),H$1:H780)=0,
                    "",
                    LOOKUP(2,1/(H$1:H780&lt;&gt;0),H$1:H780) * 0.8
                ),
                (SUMPRODUCT((ABS(B:B - B781) &lt;= 4)*(G:G)*(NOT(ISBLANK(G:G))) * (G:G &gt; 0) * (C:C)*(D:D)) / SUMPRODUCT((ABS(B:B - B781) &lt;= 4)*(NOT(ISBLANK(G:G))) * (G:G &gt; 0) * (C:C)*(D:D)))
            ),
            (SUMPRODUCT((ABS(B:B - B781) &lt;= 4)*(H:H)*(NOT(ISBLANK(H:H))) * (H:H &gt; 0) * (C:C)*(D:D)) / SUMPRODUCT((ABS(B:B - B781) &lt;= 4)*(NOT(ISBLANK(H:H))) * (H:H &gt; 0) * (C:C)*(D:D)))
        ),
        IF(LOOKUP(2,1/(H$1:H780&lt;&gt;0),H$1:H780)=0,
            "",
            LOOKUP(2,1/(H$1:H780&lt;&gt;0),H$1:H780) * 0.8
        )
    ),
    H781
)</f>
        <v>16.180784810126578</v>
      </c>
      <c r="J781" s="13">
        <v>67.260000000000005</v>
      </c>
    </row>
    <row r="782" spans="1:10">
      <c r="A782" s="16" t="s">
        <v>398</v>
      </c>
      <c r="B782" s="16" t="s">
        <v>177</v>
      </c>
      <c r="C782" s="16">
        <v>3</v>
      </c>
      <c r="D782" s="16">
        <v>260</v>
      </c>
      <c r="E782" s="16" t="s">
        <v>399</v>
      </c>
      <c r="F782" s="16">
        <v>10</v>
      </c>
      <c r="G782" s="16">
        <v>8186.47174</v>
      </c>
      <c r="H782" s="16">
        <v>31.486429769230771</v>
      </c>
      <c r="I782" s="16" cm="1">
        <f t="array" ref="I782">IF(ISBLANK(H782),
    IFERROR(
        IF(
            (SUMPRODUCT((ABS(B:B - B782) &lt;= 4)*(H:H)*(NOT(ISBLANK(H:H))) * (H:H &gt; 0) * (C:C)*(D:D)) / SUMPRODUCT((ABS(B:B - B782) &lt;= 4)*(NOT(ISBLANK(H:H))) * (H:H &gt; 0) * (C:C)*(D:D))) = 0,
            IF(
                (SUMPRODUCT((ABS(B:B - B782) &lt;= 4)*(G:G)*(NOT(ISBLANK(G:G))) * (G:G &gt; 0) * (C:C)*(D:D)) / SUMPRODUCT((ABS(B:B - B782) &lt;= 4)*(NOT(ISBLANK(G:G))) * (G:G &gt; 0) * (C:C)*(D:D))) = 0,
                IF(LOOKUP(2,1/(H$1:H781&lt;&gt;0),H$1:H781)=0,
                    "",
                    LOOKUP(2,1/(H$1:H781&lt;&gt;0),H$1:H781) * 0.8
                ),
                (SUMPRODUCT((ABS(B:B - B782) &lt;= 4)*(G:G)*(NOT(ISBLANK(G:G))) * (G:G &gt; 0) * (C:C)*(D:D)) / SUMPRODUCT((ABS(B:B - B782) &lt;= 4)*(NOT(ISBLANK(G:G))) * (G:G &gt; 0) * (C:C)*(D:D)))
            ),
            (SUMPRODUCT((ABS(B:B - B782) &lt;= 4)*(H:H)*(NOT(ISBLANK(H:H))) * (H:H &gt; 0) * (C:C)*(D:D)) / SUMPRODUCT((ABS(B:B - B782) &lt;= 4)*(NOT(ISBLANK(H:H))) * (H:H &gt; 0) * (C:C)*(D:D)))
        ),
        IF(LOOKUP(2,1/(H$1:H781&lt;&gt;0),H$1:H781)=0,
            "",
            LOOKUP(2,1/(H$1:H781&lt;&gt;0),H$1:H781) * 0.8
        )
    ),
    H782
)</f>
        <v>31.486429769230771</v>
      </c>
      <c r="J782" s="13">
        <v>67.260000000000005</v>
      </c>
    </row>
    <row r="783" spans="1:10">
      <c r="A783" s="16" t="s">
        <v>398</v>
      </c>
      <c r="B783" s="16" t="s">
        <v>183</v>
      </c>
      <c r="C783" s="16">
        <v>1</v>
      </c>
      <c r="D783" s="16">
        <v>90</v>
      </c>
      <c r="E783" s="16" t="s">
        <v>399</v>
      </c>
      <c r="F783" s="16">
        <v>3</v>
      </c>
      <c r="G783" s="16">
        <v>2565.6035499999998</v>
      </c>
      <c r="H783" s="16">
        <v>28.506706111111111</v>
      </c>
      <c r="I783" s="16" cm="1">
        <f t="array" ref="I783">IF(ISBLANK(H783),
    IFERROR(
        IF(
            (SUMPRODUCT((ABS(B:B - B783) &lt;= 4)*(H:H)*(NOT(ISBLANK(H:H))) * (H:H &gt; 0) * (C:C)*(D:D)) / SUMPRODUCT((ABS(B:B - B783) &lt;= 4)*(NOT(ISBLANK(H:H))) * (H:H &gt; 0) * (C:C)*(D:D))) = 0,
            IF(
                (SUMPRODUCT((ABS(B:B - B783) &lt;= 4)*(G:G)*(NOT(ISBLANK(G:G))) * (G:G &gt; 0) * (C:C)*(D:D)) / SUMPRODUCT((ABS(B:B - B783) &lt;= 4)*(NOT(ISBLANK(G:G))) * (G:G &gt; 0) * (C:C)*(D:D))) = 0,
                IF(LOOKUP(2,1/(H$1:H782&lt;&gt;0),H$1:H782)=0,
                    "",
                    LOOKUP(2,1/(H$1:H782&lt;&gt;0),H$1:H782) * 0.8
                ),
                (SUMPRODUCT((ABS(B:B - B783) &lt;= 4)*(G:G)*(NOT(ISBLANK(G:G))) * (G:G &gt; 0) * (C:C)*(D:D)) / SUMPRODUCT((ABS(B:B - B783) &lt;= 4)*(NOT(ISBLANK(G:G))) * (G:G &gt; 0) * (C:C)*(D:D)))
            ),
            (SUMPRODUCT((ABS(B:B - B783) &lt;= 4)*(H:H)*(NOT(ISBLANK(H:H))) * (H:H &gt; 0) * (C:C)*(D:D)) / SUMPRODUCT((ABS(B:B - B783) &lt;= 4)*(NOT(ISBLANK(H:H))) * (H:H &gt; 0) * (C:C)*(D:D)))
        ),
        IF(LOOKUP(2,1/(H$1:H782&lt;&gt;0),H$1:H782)=0,
            "",
            LOOKUP(2,1/(H$1:H782&lt;&gt;0),H$1:H782) * 0.8
        )
    ),
    H783
)</f>
        <v>28.506706111111111</v>
      </c>
      <c r="J783" s="13">
        <v>67.260000000000005</v>
      </c>
    </row>
    <row r="784" spans="1:10">
      <c r="A784" s="16" t="s">
        <v>398</v>
      </c>
      <c r="B784" s="16" t="s">
        <v>272</v>
      </c>
      <c r="C784" s="16">
        <v>9</v>
      </c>
      <c r="D784" s="16">
        <v>1090</v>
      </c>
      <c r="E784" s="16" t="s">
        <v>399</v>
      </c>
      <c r="F784" s="16">
        <v>32</v>
      </c>
      <c r="G784" s="16">
        <v>27559.155709999999</v>
      </c>
      <c r="H784" s="16">
        <v>25.283629091743119</v>
      </c>
      <c r="I784" s="16" cm="1">
        <f t="array" ref="I784">IF(ISBLANK(H784),
    IFERROR(
        IF(
            (SUMPRODUCT((ABS(B:B - B784) &lt;= 4)*(H:H)*(NOT(ISBLANK(H:H))) * (H:H &gt; 0) * (C:C)*(D:D)) / SUMPRODUCT((ABS(B:B - B784) &lt;= 4)*(NOT(ISBLANK(H:H))) * (H:H &gt; 0) * (C:C)*(D:D))) = 0,
            IF(
                (SUMPRODUCT((ABS(B:B - B784) &lt;= 4)*(G:G)*(NOT(ISBLANK(G:G))) * (G:G &gt; 0) * (C:C)*(D:D)) / SUMPRODUCT((ABS(B:B - B784) &lt;= 4)*(NOT(ISBLANK(G:G))) * (G:G &gt; 0) * (C:C)*(D:D))) = 0,
                IF(LOOKUP(2,1/(H$1:H783&lt;&gt;0),H$1:H783)=0,
                    "",
                    LOOKUP(2,1/(H$1:H783&lt;&gt;0),H$1:H783) * 0.8
                ),
                (SUMPRODUCT((ABS(B:B - B784) &lt;= 4)*(G:G)*(NOT(ISBLANK(G:G))) * (G:G &gt; 0) * (C:C)*(D:D)) / SUMPRODUCT((ABS(B:B - B784) &lt;= 4)*(NOT(ISBLANK(G:G))) * (G:G &gt; 0) * (C:C)*(D:D)))
            ),
            (SUMPRODUCT((ABS(B:B - B784) &lt;= 4)*(H:H)*(NOT(ISBLANK(H:H))) * (H:H &gt; 0) * (C:C)*(D:D)) / SUMPRODUCT((ABS(B:B - B784) &lt;= 4)*(NOT(ISBLANK(H:H))) * (H:H &gt; 0) * (C:C)*(D:D)))
        ),
        IF(LOOKUP(2,1/(H$1:H783&lt;&gt;0),H$1:H783)=0,
            "",
            LOOKUP(2,1/(H$1:H783&lt;&gt;0),H$1:H783) * 0.8
        )
    ),
    H784
)</f>
        <v>25.283629091743119</v>
      </c>
      <c r="J784" s="13">
        <v>67.260000000000005</v>
      </c>
    </row>
    <row r="785" spans="1:10">
      <c r="A785" s="16" t="s">
        <v>398</v>
      </c>
      <c r="B785" s="16" t="s">
        <v>189</v>
      </c>
      <c r="C785" s="16">
        <v>2</v>
      </c>
      <c r="D785" s="16">
        <v>140</v>
      </c>
      <c r="E785" s="16" t="s">
        <v>399</v>
      </c>
      <c r="F785" s="16">
        <v>3</v>
      </c>
      <c r="G785" s="16">
        <v>2600.2559999999999</v>
      </c>
      <c r="H785" s="16">
        <v>18.573257142857141</v>
      </c>
      <c r="I785" s="16" cm="1">
        <f t="array" ref="I785">IF(ISBLANK(H785),
    IFERROR(
        IF(
            (SUMPRODUCT((ABS(B:B - B785) &lt;= 4)*(H:H)*(NOT(ISBLANK(H:H))) * (H:H &gt; 0) * (C:C)*(D:D)) / SUMPRODUCT((ABS(B:B - B785) &lt;= 4)*(NOT(ISBLANK(H:H))) * (H:H &gt; 0) * (C:C)*(D:D))) = 0,
            IF(
                (SUMPRODUCT((ABS(B:B - B785) &lt;= 4)*(G:G)*(NOT(ISBLANK(G:G))) * (G:G &gt; 0) * (C:C)*(D:D)) / SUMPRODUCT((ABS(B:B - B785) &lt;= 4)*(NOT(ISBLANK(G:G))) * (G:G &gt; 0) * (C:C)*(D:D))) = 0,
                IF(LOOKUP(2,1/(H$1:H784&lt;&gt;0),H$1:H784)=0,
                    "",
                    LOOKUP(2,1/(H$1:H784&lt;&gt;0),H$1:H784) * 0.8
                ),
                (SUMPRODUCT((ABS(B:B - B785) &lt;= 4)*(G:G)*(NOT(ISBLANK(G:G))) * (G:G &gt; 0) * (C:C)*(D:D)) / SUMPRODUCT((ABS(B:B - B785) &lt;= 4)*(NOT(ISBLANK(G:G))) * (G:G &gt; 0) * (C:C)*(D:D)))
            ),
            (SUMPRODUCT((ABS(B:B - B785) &lt;= 4)*(H:H)*(NOT(ISBLANK(H:H))) * (H:H &gt; 0) * (C:C)*(D:D)) / SUMPRODUCT((ABS(B:B - B785) &lt;= 4)*(NOT(ISBLANK(H:H))) * (H:H &gt; 0) * (C:C)*(D:D)))
        ),
        IF(LOOKUP(2,1/(H$1:H784&lt;&gt;0),H$1:H784)=0,
            "",
            LOOKUP(2,1/(H$1:H784&lt;&gt;0),H$1:H784) * 0.8
        )
    ),
    H785
)</f>
        <v>18.573257142857141</v>
      </c>
      <c r="J785" s="13">
        <v>67.260000000000005</v>
      </c>
    </row>
    <row r="786" spans="1:10">
      <c r="A786" s="16" t="s">
        <v>398</v>
      </c>
      <c r="B786" s="16" t="s">
        <v>190</v>
      </c>
      <c r="C786" s="16">
        <v>2</v>
      </c>
      <c r="D786" s="16">
        <v>177</v>
      </c>
      <c r="E786" s="16" t="s">
        <v>399</v>
      </c>
      <c r="F786" s="16">
        <v>5</v>
      </c>
      <c r="G786" s="16">
        <v>4390.9780000000001</v>
      </c>
      <c r="H786" s="16">
        <v>24.807785310734459</v>
      </c>
      <c r="I786" s="16" cm="1">
        <f t="array" ref="I786">IF(ISBLANK(H786),
    IFERROR(
        IF(
            (SUMPRODUCT((ABS(B:B - B786) &lt;= 4)*(H:H)*(NOT(ISBLANK(H:H))) * (H:H &gt; 0) * (C:C)*(D:D)) / SUMPRODUCT((ABS(B:B - B786) &lt;= 4)*(NOT(ISBLANK(H:H))) * (H:H &gt; 0) * (C:C)*(D:D))) = 0,
            IF(
                (SUMPRODUCT((ABS(B:B - B786) &lt;= 4)*(G:G)*(NOT(ISBLANK(G:G))) * (G:G &gt; 0) * (C:C)*(D:D)) / SUMPRODUCT((ABS(B:B - B786) &lt;= 4)*(NOT(ISBLANK(G:G))) * (G:G &gt; 0) * (C:C)*(D:D))) = 0,
                IF(LOOKUP(2,1/(H$1:H785&lt;&gt;0),H$1:H785)=0,
                    "",
                    LOOKUP(2,1/(H$1:H785&lt;&gt;0),H$1:H785) * 0.8
                ),
                (SUMPRODUCT((ABS(B:B - B786) &lt;= 4)*(G:G)*(NOT(ISBLANK(G:G))) * (G:G &gt; 0) * (C:C)*(D:D)) / SUMPRODUCT((ABS(B:B - B786) &lt;= 4)*(NOT(ISBLANK(G:G))) * (G:G &gt; 0) * (C:C)*(D:D)))
            ),
            (SUMPRODUCT((ABS(B:B - B786) &lt;= 4)*(H:H)*(NOT(ISBLANK(H:H))) * (H:H &gt; 0) * (C:C)*(D:D)) / SUMPRODUCT((ABS(B:B - B786) &lt;= 4)*(NOT(ISBLANK(H:H))) * (H:H &gt; 0) * (C:C)*(D:D)))
        ),
        IF(LOOKUP(2,1/(H$1:H785&lt;&gt;0),H$1:H785)=0,
            "",
            LOOKUP(2,1/(H$1:H785&lt;&gt;0),H$1:H785) * 0.8
        )
    ),
    H786
)</f>
        <v>24.807785310734459</v>
      </c>
      <c r="J786" s="13">
        <v>67.260000000000005</v>
      </c>
    </row>
    <row r="787" spans="1:10">
      <c r="A787" s="16" t="s">
        <v>398</v>
      </c>
      <c r="B787" s="16" t="s">
        <v>280</v>
      </c>
      <c r="C787" s="16">
        <v>6</v>
      </c>
      <c r="D787" s="16">
        <v>780</v>
      </c>
      <c r="E787" s="16" t="s">
        <v>399</v>
      </c>
      <c r="F787" s="16">
        <v>17</v>
      </c>
      <c r="G787" s="16">
        <v>15342.772000000001</v>
      </c>
      <c r="H787" s="16">
        <v>19.67022051282051</v>
      </c>
      <c r="I787" s="16" cm="1">
        <f t="array" ref="I787">IF(ISBLANK(H787),
    IFERROR(
        IF(
            (SUMPRODUCT((ABS(B:B - B787) &lt;= 4)*(H:H)*(NOT(ISBLANK(H:H))) * (H:H &gt; 0) * (C:C)*(D:D)) / SUMPRODUCT((ABS(B:B - B787) &lt;= 4)*(NOT(ISBLANK(H:H))) * (H:H &gt; 0) * (C:C)*(D:D))) = 0,
            IF(
                (SUMPRODUCT((ABS(B:B - B787) &lt;= 4)*(G:G)*(NOT(ISBLANK(G:G))) * (G:G &gt; 0) * (C:C)*(D:D)) / SUMPRODUCT((ABS(B:B - B787) &lt;= 4)*(NOT(ISBLANK(G:G))) * (G:G &gt; 0) * (C:C)*(D:D))) = 0,
                IF(LOOKUP(2,1/(H$1:H786&lt;&gt;0),H$1:H786)=0,
                    "",
                    LOOKUP(2,1/(H$1:H786&lt;&gt;0),H$1:H786) * 0.8
                ),
                (SUMPRODUCT((ABS(B:B - B787) &lt;= 4)*(G:G)*(NOT(ISBLANK(G:G))) * (G:G &gt; 0) * (C:C)*(D:D)) / SUMPRODUCT((ABS(B:B - B787) &lt;= 4)*(NOT(ISBLANK(G:G))) * (G:G &gt; 0) * (C:C)*(D:D)))
            ),
            (SUMPRODUCT((ABS(B:B - B787) &lt;= 4)*(H:H)*(NOT(ISBLANK(H:H))) * (H:H &gt; 0) * (C:C)*(D:D)) / SUMPRODUCT((ABS(B:B - B787) &lt;= 4)*(NOT(ISBLANK(H:H))) * (H:H &gt; 0) * (C:C)*(D:D)))
        ),
        IF(LOOKUP(2,1/(H$1:H786&lt;&gt;0),H$1:H786)=0,
            "",
            LOOKUP(2,1/(H$1:H786&lt;&gt;0),H$1:H786) * 0.8
        )
    ),
    H787
)</f>
        <v>19.67022051282051</v>
      </c>
      <c r="J787" s="13">
        <v>67.260000000000005</v>
      </c>
    </row>
    <row r="788" spans="1:10">
      <c r="A788" s="16" t="s">
        <v>398</v>
      </c>
      <c r="B788" s="16" t="s">
        <v>281</v>
      </c>
      <c r="C788" s="16">
        <v>7</v>
      </c>
      <c r="D788" s="16">
        <v>670</v>
      </c>
      <c r="E788" s="16" t="s">
        <v>399</v>
      </c>
      <c r="F788" s="16">
        <v>20</v>
      </c>
      <c r="G788" s="16">
        <v>17345.78959</v>
      </c>
      <c r="H788" s="16">
        <v>25.889238194029851</v>
      </c>
      <c r="I788" s="16" cm="1">
        <f t="array" ref="I788">IF(ISBLANK(H788),
    IFERROR(
        IF(
            (SUMPRODUCT((ABS(B:B - B788) &lt;= 4)*(H:H)*(NOT(ISBLANK(H:H))) * (H:H &gt; 0) * (C:C)*(D:D)) / SUMPRODUCT((ABS(B:B - B788) &lt;= 4)*(NOT(ISBLANK(H:H))) * (H:H &gt; 0) * (C:C)*(D:D))) = 0,
            IF(
                (SUMPRODUCT((ABS(B:B - B788) &lt;= 4)*(G:G)*(NOT(ISBLANK(G:G))) * (G:G &gt; 0) * (C:C)*(D:D)) / SUMPRODUCT((ABS(B:B - B788) &lt;= 4)*(NOT(ISBLANK(G:G))) * (G:G &gt; 0) * (C:C)*(D:D))) = 0,
                IF(LOOKUP(2,1/(H$1:H787&lt;&gt;0),H$1:H787)=0,
                    "",
                    LOOKUP(2,1/(H$1:H787&lt;&gt;0),H$1:H787) * 0.8
                ),
                (SUMPRODUCT((ABS(B:B - B788) &lt;= 4)*(G:G)*(NOT(ISBLANK(G:G))) * (G:G &gt; 0) * (C:C)*(D:D)) / SUMPRODUCT((ABS(B:B - B788) &lt;= 4)*(NOT(ISBLANK(G:G))) * (G:G &gt; 0) * (C:C)*(D:D)))
            ),
            (SUMPRODUCT((ABS(B:B - B788) &lt;= 4)*(H:H)*(NOT(ISBLANK(H:H))) * (H:H &gt; 0) * (C:C)*(D:D)) / SUMPRODUCT((ABS(B:B - B788) &lt;= 4)*(NOT(ISBLANK(H:H))) * (H:H &gt; 0) * (C:C)*(D:D)))
        ),
        IF(LOOKUP(2,1/(H$1:H787&lt;&gt;0),H$1:H787)=0,
            "",
            LOOKUP(2,1/(H$1:H787&lt;&gt;0),H$1:H787) * 0.8
        )
    ),
    H788
)</f>
        <v>25.889238194029851</v>
      </c>
      <c r="J788" s="13">
        <v>67.260000000000005</v>
      </c>
    </row>
    <row r="789" spans="1:10">
      <c r="A789" s="16" t="s">
        <v>398</v>
      </c>
      <c r="B789" s="16" t="s">
        <v>283</v>
      </c>
      <c r="C789" s="16">
        <v>4</v>
      </c>
      <c r="D789" s="16">
        <v>520</v>
      </c>
      <c r="E789" s="16" t="s">
        <v>399</v>
      </c>
      <c r="F789" s="16">
        <v>21</v>
      </c>
      <c r="G789" s="16">
        <v>17532.568459999999</v>
      </c>
      <c r="H789" s="16">
        <v>33.716477807692307</v>
      </c>
      <c r="I789" s="16" cm="1">
        <f t="array" ref="I789">IF(ISBLANK(H789),
    IFERROR(
        IF(
            (SUMPRODUCT((ABS(B:B - B789) &lt;= 4)*(H:H)*(NOT(ISBLANK(H:H))) * (H:H &gt; 0) * (C:C)*(D:D)) / SUMPRODUCT((ABS(B:B - B789) &lt;= 4)*(NOT(ISBLANK(H:H))) * (H:H &gt; 0) * (C:C)*(D:D))) = 0,
            IF(
                (SUMPRODUCT((ABS(B:B - B789) &lt;= 4)*(G:G)*(NOT(ISBLANK(G:G))) * (G:G &gt; 0) * (C:C)*(D:D)) / SUMPRODUCT((ABS(B:B - B789) &lt;= 4)*(NOT(ISBLANK(G:G))) * (G:G &gt; 0) * (C:C)*(D:D))) = 0,
                IF(LOOKUP(2,1/(H$1:H788&lt;&gt;0),H$1:H788)=0,
                    "",
                    LOOKUP(2,1/(H$1:H788&lt;&gt;0),H$1:H788) * 0.8
                ),
                (SUMPRODUCT((ABS(B:B - B789) &lt;= 4)*(G:G)*(NOT(ISBLANK(G:G))) * (G:G &gt; 0) * (C:C)*(D:D)) / SUMPRODUCT((ABS(B:B - B789) &lt;= 4)*(NOT(ISBLANK(G:G))) * (G:G &gt; 0) * (C:C)*(D:D)))
            ),
            (SUMPRODUCT((ABS(B:B - B789) &lt;= 4)*(H:H)*(NOT(ISBLANK(H:H))) * (H:H &gt; 0) * (C:C)*(D:D)) / SUMPRODUCT((ABS(B:B - B789) &lt;= 4)*(NOT(ISBLANK(H:H))) * (H:H &gt; 0) * (C:C)*(D:D)))
        ),
        IF(LOOKUP(2,1/(H$1:H788&lt;&gt;0),H$1:H788)=0,
            "",
            LOOKUP(2,1/(H$1:H788&lt;&gt;0),H$1:H788) * 0.8
        )
    ),
    H789
)</f>
        <v>33.716477807692307</v>
      </c>
      <c r="J789" s="13">
        <v>67.260000000000005</v>
      </c>
    </row>
    <row r="790" spans="1:10">
      <c r="A790" s="16" t="s">
        <v>398</v>
      </c>
      <c r="B790" s="16" t="s">
        <v>285</v>
      </c>
      <c r="C790" s="16">
        <v>2</v>
      </c>
      <c r="D790" s="16">
        <v>180</v>
      </c>
      <c r="E790" s="16" t="s">
        <v>399</v>
      </c>
      <c r="F790" s="16">
        <v>7</v>
      </c>
      <c r="G790" s="16">
        <v>5495.4497799999999</v>
      </c>
      <c r="H790" s="16">
        <v>30.53027655555556</v>
      </c>
      <c r="I790" s="16" cm="1">
        <f t="array" ref="I790">IF(ISBLANK(H790),
    IFERROR(
        IF(
            (SUMPRODUCT((ABS(B:B - B790) &lt;= 4)*(H:H)*(NOT(ISBLANK(H:H))) * (H:H &gt; 0) * (C:C)*(D:D)) / SUMPRODUCT((ABS(B:B - B790) &lt;= 4)*(NOT(ISBLANK(H:H))) * (H:H &gt; 0) * (C:C)*(D:D))) = 0,
            IF(
                (SUMPRODUCT((ABS(B:B - B790) &lt;= 4)*(G:G)*(NOT(ISBLANK(G:G))) * (G:G &gt; 0) * (C:C)*(D:D)) / SUMPRODUCT((ABS(B:B - B790) &lt;= 4)*(NOT(ISBLANK(G:G))) * (G:G &gt; 0) * (C:C)*(D:D))) = 0,
                IF(LOOKUP(2,1/(H$1:H789&lt;&gt;0),H$1:H789)=0,
                    "",
                    LOOKUP(2,1/(H$1:H789&lt;&gt;0),H$1:H789) * 0.8
                ),
                (SUMPRODUCT((ABS(B:B - B790) &lt;= 4)*(G:G)*(NOT(ISBLANK(G:G))) * (G:G &gt; 0) * (C:C)*(D:D)) / SUMPRODUCT((ABS(B:B - B790) &lt;= 4)*(NOT(ISBLANK(G:G))) * (G:G &gt; 0) * (C:C)*(D:D)))
            ),
            (SUMPRODUCT((ABS(B:B - B790) &lt;= 4)*(H:H)*(NOT(ISBLANK(H:H))) * (H:H &gt; 0) * (C:C)*(D:D)) / SUMPRODUCT((ABS(B:B - B790) &lt;= 4)*(NOT(ISBLANK(H:H))) * (H:H &gt; 0) * (C:C)*(D:D)))
        ),
        IF(LOOKUP(2,1/(H$1:H789&lt;&gt;0),H$1:H789)=0,
            "",
            LOOKUP(2,1/(H$1:H789&lt;&gt;0),H$1:H789) * 0.8
        )
    ),
    H790
)</f>
        <v>30.53027655555556</v>
      </c>
      <c r="J790" s="13">
        <v>67.260000000000005</v>
      </c>
    </row>
    <row r="791" spans="1:10">
      <c r="A791" s="16" t="s">
        <v>398</v>
      </c>
      <c r="B791" s="16" t="s">
        <v>238</v>
      </c>
      <c r="C791" s="16">
        <v>6</v>
      </c>
      <c r="D791" s="16">
        <v>660</v>
      </c>
      <c r="E791" s="16" t="s">
        <v>399</v>
      </c>
      <c r="F791" s="16">
        <v>10</v>
      </c>
      <c r="G791" s="16">
        <v>8663.7279999999992</v>
      </c>
      <c r="H791" s="16">
        <v>13.12686060606061</v>
      </c>
      <c r="I791" s="16" cm="1">
        <f t="array" ref="I791">IF(ISBLANK(H791),
    IFERROR(
        IF(
            (SUMPRODUCT((ABS(B:B - B791) &lt;= 4)*(H:H)*(NOT(ISBLANK(H:H))) * (H:H &gt; 0) * (C:C)*(D:D)) / SUMPRODUCT((ABS(B:B - B791) &lt;= 4)*(NOT(ISBLANK(H:H))) * (H:H &gt; 0) * (C:C)*(D:D))) = 0,
            IF(
                (SUMPRODUCT((ABS(B:B - B791) &lt;= 4)*(G:G)*(NOT(ISBLANK(G:G))) * (G:G &gt; 0) * (C:C)*(D:D)) / SUMPRODUCT((ABS(B:B - B791) &lt;= 4)*(NOT(ISBLANK(G:G))) * (G:G &gt; 0) * (C:C)*(D:D))) = 0,
                IF(LOOKUP(2,1/(H$1:H790&lt;&gt;0),H$1:H790)=0,
                    "",
                    LOOKUP(2,1/(H$1:H790&lt;&gt;0),H$1:H790) * 0.8
                ),
                (SUMPRODUCT((ABS(B:B - B791) &lt;= 4)*(G:G)*(NOT(ISBLANK(G:G))) * (G:G &gt; 0) * (C:C)*(D:D)) / SUMPRODUCT((ABS(B:B - B791) &lt;= 4)*(NOT(ISBLANK(G:G))) * (G:G &gt; 0) * (C:C)*(D:D)))
            ),
            (SUMPRODUCT((ABS(B:B - B791) &lt;= 4)*(H:H)*(NOT(ISBLANK(H:H))) * (H:H &gt; 0) * (C:C)*(D:D)) / SUMPRODUCT((ABS(B:B - B791) &lt;= 4)*(NOT(ISBLANK(H:H))) * (H:H &gt; 0) * (C:C)*(D:D)))
        ),
        IF(LOOKUP(2,1/(H$1:H790&lt;&gt;0),H$1:H790)=0,
            "",
            LOOKUP(2,1/(H$1:H790&lt;&gt;0),H$1:H790) * 0.8
        )
    ),
    H791
)</f>
        <v>13.12686060606061</v>
      </c>
      <c r="J791" s="13">
        <v>67.260000000000005</v>
      </c>
    </row>
    <row r="792" spans="1:10">
      <c r="A792" s="16" t="s">
        <v>398</v>
      </c>
      <c r="B792" s="16" t="s">
        <v>289</v>
      </c>
      <c r="C792" s="16">
        <v>3</v>
      </c>
      <c r="D792" s="16">
        <v>500</v>
      </c>
      <c r="E792" s="16" t="s">
        <v>399</v>
      </c>
      <c r="F792" s="16">
        <v>18</v>
      </c>
      <c r="G792" s="16">
        <v>15341.616</v>
      </c>
      <c r="H792" s="16">
        <v>30.683232</v>
      </c>
      <c r="I792" s="16" cm="1">
        <f t="array" ref="I792">IF(ISBLANK(H792),
    IFERROR(
        IF(
            (SUMPRODUCT((ABS(B:B - B792) &lt;= 4)*(H:H)*(NOT(ISBLANK(H:H))) * (H:H &gt; 0) * (C:C)*(D:D)) / SUMPRODUCT((ABS(B:B - B792) &lt;= 4)*(NOT(ISBLANK(H:H))) * (H:H &gt; 0) * (C:C)*(D:D))) = 0,
            IF(
                (SUMPRODUCT((ABS(B:B - B792) &lt;= 4)*(G:G)*(NOT(ISBLANK(G:G))) * (G:G &gt; 0) * (C:C)*(D:D)) / SUMPRODUCT((ABS(B:B - B792) &lt;= 4)*(NOT(ISBLANK(G:G))) * (G:G &gt; 0) * (C:C)*(D:D))) = 0,
                IF(LOOKUP(2,1/(H$1:H791&lt;&gt;0),H$1:H791)=0,
                    "",
                    LOOKUP(2,1/(H$1:H791&lt;&gt;0),H$1:H791) * 0.8
                ),
                (SUMPRODUCT((ABS(B:B - B792) &lt;= 4)*(G:G)*(NOT(ISBLANK(G:G))) * (G:G &gt; 0) * (C:C)*(D:D)) / SUMPRODUCT((ABS(B:B - B792) &lt;= 4)*(NOT(ISBLANK(G:G))) * (G:G &gt; 0) * (C:C)*(D:D)))
            ),
            (SUMPRODUCT((ABS(B:B - B792) &lt;= 4)*(H:H)*(NOT(ISBLANK(H:H))) * (H:H &gt; 0) * (C:C)*(D:D)) / SUMPRODUCT((ABS(B:B - B792) &lt;= 4)*(NOT(ISBLANK(H:H))) * (H:H &gt; 0) * (C:C)*(D:D)))
        ),
        IF(LOOKUP(2,1/(H$1:H791&lt;&gt;0),H$1:H791)=0,
            "",
            LOOKUP(2,1/(H$1:H791&lt;&gt;0),H$1:H791) * 0.8
        )
    ),
    H792
)</f>
        <v>30.683232</v>
      </c>
      <c r="J792" s="13">
        <v>67.260000000000005</v>
      </c>
    </row>
    <row r="793" spans="1:10">
      <c r="A793" s="16" t="s">
        <v>398</v>
      </c>
      <c r="B793" s="16" t="s">
        <v>400</v>
      </c>
      <c r="C793" s="16">
        <v>7</v>
      </c>
      <c r="D793" s="16">
        <v>810</v>
      </c>
      <c r="E793" s="16" t="s">
        <v>399</v>
      </c>
      <c r="F793" s="16">
        <v>21</v>
      </c>
      <c r="G793" s="16">
        <v>18787.202880000001</v>
      </c>
      <c r="H793" s="16">
        <v>23.194077629629628</v>
      </c>
      <c r="I793" s="16" cm="1">
        <f t="array" ref="I793">IF(ISBLANK(H793),
    IFERROR(
        IF(
            (SUMPRODUCT((ABS(B:B - B793) &lt;= 4)*(H:H)*(NOT(ISBLANK(H:H))) * (H:H &gt; 0) * (C:C)*(D:D)) / SUMPRODUCT((ABS(B:B - B793) &lt;= 4)*(NOT(ISBLANK(H:H))) * (H:H &gt; 0) * (C:C)*(D:D))) = 0,
            IF(
                (SUMPRODUCT((ABS(B:B - B793) &lt;= 4)*(G:G)*(NOT(ISBLANK(G:G))) * (G:G &gt; 0) * (C:C)*(D:D)) / SUMPRODUCT((ABS(B:B - B793) &lt;= 4)*(NOT(ISBLANK(G:G))) * (G:G &gt; 0) * (C:C)*(D:D))) = 0,
                IF(LOOKUP(2,1/(H$1:H792&lt;&gt;0),H$1:H792)=0,
                    "",
                    LOOKUP(2,1/(H$1:H792&lt;&gt;0),H$1:H792) * 0.8
                ),
                (SUMPRODUCT((ABS(B:B - B793) &lt;= 4)*(G:G)*(NOT(ISBLANK(G:G))) * (G:G &gt; 0) * (C:C)*(D:D)) / SUMPRODUCT((ABS(B:B - B793) &lt;= 4)*(NOT(ISBLANK(G:G))) * (G:G &gt; 0) * (C:C)*(D:D)))
            ),
            (SUMPRODUCT((ABS(B:B - B793) &lt;= 4)*(H:H)*(NOT(ISBLANK(H:H))) * (H:H &gt; 0) * (C:C)*(D:D)) / SUMPRODUCT((ABS(B:B - B793) &lt;= 4)*(NOT(ISBLANK(H:H))) * (H:H &gt; 0) * (C:C)*(D:D)))
        ),
        IF(LOOKUP(2,1/(H$1:H792&lt;&gt;0),H$1:H792)=0,
            "",
            LOOKUP(2,1/(H$1:H792&lt;&gt;0),H$1:H792) * 0.8
        )
    ),
    H793
)</f>
        <v>23.194077629629628</v>
      </c>
      <c r="J793" s="13">
        <v>67.260000000000005</v>
      </c>
    </row>
    <row r="794" spans="1:10">
      <c r="A794" s="16" t="s">
        <v>398</v>
      </c>
      <c r="B794" s="16" t="s">
        <v>383</v>
      </c>
      <c r="C794" s="16">
        <v>7</v>
      </c>
      <c r="D794" s="16">
        <v>750</v>
      </c>
      <c r="E794" s="16" t="s">
        <v>399</v>
      </c>
      <c r="F794" s="16">
        <v>17</v>
      </c>
      <c r="G794" s="16">
        <v>14906.67812</v>
      </c>
      <c r="H794" s="16">
        <v>19.875570826666671</v>
      </c>
      <c r="I794" s="16" cm="1">
        <f t="array" ref="I794">IF(ISBLANK(H794),
    IFERROR(
        IF(
            (SUMPRODUCT((ABS(B:B - B794) &lt;= 4)*(H:H)*(NOT(ISBLANK(H:H))) * (H:H &gt; 0) * (C:C)*(D:D)) / SUMPRODUCT((ABS(B:B - B794) &lt;= 4)*(NOT(ISBLANK(H:H))) * (H:H &gt; 0) * (C:C)*(D:D))) = 0,
            IF(
                (SUMPRODUCT((ABS(B:B - B794) &lt;= 4)*(G:G)*(NOT(ISBLANK(G:G))) * (G:G &gt; 0) * (C:C)*(D:D)) / SUMPRODUCT((ABS(B:B - B794) &lt;= 4)*(NOT(ISBLANK(G:G))) * (G:G &gt; 0) * (C:C)*(D:D))) = 0,
                IF(LOOKUP(2,1/(H$1:H793&lt;&gt;0),H$1:H793)=0,
                    "",
                    LOOKUP(2,1/(H$1:H793&lt;&gt;0),H$1:H793) * 0.8
                ),
                (SUMPRODUCT((ABS(B:B - B794) &lt;= 4)*(G:G)*(NOT(ISBLANK(G:G))) * (G:G &gt; 0) * (C:C)*(D:D)) / SUMPRODUCT((ABS(B:B - B794) &lt;= 4)*(NOT(ISBLANK(G:G))) * (G:G &gt; 0) * (C:C)*(D:D)))
            ),
            (SUMPRODUCT((ABS(B:B - B794) &lt;= 4)*(H:H)*(NOT(ISBLANK(H:H))) * (H:H &gt; 0) * (C:C)*(D:D)) / SUMPRODUCT((ABS(B:B - B794) &lt;= 4)*(NOT(ISBLANK(H:H))) * (H:H &gt; 0) * (C:C)*(D:D)))
        ),
        IF(LOOKUP(2,1/(H$1:H793&lt;&gt;0),H$1:H793)=0,
            "",
            LOOKUP(2,1/(H$1:H793&lt;&gt;0),H$1:H793) * 0.8
        )
    ),
    H794
)</f>
        <v>19.875570826666671</v>
      </c>
      <c r="J794" s="13">
        <v>67.260000000000005</v>
      </c>
    </row>
    <row r="795" spans="1:10">
      <c r="A795" s="16" t="s">
        <v>398</v>
      </c>
      <c r="B795" s="16" t="s">
        <v>374</v>
      </c>
      <c r="C795" s="16">
        <v>3</v>
      </c>
      <c r="D795" s="16">
        <v>562</v>
      </c>
      <c r="E795" s="16" t="s">
        <v>399</v>
      </c>
      <c r="F795" s="16">
        <v>15</v>
      </c>
      <c r="G795" s="16">
        <v>13214.146119999999</v>
      </c>
      <c r="H795" s="16">
        <v>23.512715516014229</v>
      </c>
      <c r="I795" s="16" cm="1">
        <f t="array" ref="I795">IF(ISBLANK(H795),
    IFERROR(
        IF(
            (SUMPRODUCT((ABS(B:B - B795) &lt;= 4)*(H:H)*(NOT(ISBLANK(H:H))) * (H:H &gt; 0) * (C:C)*(D:D)) / SUMPRODUCT((ABS(B:B - B795) &lt;= 4)*(NOT(ISBLANK(H:H))) * (H:H &gt; 0) * (C:C)*(D:D))) = 0,
            IF(
                (SUMPRODUCT((ABS(B:B - B795) &lt;= 4)*(G:G)*(NOT(ISBLANK(G:G))) * (G:G &gt; 0) * (C:C)*(D:D)) / SUMPRODUCT((ABS(B:B - B795) &lt;= 4)*(NOT(ISBLANK(G:G))) * (G:G &gt; 0) * (C:C)*(D:D))) = 0,
                IF(LOOKUP(2,1/(H$1:H794&lt;&gt;0),H$1:H794)=0,
                    "",
                    LOOKUP(2,1/(H$1:H794&lt;&gt;0),H$1:H794) * 0.8
                ),
                (SUMPRODUCT((ABS(B:B - B795) &lt;= 4)*(G:G)*(NOT(ISBLANK(G:G))) * (G:G &gt; 0) * (C:C)*(D:D)) / SUMPRODUCT((ABS(B:B - B795) &lt;= 4)*(NOT(ISBLANK(G:G))) * (G:G &gt; 0) * (C:C)*(D:D)))
            ),
            (SUMPRODUCT((ABS(B:B - B795) &lt;= 4)*(H:H)*(NOT(ISBLANK(H:H))) * (H:H &gt; 0) * (C:C)*(D:D)) / SUMPRODUCT((ABS(B:B - B795) &lt;= 4)*(NOT(ISBLANK(H:H))) * (H:H &gt; 0) * (C:C)*(D:D)))
        ),
        IF(LOOKUP(2,1/(H$1:H794&lt;&gt;0),H$1:H794)=0,
            "",
            LOOKUP(2,1/(H$1:H794&lt;&gt;0),H$1:H794) * 0.8
        )
    ),
    H795
)</f>
        <v>23.512715516014229</v>
      </c>
      <c r="J795" s="13">
        <v>67.260000000000005</v>
      </c>
    </row>
    <row r="796" spans="1:10">
      <c r="A796" s="16" t="s">
        <v>398</v>
      </c>
      <c r="B796" s="16" t="s">
        <v>385</v>
      </c>
      <c r="C796" s="16"/>
      <c r="D796" s="16">
        <f>G796*D795/G795</f>
        <v>1094.0565049783179</v>
      </c>
      <c r="E796" s="16" t="s">
        <v>399</v>
      </c>
      <c r="F796" s="16">
        <v>30</v>
      </c>
      <c r="G796" s="16">
        <v>25724.23936</v>
      </c>
      <c r="H796" s="16">
        <f>G796/D796</f>
        <v>23.512715516014236</v>
      </c>
      <c r="I796" s="16" cm="1">
        <f t="array" ref="I796">IF(ISBLANK(H796),
    IFERROR(
        IF(
            (SUMPRODUCT((ABS(B:B - B796) &lt;= 4)*(H:H)*(NOT(ISBLANK(H:H))) * (H:H &gt; 0) * (C:C)*(D:D)) / SUMPRODUCT((ABS(B:B - B796) &lt;= 4)*(NOT(ISBLANK(H:H))) * (H:H &gt; 0) * (C:C)*(D:D))) = 0,
            IF(
                (SUMPRODUCT((ABS(B:B - B796) &lt;= 4)*(G:G)*(NOT(ISBLANK(G:G))) * (G:G &gt; 0) * (C:C)*(D:D)) / SUMPRODUCT((ABS(B:B - B796) &lt;= 4)*(NOT(ISBLANK(G:G))) * (G:G &gt; 0) * (C:C)*(D:D))) = 0,
                IF(LOOKUP(2,1/(H$1:H795&lt;&gt;0),H$1:H795)=0,
                    "",
                    LOOKUP(2,1/(H$1:H795&lt;&gt;0),H$1:H795) * 0.8
                ),
                (SUMPRODUCT((ABS(B:B - B796) &lt;= 4)*(G:G)*(NOT(ISBLANK(G:G))) * (G:G &gt; 0) * (C:C)*(D:D)) / SUMPRODUCT((ABS(B:B - B796) &lt;= 4)*(NOT(ISBLANK(G:G))) * (G:G &gt; 0) * (C:C)*(D:D)))
            ),
            (SUMPRODUCT((ABS(B:B - B796) &lt;= 4)*(H:H)*(NOT(ISBLANK(H:H))) * (H:H &gt; 0) * (C:C)*(D:D)) / SUMPRODUCT((ABS(B:B - B796) &lt;= 4)*(NOT(ISBLANK(H:H))) * (H:H &gt; 0) * (C:C)*(D:D)))
        ),
        IF(LOOKUP(2,1/(H$1:H795&lt;&gt;0),H$1:H795)=0,
            "",
            LOOKUP(2,1/(H$1:H795&lt;&gt;0),H$1:H795) * 0.8
        )
    ),
    H796
)</f>
        <v>23.512715516014236</v>
      </c>
      <c r="J796" s="13">
        <v>67.260000000000005</v>
      </c>
    </row>
    <row r="797" spans="1:10">
      <c r="A797" s="16" t="s">
        <v>398</v>
      </c>
      <c r="B797" s="16" t="s">
        <v>364</v>
      </c>
      <c r="C797" s="16">
        <v>14</v>
      </c>
      <c r="D797" s="16">
        <v>1940</v>
      </c>
      <c r="E797" s="16" t="s">
        <v>399</v>
      </c>
      <c r="F797" s="16">
        <v>38</v>
      </c>
      <c r="G797" s="16">
        <v>30684.411759999999</v>
      </c>
      <c r="H797" s="16">
        <v>15.816707092783499</v>
      </c>
      <c r="I797" s="16" cm="1">
        <f t="array" ref="I797">IF(ISBLANK(H797),
    IFERROR(
        IF(
            (SUMPRODUCT((ABS(B:B - B797) &lt;= 4)*(H:H)*(NOT(ISBLANK(H:H))) * (H:H &gt; 0) * (C:C)*(D:D)) / SUMPRODUCT((ABS(B:B - B797) &lt;= 4)*(NOT(ISBLANK(H:H))) * (H:H &gt; 0) * (C:C)*(D:D))) = 0,
            IF(
                (SUMPRODUCT((ABS(B:B - B797) &lt;= 4)*(G:G)*(NOT(ISBLANK(G:G))) * (G:G &gt; 0) * (C:C)*(D:D)) / SUMPRODUCT((ABS(B:B - B797) &lt;= 4)*(NOT(ISBLANK(G:G))) * (G:G &gt; 0) * (C:C)*(D:D))) = 0,
                IF(LOOKUP(2,1/(H$1:H796&lt;&gt;0),H$1:H796)=0,
                    "",
                    LOOKUP(2,1/(H$1:H796&lt;&gt;0),H$1:H796) * 0.8
                ),
                (SUMPRODUCT((ABS(B:B - B797) &lt;= 4)*(G:G)*(NOT(ISBLANK(G:G))) * (G:G &gt; 0) * (C:C)*(D:D)) / SUMPRODUCT((ABS(B:B - B797) &lt;= 4)*(NOT(ISBLANK(G:G))) * (G:G &gt; 0) * (C:C)*(D:D)))
            ),
            (SUMPRODUCT((ABS(B:B - B797) &lt;= 4)*(H:H)*(NOT(ISBLANK(H:H))) * (H:H &gt; 0) * (C:C)*(D:D)) / SUMPRODUCT((ABS(B:B - B797) &lt;= 4)*(NOT(ISBLANK(H:H))) * (H:H &gt; 0) * (C:C)*(D:D)))
        ),
        IF(LOOKUP(2,1/(H$1:H796&lt;&gt;0),H$1:H796)=0,
            "",
            LOOKUP(2,1/(H$1:H796&lt;&gt;0),H$1:H796) * 0.8
        )
    ),
    H797
)</f>
        <v>15.816707092783499</v>
      </c>
      <c r="J797" s="13">
        <v>67.260000000000005</v>
      </c>
    </row>
    <row r="798" spans="1:10">
      <c r="A798" s="16" t="s">
        <v>398</v>
      </c>
      <c r="B798" s="16" t="s">
        <v>390</v>
      </c>
      <c r="C798" s="16">
        <v>5</v>
      </c>
      <c r="D798" s="16">
        <v>750</v>
      </c>
      <c r="E798" s="16" t="s">
        <v>399</v>
      </c>
      <c r="F798" s="16">
        <v>23</v>
      </c>
      <c r="G798" s="16">
        <v>19819.32805</v>
      </c>
      <c r="H798" s="16">
        <v>26.42577073333333</v>
      </c>
      <c r="I798" s="16" cm="1">
        <f t="array" ref="I798">IF(ISBLANK(H798),
    IFERROR(
        IF(
            (SUMPRODUCT((ABS(B:B - B798) &lt;= 4)*(H:H)*(NOT(ISBLANK(H:H))) * (H:H &gt; 0) * (C:C)*(D:D)) / SUMPRODUCT((ABS(B:B - B798) &lt;= 4)*(NOT(ISBLANK(H:H))) * (H:H &gt; 0) * (C:C)*(D:D))) = 0,
            IF(
                (SUMPRODUCT((ABS(B:B - B798) &lt;= 4)*(G:G)*(NOT(ISBLANK(G:G))) * (G:G &gt; 0) * (C:C)*(D:D)) / SUMPRODUCT((ABS(B:B - B798) &lt;= 4)*(NOT(ISBLANK(G:G))) * (G:G &gt; 0) * (C:C)*(D:D))) = 0,
                IF(LOOKUP(2,1/(H$1:H797&lt;&gt;0),H$1:H797)=0,
                    "",
                    LOOKUP(2,1/(H$1:H797&lt;&gt;0),H$1:H797) * 0.8
                ),
                (SUMPRODUCT((ABS(B:B - B798) &lt;= 4)*(G:G)*(NOT(ISBLANK(G:G))) * (G:G &gt; 0) * (C:C)*(D:D)) / SUMPRODUCT((ABS(B:B - B798) &lt;= 4)*(NOT(ISBLANK(G:G))) * (G:G &gt; 0) * (C:C)*(D:D)))
            ),
            (SUMPRODUCT((ABS(B:B - B798) &lt;= 4)*(H:H)*(NOT(ISBLANK(H:H))) * (H:H &gt; 0) * (C:C)*(D:D)) / SUMPRODUCT((ABS(B:B - B798) &lt;= 4)*(NOT(ISBLANK(H:H))) * (H:H &gt; 0) * (C:C)*(D:D)))
        ),
        IF(LOOKUP(2,1/(H$1:H797&lt;&gt;0),H$1:H797)=0,
            "",
            LOOKUP(2,1/(H$1:H797&lt;&gt;0),H$1:H797) * 0.8
        )
    ),
    H798
)</f>
        <v>26.42577073333333</v>
      </c>
      <c r="J798" s="13">
        <v>67.260000000000005</v>
      </c>
    </row>
    <row r="799" spans="1:10">
      <c r="A799" s="16" t="s">
        <v>398</v>
      </c>
      <c r="B799" s="16" t="s">
        <v>365</v>
      </c>
      <c r="C799" s="16">
        <v>3</v>
      </c>
      <c r="D799" s="16">
        <v>450</v>
      </c>
      <c r="E799" s="16" t="s">
        <v>399</v>
      </c>
      <c r="F799" s="16">
        <v>15</v>
      </c>
      <c r="G799" s="16">
        <v>13316.23</v>
      </c>
      <c r="H799" s="16">
        <v>29.59162222222222</v>
      </c>
      <c r="I799" s="16" cm="1">
        <f t="array" ref="I799">IF(ISBLANK(H799),
    IFERROR(
        IF(
            (SUMPRODUCT((ABS(B:B - B799) &lt;= 4)*(H:H)*(NOT(ISBLANK(H:H))) * (H:H &gt; 0) * (C:C)*(D:D)) / SUMPRODUCT((ABS(B:B - B799) &lt;= 4)*(NOT(ISBLANK(H:H))) * (H:H &gt; 0) * (C:C)*(D:D))) = 0,
            IF(
                (SUMPRODUCT((ABS(B:B - B799) &lt;= 4)*(G:G)*(NOT(ISBLANK(G:G))) * (G:G &gt; 0) * (C:C)*(D:D)) / SUMPRODUCT((ABS(B:B - B799) &lt;= 4)*(NOT(ISBLANK(G:G))) * (G:G &gt; 0) * (C:C)*(D:D))) = 0,
                IF(LOOKUP(2,1/(H$1:H798&lt;&gt;0),H$1:H798)=0,
                    "",
                    LOOKUP(2,1/(H$1:H798&lt;&gt;0),H$1:H798) * 0.8
                ),
                (SUMPRODUCT((ABS(B:B - B799) &lt;= 4)*(G:G)*(NOT(ISBLANK(G:G))) * (G:G &gt; 0) * (C:C)*(D:D)) / SUMPRODUCT((ABS(B:B - B799) &lt;= 4)*(NOT(ISBLANK(G:G))) * (G:G &gt; 0) * (C:C)*(D:D)))
            ),
            (SUMPRODUCT((ABS(B:B - B799) &lt;= 4)*(H:H)*(NOT(ISBLANK(H:H))) * (H:H &gt; 0) * (C:C)*(D:D)) / SUMPRODUCT((ABS(B:B - B799) &lt;= 4)*(NOT(ISBLANK(H:H))) * (H:H &gt; 0) * (C:C)*(D:D)))
        ),
        IF(LOOKUP(2,1/(H$1:H798&lt;&gt;0),H$1:H798)=0,
            "",
            LOOKUP(2,1/(H$1:H798&lt;&gt;0),H$1:H798) * 0.8
        )
    ),
    H799
)</f>
        <v>29.59162222222222</v>
      </c>
      <c r="J799" s="13">
        <v>67.260000000000005</v>
      </c>
    </row>
    <row r="800" spans="1:10">
      <c r="A800" s="16" t="s">
        <v>398</v>
      </c>
      <c r="B800" s="16" t="s">
        <v>387</v>
      </c>
      <c r="C800" s="16">
        <v>2</v>
      </c>
      <c r="D800" s="16">
        <v>350</v>
      </c>
      <c r="E800" s="16" t="s">
        <v>399</v>
      </c>
      <c r="F800" s="16">
        <v>4</v>
      </c>
      <c r="G800" s="16">
        <v>2760.6766699999998</v>
      </c>
      <c r="H800" s="16">
        <v>7.8876476285714281</v>
      </c>
      <c r="I800" s="16" cm="1">
        <f t="array" ref="I800">IF(ISBLANK(H800),
    IFERROR(
        IF(
            (SUMPRODUCT((ABS(B:B - B800) &lt;= 4)*(H:H)*(NOT(ISBLANK(H:H))) * (H:H &gt; 0) * (C:C)*(D:D)) / SUMPRODUCT((ABS(B:B - B800) &lt;= 4)*(NOT(ISBLANK(H:H))) * (H:H &gt; 0) * (C:C)*(D:D))) = 0,
            IF(
                (SUMPRODUCT((ABS(B:B - B800) &lt;= 4)*(G:G)*(NOT(ISBLANK(G:G))) * (G:G &gt; 0) * (C:C)*(D:D)) / SUMPRODUCT((ABS(B:B - B800) &lt;= 4)*(NOT(ISBLANK(G:G))) * (G:G &gt; 0) * (C:C)*(D:D))) = 0,
                IF(LOOKUP(2,1/(H$1:H799&lt;&gt;0),H$1:H799)=0,
                    "",
                    LOOKUP(2,1/(H$1:H799&lt;&gt;0),H$1:H799) * 0.8
                ),
                (SUMPRODUCT((ABS(B:B - B800) &lt;= 4)*(G:G)*(NOT(ISBLANK(G:G))) * (G:G &gt; 0) * (C:C)*(D:D)) / SUMPRODUCT((ABS(B:B - B800) &lt;= 4)*(NOT(ISBLANK(G:G))) * (G:G &gt; 0) * (C:C)*(D:D)))
            ),
            (SUMPRODUCT((ABS(B:B - B800) &lt;= 4)*(H:H)*(NOT(ISBLANK(H:H))) * (H:H &gt; 0) * (C:C)*(D:D)) / SUMPRODUCT((ABS(B:B - B800) &lt;= 4)*(NOT(ISBLANK(H:H))) * (H:H &gt; 0) * (C:C)*(D:D)))
        ),
        IF(LOOKUP(2,1/(H$1:H799&lt;&gt;0),H$1:H799)=0,
            "",
            LOOKUP(2,1/(H$1:H799&lt;&gt;0),H$1:H799) * 0.8
        )
    ),
    H800
)</f>
        <v>7.8876476285714281</v>
      </c>
      <c r="J800" s="13">
        <v>67.260000000000005</v>
      </c>
    </row>
    <row r="801" spans="1:10">
      <c r="A801" s="16" t="s">
        <v>398</v>
      </c>
      <c r="B801" s="16" t="s">
        <v>375</v>
      </c>
      <c r="C801" s="16">
        <v>2</v>
      </c>
      <c r="D801" s="16">
        <f>G801*D800/G800</f>
        <v>579.76992955861078</v>
      </c>
      <c r="E801" s="16" t="s">
        <v>399</v>
      </c>
      <c r="F801" s="16">
        <v>6</v>
      </c>
      <c r="G801" s="16">
        <v>4573.0209100000002</v>
      </c>
      <c r="H801" s="16">
        <f>G801/D801</f>
        <v>7.8876476285714281</v>
      </c>
      <c r="I801" s="16" cm="1">
        <f t="array" ref="I801">IF(ISBLANK(H801),
    IFERROR(
        IF(
            (SUMPRODUCT((ABS(B:B - B801) &lt;= 4)*(H:H)*(NOT(ISBLANK(H:H))) * (H:H &gt; 0) * (C:C)*(D:D)) / SUMPRODUCT((ABS(B:B - B801) &lt;= 4)*(NOT(ISBLANK(H:H))) * (H:H &gt; 0) * (C:C)*(D:D))) = 0,
            IF(
                (SUMPRODUCT((ABS(B:B - B801) &lt;= 4)*(G:G)*(NOT(ISBLANK(G:G))) * (G:G &gt; 0) * (C:C)*(D:D)) / SUMPRODUCT((ABS(B:B - B801) &lt;= 4)*(NOT(ISBLANK(G:G))) * (G:G &gt; 0) * (C:C)*(D:D))) = 0,
                IF(LOOKUP(2,1/(H$1:H800&lt;&gt;0),H$1:H800)=0,
                    "",
                    LOOKUP(2,1/(H$1:H800&lt;&gt;0),H$1:H800) * 0.8
                ),
                (SUMPRODUCT((ABS(B:B - B801) &lt;= 4)*(G:G)*(NOT(ISBLANK(G:G))) * (G:G &gt; 0) * (C:C)*(D:D)) / SUMPRODUCT((ABS(B:B - B801) &lt;= 4)*(NOT(ISBLANK(G:G))) * (G:G &gt; 0) * (C:C)*(D:D)))
            ),
            (SUMPRODUCT((ABS(B:B - B801) &lt;= 4)*(H:H)*(NOT(ISBLANK(H:H))) * (H:H &gt; 0) * (C:C)*(D:D)) / SUMPRODUCT((ABS(B:B - B801) &lt;= 4)*(NOT(ISBLANK(H:H))) * (H:H &gt; 0) * (C:C)*(D:D)))
        ),
        IF(LOOKUP(2,1/(H$1:H800&lt;&gt;0),H$1:H800)=0,
            "",
            LOOKUP(2,1/(H$1:H800&lt;&gt;0),H$1:H800) * 0.8
        )
    ),
    H801
)</f>
        <v>7.8876476285714281</v>
      </c>
      <c r="J801" s="13">
        <v>67.260000000000005</v>
      </c>
    </row>
    <row r="802" spans="1:10">
      <c r="A802" s="16" t="s">
        <v>398</v>
      </c>
      <c r="B802" s="16" t="s">
        <v>376</v>
      </c>
      <c r="C802" s="16">
        <v>4</v>
      </c>
      <c r="D802" s="16">
        <v>352</v>
      </c>
      <c r="E802" s="16" t="s">
        <v>399</v>
      </c>
      <c r="F802" s="16">
        <v>4</v>
      </c>
      <c r="G802" s="16">
        <v>3378.319</v>
      </c>
      <c r="H802" s="16">
        <v>9.5974971590909082</v>
      </c>
      <c r="I802" s="16" cm="1">
        <f t="array" ref="I802">IF(ISBLANK(H802),
    IFERROR(
        IF(
            (SUMPRODUCT((ABS(B:B - B802) &lt;= 4)*(H:H)*(NOT(ISBLANK(H:H))) * (H:H &gt; 0) * (C:C)*(D:D)) / SUMPRODUCT((ABS(B:B - B802) &lt;= 4)*(NOT(ISBLANK(H:H))) * (H:H &gt; 0) * (C:C)*(D:D))) = 0,
            IF(
                (SUMPRODUCT((ABS(B:B - B802) &lt;= 4)*(G:G)*(NOT(ISBLANK(G:G))) * (G:G &gt; 0) * (C:C)*(D:D)) / SUMPRODUCT((ABS(B:B - B802) &lt;= 4)*(NOT(ISBLANK(G:G))) * (G:G &gt; 0) * (C:C)*(D:D))) = 0,
                IF(LOOKUP(2,1/(H$1:H801&lt;&gt;0),H$1:H801)=0,
                    "",
                    LOOKUP(2,1/(H$1:H801&lt;&gt;0),H$1:H801) * 0.8
                ),
                (SUMPRODUCT((ABS(B:B - B802) &lt;= 4)*(G:G)*(NOT(ISBLANK(G:G))) * (G:G &gt; 0) * (C:C)*(D:D)) / SUMPRODUCT((ABS(B:B - B802) &lt;= 4)*(NOT(ISBLANK(G:G))) * (G:G &gt; 0) * (C:C)*(D:D)))
            ),
            (SUMPRODUCT((ABS(B:B - B802) &lt;= 4)*(H:H)*(NOT(ISBLANK(H:H))) * (H:H &gt; 0) * (C:C)*(D:D)) / SUMPRODUCT((ABS(B:B - B802) &lt;= 4)*(NOT(ISBLANK(H:H))) * (H:H &gt; 0) * (C:C)*(D:D)))
        ),
        IF(LOOKUP(2,1/(H$1:H801&lt;&gt;0),H$1:H801)=0,
            "",
            LOOKUP(2,1/(H$1:H801&lt;&gt;0),H$1:H801) * 0.8
        )
    ),
    H802
)</f>
        <v>9.5974971590909082</v>
      </c>
      <c r="J802" s="13">
        <v>67.260000000000005</v>
      </c>
    </row>
    <row r="803" spans="1:10">
      <c r="A803" s="16" t="s">
        <v>398</v>
      </c>
      <c r="B803" s="16" t="s">
        <v>197</v>
      </c>
      <c r="C803" s="16">
        <v>3</v>
      </c>
      <c r="D803" s="16">
        <v>580</v>
      </c>
      <c r="E803" s="16" t="s">
        <v>399</v>
      </c>
      <c r="F803" s="16">
        <v>14</v>
      </c>
      <c r="G803" s="16">
        <v>11880.726930000001</v>
      </c>
      <c r="H803" s="16">
        <v>20.48401194827586</v>
      </c>
      <c r="I803" s="16" cm="1">
        <f t="array" ref="I803">IF(ISBLANK(H803),
    IFERROR(
        IF(
            (SUMPRODUCT((ABS(B:B - B803) &lt;= 4)*(H:H)*(NOT(ISBLANK(H:H))) * (H:H &gt; 0) * (C:C)*(D:D)) / SUMPRODUCT((ABS(B:B - B803) &lt;= 4)*(NOT(ISBLANK(H:H))) * (H:H &gt; 0) * (C:C)*(D:D))) = 0,
            IF(
                (SUMPRODUCT((ABS(B:B - B803) &lt;= 4)*(G:G)*(NOT(ISBLANK(G:G))) * (G:G &gt; 0) * (C:C)*(D:D)) / SUMPRODUCT((ABS(B:B - B803) &lt;= 4)*(NOT(ISBLANK(G:G))) * (G:G &gt; 0) * (C:C)*(D:D))) = 0,
                IF(LOOKUP(2,1/(H$1:H802&lt;&gt;0),H$1:H802)=0,
                    "",
                    LOOKUP(2,1/(H$1:H802&lt;&gt;0),H$1:H802) * 0.8
                ),
                (SUMPRODUCT((ABS(B:B - B803) &lt;= 4)*(G:G)*(NOT(ISBLANK(G:G))) * (G:G &gt; 0) * (C:C)*(D:D)) / SUMPRODUCT((ABS(B:B - B803) &lt;= 4)*(NOT(ISBLANK(G:G))) * (G:G &gt; 0) * (C:C)*(D:D)))
            ),
            (SUMPRODUCT((ABS(B:B - B803) &lt;= 4)*(H:H)*(NOT(ISBLANK(H:H))) * (H:H &gt; 0) * (C:C)*(D:D)) / SUMPRODUCT((ABS(B:B - B803) &lt;= 4)*(NOT(ISBLANK(H:H))) * (H:H &gt; 0) * (C:C)*(D:D)))
        ),
        IF(LOOKUP(2,1/(H$1:H802&lt;&gt;0),H$1:H802)=0,
            "",
            LOOKUP(2,1/(H$1:H802&lt;&gt;0),H$1:H802) * 0.8
        )
    ),
    H803
)</f>
        <v>20.48401194827586</v>
      </c>
      <c r="J803" s="13">
        <v>67.260000000000005</v>
      </c>
    </row>
    <row r="804" spans="1:10">
      <c r="A804" s="16" t="s">
        <v>398</v>
      </c>
      <c r="B804" s="16" t="s">
        <v>198</v>
      </c>
      <c r="C804" s="16">
        <v>6</v>
      </c>
      <c r="D804" s="16">
        <v>750</v>
      </c>
      <c r="E804" s="16" t="s">
        <v>399</v>
      </c>
      <c r="F804" s="16">
        <v>24</v>
      </c>
      <c r="G804" s="16">
        <v>19524.823270000001</v>
      </c>
      <c r="H804" s="16">
        <v>26.033097693333339</v>
      </c>
      <c r="I804" s="16" cm="1">
        <f t="array" ref="I804">IF(ISBLANK(H804),
    IFERROR(
        IF(
            (SUMPRODUCT((ABS(B:B - B804) &lt;= 4)*(H:H)*(NOT(ISBLANK(H:H))) * (H:H &gt; 0) * (C:C)*(D:D)) / SUMPRODUCT((ABS(B:B - B804) &lt;= 4)*(NOT(ISBLANK(H:H))) * (H:H &gt; 0) * (C:C)*(D:D))) = 0,
            IF(
                (SUMPRODUCT((ABS(B:B - B804) &lt;= 4)*(G:G)*(NOT(ISBLANK(G:G))) * (G:G &gt; 0) * (C:C)*(D:D)) / SUMPRODUCT((ABS(B:B - B804) &lt;= 4)*(NOT(ISBLANK(G:G))) * (G:G &gt; 0) * (C:C)*(D:D))) = 0,
                IF(LOOKUP(2,1/(H$1:H803&lt;&gt;0),H$1:H803)=0,
                    "",
                    LOOKUP(2,1/(H$1:H803&lt;&gt;0),H$1:H803) * 0.8
                ),
                (SUMPRODUCT((ABS(B:B - B804) &lt;= 4)*(G:G)*(NOT(ISBLANK(G:G))) * (G:G &gt; 0) * (C:C)*(D:D)) / SUMPRODUCT((ABS(B:B - B804) &lt;= 4)*(NOT(ISBLANK(G:G))) * (G:G &gt; 0) * (C:C)*(D:D)))
            ),
            (SUMPRODUCT((ABS(B:B - B804) &lt;= 4)*(H:H)*(NOT(ISBLANK(H:H))) * (H:H &gt; 0) * (C:C)*(D:D)) / SUMPRODUCT((ABS(B:B - B804) &lt;= 4)*(NOT(ISBLANK(H:H))) * (H:H &gt; 0) * (C:C)*(D:D)))
        ),
        IF(LOOKUP(2,1/(H$1:H803&lt;&gt;0),H$1:H803)=0,
            "",
            LOOKUP(2,1/(H$1:H803&lt;&gt;0),H$1:H803) * 0.8
        )
    ),
    H804
)</f>
        <v>26.033097693333339</v>
      </c>
      <c r="J804" s="13">
        <v>67.260000000000005</v>
      </c>
    </row>
    <row r="805" spans="1:10">
      <c r="A805" s="16" t="s">
        <v>398</v>
      </c>
      <c r="B805" s="16" t="s">
        <v>199</v>
      </c>
      <c r="C805" s="16">
        <v>5</v>
      </c>
      <c r="D805" s="16">
        <v>570</v>
      </c>
      <c r="E805" s="16" t="s">
        <v>399</v>
      </c>
      <c r="F805" s="16">
        <v>29</v>
      </c>
      <c r="G805" s="16">
        <v>21760.059300000001</v>
      </c>
      <c r="H805" s="16">
        <v>38.175542631578949</v>
      </c>
      <c r="I805" s="16" cm="1">
        <f t="array" ref="I805">IF(ISBLANK(H805),
    IFERROR(
        IF(
            (SUMPRODUCT((ABS(B:B - B805) &lt;= 4)*(H:H)*(NOT(ISBLANK(H:H))) * (H:H &gt; 0) * (C:C)*(D:D)) / SUMPRODUCT((ABS(B:B - B805) &lt;= 4)*(NOT(ISBLANK(H:H))) * (H:H &gt; 0) * (C:C)*(D:D))) = 0,
            IF(
                (SUMPRODUCT((ABS(B:B - B805) &lt;= 4)*(G:G)*(NOT(ISBLANK(G:G))) * (G:G &gt; 0) * (C:C)*(D:D)) / SUMPRODUCT((ABS(B:B - B805) &lt;= 4)*(NOT(ISBLANK(G:G))) * (G:G &gt; 0) * (C:C)*(D:D))) = 0,
                IF(LOOKUP(2,1/(H$1:H804&lt;&gt;0),H$1:H804)=0,
                    "",
                    LOOKUP(2,1/(H$1:H804&lt;&gt;0),H$1:H804) * 0.8
                ),
                (SUMPRODUCT((ABS(B:B - B805) &lt;= 4)*(G:G)*(NOT(ISBLANK(G:G))) * (G:G &gt; 0) * (C:C)*(D:D)) / SUMPRODUCT((ABS(B:B - B805) &lt;= 4)*(NOT(ISBLANK(G:G))) * (G:G &gt; 0) * (C:C)*(D:D)))
            ),
            (SUMPRODUCT((ABS(B:B - B805) &lt;= 4)*(H:H)*(NOT(ISBLANK(H:H))) * (H:H &gt; 0) * (C:C)*(D:D)) / SUMPRODUCT((ABS(B:B - B805) &lt;= 4)*(NOT(ISBLANK(H:H))) * (H:H &gt; 0) * (C:C)*(D:D)))
        ),
        IF(LOOKUP(2,1/(H$1:H804&lt;&gt;0),H$1:H804)=0,
            "",
            LOOKUP(2,1/(H$1:H804&lt;&gt;0),H$1:H804) * 0.8
        )
    ),
    H805
)</f>
        <v>38.175542631578949</v>
      </c>
      <c r="J805" s="13">
        <v>67.260000000000005</v>
      </c>
    </row>
    <row r="806" spans="1:10">
      <c r="A806" s="16" t="s">
        <v>398</v>
      </c>
      <c r="B806" s="16" t="s">
        <v>401</v>
      </c>
      <c r="C806" s="16">
        <v>1</v>
      </c>
      <c r="D806" s="16">
        <v>90</v>
      </c>
      <c r="E806" s="16" t="s">
        <v>399</v>
      </c>
      <c r="F806" s="16">
        <f>D806*F805/D805</f>
        <v>4.5789473684210522</v>
      </c>
      <c r="G806" s="16">
        <f>D806*G805/D805</f>
        <v>3435.7988368421052</v>
      </c>
      <c r="H806" s="16">
        <f>G806/D806</f>
        <v>38.175542631578949</v>
      </c>
      <c r="I806" s="16" cm="1">
        <f t="array" ref="I806">IF(ISBLANK(H806),
    IFERROR(
        IF(
            (SUMPRODUCT((ABS(B:B - B806) &lt;= 4)*(H:H)*(NOT(ISBLANK(H:H))) * (H:H &gt; 0) * (C:C)*(D:D)) / SUMPRODUCT((ABS(B:B - B806) &lt;= 4)*(NOT(ISBLANK(H:H))) * (H:H &gt; 0) * (C:C)*(D:D))) = 0,
            IF(
                (SUMPRODUCT((ABS(B:B - B806) &lt;= 4)*(G:G)*(NOT(ISBLANK(G:G))) * (G:G &gt; 0) * (C:C)*(D:D)) / SUMPRODUCT((ABS(B:B - B806) &lt;= 4)*(NOT(ISBLANK(G:G))) * (G:G &gt; 0) * (C:C)*(D:D))) = 0,
                IF(LOOKUP(2,1/(H$1:H805&lt;&gt;0),H$1:H805)=0,
                    "",
                    LOOKUP(2,1/(H$1:H805&lt;&gt;0),H$1:H805) * 0.8
                ),
                (SUMPRODUCT((ABS(B:B - B806) &lt;= 4)*(G:G)*(NOT(ISBLANK(G:G))) * (G:G &gt; 0) * (C:C)*(D:D)) / SUMPRODUCT((ABS(B:B - B806) &lt;= 4)*(NOT(ISBLANK(G:G))) * (G:G &gt; 0) * (C:C)*(D:D)))
            ),
            (SUMPRODUCT((ABS(B:B - B806) &lt;= 4)*(H:H)*(NOT(ISBLANK(H:H))) * (H:H &gt; 0) * (C:C)*(D:D)) / SUMPRODUCT((ABS(B:B - B806) &lt;= 4)*(NOT(ISBLANK(H:H))) * (H:H &gt; 0) * (C:C)*(D:D)))
        ),
        IF(LOOKUP(2,1/(H$1:H805&lt;&gt;0),H$1:H805)=0,
            "",
            LOOKUP(2,1/(H$1:H805&lt;&gt;0),H$1:H805) * 0.8
        )
    ),
    H806
)</f>
        <v>38.175542631578949</v>
      </c>
      <c r="J806" s="13">
        <v>67.260000000000005</v>
      </c>
    </row>
    <row r="807" spans="1:10">
      <c r="A807" s="16" t="s">
        <v>398</v>
      </c>
      <c r="B807" s="16" t="s">
        <v>200</v>
      </c>
      <c r="C807" s="16">
        <v>1</v>
      </c>
      <c r="D807" s="16">
        <v>200</v>
      </c>
      <c r="E807" s="16" t="s">
        <v>399</v>
      </c>
      <c r="F807" s="16">
        <v>6</v>
      </c>
      <c r="G807" s="16">
        <v>4771.4403400000001</v>
      </c>
      <c r="H807" s="16">
        <v>23.857201700000001</v>
      </c>
      <c r="I807" s="16" cm="1">
        <f t="array" ref="I807">IF(ISBLANK(H807),
    IFERROR(
        IF(
            (SUMPRODUCT((ABS(B:B - B807) &lt;= 4)*(H:H)*(NOT(ISBLANK(H:H))) * (H:H &gt; 0) * (C:C)*(D:D)) / SUMPRODUCT((ABS(B:B - B807) &lt;= 4)*(NOT(ISBLANK(H:H))) * (H:H &gt; 0) * (C:C)*(D:D))) = 0,
            IF(
                (SUMPRODUCT((ABS(B:B - B807) &lt;= 4)*(G:G)*(NOT(ISBLANK(G:G))) * (G:G &gt; 0) * (C:C)*(D:D)) / SUMPRODUCT((ABS(B:B - B807) &lt;= 4)*(NOT(ISBLANK(G:G))) * (G:G &gt; 0) * (C:C)*(D:D))) = 0,
                IF(LOOKUP(2,1/(H$1:H806&lt;&gt;0),H$1:H806)=0,
                    "",
                    LOOKUP(2,1/(H$1:H806&lt;&gt;0),H$1:H806) * 0.8
                ),
                (SUMPRODUCT((ABS(B:B - B807) &lt;= 4)*(G:G)*(NOT(ISBLANK(G:G))) * (G:G &gt; 0) * (C:C)*(D:D)) / SUMPRODUCT((ABS(B:B - B807) &lt;= 4)*(NOT(ISBLANK(G:G))) * (G:G &gt; 0) * (C:C)*(D:D)))
            ),
            (SUMPRODUCT((ABS(B:B - B807) &lt;= 4)*(H:H)*(NOT(ISBLANK(H:H))) * (H:H &gt; 0) * (C:C)*(D:D)) / SUMPRODUCT((ABS(B:B - B807) &lt;= 4)*(NOT(ISBLANK(H:H))) * (H:H &gt; 0) * (C:C)*(D:D)))
        ),
        IF(LOOKUP(2,1/(H$1:H806&lt;&gt;0),H$1:H806)=0,
            "",
            LOOKUP(2,1/(H$1:H806&lt;&gt;0),H$1:H806) * 0.8
        )
    ),
    H807
)</f>
        <v>23.857201700000001</v>
      </c>
      <c r="J807" s="13">
        <v>67.260000000000005</v>
      </c>
    </row>
    <row r="808" spans="1:10">
      <c r="A808" s="16" t="s">
        <v>398</v>
      </c>
      <c r="B808" s="16" t="s">
        <v>201</v>
      </c>
      <c r="C808" s="16">
        <v>11</v>
      </c>
      <c r="D808" s="16">
        <v>1600</v>
      </c>
      <c r="E808" s="16" t="s">
        <v>399</v>
      </c>
      <c r="F808" s="16">
        <v>40</v>
      </c>
      <c r="G808" s="16">
        <v>32514.086739999999</v>
      </c>
      <c r="H808" s="16">
        <v>20.321304212499999</v>
      </c>
      <c r="I808" s="16" cm="1">
        <f t="array" ref="I808">IF(ISBLANK(H808),
    IFERROR(
        IF(
            (SUMPRODUCT((ABS(B:B - B808) &lt;= 4)*(H:H)*(NOT(ISBLANK(H:H))) * (H:H &gt; 0) * (C:C)*(D:D)) / SUMPRODUCT((ABS(B:B - B808) &lt;= 4)*(NOT(ISBLANK(H:H))) * (H:H &gt; 0) * (C:C)*(D:D))) = 0,
            IF(
                (SUMPRODUCT((ABS(B:B - B808) &lt;= 4)*(G:G)*(NOT(ISBLANK(G:G))) * (G:G &gt; 0) * (C:C)*(D:D)) / SUMPRODUCT((ABS(B:B - B808) &lt;= 4)*(NOT(ISBLANK(G:G))) * (G:G &gt; 0) * (C:C)*(D:D))) = 0,
                IF(LOOKUP(2,1/(H$1:H807&lt;&gt;0),H$1:H807)=0,
                    "",
                    LOOKUP(2,1/(H$1:H807&lt;&gt;0),H$1:H807) * 0.8
                ),
                (SUMPRODUCT((ABS(B:B - B808) &lt;= 4)*(G:G)*(NOT(ISBLANK(G:G))) * (G:G &gt; 0) * (C:C)*(D:D)) / SUMPRODUCT((ABS(B:B - B808) &lt;= 4)*(NOT(ISBLANK(G:G))) * (G:G &gt; 0) * (C:C)*(D:D)))
            ),
            (SUMPRODUCT((ABS(B:B - B808) &lt;= 4)*(H:H)*(NOT(ISBLANK(H:H))) * (H:H &gt; 0) * (C:C)*(D:D)) / SUMPRODUCT((ABS(B:B - B808) &lt;= 4)*(NOT(ISBLANK(H:H))) * (H:H &gt; 0) * (C:C)*(D:D)))
        ),
        IF(LOOKUP(2,1/(H$1:H807&lt;&gt;0),H$1:H807)=0,
            "",
            LOOKUP(2,1/(H$1:H807&lt;&gt;0),H$1:H807) * 0.8
        )
    ),
    H808
)</f>
        <v>20.321304212499999</v>
      </c>
      <c r="J808" s="13">
        <v>67.260000000000005</v>
      </c>
    </row>
    <row r="809" spans="1:10">
      <c r="A809" s="16" t="s">
        <v>398</v>
      </c>
      <c r="B809" s="16" t="s">
        <v>202</v>
      </c>
      <c r="C809" s="16">
        <v>2</v>
      </c>
      <c r="D809" s="16">
        <v>280</v>
      </c>
      <c r="E809" s="16" t="s">
        <v>399</v>
      </c>
      <c r="F809" s="16">
        <v>18</v>
      </c>
      <c r="G809" s="16">
        <v>12982.088</v>
      </c>
      <c r="H809" s="16">
        <v>46.364600000000003</v>
      </c>
      <c r="I809" s="16" cm="1">
        <f t="array" ref="I809">IF(ISBLANK(H809),
    IFERROR(
        IF(
            (SUMPRODUCT((ABS(B:B - B809) &lt;= 4)*(H:H)*(NOT(ISBLANK(H:H))) * (H:H &gt; 0) * (C:C)*(D:D)) / SUMPRODUCT((ABS(B:B - B809) &lt;= 4)*(NOT(ISBLANK(H:H))) * (H:H &gt; 0) * (C:C)*(D:D))) = 0,
            IF(
                (SUMPRODUCT((ABS(B:B - B809) &lt;= 4)*(G:G)*(NOT(ISBLANK(G:G))) * (G:G &gt; 0) * (C:C)*(D:D)) / SUMPRODUCT((ABS(B:B - B809) &lt;= 4)*(NOT(ISBLANK(G:G))) * (G:G &gt; 0) * (C:C)*(D:D))) = 0,
                IF(LOOKUP(2,1/(H$1:H808&lt;&gt;0),H$1:H808)=0,
                    "",
                    LOOKUP(2,1/(H$1:H808&lt;&gt;0),H$1:H808) * 0.8
                ),
                (SUMPRODUCT((ABS(B:B - B809) &lt;= 4)*(G:G)*(NOT(ISBLANK(G:G))) * (G:G &gt; 0) * (C:C)*(D:D)) / SUMPRODUCT((ABS(B:B - B809) &lt;= 4)*(NOT(ISBLANK(G:G))) * (G:G &gt; 0) * (C:C)*(D:D)))
            ),
            (SUMPRODUCT((ABS(B:B - B809) &lt;= 4)*(H:H)*(NOT(ISBLANK(H:H))) * (H:H &gt; 0) * (C:C)*(D:D)) / SUMPRODUCT((ABS(B:B - B809) &lt;= 4)*(NOT(ISBLANK(H:H))) * (H:H &gt; 0) * (C:C)*(D:D)))
        ),
        IF(LOOKUP(2,1/(H$1:H808&lt;&gt;0),H$1:H808)=0,
            "",
            LOOKUP(2,1/(H$1:H808&lt;&gt;0),H$1:H808) * 0.8
        )
    ),
    H809
)</f>
        <v>46.364600000000003</v>
      </c>
      <c r="J809" s="13">
        <v>67.260000000000005</v>
      </c>
    </row>
    <row r="810" spans="1:10">
      <c r="A810" s="16" t="s">
        <v>398</v>
      </c>
      <c r="B810" s="16" t="s">
        <v>203</v>
      </c>
      <c r="C810" s="16">
        <v>8</v>
      </c>
      <c r="D810" s="16">
        <v>690</v>
      </c>
      <c r="E810" s="16" t="s">
        <v>399</v>
      </c>
      <c r="F810" s="16">
        <v>13</v>
      </c>
      <c r="G810" s="16">
        <v>10523.690140000001</v>
      </c>
      <c r="H810" s="16">
        <v>15.25172484057971</v>
      </c>
      <c r="I810" s="16" cm="1">
        <f t="array" ref="I810">IF(ISBLANK(H810),
    IFERROR(
        IF(
            (SUMPRODUCT((ABS(B:B - B810) &lt;= 4)*(H:H)*(NOT(ISBLANK(H:H))) * (H:H &gt; 0) * (C:C)*(D:D)) / SUMPRODUCT((ABS(B:B - B810) &lt;= 4)*(NOT(ISBLANK(H:H))) * (H:H &gt; 0) * (C:C)*(D:D))) = 0,
            IF(
                (SUMPRODUCT((ABS(B:B - B810) &lt;= 4)*(G:G)*(NOT(ISBLANK(G:G))) * (G:G &gt; 0) * (C:C)*(D:D)) / SUMPRODUCT((ABS(B:B - B810) &lt;= 4)*(NOT(ISBLANK(G:G))) * (G:G &gt; 0) * (C:C)*(D:D))) = 0,
                IF(LOOKUP(2,1/(H$1:H809&lt;&gt;0),H$1:H809)=0,
                    "",
                    LOOKUP(2,1/(H$1:H809&lt;&gt;0),H$1:H809) * 0.8
                ),
                (SUMPRODUCT((ABS(B:B - B810) &lt;= 4)*(G:G)*(NOT(ISBLANK(G:G))) * (G:G &gt; 0) * (C:C)*(D:D)) / SUMPRODUCT((ABS(B:B - B810) &lt;= 4)*(NOT(ISBLANK(G:G))) * (G:G &gt; 0) * (C:C)*(D:D)))
            ),
            (SUMPRODUCT((ABS(B:B - B810) &lt;= 4)*(H:H)*(NOT(ISBLANK(H:H))) * (H:H &gt; 0) * (C:C)*(D:D)) / SUMPRODUCT((ABS(B:B - B810) &lt;= 4)*(NOT(ISBLANK(H:H))) * (H:H &gt; 0) * (C:C)*(D:D)))
        ),
        IF(LOOKUP(2,1/(H$1:H809&lt;&gt;0),H$1:H809)=0,
            "",
            LOOKUP(2,1/(H$1:H809&lt;&gt;0),H$1:H809) * 0.8
        )
    ),
    H810
)</f>
        <v>15.25172484057971</v>
      </c>
      <c r="J810" s="13">
        <v>67.260000000000005</v>
      </c>
    </row>
    <row r="811" spans="1:10">
      <c r="A811" s="16" t="s">
        <v>398</v>
      </c>
      <c r="B811" s="16" t="s">
        <v>204</v>
      </c>
      <c r="C811" s="16">
        <v>5</v>
      </c>
      <c r="D811" s="16">
        <v>510</v>
      </c>
      <c r="E811" s="16" t="s">
        <v>399</v>
      </c>
      <c r="F811" s="16">
        <v>20</v>
      </c>
      <c r="G811" s="16">
        <v>16482.087</v>
      </c>
      <c r="H811" s="16">
        <v>32.317817647058817</v>
      </c>
      <c r="I811" s="16" cm="1">
        <f t="array" ref="I811">IF(ISBLANK(H811),
    IFERROR(
        IF(
            (SUMPRODUCT((ABS(B:B - B811) &lt;= 4)*(H:H)*(NOT(ISBLANK(H:H))) * (H:H &gt; 0) * (C:C)*(D:D)) / SUMPRODUCT((ABS(B:B - B811) &lt;= 4)*(NOT(ISBLANK(H:H))) * (H:H &gt; 0) * (C:C)*(D:D))) = 0,
            IF(
                (SUMPRODUCT((ABS(B:B - B811) &lt;= 4)*(G:G)*(NOT(ISBLANK(G:G))) * (G:G &gt; 0) * (C:C)*(D:D)) / SUMPRODUCT((ABS(B:B - B811) &lt;= 4)*(NOT(ISBLANK(G:G))) * (G:G &gt; 0) * (C:C)*(D:D))) = 0,
                IF(LOOKUP(2,1/(H$1:H810&lt;&gt;0),H$1:H810)=0,
                    "",
                    LOOKUP(2,1/(H$1:H810&lt;&gt;0),H$1:H810) * 0.8
                ),
                (SUMPRODUCT((ABS(B:B - B811) &lt;= 4)*(G:G)*(NOT(ISBLANK(G:G))) * (G:G &gt; 0) * (C:C)*(D:D)) / SUMPRODUCT((ABS(B:B - B811) &lt;= 4)*(NOT(ISBLANK(G:G))) * (G:G &gt; 0) * (C:C)*(D:D)))
            ),
            (SUMPRODUCT((ABS(B:B - B811) &lt;= 4)*(H:H)*(NOT(ISBLANK(H:H))) * (H:H &gt; 0) * (C:C)*(D:D)) / SUMPRODUCT((ABS(B:B - B811) &lt;= 4)*(NOT(ISBLANK(H:H))) * (H:H &gt; 0) * (C:C)*(D:D)))
        ),
        IF(LOOKUP(2,1/(H$1:H810&lt;&gt;0),H$1:H810)=0,
            "",
            LOOKUP(2,1/(H$1:H810&lt;&gt;0),H$1:H810) * 0.8
        )
    ),
    H811
)</f>
        <v>32.317817647058817</v>
      </c>
      <c r="J811" s="13">
        <v>67.260000000000005</v>
      </c>
    </row>
    <row r="812" spans="1:10">
      <c r="A812" s="16" t="s">
        <v>398</v>
      </c>
      <c r="B812" s="16" t="s">
        <v>205</v>
      </c>
      <c r="C812" s="16">
        <v>4</v>
      </c>
      <c r="D812" s="16">
        <v>230</v>
      </c>
      <c r="E812" s="16" t="s">
        <v>399</v>
      </c>
      <c r="F812" s="16">
        <v>9</v>
      </c>
      <c r="G812" s="16">
        <v>6955.08043</v>
      </c>
      <c r="H812" s="16">
        <v>30.239480130434782</v>
      </c>
      <c r="I812" s="16" cm="1">
        <f t="array" ref="I812">IF(ISBLANK(H812),
    IFERROR(
        IF(
            (SUMPRODUCT((ABS(B:B - B812) &lt;= 4)*(H:H)*(NOT(ISBLANK(H:H))) * (H:H &gt; 0) * (C:C)*(D:D)) / SUMPRODUCT((ABS(B:B - B812) &lt;= 4)*(NOT(ISBLANK(H:H))) * (H:H &gt; 0) * (C:C)*(D:D))) = 0,
            IF(
                (SUMPRODUCT((ABS(B:B - B812) &lt;= 4)*(G:G)*(NOT(ISBLANK(G:G))) * (G:G &gt; 0) * (C:C)*(D:D)) / SUMPRODUCT((ABS(B:B - B812) &lt;= 4)*(NOT(ISBLANK(G:G))) * (G:G &gt; 0) * (C:C)*(D:D))) = 0,
                IF(LOOKUP(2,1/(H$1:H811&lt;&gt;0),H$1:H811)=0,
                    "",
                    LOOKUP(2,1/(H$1:H811&lt;&gt;0),H$1:H811) * 0.8
                ),
                (SUMPRODUCT((ABS(B:B - B812) &lt;= 4)*(G:G)*(NOT(ISBLANK(G:G))) * (G:G &gt; 0) * (C:C)*(D:D)) / SUMPRODUCT((ABS(B:B - B812) &lt;= 4)*(NOT(ISBLANK(G:G))) * (G:G &gt; 0) * (C:C)*(D:D)))
            ),
            (SUMPRODUCT((ABS(B:B - B812) &lt;= 4)*(H:H)*(NOT(ISBLANK(H:H))) * (H:H &gt; 0) * (C:C)*(D:D)) / SUMPRODUCT((ABS(B:B - B812) &lt;= 4)*(NOT(ISBLANK(H:H))) * (H:H &gt; 0) * (C:C)*(D:D)))
        ),
        IF(LOOKUP(2,1/(H$1:H811&lt;&gt;0),H$1:H811)=0,
            "",
            LOOKUP(2,1/(H$1:H811&lt;&gt;0),H$1:H811) * 0.8
        )
    ),
    H812
)</f>
        <v>30.239480130434782</v>
      </c>
      <c r="J812" s="13">
        <v>67.260000000000005</v>
      </c>
    </row>
    <row r="813" spans="1:10">
      <c r="A813" s="16" t="s">
        <v>398</v>
      </c>
      <c r="B813" s="16" t="s">
        <v>207</v>
      </c>
      <c r="C813" s="16">
        <v>4</v>
      </c>
      <c r="D813" s="16">
        <v>600</v>
      </c>
      <c r="E813" s="16" t="s">
        <v>399</v>
      </c>
      <c r="F813" s="16">
        <v>44</v>
      </c>
      <c r="G813" s="16">
        <v>32878.334369999997</v>
      </c>
      <c r="H813" s="16">
        <v>54.797223950000003</v>
      </c>
      <c r="I813" s="16" cm="1">
        <f t="array" ref="I813">IF(ISBLANK(H813),
    IFERROR(
        IF(
            (SUMPRODUCT((ABS(B:B - B813) &lt;= 4)*(H:H)*(NOT(ISBLANK(H:H))) * (H:H &gt; 0) * (C:C)*(D:D)) / SUMPRODUCT((ABS(B:B - B813) &lt;= 4)*(NOT(ISBLANK(H:H))) * (H:H &gt; 0) * (C:C)*(D:D))) = 0,
            IF(
                (SUMPRODUCT((ABS(B:B - B813) &lt;= 4)*(G:G)*(NOT(ISBLANK(G:G))) * (G:G &gt; 0) * (C:C)*(D:D)) / SUMPRODUCT((ABS(B:B - B813) &lt;= 4)*(NOT(ISBLANK(G:G))) * (G:G &gt; 0) * (C:C)*(D:D))) = 0,
                IF(LOOKUP(2,1/(H$1:H812&lt;&gt;0),H$1:H812)=0,
                    "",
                    LOOKUP(2,1/(H$1:H812&lt;&gt;0),H$1:H812) * 0.8
                ),
                (SUMPRODUCT((ABS(B:B - B813) &lt;= 4)*(G:G)*(NOT(ISBLANK(G:G))) * (G:G &gt; 0) * (C:C)*(D:D)) / SUMPRODUCT((ABS(B:B - B813) &lt;= 4)*(NOT(ISBLANK(G:G))) * (G:G &gt; 0) * (C:C)*(D:D)))
            ),
            (SUMPRODUCT((ABS(B:B - B813) &lt;= 4)*(H:H)*(NOT(ISBLANK(H:H))) * (H:H &gt; 0) * (C:C)*(D:D)) / SUMPRODUCT((ABS(B:B - B813) &lt;= 4)*(NOT(ISBLANK(H:H))) * (H:H &gt; 0) * (C:C)*(D:D)))
        ),
        IF(LOOKUP(2,1/(H$1:H812&lt;&gt;0),H$1:H812)=0,
            "",
            LOOKUP(2,1/(H$1:H812&lt;&gt;0),H$1:H812) * 0.8
        )
    ),
    H813
)</f>
        <v>54.797223950000003</v>
      </c>
      <c r="J813" s="13">
        <v>67.260000000000005</v>
      </c>
    </row>
    <row r="814" spans="1:10">
      <c r="A814" s="16" t="s">
        <v>398</v>
      </c>
      <c r="B814" s="16" t="s">
        <v>208</v>
      </c>
      <c r="C814" s="16">
        <v>3</v>
      </c>
      <c r="D814" s="16">
        <v>240</v>
      </c>
      <c r="E814" s="16" t="s">
        <v>399</v>
      </c>
      <c r="F814" s="16">
        <v>18</v>
      </c>
      <c r="G814" s="16">
        <v>11787.28378</v>
      </c>
      <c r="H814" s="16">
        <v>49.113682416666663</v>
      </c>
      <c r="I814" s="16" cm="1">
        <f t="array" ref="I814">IF(ISBLANK(H814),
    IFERROR(
        IF(
            (SUMPRODUCT((ABS(B:B - B814) &lt;= 4)*(H:H)*(NOT(ISBLANK(H:H))) * (H:H &gt; 0) * (C:C)*(D:D)) / SUMPRODUCT((ABS(B:B - B814) &lt;= 4)*(NOT(ISBLANK(H:H))) * (H:H &gt; 0) * (C:C)*(D:D))) = 0,
            IF(
                (SUMPRODUCT((ABS(B:B - B814) &lt;= 4)*(G:G)*(NOT(ISBLANK(G:G))) * (G:G &gt; 0) * (C:C)*(D:D)) / SUMPRODUCT((ABS(B:B - B814) &lt;= 4)*(NOT(ISBLANK(G:G))) * (G:G &gt; 0) * (C:C)*(D:D))) = 0,
                IF(LOOKUP(2,1/(H$1:H813&lt;&gt;0),H$1:H813)=0,
                    "",
                    LOOKUP(2,1/(H$1:H813&lt;&gt;0),H$1:H813) * 0.8
                ),
                (SUMPRODUCT((ABS(B:B - B814) &lt;= 4)*(G:G)*(NOT(ISBLANK(G:G))) * (G:G &gt; 0) * (C:C)*(D:D)) / SUMPRODUCT((ABS(B:B - B814) &lt;= 4)*(NOT(ISBLANK(G:G))) * (G:G &gt; 0) * (C:C)*(D:D)))
            ),
            (SUMPRODUCT((ABS(B:B - B814) &lt;= 4)*(H:H)*(NOT(ISBLANK(H:H))) * (H:H &gt; 0) * (C:C)*(D:D)) / SUMPRODUCT((ABS(B:B - B814) &lt;= 4)*(NOT(ISBLANK(H:H))) * (H:H &gt; 0) * (C:C)*(D:D)))
        ),
        IF(LOOKUP(2,1/(H$1:H813&lt;&gt;0),H$1:H813)=0,
            "",
            LOOKUP(2,1/(H$1:H813&lt;&gt;0),H$1:H813) * 0.8
        )
    ),
    H814
)</f>
        <v>49.113682416666663</v>
      </c>
      <c r="J814" s="13">
        <v>67.260000000000005</v>
      </c>
    </row>
    <row r="815" spans="1:10">
      <c r="A815" s="16" t="s">
        <v>398</v>
      </c>
      <c r="B815" s="16" t="s">
        <v>209</v>
      </c>
      <c r="C815" s="16">
        <v>5</v>
      </c>
      <c r="D815" s="16">
        <v>800</v>
      </c>
      <c r="E815" s="16" t="s">
        <v>399</v>
      </c>
      <c r="F815" s="16">
        <v>24</v>
      </c>
      <c r="G815" s="16">
        <v>18780.920580000002</v>
      </c>
      <c r="H815" s="16">
        <v>23.476150725</v>
      </c>
      <c r="I815" s="16" cm="1">
        <f t="array" ref="I815">IF(ISBLANK(H815),
    IFERROR(
        IF(
            (SUMPRODUCT((ABS(B:B - B815) &lt;= 4)*(H:H)*(NOT(ISBLANK(H:H))) * (H:H &gt; 0) * (C:C)*(D:D)) / SUMPRODUCT((ABS(B:B - B815) &lt;= 4)*(NOT(ISBLANK(H:H))) * (H:H &gt; 0) * (C:C)*(D:D))) = 0,
            IF(
                (SUMPRODUCT((ABS(B:B - B815) &lt;= 4)*(G:G)*(NOT(ISBLANK(G:G))) * (G:G &gt; 0) * (C:C)*(D:D)) / SUMPRODUCT((ABS(B:B - B815) &lt;= 4)*(NOT(ISBLANK(G:G))) * (G:G &gt; 0) * (C:C)*(D:D))) = 0,
                IF(LOOKUP(2,1/(H$1:H814&lt;&gt;0),H$1:H814)=0,
                    "",
                    LOOKUP(2,1/(H$1:H814&lt;&gt;0),H$1:H814) * 0.8
                ),
                (SUMPRODUCT((ABS(B:B - B815) &lt;= 4)*(G:G)*(NOT(ISBLANK(G:G))) * (G:G &gt; 0) * (C:C)*(D:D)) / SUMPRODUCT((ABS(B:B - B815) &lt;= 4)*(NOT(ISBLANK(G:G))) * (G:G &gt; 0) * (C:C)*(D:D)))
            ),
            (SUMPRODUCT((ABS(B:B - B815) &lt;= 4)*(H:H)*(NOT(ISBLANK(H:H))) * (H:H &gt; 0) * (C:C)*(D:D)) / SUMPRODUCT((ABS(B:B - B815) &lt;= 4)*(NOT(ISBLANK(H:H))) * (H:H &gt; 0) * (C:C)*(D:D)))
        ),
        IF(LOOKUP(2,1/(H$1:H814&lt;&gt;0),H$1:H814)=0,
            "",
            LOOKUP(2,1/(H$1:H814&lt;&gt;0),H$1:H814) * 0.8
        )
    ),
    H815
)</f>
        <v>23.476150725</v>
      </c>
      <c r="J815" s="13">
        <v>67.260000000000005</v>
      </c>
    </row>
    <row r="816" spans="1:10">
      <c r="A816" s="16" t="s">
        <v>398</v>
      </c>
      <c r="B816" s="16" t="s">
        <v>210</v>
      </c>
      <c r="C816" s="16">
        <v>3</v>
      </c>
      <c r="D816" s="16">
        <v>295</v>
      </c>
      <c r="E816" s="16" t="s">
        <v>399</v>
      </c>
      <c r="F816" s="16">
        <v>16</v>
      </c>
      <c r="G816" s="16">
        <v>12956.00828</v>
      </c>
      <c r="H816" s="16">
        <v>43.918672135593219</v>
      </c>
      <c r="I816" s="16" cm="1">
        <f t="array" ref="I816">IF(ISBLANK(H816),
    IFERROR(
        IF(
            (SUMPRODUCT((ABS(B:B - B816) &lt;= 4)*(H:H)*(NOT(ISBLANK(H:H))) * (H:H &gt; 0) * (C:C)*(D:D)) / SUMPRODUCT((ABS(B:B - B816) &lt;= 4)*(NOT(ISBLANK(H:H))) * (H:H &gt; 0) * (C:C)*(D:D))) = 0,
            IF(
                (SUMPRODUCT((ABS(B:B - B816) &lt;= 4)*(G:G)*(NOT(ISBLANK(G:G))) * (G:G &gt; 0) * (C:C)*(D:D)) / SUMPRODUCT((ABS(B:B - B816) &lt;= 4)*(NOT(ISBLANK(G:G))) * (G:G &gt; 0) * (C:C)*(D:D))) = 0,
                IF(LOOKUP(2,1/(H$1:H815&lt;&gt;0),H$1:H815)=0,
                    "",
                    LOOKUP(2,1/(H$1:H815&lt;&gt;0),H$1:H815) * 0.8
                ),
                (SUMPRODUCT((ABS(B:B - B816) &lt;= 4)*(G:G)*(NOT(ISBLANK(G:G))) * (G:G &gt; 0) * (C:C)*(D:D)) / SUMPRODUCT((ABS(B:B - B816) &lt;= 4)*(NOT(ISBLANK(G:G))) * (G:G &gt; 0) * (C:C)*(D:D)))
            ),
            (SUMPRODUCT((ABS(B:B - B816) &lt;= 4)*(H:H)*(NOT(ISBLANK(H:H))) * (H:H &gt; 0) * (C:C)*(D:D)) / SUMPRODUCT((ABS(B:B - B816) &lt;= 4)*(NOT(ISBLANK(H:H))) * (H:H &gt; 0) * (C:C)*(D:D)))
        ),
        IF(LOOKUP(2,1/(H$1:H815&lt;&gt;0),H$1:H815)=0,
            "",
            LOOKUP(2,1/(H$1:H815&lt;&gt;0),H$1:H815) * 0.8
        )
    ),
    H816
)</f>
        <v>43.918672135593219</v>
      </c>
      <c r="J816" s="13">
        <v>67.260000000000005</v>
      </c>
    </row>
    <row r="817" spans="1:10">
      <c r="A817" s="16" t="s">
        <v>398</v>
      </c>
      <c r="B817" s="16" t="s">
        <v>296</v>
      </c>
      <c r="C817" s="16">
        <v>1</v>
      </c>
      <c r="D817" s="16">
        <v>110</v>
      </c>
      <c r="E817" s="16" t="s">
        <v>399</v>
      </c>
      <c r="F817" s="16">
        <v>7</v>
      </c>
      <c r="G817" s="16">
        <v>5057.1610000000001</v>
      </c>
      <c r="H817" s="16">
        <v>45.974190909090908</v>
      </c>
      <c r="I817" s="16" cm="1">
        <f t="array" ref="I817">IF(ISBLANK(H817),
    IFERROR(
        IF(
            (SUMPRODUCT((ABS(B:B - B817) &lt;= 4)*(H:H)*(NOT(ISBLANK(H:H))) * (H:H &gt; 0) * (C:C)*(D:D)) / SUMPRODUCT((ABS(B:B - B817) &lt;= 4)*(NOT(ISBLANK(H:H))) * (H:H &gt; 0) * (C:C)*(D:D))) = 0,
            IF(
                (SUMPRODUCT((ABS(B:B - B817) &lt;= 4)*(G:G)*(NOT(ISBLANK(G:G))) * (G:G &gt; 0) * (C:C)*(D:D)) / SUMPRODUCT((ABS(B:B - B817) &lt;= 4)*(NOT(ISBLANK(G:G))) * (G:G &gt; 0) * (C:C)*(D:D))) = 0,
                IF(LOOKUP(2,1/(H$1:H816&lt;&gt;0),H$1:H816)=0,
                    "",
                    LOOKUP(2,1/(H$1:H816&lt;&gt;0),H$1:H816) * 0.8
                ),
                (SUMPRODUCT((ABS(B:B - B817) &lt;= 4)*(G:G)*(NOT(ISBLANK(G:G))) * (G:G &gt; 0) * (C:C)*(D:D)) / SUMPRODUCT((ABS(B:B - B817) &lt;= 4)*(NOT(ISBLANK(G:G))) * (G:G &gt; 0) * (C:C)*(D:D)))
            ),
            (SUMPRODUCT((ABS(B:B - B817) &lt;= 4)*(H:H)*(NOT(ISBLANK(H:H))) * (H:H &gt; 0) * (C:C)*(D:D)) / SUMPRODUCT((ABS(B:B - B817) &lt;= 4)*(NOT(ISBLANK(H:H))) * (H:H &gt; 0) * (C:C)*(D:D)))
        ),
        IF(LOOKUP(2,1/(H$1:H816&lt;&gt;0),H$1:H816)=0,
            "",
            LOOKUP(2,1/(H$1:H816&lt;&gt;0),H$1:H816) * 0.8
        )
    ),
    H817
)</f>
        <v>45.974190909090908</v>
      </c>
      <c r="J817" s="13">
        <v>67.260000000000005</v>
      </c>
    </row>
    <row r="818" spans="1:10">
      <c r="A818" s="16" t="s">
        <v>398</v>
      </c>
      <c r="B818" s="16" t="s">
        <v>212</v>
      </c>
      <c r="C818" s="16">
        <v>3</v>
      </c>
      <c r="D818" s="16">
        <v>540</v>
      </c>
      <c r="E818" s="16" t="s">
        <v>399</v>
      </c>
      <c r="F818" s="16">
        <v>16</v>
      </c>
      <c r="G818" s="16">
        <v>11752.100469999999</v>
      </c>
      <c r="H818" s="16">
        <v>21.763149018518519</v>
      </c>
      <c r="I818" s="16" cm="1">
        <f t="array" ref="I818">IF(ISBLANK(H818),
    IFERROR(
        IF(
            (SUMPRODUCT((ABS(B:B - B818) &lt;= 4)*(H:H)*(NOT(ISBLANK(H:H))) * (H:H &gt; 0) * (C:C)*(D:D)) / SUMPRODUCT((ABS(B:B - B818) &lt;= 4)*(NOT(ISBLANK(H:H))) * (H:H &gt; 0) * (C:C)*(D:D))) = 0,
            IF(
                (SUMPRODUCT((ABS(B:B - B818) &lt;= 4)*(G:G)*(NOT(ISBLANK(G:G))) * (G:G &gt; 0) * (C:C)*(D:D)) / SUMPRODUCT((ABS(B:B - B818) &lt;= 4)*(NOT(ISBLANK(G:G))) * (G:G &gt; 0) * (C:C)*(D:D))) = 0,
                IF(LOOKUP(2,1/(H$1:H817&lt;&gt;0),H$1:H817)=0,
                    "",
                    LOOKUP(2,1/(H$1:H817&lt;&gt;0),H$1:H817) * 0.8
                ),
                (SUMPRODUCT((ABS(B:B - B818) &lt;= 4)*(G:G)*(NOT(ISBLANK(G:G))) * (G:G &gt; 0) * (C:C)*(D:D)) / SUMPRODUCT((ABS(B:B - B818) &lt;= 4)*(NOT(ISBLANK(G:G))) * (G:G &gt; 0) * (C:C)*(D:D)))
            ),
            (SUMPRODUCT((ABS(B:B - B818) &lt;= 4)*(H:H)*(NOT(ISBLANK(H:H))) * (H:H &gt; 0) * (C:C)*(D:D)) / SUMPRODUCT((ABS(B:B - B818) &lt;= 4)*(NOT(ISBLANK(H:H))) * (H:H &gt; 0) * (C:C)*(D:D)))
        ),
        IF(LOOKUP(2,1/(H$1:H817&lt;&gt;0),H$1:H817)=0,
            "",
            LOOKUP(2,1/(H$1:H817&lt;&gt;0),H$1:H817) * 0.8
        )
    ),
    H818
)</f>
        <v>21.763149018518519</v>
      </c>
      <c r="J818" s="13">
        <v>67.260000000000005</v>
      </c>
    </row>
    <row r="819" spans="1:10">
      <c r="A819" s="16" t="s">
        <v>398</v>
      </c>
      <c r="B819" s="16" t="s">
        <v>213</v>
      </c>
      <c r="C819" s="16">
        <v>2</v>
      </c>
      <c r="D819" s="16">
        <v>200</v>
      </c>
      <c r="E819" s="16" t="s">
        <v>399</v>
      </c>
      <c r="F819" s="16">
        <v>4</v>
      </c>
      <c r="G819" s="16">
        <v>3250.529</v>
      </c>
      <c r="H819" s="16">
        <v>16.252645000000001</v>
      </c>
      <c r="I819" s="16" cm="1">
        <f t="array" ref="I819">IF(ISBLANK(H819),
    IFERROR(
        IF(
            (SUMPRODUCT((ABS(B:B - B819) &lt;= 4)*(H:H)*(NOT(ISBLANK(H:H))) * (H:H &gt; 0) * (C:C)*(D:D)) / SUMPRODUCT((ABS(B:B - B819) &lt;= 4)*(NOT(ISBLANK(H:H))) * (H:H &gt; 0) * (C:C)*(D:D))) = 0,
            IF(
                (SUMPRODUCT((ABS(B:B - B819) &lt;= 4)*(G:G)*(NOT(ISBLANK(G:G))) * (G:G &gt; 0) * (C:C)*(D:D)) / SUMPRODUCT((ABS(B:B - B819) &lt;= 4)*(NOT(ISBLANK(G:G))) * (G:G &gt; 0) * (C:C)*(D:D))) = 0,
                IF(LOOKUP(2,1/(H$1:H818&lt;&gt;0),H$1:H818)=0,
                    "",
                    LOOKUP(2,1/(H$1:H818&lt;&gt;0),H$1:H818) * 0.8
                ),
                (SUMPRODUCT((ABS(B:B - B819) &lt;= 4)*(G:G)*(NOT(ISBLANK(G:G))) * (G:G &gt; 0) * (C:C)*(D:D)) / SUMPRODUCT((ABS(B:B - B819) &lt;= 4)*(NOT(ISBLANK(G:G))) * (G:G &gt; 0) * (C:C)*(D:D)))
            ),
            (SUMPRODUCT((ABS(B:B - B819) &lt;= 4)*(H:H)*(NOT(ISBLANK(H:H))) * (H:H &gt; 0) * (C:C)*(D:D)) / SUMPRODUCT((ABS(B:B - B819) &lt;= 4)*(NOT(ISBLANK(H:H))) * (H:H &gt; 0) * (C:C)*(D:D)))
        ),
        IF(LOOKUP(2,1/(H$1:H818&lt;&gt;0),H$1:H818)=0,
            "",
            LOOKUP(2,1/(H$1:H818&lt;&gt;0),H$1:H818) * 0.8
        )
    ),
    H819
)</f>
        <v>16.252645000000001</v>
      </c>
      <c r="J819" s="13">
        <v>67.260000000000005</v>
      </c>
    </row>
    <row r="820" spans="1:10">
      <c r="A820" s="16" t="s">
        <v>398</v>
      </c>
      <c r="B820" s="16" t="s">
        <v>366</v>
      </c>
      <c r="C820" s="16">
        <v>2</v>
      </c>
      <c r="D820" s="16">
        <f>G820*D819/G819</f>
        <v>348.31396366560642</v>
      </c>
      <c r="E820" s="16" t="s">
        <v>399</v>
      </c>
      <c r="F820" s="16">
        <v>6</v>
      </c>
      <c r="G820" s="16">
        <v>5661.0231999999996</v>
      </c>
      <c r="H820" s="16">
        <f>G820/D820</f>
        <v>16.252644999999998</v>
      </c>
      <c r="I820" s="16" cm="1">
        <f t="array" ref="I820">IF(ISBLANK(H820),
    IFERROR(
        IF(
            (SUMPRODUCT((ABS(B:B - B820) &lt;= 4)*(H:H)*(NOT(ISBLANK(H:H))) * (H:H &gt; 0) * (C:C)*(D:D)) / SUMPRODUCT((ABS(B:B - B820) &lt;= 4)*(NOT(ISBLANK(H:H))) * (H:H &gt; 0) * (C:C)*(D:D))) = 0,
            IF(
                (SUMPRODUCT((ABS(B:B - B820) &lt;= 4)*(G:G)*(NOT(ISBLANK(G:G))) * (G:G &gt; 0) * (C:C)*(D:D)) / SUMPRODUCT((ABS(B:B - B820) &lt;= 4)*(NOT(ISBLANK(G:G))) * (G:G &gt; 0) * (C:C)*(D:D))) = 0,
                IF(LOOKUP(2,1/(H$1:H819&lt;&gt;0),H$1:H819)=0,
                    "",
                    LOOKUP(2,1/(H$1:H819&lt;&gt;0),H$1:H819) * 0.8
                ),
                (SUMPRODUCT((ABS(B:B - B820) &lt;= 4)*(G:G)*(NOT(ISBLANK(G:G))) * (G:G &gt; 0) * (C:C)*(D:D)) / SUMPRODUCT((ABS(B:B - B820) &lt;= 4)*(NOT(ISBLANK(G:G))) * (G:G &gt; 0) * (C:C)*(D:D)))
            ),
            (SUMPRODUCT((ABS(B:B - B820) &lt;= 4)*(H:H)*(NOT(ISBLANK(H:H))) * (H:H &gt; 0) * (C:C)*(D:D)) / SUMPRODUCT((ABS(B:B - B820) &lt;= 4)*(NOT(ISBLANK(H:H))) * (H:H &gt; 0) * (C:C)*(D:D)))
        ),
        IF(LOOKUP(2,1/(H$1:H819&lt;&gt;0),H$1:H819)=0,
            "",
            LOOKUP(2,1/(H$1:H819&lt;&gt;0),H$1:H819) * 0.8
        )
    ),
    H820
)</f>
        <v>16.252644999999998</v>
      </c>
      <c r="J820" s="13">
        <v>67.260000000000005</v>
      </c>
    </row>
    <row r="821" spans="1:10">
      <c r="A821" s="16" t="s">
        <v>398</v>
      </c>
      <c r="B821" s="16" t="s">
        <v>215</v>
      </c>
      <c r="C821" s="16">
        <v>2</v>
      </c>
      <c r="D821" s="16">
        <v>310</v>
      </c>
      <c r="E821" s="16" t="s">
        <v>399</v>
      </c>
      <c r="F821" s="16">
        <v>3</v>
      </c>
      <c r="G821" s="16">
        <v>2810.61</v>
      </c>
      <c r="H821" s="16">
        <v>9.0664838709677422</v>
      </c>
      <c r="I821" s="16" cm="1">
        <f t="array" ref="I821">IF(ISBLANK(H821),
    IFERROR(
        IF(
            (SUMPRODUCT((ABS(B:B - B821) &lt;= 4)*(H:H)*(NOT(ISBLANK(H:H))) * (H:H &gt; 0) * (C:C)*(D:D)) / SUMPRODUCT((ABS(B:B - B821) &lt;= 4)*(NOT(ISBLANK(H:H))) * (H:H &gt; 0) * (C:C)*(D:D))) = 0,
            IF(
                (SUMPRODUCT((ABS(B:B - B821) &lt;= 4)*(G:G)*(NOT(ISBLANK(G:G))) * (G:G &gt; 0) * (C:C)*(D:D)) / SUMPRODUCT((ABS(B:B - B821) &lt;= 4)*(NOT(ISBLANK(G:G))) * (G:G &gt; 0) * (C:C)*(D:D))) = 0,
                IF(LOOKUP(2,1/(H$1:H820&lt;&gt;0),H$1:H820)=0,
                    "",
                    LOOKUP(2,1/(H$1:H820&lt;&gt;0),H$1:H820) * 0.8
                ),
                (SUMPRODUCT((ABS(B:B - B821) &lt;= 4)*(G:G)*(NOT(ISBLANK(G:G))) * (G:G &gt; 0) * (C:C)*(D:D)) / SUMPRODUCT((ABS(B:B - B821) &lt;= 4)*(NOT(ISBLANK(G:G))) * (G:G &gt; 0) * (C:C)*(D:D)))
            ),
            (SUMPRODUCT((ABS(B:B - B821) &lt;= 4)*(H:H)*(NOT(ISBLANK(H:H))) * (H:H &gt; 0) * (C:C)*(D:D)) / SUMPRODUCT((ABS(B:B - B821) &lt;= 4)*(NOT(ISBLANK(H:H))) * (H:H &gt; 0) * (C:C)*(D:D)))
        ),
        IF(LOOKUP(2,1/(H$1:H820&lt;&gt;0),H$1:H820)=0,
            "",
            LOOKUP(2,1/(H$1:H820&lt;&gt;0),H$1:H820) * 0.8
        )
    ),
    H821
)</f>
        <v>9.0664838709677422</v>
      </c>
      <c r="J821" s="13">
        <v>67.260000000000005</v>
      </c>
    </row>
    <row r="822" spans="1:10">
      <c r="A822" s="16" t="s">
        <v>398</v>
      </c>
      <c r="B822" s="16" t="s">
        <v>216</v>
      </c>
      <c r="C822" s="16">
        <v>2</v>
      </c>
      <c r="D822" s="16">
        <v>370</v>
      </c>
      <c r="E822" s="16" t="s">
        <v>399</v>
      </c>
      <c r="F822" s="16">
        <v>7</v>
      </c>
      <c r="G822" s="16">
        <v>6594.0230000000001</v>
      </c>
      <c r="H822" s="16">
        <v>17.821683783783779</v>
      </c>
      <c r="I822" s="16" cm="1">
        <f t="array" ref="I822">IF(ISBLANK(H822),
    IFERROR(
        IF(
            (SUMPRODUCT((ABS(B:B - B822) &lt;= 4)*(H:H)*(NOT(ISBLANK(H:H))) * (H:H &gt; 0) * (C:C)*(D:D)) / SUMPRODUCT((ABS(B:B - B822) &lt;= 4)*(NOT(ISBLANK(H:H))) * (H:H &gt; 0) * (C:C)*(D:D))) = 0,
            IF(
                (SUMPRODUCT((ABS(B:B - B822) &lt;= 4)*(G:G)*(NOT(ISBLANK(G:G))) * (G:G &gt; 0) * (C:C)*(D:D)) / SUMPRODUCT((ABS(B:B - B822) &lt;= 4)*(NOT(ISBLANK(G:G))) * (G:G &gt; 0) * (C:C)*(D:D))) = 0,
                IF(LOOKUP(2,1/(H$1:H821&lt;&gt;0),H$1:H821)=0,
                    "",
                    LOOKUP(2,1/(H$1:H821&lt;&gt;0),H$1:H821) * 0.8
                ),
                (SUMPRODUCT((ABS(B:B - B822) &lt;= 4)*(G:G)*(NOT(ISBLANK(G:G))) * (G:G &gt; 0) * (C:C)*(D:D)) / SUMPRODUCT((ABS(B:B - B822) &lt;= 4)*(NOT(ISBLANK(G:G))) * (G:G &gt; 0) * (C:C)*(D:D)))
            ),
            (SUMPRODUCT((ABS(B:B - B822) &lt;= 4)*(H:H)*(NOT(ISBLANK(H:H))) * (H:H &gt; 0) * (C:C)*(D:D)) / SUMPRODUCT((ABS(B:B - B822) &lt;= 4)*(NOT(ISBLANK(H:H))) * (H:H &gt; 0) * (C:C)*(D:D)))
        ),
        IF(LOOKUP(2,1/(H$1:H821&lt;&gt;0),H$1:H821)=0,
            "",
            LOOKUP(2,1/(H$1:H821&lt;&gt;0),H$1:H821) * 0.8
        )
    ),
    H822
)</f>
        <v>17.821683783783779</v>
      </c>
      <c r="J822" s="13">
        <v>67.260000000000005</v>
      </c>
    </row>
    <row r="823" spans="1:10">
      <c r="A823" s="16" t="s">
        <v>398</v>
      </c>
      <c r="B823" s="16" t="s">
        <v>304</v>
      </c>
      <c r="C823" s="16">
        <v>2</v>
      </c>
      <c r="D823" s="16">
        <v>280</v>
      </c>
      <c r="E823" s="16" t="s">
        <v>399</v>
      </c>
      <c r="F823" s="16">
        <v>12</v>
      </c>
      <c r="G823" s="16">
        <v>10903.913</v>
      </c>
      <c r="H823" s="16">
        <v>38.942546428571433</v>
      </c>
      <c r="I823" s="16" cm="1">
        <f t="array" ref="I823">IF(ISBLANK(H823),
    IFERROR(
        IF(
            (SUMPRODUCT((ABS(B:B - B823) &lt;= 4)*(H:H)*(NOT(ISBLANK(H:H))) * (H:H &gt; 0) * (C:C)*(D:D)) / SUMPRODUCT((ABS(B:B - B823) &lt;= 4)*(NOT(ISBLANK(H:H))) * (H:H &gt; 0) * (C:C)*(D:D))) = 0,
            IF(
                (SUMPRODUCT((ABS(B:B - B823) &lt;= 4)*(G:G)*(NOT(ISBLANK(G:G))) * (G:G &gt; 0) * (C:C)*(D:D)) / SUMPRODUCT((ABS(B:B - B823) &lt;= 4)*(NOT(ISBLANK(G:G))) * (G:G &gt; 0) * (C:C)*(D:D))) = 0,
                IF(LOOKUP(2,1/(H$1:H822&lt;&gt;0),H$1:H822)=0,
                    "",
                    LOOKUP(2,1/(H$1:H822&lt;&gt;0),H$1:H822) * 0.8
                ),
                (SUMPRODUCT((ABS(B:B - B823) &lt;= 4)*(G:G)*(NOT(ISBLANK(G:G))) * (G:G &gt; 0) * (C:C)*(D:D)) / SUMPRODUCT((ABS(B:B - B823) &lt;= 4)*(NOT(ISBLANK(G:G))) * (G:G &gt; 0) * (C:C)*(D:D)))
            ),
            (SUMPRODUCT((ABS(B:B - B823) &lt;= 4)*(H:H)*(NOT(ISBLANK(H:H))) * (H:H &gt; 0) * (C:C)*(D:D)) / SUMPRODUCT((ABS(B:B - B823) &lt;= 4)*(NOT(ISBLANK(H:H))) * (H:H &gt; 0) * (C:C)*(D:D)))
        ),
        IF(LOOKUP(2,1/(H$1:H822&lt;&gt;0),H$1:H822)=0,
            "",
            LOOKUP(2,1/(H$1:H822&lt;&gt;0),H$1:H822) * 0.8
        )
    ),
    H823
)</f>
        <v>38.942546428571433</v>
      </c>
      <c r="J823" s="13">
        <v>67.260000000000005</v>
      </c>
    </row>
    <row r="824" spans="1:10">
      <c r="A824" s="16" t="s">
        <v>398</v>
      </c>
      <c r="B824" s="16" t="s">
        <v>305</v>
      </c>
      <c r="C824" s="16">
        <v>2</v>
      </c>
      <c r="D824" s="16">
        <v>120</v>
      </c>
      <c r="E824" s="16" t="s">
        <v>399</v>
      </c>
      <c r="F824" s="16">
        <v>13</v>
      </c>
      <c r="G824" s="16">
        <f>D824*G823/D823</f>
        <v>4673.1055714285712</v>
      </c>
      <c r="H824" s="16">
        <f>G824/D824</f>
        <v>38.942546428571426</v>
      </c>
      <c r="I824" s="16" cm="1">
        <f t="array" ref="I824">IF(ISBLANK(H824),
    IFERROR(
        IF(
            (SUMPRODUCT((ABS(B:B - B824) &lt;= 4)*(H:H)*(NOT(ISBLANK(H:H))) * (H:H &gt; 0) * (C:C)*(D:D)) / SUMPRODUCT((ABS(B:B - B824) &lt;= 4)*(NOT(ISBLANK(H:H))) * (H:H &gt; 0) * (C:C)*(D:D))) = 0,
            IF(
                (SUMPRODUCT((ABS(B:B - B824) &lt;= 4)*(G:G)*(NOT(ISBLANK(G:G))) * (G:G &gt; 0) * (C:C)*(D:D)) / SUMPRODUCT((ABS(B:B - B824) &lt;= 4)*(NOT(ISBLANK(G:G))) * (G:G &gt; 0) * (C:C)*(D:D))) = 0,
                IF(LOOKUP(2,1/(H$1:H823&lt;&gt;0),H$1:H823)=0,
                    "",
                    LOOKUP(2,1/(H$1:H823&lt;&gt;0),H$1:H823) * 0.8
                ),
                (SUMPRODUCT((ABS(B:B - B824) &lt;= 4)*(G:G)*(NOT(ISBLANK(G:G))) * (G:G &gt; 0) * (C:C)*(D:D)) / SUMPRODUCT((ABS(B:B - B824) &lt;= 4)*(NOT(ISBLANK(G:G))) * (G:G &gt; 0) * (C:C)*(D:D)))
            ),
            (SUMPRODUCT((ABS(B:B - B824) &lt;= 4)*(H:H)*(NOT(ISBLANK(H:H))) * (H:H &gt; 0) * (C:C)*(D:D)) / SUMPRODUCT((ABS(B:B - B824) &lt;= 4)*(NOT(ISBLANK(H:H))) * (H:H &gt; 0) * (C:C)*(D:D)))
        ),
        IF(LOOKUP(2,1/(H$1:H823&lt;&gt;0),H$1:H823)=0,
            "",
            LOOKUP(2,1/(H$1:H823&lt;&gt;0),H$1:H823) * 0.8
        )
    ),
    H824
)</f>
        <v>38.942546428571426</v>
      </c>
      <c r="J824" s="13">
        <v>67.260000000000005</v>
      </c>
    </row>
    <row r="825" spans="1:10">
      <c r="A825" s="16" t="s">
        <v>398</v>
      </c>
      <c r="B825" s="16" t="s">
        <v>308</v>
      </c>
      <c r="C825" s="16">
        <v>3</v>
      </c>
      <c r="D825" s="16">
        <v>290</v>
      </c>
      <c r="E825" s="16" t="s">
        <v>399</v>
      </c>
      <c r="F825" s="16">
        <v>15</v>
      </c>
      <c r="G825" s="16">
        <v>14102.2518</v>
      </c>
      <c r="H825" s="16">
        <v>48.62845448275862</v>
      </c>
      <c r="I825" s="16" cm="1">
        <f t="array" ref="I825">IF(ISBLANK(H825),
    IFERROR(
        IF(
            (SUMPRODUCT((ABS(B:B - B825) &lt;= 4)*(H:H)*(NOT(ISBLANK(H:H))) * (H:H &gt; 0) * (C:C)*(D:D)) / SUMPRODUCT((ABS(B:B - B825) &lt;= 4)*(NOT(ISBLANK(H:H))) * (H:H &gt; 0) * (C:C)*(D:D))) = 0,
            IF(
                (SUMPRODUCT((ABS(B:B - B825) &lt;= 4)*(G:G)*(NOT(ISBLANK(G:G))) * (G:G &gt; 0) * (C:C)*(D:D)) / SUMPRODUCT((ABS(B:B - B825) &lt;= 4)*(NOT(ISBLANK(G:G))) * (G:G &gt; 0) * (C:C)*(D:D))) = 0,
                IF(LOOKUP(2,1/(H$1:H824&lt;&gt;0),H$1:H824)=0,
                    "",
                    LOOKUP(2,1/(H$1:H824&lt;&gt;0),H$1:H824) * 0.8
                ),
                (SUMPRODUCT((ABS(B:B - B825) &lt;= 4)*(G:G)*(NOT(ISBLANK(G:G))) * (G:G &gt; 0) * (C:C)*(D:D)) / SUMPRODUCT((ABS(B:B - B825) &lt;= 4)*(NOT(ISBLANK(G:G))) * (G:G &gt; 0) * (C:C)*(D:D)))
            ),
            (SUMPRODUCT((ABS(B:B - B825) &lt;= 4)*(H:H)*(NOT(ISBLANK(H:H))) * (H:H &gt; 0) * (C:C)*(D:D)) / SUMPRODUCT((ABS(B:B - B825) &lt;= 4)*(NOT(ISBLANK(H:H))) * (H:H &gt; 0) * (C:C)*(D:D)))
        ),
        IF(LOOKUP(2,1/(H$1:H824&lt;&gt;0),H$1:H824)=0,
            "",
            LOOKUP(2,1/(H$1:H824&lt;&gt;0),H$1:H824) * 0.8
        )
    ),
    H825
)</f>
        <v>48.62845448275862</v>
      </c>
      <c r="J825" s="13">
        <v>67.260000000000005</v>
      </c>
    </row>
    <row r="826" spans="1:10">
      <c r="A826" s="16" t="s">
        <v>398</v>
      </c>
      <c r="B826" s="16" t="s">
        <v>309</v>
      </c>
      <c r="C826" s="16">
        <v>10</v>
      </c>
      <c r="D826" s="16">
        <v>1145</v>
      </c>
      <c r="E826" s="16" t="s">
        <v>399</v>
      </c>
      <c r="F826" s="16">
        <v>27</v>
      </c>
      <c r="G826" s="16">
        <v>19283.614539999999</v>
      </c>
      <c r="H826" s="16">
        <v>16.841584751091698</v>
      </c>
      <c r="I826" s="16" cm="1">
        <f t="array" ref="I826">IF(ISBLANK(H826),
    IFERROR(
        IF(
            (SUMPRODUCT((ABS(B:B - B826) &lt;= 4)*(H:H)*(NOT(ISBLANK(H:H))) * (H:H &gt; 0) * (C:C)*(D:D)) / SUMPRODUCT((ABS(B:B - B826) &lt;= 4)*(NOT(ISBLANK(H:H))) * (H:H &gt; 0) * (C:C)*(D:D))) = 0,
            IF(
                (SUMPRODUCT((ABS(B:B - B826) &lt;= 4)*(G:G)*(NOT(ISBLANK(G:G))) * (G:G &gt; 0) * (C:C)*(D:D)) / SUMPRODUCT((ABS(B:B - B826) &lt;= 4)*(NOT(ISBLANK(G:G))) * (G:G &gt; 0) * (C:C)*(D:D))) = 0,
                IF(LOOKUP(2,1/(H$1:H825&lt;&gt;0),H$1:H825)=0,
                    "",
                    LOOKUP(2,1/(H$1:H825&lt;&gt;0),H$1:H825) * 0.8
                ),
                (SUMPRODUCT((ABS(B:B - B826) &lt;= 4)*(G:G)*(NOT(ISBLANK(G:G))) * (G:G &gt; 0) * (C:C)*(D:D)) / SUMPRODUCT((ABS(B:B - B826) &lt;= 4)*(NOT(ISBLANK(G:G))) * (G:G &gt; 0) * (C:C)*(D:D)))
            ),
            (SUMPRODUCT((ABS(B:B - B826) &lt;= 4)*(H:H)*(NOT(ISBLANK(H:H))) * (H:H &gt; 0) * (C:C)*(D:D)) / SUMPRODUCT((ABS(B:B - B826) &lt;= 4)*(NOT(ISBLANK(H:H))) * (H:H &gt; 0) * (C:C)*(D:D)))
        ),
        IF(LOOKUP(2,1/(H$1:H825&lt;&gt;0),H$1:H825)=0,
            "",
            LOOKUP(2,1/(H$1:H825&lt;&gt;0),H$1:H825) * 0.8
        )
    ),
    H826
)</f>
        <v>16.841584751091698</v>
      </c>
      <c r="J826" s="13">
        <v>67.260000000000005</v>
      </c>
    </row>
    <row r="827" spans="1:10">
      <c r="A827" s="16" t="s">
        <v>398</v>
      </c>
      <c r="B827" s="16" t="s">
        <v>310</v>
      </c>
      <c r="C827" s="16">
        <v>6</v>
      </c>
      <c r="D827" s="16">
        <v>610</v>
      </c>
      <c r="E827" s="16" t="s">
        <v>399</v>
      </c>
      <c r="F827" s="16">
        <v>22</v>
      </c>
      <c r="G827" s="16">
        <v>20058.085999999999</v>
      </c>
      <c r="H827" s="16">
        <v>32.882108196721312</v>
      </c>
      <c r="I827" s="16" cm="1">
        <f t="array" ref="I827">IF(ISBLANK(H827),
    IFERROR(
        IF(
            (SUMPRODUCT((ABS(B:B - B827) &lt;= 4)*(H:H)*(NOT(ISBLANK(H:H))) * (H:H &gt; 0) * (C:C)*(D:D)) / SUMPRODUCT((ABS(B:B - B827) &lt;= 4)*(NOT(ISBLANK(H:H))) * (H:H &gt; 0) * (C:C)*(D:D))) = 0,
            IF(
                (SUMPRODUCT((ABS(B:B - B827) &lt;= 4)*(G:G)*(NOT(ISBLANK(G:G))) * (G:G &gt; 0) * (C:C)*(D:D)) / SUMPRODUCT((ABS(B:B - B827) &lt;= 4)*(NOT(ISBLANK(G:G))) * (G:G &gt; 0) * (C:C)*(D:D))) = 0,
                IF(LOOKUP(2,1/(H$1:H826&lt;&gt;0),H$1:H826)=0,
                    "",
                    LOOKUP(2,1/(H$1:H826&lt;&gt;0),H$1:H826) * 0.8
                ),
                (SUMPRODUCT((ABS(B:B - B827) &lt;= 4)*(G:G)*(NOT(ISBLANK(G:G))) * (G:G &gt; 0) * (C:C)*(D:D)) / SUMPRODUCT((ABS(B:B - B827) &lt;= 4)*(NOT(ISBLANK(G:G))) * (G:G &gt; 0) * (C:C)*(D:D)))
            ),
            (SUMPRODUCT((ABS(B:B - B827) &lt;= 4)*(H:H)*(NOT(ISBLANK(H:H))) * (H:H &gt; 0) * (C:C)*(D:D)) / SUMPRODUCT((ABS(B:B - B827) &lt;= 4)*(NOT(ISBLANK(H:H))) * (H:H &gt; 0) * (C:C)*(D:D)))
        ),
        IF(LOOKUP(2,1/(H$1:H826&lt;&gt;0),H$1:H826)=0,
            "",
            LOOKUP(2,1/(H$1:H826&lt;&gt;0),H$1:H826) * 0.8
        )
    ),
    H827
)</f>
        <v>32.882108196721312</v>
      </c>
      <c r="J827" s="13">
        <v>67.260000000000005</v>
      </c>
    </row>
    <row r="828" spans="1:10">
      <c r="A828" s="16" t="s">
        <v>398</v>
      </c>
      <c r="B828" s="16" t="s">
        <v>313</v>
      </c>
      <c r="C828" s="16">
        <v>8</v>
      </c>
      <c r="D828" s="16">
        <v>645</v>
      </c>
      <c r="E828" s="16" t="s">
        <v>399</v>
      </c>
      <c r="F828" s="16">
        <v>17</v>
      </c>
      <c r="G828" s="16">
        <v>12518.721809999999</v>
      </c>
      <c r="H828" s="16">
        <v>19.408871023255809</v>
      </c>
      <c r="I828" s="16" cm="1">
        <f t="array" ref="I828">IF(ISBLANK(H828),
    IFERROR(
        IF(
            (SUMPRODUCT((ABS(B:B - B828) &lt;= 4)*(H:H)*(NOT(ISBLANK(H:H))) * (H:H &gt; 0) * (C:C)*(D:D)) / SUMPRODUCT((ABS(B:B - B828) &lt;= 4)*(NOT(ISBLANK(H:H))) * (H:H &gt; 0) * (C:C)*(D:D))) = 0,
            IF(
                (SUMPRODUCT((ABS(B:B - B828) &lt;= 4)*(G:G)*(NOT(ISBLANK(G:G))) * (G:G &gt; 0) * (C:C)*(D:D)) / SUMPRODUCT((ABS(B:B - B828) &lt;= 4)*(NOT(ISBLANK(G:G))) * (G:G &gt; 0) * (C:C)*(D:D))) = 0,
                IF(LOOKUP(2,1/(H$1:H827&lt;&gt;0),H$1:H827)=0,
                    "",
                    LOOKUP(2,1/(H$1:H827&lt;&gt;0),H$1:H827) * 0.8
                ),
                (SUMPRODUCT((ABS(B:B - B828) &lt;= 4)*(G:G)*(NOT(ISBLANK(G:G))) * (G:G &gt; 0) * (C:C)*(D:D)) / SUMPRODUCT((ABS(B:B - B828) &lt;= 4)*(NOT(ISBLANK(G:G))) * (G:G &gt; 0) * (C:C)*(D:D)))
            ),
            (SUMPRODUCT((ABS(B:B - B828) &lt;= 4)*(H:H)*(NOT(ISBLANK(H:H))) * (H:H &gt; 0) * (C:C)*(D:D)) / SUMPRODUCT((ABS(B:B - B828) &lt;= 4)*(NOT(ISBLANK(H:H))) * (H:H &gt; 0) * (C:C)*(D:D)))
        ),
        IF(LOOKUP(2,1/(H$1:H827&lt;&gt;0),H$1:H827)=0,
            "",
            LOOKUP(2,1/(H$1:H827&lt;&gt;0),H$1:H827) * 0.8
        )
    ),
    H828
)</f>
        <v>19.408871023255809</v>
      </c>
      <c r="J828" s="13">
        <v>67.260000000000005</v>
      </c>
    </row>
    <row r="829" spans="1:10">
      <c r="A829" s="16" t="s">
        <v>398</v>
      </c>
      <c r="B829" s="16" t="s">
        <v>314</v>
      </c>
      <c r="C829" s="16">
        <v>2</v>
      </c>
      <c r="D829" s="16">
        <v>195</v>
      </c>
      <c r="E829" s="16" t="s">
        <v>399</v>
      </c>
      <c r="F829" s="16">
        <v>7</v>
      </c>
      <c r="G829" s="16">
        <v>5405.73</v>
      </c>
      <c r="H829" s="16">
        <v>27.721692307692301</v>
      </c>
      <c r="I829" s="16" cm="1">
        <f t="array" ref="I829">IF(ISBLANK(H829),
    IFERROR(
        IF(
            (SUMPRODUCT((ABS(B:B - B829) &lt;= 4)*(H:H)*(NOT(ISBLANK(H:H))) * (H:H &gt; 0) * (C:C)*(D:D)) / SUMPRODUCT((ABS(B:B - B829) &lt;= 4)*(NOT(ISBLANK(H:H))) * (H:H &gt; 0) * (C:C)*(D:D))) = 0,
            IF(
                (SUMPRODUCT((ABS(B:B - B829) &lt;= 4)*(G:G)*(NOT(ISBLANK(G:G))) * (G:G &gt; 0) * (C:C)*(D:D)) / SUMPRODUCT((ABS(B:B - B829) &lt;= 4)*(NOT(ISBLANK(G:G))) * (G:G &gt; 0) * (C:C)*(D:D))) = 0,
                IF(LOOKUP(2,1/(H$1:H828&lt;&gt;0),H$1:H828)=0,
                    "",
                    LOOKUP(2,1/(H$1:H828&lt;&gt;0),H$1:H828) * 0.8
                ),
                (SUMPRODUCT((ABS(B:B - B829) &lt;= 4)*(G:G)*(NOT(ISBLANK(G:G))) * (G:G &gt; 0) * (C:C)*(D:D)) / SUMPRODUCT((ABS(B:B - B829) &lt;= 4)*(NOT(ISBLANK(G:G))) * (G:G &gt; 0) * (C:C)*(D:D)))
            ),
            (SUMPRODUCT((ABS(B:B - B829) &lt;= 4)*(H:H)*(NOT(ISBLANK(H:H))) * (H:H &gt; 0) * (C:C)*(D:D)) / SUMPRODUCT((ABS(B:B - B829) &lt;= 4)*(NOT(ISBLANK(H:H))) * (H:H &gt; 0) * (C:C)*(D:D)))
        ),
        IF(LOOKUP(2,1/(H$1:H828&lt;&gt;0),H$1:H828)=0,
            "",
            LOOKUP(2,1/(H$1:H828&lt;&gt;0),H$1:H828) * 0.8
        )
    ),
    H829
)</f>
        <v>27.721692307692301</v>
      </c>
      <c r="J829" s="13">
        <v>67.260000000000005</v>
      </c>
    </row>
    <row r="830" spans="1:10">
      <c r="A830" s="16" t="s">
        <v>398</v>
      </c>
      <c r="B830" s="16" t="s">
        <v>315</v>
      </c>
      <c r="C830" s="16">
        <v>4</v>
      </c>
      <c r="D830" s="16">
        <v>420</v>
      </c>
      <c r="E830" s="16" t="s">
        <v>399</v>
      </c>
      <c r="F830" s="16">
        <v>6</v>
      </c>
      <c r="G830" s="16">
        <v>5256.8490000000002</v>
      </c>
      <c r="H830" s="16">
        <v>12.516307142857141</v>
      </c>
      <c r="I830" s="16" cm="1">
        <f t="array" ref="I830">IF(ISBLANK(H830),
    IFERROR(
        IF(
            (SUMPRODUCT((ABS(B:B - B830) &lt;= 4)*(H:H)*(NOT(ISBLANK(H:H))) * (H:H &gt; 0) * (C:C)*(D:D)) / SUMPRODUCT((ABS(B:B - B830) &lt;= 4)*(NOT(ISBLANK(H:H))) * (H:H &gt; 0) * (C:C)*(D:D))) = 0,
            IF(
                (SUMPRODUCT((ABS(B:B - B830) &lt;= 4)*(G:G)*(NOT(ISBLANK(G:G))) * (G:G &gt; 0) * (C:C)*(D:D)) / SUMPRODUCT((ABS(B:B - B830) &lt;= 4)*(NOT(ISBLANK(G:G))) * (G:G &gt; 0) * (C:C)*(D:D))) = 0,
                IF(LOOKUP(2,1/(H$1:H829&lt;&gt;0),H$1:H829)=0,
                    "",
                    LOOKUP(2,1/(H$1:H829&lt;&gt;0),H$1:H829) * 0.8
                ),
                (SUMPRODUCT((ABS(B:B - B830) &lt;= 4)*(G:G)*(NOT(ISBLANK(G:G))) * (G:G &gt; 0) * (C:C)*(D:D)) / SUMPRODUCT((ABS(B:B - B830) &lt;= 4)*(NOT(ISBLANK(G:G))) * (G:G &gt; 0) * (C:C)*(D:D)))
            ),
            (SUMPRODUCT((ABS(B:B - B830) &lt;= 4)*(H:H)*(NOT(ISBLANK(H:H))) * (H:H &gt; 0) * (C:C)*(D:D)) / SUMPRODUCT((ABS(B:B - B830) &lt;= 4)*(NOT(ISBLANK(H:H))) * (H:H &gt; 0) * (C:C)*(D:D)))
        ),
        IF(LOOKUP(2,1/(H$1:H829&lt;&gt;0),H$1:H829)=0,
            "",
            LOOKUP(2,1/(H$1:H829&lt;&gt;0),H$1:H829) * 0.8
        )
    ),
    H830
)</f>
        <v>12.516307142857141</v>
      </c>
      <c r="J830" s="13">
        <v>67.260000000000005</v>
      </c>
    </row>
    <row r="831" spans="1:10">
      <c r="A831" s="16" t="s">
        <v>398</v>
      </c>
      <c r="B831" s="16" t="s">
        <v>317</v>
      </c>
      <c r="C831" s="16">
        <v>3</v>
      </c>
      <c r="D831" s="16">
        <v>230</v>
      </c>
      <c r="E831" s="16" t="s">
        <v>399</v>
      </c>
      <c r="F831" s="16">
        <v>11</v>
      </c>
      <c r="G831" s="16">
        <v>8963.8850999999995</v>
      </c>
      <c r="H831" s="16">
        <v>38.973413478260873</v>
      </c>
      <c r="I831" s="16" cm="1">
        <f t="array" ref="I831">IF(ISBLANK(H831),
    IFERROR(
        IF(
            (SUMPRODUCT((ABS(B:B - B831) &lt;= 4)*(H:H)*(NOT(ISBLANK(H:H))) * (H:H &gt; 0) * (C:C)*(D:D)) / SUMPRODUCT((ABS(B:B - B831) &lt;= 4)*(NOT(ISBLANK(H:H))) * (H:H &gt; 0) * (C:C)*(D:D))) = 0,
            IF(
                (SUMPRODUCT((ABS(B:B - B831) &lt;= 4)*(G:G)*(NOT(ISBLANK(G:G))) * (G:G &gt; 0) * (C:C)*(D:D)) / SUMPRODUCT((ABS(B:B - B831) &lt;= 4)*(NOT(ISBLANK(G:G))) * (G:G &gt; 0) * (C:C)*(D:D))) = 0,
                IF(LOOKUP(2,1/(H$1:H830&lt;&gt;0),H$1:H830)=0,
                    "",
                    LOOKUP(2,1/(H$1:H830&lt;&gt;0),H$1:H830) * 0.8
                ),
                (SUMPRODUCT((ABS(B:B - B831) &lt;= 4)*(G:G)*(NOT(ISBLANK(G:G))) * (G:G &gt; 0) * (C:C)*(D:D)) / SUMPRODUCT((ABS(B:B - B831) &lt;= 4)*(NOT(ISBLANK(G:G))) * (G:G &gt; 0) * (C:C)*(D:D)))
            ),
            (SUMPRODUCT((ABS(B:B - B831) &lt;= 4)*(H:H)*(NOT(ISBLANK(H:H))) * (H:H &gt; 0) * (C:C)*(D:D)) / SUMPRODUCT((ABS(B:B - B831) &lt;= 4)*(NOT(ISBLANK(H:H))) * (H:H &gt; 0) * (C:C)*(D:D)))
        ),
        IF(LOOKUP(2,1/(H$1:H830&lt;&gt;0),H$1:H830)=0,
            "",
            LOOKUP(2,1/(H$1:H830&lt;&gt;0),H$1:H830) * 0.8
        )
    ),
    H831
)</f>
        <v>38.973413478260873</v>
      </c>
      <c r="J831" s="13">
        <v>67.260000000000005</v>
      </c>
    </row>
    <row r="832" spans="1:10">
      <c r="A832" s="16" t="s">
        <v>398</v>
      </c>
      <c r="B832" s="16" t="s">
        <v>217</v>
      </c>
      <c r="C832" s="16">
        <v>8</v>
      </c>
      <c r="D832" s="16">
        <v>1110</v>
      </c>
      <c r="E832" s="16" t="s">
        <v>399</v>
      </c>
      <c r="F832" s="16">
        <v>31</v>
      </c>
      <c r="G832" s="16">
        <v>25952.232</v>
      </c>
      <c r="H832" s="16">
        <v>23.380389189189192</v>
      </c>
      <c r="I832" s="16" cm="1">
        <f t="array" ref="I832">IF(ISBLANK(H832),
    IFERROR(
        IF(
            (SUMPRODUCT((ABS(B:B - B832) &lt;= 4)*(H:H)*(NOT(ISBLANK(H:H))) * (H:H &gt; 0) * (C:C)*(D:D)) / SUMPRODUCT((ABS(B:B - B832) &lt;= 4)*(NOT(ISBLANK(H:H))) * (H:H &gt; 0) * (C:C)*(D:D))) = 0,
            IF(
                (SUMPRODUCT((ABS(B:B - B832) &lt;= 4)*(G:G)*(NOT(ISBLANK(G:G))) * (G:G &gt; 0) * (C:C)*(D:D)) / SUMPRODUCT((ABS(B:B - B832) &lt;= 4)*(NOT(ISBLANK(G:G))) * (G:G &gt; 0) * (C:C)*(D:D))) = 0,
                IF(LOOKUP(2,1/(H$1:H831&lt;&gt;0),H$1:H831)=0,
                    "",
                    LOOKUP(2,1/(H$1:H831&lt;&gt;0),H$1:H831) * 0.8
                ),
                (SUMPRODUCT((ABS(B:B - B832) &lt;= 4)*(G:G)*(NOT(ISBLANK(G:G))) * (G:G &gt; 0) * (C:C)*(D:D)) / SUMPRODUCT((ABS(B:B - B832) &lt;= 4)*(NOT(ISBLANK(G:G))) * (G:G &gt; 0) * (C:C)*(D:D)))
            ),
            (SUMPRODUCT((ABS(B:B - B832) &lt;= 4)*(H:H)*(NOT(ISBLANK(H:H))) * (H:H &gt; 0) * (C:C)*(D:D)) / SUMPRODUCT((ABS(B:B - B832) &lt;= 4)*(NOT(ISBLANK(H:H))) * (H:H &gt; 0) * (C:C)*(D:D)))
        ),
        IF(LOOKUP(2,1/(H$1:H831&lt;&gt;0),H$1:H831)=0,
            "",
            LOOKUP(2,1/(H$1:H831&lt;&gt;0),H$1:H831) * 0.8
        )
    ),
    H832
)</f>
        <v>23.380389189189192</v>
      </c>
      <c r="J832" s="13">
        <v>67.260000000000005</v>
      </c>
    </row>
    <row r="833" spans="1:10">
      <c r="A833" s="16" t="s">
        <v>398</v>
      </c>
      <c r="B833" s="16" t="s">
        <v>218</v>
      </c>
      <c r="C833" s="16">
        <v>6</v>
      </c>
      <c r="D833" s="16">
        <v>1000</v>
      </c>
      <c r="E833" s="16" t="s">
        <v>399</v>
      </c>
      <c r="F833" s="16">
        <v>20</v>
      </c>
      <c r="G833" s="16">
        <v>16935.896000000001</v>
      </c>
      <c r="H833" s="16">
        <v>16.935896</v>
      </c>
      <c r="I833" s="16" cm="1">
        <f t="array" ref="I833">IF(ISBLANK(H833),
    IFERROR(
        IF(
            (SUMPRODUCT((ABS(B:B - B833) &lt;= 4)*(H:H)*(NOT(ISBLANK(H:H))) * (H:H &gt; 0) * (C:C)*(D:D)) / SUMPRODUCT((ABS(B:B - B833) &lt;= 4)*(NOT(ISBLANK(H:H))) * (H:H &gt; 0) * (C:C)*(D:D))) = 0,
            IF(
                (SUMPRODUCT((ABS(B:B - B833) &lt;= 4)*(G:G)*(NOT(ISBLANK(G:G))) * (G:G &gt; 0) * (C:C)*(D:D)) / SUMPRODUCT((ABS(B:B - B833) &lt;= 4)*(NOT(ISBLANK(G:G))) * (G:G &gt; 0) * (C:C)*(D:D))) = 0,
                IF(LOOKUP(2,1/(H$1:H832&lt;&gt;0),H$1:H832)=0,
                    "",
                    LOOKUP(2,1/(H$1:H832&lt;&gt;0),H$1:H832) * 0.8
                ),
                (SUMPRODUCT((ABS(B:B - B833) &lt;= 4)*(G:G)*(NOT(ISBLANK(G:G))) * (G:G &gt; 0) * (C:C)*(D:D)) / SUMPRODUCT((ABS(B:B - B833) &lt;= 4)*(NOT(ISBLANK(G:G))) * (G:G &gt; 0) * (C:C)*(D:D)))
            ),
            (SUMPRODUCT((ABS(B:B - B833) &lt;= 4)*(H:H)*(NOT(ISBLANK(H:H))) * (H:H &gt; 0) * (C:C)*(D:D)) / SUMPRODUCT((ABS(B:B - B833) &lt;= 4)*(NOT(ISBLANK(H:H))) * (H:H &gt; 0) * (C:C)*(D:D)))
        ),
        IF(LOOKUP(2,1/(H$1:H832&lt;&gt;0),H$1:H832)=0,
            "",
            LOOKUP(2,1/(H$1:H832&lt;&gt;0),H$1:H832) * 0.8
        )
    ),
    H833
)</f>
        <v>16.935896</v>
      </c>
      <c r="J833" s="13">
        <v>67.260000000000005</v>
      </c>
    </row>
    <row r="834" spans="1:10">
      <c r="A834" s="16" t="s">
        <v>398</v>
      </c>
      <c r="B834" s="16" t="s">
        <v>219</v>
      </c>
      <c r="C834" s="16">
        <v>5</v>
      </c>
      <c r="D834" s="16">
        <v>570</v>
      </c>
      <c r="E834" s="16" t="s">
        <v>399</v>
      </c>
      <c r="F834" s="16">
        <v>17</v>
      </c>
      <c r="G834" s="16">
        <v>14391.84224</v>
      </c>
      <c r="H834" s="16">
        <v>25.24884603508772</v>
      </c>
      <c r="I834" s="16" cm="1">
        <f t="array" ref="I834">IF(ISBLANK(H834),
    IFERROR(
        IF(
            (SUMPRODUCT((ABS(B:B - B834) &lt;= 4)*(H:H)*(NOT(ISBLANK(H:H))) * (H:H &gt; 0) * (C:C)*(D:D)) / SUMPRODUCT((ABS(B:B - B834) &lt;= 4)*(NOT(ISBLANK(H:H))) * (H:H &gt; 0) * (C:C)*(D:D))) = 0,
            IF(
                (SUMPRODUCT((ABS(B:B - B834) &lt;= 4)*(G:G)*(NOT(ISBLANK(G:G))) * (G:G &gt; 0) * (C:C)*(D:D)) / SUMPRODUCT((ABS(B:B - B834) &lt;= 4)*(NOT(ISBLANK(G:G))) * (G:G &gt; 0) * (C:C)*(D:D))) = 0,
                IF(LOOKUP(2,1/(H$1:H833&lt;&gt;0),H$1:H833)=0,
                    "",
                    LOOKUP(2,1/(H$1:H833&lt;&gt;0),H$1:H833) * 0.8
                ),
                (SUMPRODUCT((ABS(B:B - B834) &lt;= 4)*(G:G)*(NOT(ISBLANK(G:G))) * (G:G &gt; 0) * (C:C)*(D:D)) / SUMPRODUCT((ABS(B:B - B834) &lt;= 4)*(NOT(ISBLANK(G:G))) * (G:G &gt; 0) * (C:C)*(D:D)))
            ),
            (SUMPRODUCT((ABS(B:B - B834) &lt;= 4)*(H:H)*(NOT(ISBLANK(H:H))) * (H:H &gt; 0) * (C:C)*(D:D)) / SUMPRODUCT((ABS(B:B - B834) &lt;= 4)*(NOT(ISBLANK(H:H))) * (H:H &gt; 0) * (C:C)*(D:D)))
        ),
        IF(LOOKUP(2,1/(H$1:H833&lt;&gt;0),H$1:H833)=0,
            "",
            LOOKUP(2,1/(H$1:H833&lt;&gt;0),H$1:H833) * 0.8
        )
    ),
    H834
)</f>
        <v>25.24884603508772</v>
      </c>
      <c r="J834" s="13">
        <v>67.260000000000005</v>
      </c>
    </row>
    <row r="835" spans="1:10">
      <c r="A835" s="16" t="s">
        <v>398</v>
      </c>
      <c r="B835" s="16" t="s">
        <v>220</v>
      </c>
      <c r="C835" s="16">
        <v>1</v>
      </c>
      <c r="D835" s="16">
        <v>200</v>
      </c>
      <c r="E835" s="16" t="s">
        <v>399</v>
      </c>
      <c r="F835" s="16">
        <v>2</v>
      </c>
      <c r="G835" s="16">
        <v>1668.222</v>
      </c>
      <c r="H835" s="16">
        <v>8.3411100000000005</v>
      </c>
      <c r="I835" s="16" cm="1">
        <f t="array" ref="I835">IF(ISBLANK(H835),
    IFERROR(
        IF(
            (SUMPRODUCT((ABS(B:B - B835) &lt;= 4)*(H:H)*(NOT(ISBLANK(H:H))) * (H:H &gt; 0) * (C:C)*(D:D)) / SUMPRODUCT((ABS(B:B - B835) &lt;= 4)*(NOT(ISBLANK(H:H))) * (H:H &gt; 0) * (C:C)*(D:D))) = 0,
            IF(
                (SUMPRODUCT((ABS(B:B - B835) &lt;= 4)*(G:G)*(NOT(ISBLANK(G:G))) * (G:G &gt; 0) * (C:C)*(D:D)) / SUMPRODUCT((ABS(B:B - B835) &lt;= 4)*(NOT(ISBLANK(G:G))) * (G:G &gt; 0) * (C:C)*(D:D))) = 0,
                IF(LOOKUP(2,1/(H$1:H834&lt;&gt;0),H$1:H834)=0,
                    "",
                    LOOKUP(2,1/(H$1:H834&lt;&gt;0),H$1:H834) * 0.8
                ),
                (SUMPRODUCT((ABS(B:B - B835) &lt;= 4)*(G:G)*(NOT(ISBLANK(G:G))) * (G:G &gt; 0) * (C:C)*(D:D)) / SUMPRODUCT((ABS(B:B - B835) &lt;= 4)*(NOT(ISBLANK(G:G))) * (G:G &gt; 0) * (C:C)*(D:D)))
            ),
            (SUMPRODUCT((ABS(B:B - B835) &lt;= 4)*(H:H)*(NOT(ISBLANK(H:H))) * (H:H &gt; 0) * (C:C)*(D:D)) / SUMPRODUCT((ABS(B:B - B835) &lt;= 4)*(NOT(ISBLANK(H:H))) * (H:H &gt; 0) * (C:C)*(D:D)))
        ),
        IF(LOOKUP(2,1/(H$1:H834&lt;&gt;0),H$1:H834)=0,
            "",
            LOOKUP(2,1/(H$1:H834&lt;&gt;0),H$1:H834) * 0.8
        )
    ),
    H835
)</f>
        <v>8.3411100000000005</v>
      </c>
      <c r="J835" s="13">
        <v>67.260000000000005</v>
      </c>
    </row>
    <row r="836" spans="1:10">
      <c r="A836" s="16" t="s">
        <v>398</v>
      </c>
      <c r="B836" s="16" t="s">
        <v>221</v>
      </c>
      <c r="C836" s="16">
        <v>4</v>
      </c>
      <c r="D836" s="16">
        <v>510</v>
      </c>
      <c r="E836" s="16" t="s">
        <v>399</v>
      </c>
      <c r="F836" s="16">
        <v>9</v>
      </c>
      <c r="G836" s="16">
        <v>8734.2191399999992</v>
      </c>
      <c r="H836" s="16">
        <v>17.125919882352939</v>
      </c>
      <c r="I836" s="16" cm="1">
        <f t="array" ref="I836">IF(ISBLANK(H836),
    IFERROR(
        IF(
            (SUMPRODUCT((ABS(B:B - B836) &lt;= 4)*(H:H)*(NOT(ISBLANK(H:H))) * (H:H &gt; 0) * (C:C)*(D:D)) / SUMPRODUCT((ABS(B:B - B836) &lt;= 4)*(NOT(ISBLANK(H:H))) * (H:H &gt; 0) * (C:C)*(D:D))) = 0,
            IF(
                (SUMPRODUCT((ABS(B:B - B836) &lt;= 4)*(G:G)*(NOT(ISBLANK(G:G))) * (G:G &gt; 0) * (C:C)*(D:D)) / SUMPRODUCT((ABS(B:B - B836) &lt;= 4)*(NOT(ISBLANK(G:G))) * (G:G &gt; 0) * (C:C)*(D:D))) = 0,
                IF(LOOKUP(2,1/(H$1:H835&lt;&gt;0),H$1:H835)=0,
                    "",
                    LOOKUP(2,1/(H$1:H835&lt;&gt;0),H$1:H835) * 0.8
                ),
                (SUMPRODUCT((ABS(B:B - B836) &lt;= 4)*(G:G)*(NOT(ISBLANK(G:G))) * (G:G &gt; 0) * (C:C)*(D:D)) / SUMPRODUCT((ABS(B:B - B836) &lt;= 4)*(NOT(ISBLANK(G:G))) * (G:G &gt; 0) * (C:C)*(D:D)))
            ),
            (SUMPRODUCT((ABS(B:B - B836) &lt;= 4)*(H:H)*(NOT(ISBLANK(H:H))) * (H:H &gt; 0) * (C:C)*(D:D)) / SUMPRODUCT((ABS(B:B - B836) &lt;= 4)*(NOT(ISBLANK(H:H))) * (H:H &gt; 0) * (C:C)*(D:D)))
        ),
        IF(LOOKUP(2,1/(H$1:H835&lt;&gt;0),H$1:H835)=0,
            "",
            LOOKUP(2,1/(H$1:H835&lt;&gt;0),H$1:H835) * 0.8
        )
    ),
    H836
)</f>
        <v>17.125919882352939</v>
      </c>
      <c r="J836" s="13">
        <v>67.260000000000005</v>
      </c>
    </row>
    <row r="837" spans="1:10">
      <c r="A837" s="16" t="s">
        <v>398</v>
      </c>
      <c r="B837" s="16" t="s">
        <v>222</v>
      </c>
      <c r="C837" s="16">
        <v>13</v>
      </c>
      <c r="D837" s="16">
        <v>1350</v>
      </c>
      <c r="E837" s="16" t="s">
        <v>399</v>
      </c>
      <c r="F837" s="16">
        <v>36</v>
      </c>
      <c r="G837" s="16">
        <v>29922.069049999998</v>
      </c>
      <c r="H837" s="16">
        <v>22.164495592592591</v>
      </c>
      <c r="I837" s="16" cm="1">
        <f t="array" ref="I837">IF(ISBLANK(H837),
    IFERROR(
        IF(
            (SUMPRODUCT((ABS(B:B - B837) &lt;= 4)*(H:H)*(NOT(ISBLANK(H:H))) * (H:H &gt; 0) * (C:C)*(D:D)) / SUMPRODUCT((ABS(B:B - B837) &lt;= 4)*(NOT(ISBLANK(H:H))) * (H:H &gt; 0) * (C:C)*(D:D))) = 0,
            IF(
                (SUMPRODUCT((ABS(B:B - B837) &lt;= 4)*(G:G)*(NOT(ISBLANK(G:G))) * (G:G &gt; 0) * (C:C)*(D:D)) / SUMPRODUCT((ABS(B:B - B837) &lt;= 4)*(NOT(ISBLANK(G:G))) * (G:G &gt; 0) * (C:C)*(D:D))) = 0,
                IF(LOOKUP(2,1/(H$1:H836&lt;&gt;0),H$1:H836)=0,
                    "",
                    LOOKUP(2,1/(H$1:H836&lt;&gt;0),H$1:H836) * 0.8
                ),
                (SUMPRODUCT((ABS(B:B - B837) &lt;= 4)*(G:G)*(NOT(ISBLANK(G:G))) * (G:G &gt; 0) * (C:C)*(D:D)) / SUMPRODUCT((ABS(B:B - B837) &lt;= 4)*(NOT(ISBLANK(G:G))) * (G:G &gt; 0) * (C:C)*(D:D)))
            ),
            (SUMPRODUCT((ABS(B:B - B837) &lt;= 4)*(H:H)*(NOT(ISBLANK(H:H))) * (H:H &gt; 0) * (C:C)*(D:D)) / SUMPRODUCT((ABS(B:B - B837) &lt;= 4)*(NOT(ISBLANK(H:H))) * (H:H &gt; 0) * (C:C)*(D:D)))
        ),
        IF(LOOKUP(2,1/(H$1:H836&lt;&gt;0),H$1:H836)=0,
            "",
            LOOKUP(2,1/(H$1:H836&lt;&gt;0),H$1:H836) * 0.8
        )
    ),
    H837
)</f>
        <v>22.164495592592591</v>
      </c>
      <c r="J837" s="13">
        <v>67.260000000000005</v>
      </c>
    </row>
    <row r="838" spans="1:10">
      <c r="A838" s="16" t="s">
        <v>398</v>
      </c>
      <c r="B838" s="16" t="s">
        <v>223</v>
      </c>
      <c r="C838" s="16">
        <v>6</v>
      </c>
      <c r="D838" s="16">
        <v>560</v>
      </c>
      <c r="E838" s="16" t="s">
        <v>399</v>
      </c>
      <c r="F838" s="16">
        <v>25</v>
      </c>
      <c r="G838" s="16">
        <v>20725.855210000002</v>
      </c>
      <c r="H838" s="16">
        <v>37.010455732142859</v>
      </c>
      <c r="I838" s="16" cm="1">
        <f t="array" ref="I838">IF(ISBLANK(H838),
    IFERROR(
        IF(
            (SUMPRODUCT((ABS(B:B - B838) &lt;= 4)*(H:H)*(NOT(ISBLANK(H:H))) * (H:H &gt; 0) * (C:C)*(D:D)) / SUMPRODUCT((ABS(B:B - B838) &lt;= 4)*(NOT(ISBLANK(H:H))) * (H:H &gt; 0) * (C:C)*(D:D))) = 0,
            IF(
                (SUMPRODUCT((ABS(B:B - B838) &lt;= 4)*(G:G)*(NOT(ISBLANK(G:G))) * (G:G &gt; 0) * (C:C)*(D:D)) / SUMPRODUCT((ABS(B:B - B838) &lt;= 4)*(NOT(ISBLANK(G:G))) * (G:G &gt; 0) * (C:C)*(D:D))) = 0,
                IF(LOOKUP(2,1/(H$1:H837&lt;&gt;0),H$1:H837)=0,
                    "",
                    LOOKUP(2,1/(H$1:H837&lt;&gt;0),H$1:H837) * 0.8
                ),
                (SUMPRODUCT((ABS(B:B - B838) &lt;= 4)*(G:G)*(NOT(ISBLANK(G:G))) * (G:G &gt; 0) * (C:C)*(D:D)) / SUMPRODUCT((ABS(B:B - B838) &lt;= 4)*(NOT(ISBLANK(G:G))) * (G:G &gt; 0) * (C:C)*(D:D)))
            ),
            (SUMPRODUCT((ABS(B:B - B838) &lt;= 4)*(H:H)*(NOT(ISBLANK(H:H))) * (H:H &gt; 0) * (C:C)*(D:D)) / SUMPRODUCT((ABS(B:B - B838) &lt;= 4)*(NOT(ISBLANK(H:H))) * (H:H &gt; 0) * (C:C)*(D:D)))
        ),
        IF(LOOKUP(2,1/(H$1:H837&lt;&gt;0),H$1:H837)=0,
            "",
            LOOKUP(2,1/(H$1:H837&lt;&gt;0),H$1:H837) * 0.8
        )
    ),
    H838
)</f>
        <v>37.010455732142859</v>
      </c>
      <c r="J838" s="13">
        <v>67.260000000000005</v>
      </c>
    </row>
    <row r="839" spans="1:10">
      <c r="A839" s="16" t="s">
        <v>398</v>
      </c>
      <c r="B839" s="16" t="s">
        <v>224</v>
      </c>
      <c r="C839" s="16">
        <v>11</v>
      </c>
      <c r="D839" s="16">
        <v>1310</v>
      </c>
      <c r="E839" s="16" t="s">
        <v>399</v>
      </c>
      <c r="F839" s="16">
        <v>43</v>
      </c>
      <c r="G839" s="16">
        <v>36852.544439999998</v>
      </c>
      <c r="H839" s="16">
        <v>28.131713312977102</v>
      </c>
      <c r="I839" s="16" cm="1">
        <f t="array" ref="I839">IF(ISBLANK(H839),
    IFERROR(
        IF(
            (SUMPRODUCT((ABS(B:B - B839) &lt;= 4)*(H:H)*(NOT(ISBLANK(H:H))) * (H:H &gt; 0) * (C:C)*(D:D)) / SUMPRODUCT((ABS(B:B - B839) &lt;= 4)*(NOT(ISBLANK(H:H))) * (H:H &gt; 0) * (C:C)*(D:D))) = 0,
            IF(
                (SUMPRODUCT((ABS(B:B - B839) &lt;= 4)*(G:G)*(NOT(ISBLANK(G:G))) * (G:G &gt; 0) * (C:C)*(D:D)) / SUMPRODUCT((ABS(B:B - B839) &lt;= 4)*(NOT(ISBLANK(G:G))) * (G:G &gt; 0) * (C:C)*(D:D))) = 0,
                IF(LOOKUP(2,1/(H$1:H838&lt;&gt;0),H$1:H838)=0,
                    "",
                    LOOKUP(2,1/(H$1:H838&lt;&gt;0),H$1:H838) * 0.8
                ),
                (SUMPRODUCT((ABS(B:B - B839) &lt;= 4)*(G:G)*(NOT(ISBLANK(G:G))) * (G:G &gt; 0) * (C:C)*(D:D)) / SUMPRODUCT((ABS(B:B - B839) &lt;= 4)*(NOT(ISBLANK(G:G))) * (G:G &gt; 0) * (C:C)*(D:D)))
            ),
            (SUMPRODUCT((ABS(B:B - B839) &lt;= 4)*(H:H)*(NOT(ISBLANK(H:H))) * (H:H &gt; 0) * (C:C)*(D:D)) / SUMPRODUCT((ABS(B:B - B839) &lt;= 4)*(NOT(ISBLANK(H:H))) * (H:H &gt; 0) * (C:C)*(D:D)))
        ),
        IF(LOOKUP(2,1/(H$1:H838&lt;&gt;0),H$1:H838)=0,
            "",
            LOOKUP(2,1/(H$1:H838&lt;&gt;0),H$1:H838) * 0.8
        )
    ),
    H839
)</f>
        <v>28.131713312977102</v>
      </c>
      <c r="J839" s="13">
        <v>67.260000000000005</v>
      </c>
    </row>
    <row r="840" spans="1:10">
      <c r="A840" s="16" t="s">
        <v>398</v>
      </c>
      <c r="B840" s="16" t="s">
        <v>320</v>
      </c>
      <c r="C840" s="16">
        <v>6</v>
      </c>
      <c r="D840" s="16">
        <v>635</v>
      </c>
      <c r="E840" s="16" t="s">
        <v>399</v>
      </c>
      <c r="F840" s="16">
        <v>15</v>
      </c>
      <c r="G840" s="16">
        <v>12616.503360000001</v>
      </c>
      <c r="H840" s="16">
        <v>19.868509228346461</v>
      </c>
      <c r="I840" s="16" cm="1">
        <f t="array" ref="I840">IF(ISBLANK(H840),
    IFERROR(
        IF(
            (SUMPRODUCT((ABS(B:B - B840) &lt;= 4)*(H:H)*(NOT(ISBLANK(H:H))) * (H:H &gt; 0) * (C:C)*(D:D)) / SUMPRODUCT((ABS(B:B - B840) &lt;= 4)*(NOT(ISBLANK(H:H))) * (H:H &gt; 0) * (C:C)*(D:D))) = 0,
            IF(
                (SUMPRODUCT((ABS(B:B - B840) &lt;= 4)*(G:G)*(NOT(ISBLANK(G:G))) * (G:G &gt; 0) * (C:C)*(D:D)) / SUMPRODUCT((ABS(B:B - B840) &lt;= 4)*(NOT(ISBLANK(G:G))) * (G:G &gt; 0) * (C:C)*(D:D))) = 0,
                IF(LOOKUP(2,1/(H$1:H839&lt;&gt;0),H$1:H839)=0,
                    "",
                    LOOKUP(2,1/(H$1:H839&lt;&gt;0),H$1:H839) * 0.8
                ),
                (SUMPRODUCT((ABS(B:B - B840) &lt;= 4)*(G:G)*(NOT(ISBLANK(G:G))) * (G:G &gt; 0) * (C:C)*(D:D)) / SUMPRODUCT((ABS(B:B - B840) &lt;= 4)*(NOT(ISBLANK(G:G))) * (G:G &gt; 0) * (C:C)*(D:D)))
            ),
            (SUMPRODUCT((ABS(B:B - B840) &lt;= 4)*(H:H)*(NOT(ISBLANK(H:H))) * (H:H &gt; 0) * (C:C)*(D:D)) / SUMPRODUCT((ABS(B:B - B840) &lt;= 4)*(NOT(ISBLANK(H:H))) * (H:H &gt; 0) * (C:C)*(D:D)))
        ),
        IF(LOOKUP(2,1/(H$1:H839&lt;&gt;0),H$1:H839)=0,
            "",
            LOOKUP(2,1/(H$1:H839&lt;&gt;0),H$1:H839) * 0.8
        )
    ),
    H840
)</f>
        <v>19.868509228346461</v>
      </c>
      <c r="J840" s="13">
        <v>67.260000000000005</v>
      </c>
    </row>
    <row r="841" spans="1:10">
      <c r="A841" s="16" t="s">
        <v>398</v>
      </c>
      <c r="B841" s="16" t="s">
        <v>321</v>
      </c>
      <c r="C841" s="16">
        <v>5</v>
      </c>
      <c r="D841" s="16">
        <v>500</v>
      </c>
      <c r="E841" s="16" t="s">
        <v>399</v>
      </c>
      <c r="F841" s="16">
        <v>13</v>
      </c>
      <c r="G841" s="16">
        <v>10838.52744</v>
      </c>
      <c r="H841" s="16">
        <v>21.67705488</v>
      </c>
      <c r="I841" s="16" cm="1">
        <f t="array" ref="I841">IF(ISBLANK(H841),
    IFERROR(
        IF(
            (SUMPRODUCT((ABS(B:B - B841) &lt;= 4)*(H:H)*(NOT(ISBLANK(H:H))) * (H:H &gt; 0) * (C:C)*(D:D)) / SUMPRODUCT((ABS(B:B - B841) &lt;= 4)*(NOT(ISBLANK(H:H))) * (H:H &gt; 0) * (C:C)*(D:D))) = 0,
            IF(
                (SUMPRODUCT((ABS(B:B - B841) &lt;= 4)*(G:G)*(NOT(ISBLANK(G:G))) * (G:G &gt; 0) * (C:C)*(D:D)) / SUMPRODUCT((ABS(B:B - B841) &lt;= 4)*(NOT(ISBLANK(G:G))) * (G:G &gt; 0) * (C:C)*(D:D))) = 0,
                IF(LOOKUP(2,1/(H$1:H840&lt;&gt;0),H$1:H840)=0,
                    "",
                    LOOKUP(2,1/(H$1:H840&lt;&gt;0),H$1:H840) * 0.8
                ),
                (SUMPRODUCT((ABS(B:B - B841) &lt;= 4)*(G:G)*(NOT(ISBLANK(G:G))) * (G:G &gt; 0) * (C:C)*(D:D)) / SUMPRODUCT((ABS(B:B - B841) &lt;= 4)*(NOT(ISBLANK(G:G))) * (G:G &gt; 0) * (C:C)*(D:D)))
            ),
            (SUMPRODUCT((ABS(B:B - B841) &lt;= 4)*(H:H)*(NOT(ISBLANK(H:H))) * (H:H &gt; 0) * (C:C)*(D:D)) / SUMPRODUCT((ABS(B:B - B841) &lt;= 4)*(NOT(ISBLANK(H:H))) * (H:H &gt; 0) * (C:C)*(D:D)))
        ),
        IF(LOOKUP(2,1/(H$1:H840&lt;&gt;0),H$1:H840)=0,
            "",
            LOOKUP(2,1/(H$1:H840&lt;&gt;0),H$1:H840) * 0.8
        )
    ),
    H841
)</f>
        <v>21.67705488</v>
      </c>
      <c r="J841" s="13">
        <v>67.260000000000005</v>
      </c>
    </row>
    <row r="842" spans="1:10">
      <c r="A842" s="16" t="s">
        <v>398</v>
      </c>
      <c r="B842" s="16" t="s">
        <v>225</v>
      </c>
      <c r="C842" s="16">
        <v>3</v>
      </c>
      <c r="D842" s="16">
        <v>200</v>
      </c>
      <c r="E842" s="16" t="s">
        <v>399</v>
      </c>
      <c r="F842" s="16">
        <v>7</v>
      </c>
      <c r="G842" s="16">
        <v>5401.9903199999999</v>
      </c>
      <c r="H842" s="16">
        <v>27.009951600000001</v>
      </c>
      <c r="I842" s="16" cm="1">
        <f t="array" ref="I842">IF(ISBLANK(H842),
    IFERROR(
        IF(
            (SUMPRODUCT((ABS(B:B - B842) &lt;= 4)*(H:H)*(NOT(ISBLANK(H:H))) * (H:H &gt; 0) * (C:C)*(D:D)) / SUMPRODUCT((ABS(B:B - B842) &lt;= 4)*(NOT(ISBLANK(H:H))) * (H:H &gt; 0) * (C:C)*(D:D))) = 0,
            IF(
                (SUMPRODUCT((ABS(B:B - B842) &lt;= 4)*(G:G)*(NOT(ISBLANK(G:G))) * (G:G &gt; 0) * (C:C)*(D:D)) / SUMPRODUCT((ABS(B:B - B842) &lt;= 4)*(NOT(ISBLANK(G:G))) * (G:G &gt; 0) * (C:C)*(D:D))) = 0,
                IF(LOOKUP(2,1/(H$1:H841&lt;&gt;0),H$1:H841)=0,
                    "",
                    LOOKUP(2,1/(H$1:H841&lt;&gt;0),H$1:H841) * 0.8
                ),
                (SUMPRODUCT((ABS(B:B - B842) &lt;= 4)*(G:G)*(NOT(ISBLANK(G:G))) * (G:G &gt; 0) * (C:C)*(D:D)) / SUMPRODUCT((ABS(B:B - B842) &lt;= 4)*(NOT(ISBLANK(G:G))) * (G:G &gt; 0) * (C:C)*(D:D)))
            ),
            (SUMPRODUCT((ABS(B:B - B842) &lt;= 4)*(H:H)*(NOT(ISBLANK(H:H))) * (H:H &gt; 0) * (C:C)*(D:D)) / SUMPRODUCT((ABS(B:B - B842) &lt;= 4)*(NOT(ISBLANK(H:H))) * (H:H &gt; 0) * (C:C)*(D:D)))
        ),
        IF(LOOKUP(2,1/(H$1:H841&lt;&gt;0),H$1:H841)=0,
            "",
            LOOKUP(2,1/(H$1:H841&lt;&gt;0),H$1:H841) * 0.8
        )
    ),
    H842
)</f>
        <v>27.009951600000001</v>
      </c>
      <c r="J842" s="13">
        <v>67.260000000000005</v>
      </c>
    </row>
    <row r="843" spans="1:10">
      <c r="A843" s="16" t="s">
        <v>398</v>
      </c>
      <c r="B843" s="16" t="s">
        <v>226</v>
      </c>
      <c r="C843" s="16">
        <v>5</v>
      </c>
      <c r="D843" s="16">
        <v>585</v>
      </c>
      <c r="E843" s="16" t="s">
        <v>399</v>
      </c>
      <c r="F843" s="16">
        <v>18</v>
      </c>
      <c r="G843" s="16">
        <v>13488.934999999999</v>
      </c>
      <c r="H843" s="16">
        <v>23.058008547008551</v>
      </c>
      <c r="I843" s="16" cm="1">
        <f t="array" ref="I843">IF(ISBLANK(H843),
    IFERROR(
        IF(
            (SUMPRODUCT((ABS(B:B - B843) &lt;= 4)*(H:H)*(NOT(ISBLANK(H:H))) * (H:H &gt; 0) * (C:C)*(D:D)) / SUMPRODUCT((ABS(B:B - B843) &lt;= 4)*(NOT(ISBLANK(H:H))) * (H:H &gt; 0) * (C:C)*(D:D))) = 0,
            IF(
                (SUMPRODUCT((ABS(B:B - B843) &lt;= 4)*(G:G)*(NOT(ISBLANK(G:G))) * (G:G &gt; 0) * (C:C)*(D:D)) / SUMPRODUCT((ABS(B:B - B843) &lt;= 4)*(NOT(ISBLANK(G:G))) * (G:G &gt; 0) * (C:C)*(D:D))) = 0,
                IF(LOOKUP(2,1/(H$1:H842&lt;&gt;0),H$1:H842)=0,
                    "",
                    LOOKUP(2,1/(H$1:H842&lt;&gt;0),H$1:H842) * 0.8
                ),
                (SUMPRODUCT((ABS(B:B - B843) &lt;= 4)*(G:G)*(NOT(ISBLANK(G:G))) * (G:G &gt; 0) * (C:C)*(D:D)) / SUMPRODUCT((ABS(B:B - B843) &lt;= 4)*(NOT(ISBLANK(G:G))) * (G:G &gt; 0) * (C:C)*(D:D)))
            ),
            (SUMPRODUCT((ABS(B:B - B843) &lt;= 4)*(H:H)*(NOT(ISBLANK(H:H))) * (H:H &gt; 0) * (C:C)*(D:D)) / SUMPRODUCT((ABS(B:B - B843) &lt;= 4)*(NOT(ISBLANK(H:H))) * (H:H &gt; 0) * (C:C)*(D:D)))
        ),
        IF(LOOKUP(2,1/(H$1:H842&lt;&gt;0),H$1:H842)=0,
            "",
            LOOKUP(2,1/(H$1:H842&lt;&gt;0),H$1:H842) * 0.8
        )
    ),
    H843
)</f>
        <v>23.058008547008551</v>
      </c>
      <c r="J843" s="13">
        <v>67.260000000000005</v>
      </c>
    </row>
    <row r="844" spans="1:10">
      <c r="A844" s="16" t="s">
        <v>398</v>
      </c>
      <c r="B844" s="16" t="s">
        <v>326</v>
      </c>
      <c r="C844" s="16">
        <v>2</v>
      </c>
      <c r="D844" s="16">
        <v>200</v>
      </c>
      <c r="E844" s="16" t="s">
        <v>399</v>
      </c>
      <c r="F844" s="16">
        <v>5</v>
      </c>
      <c r="G844" s="16">
        <v>4056.4593599999998</v>
      </c>
      <c r="H844" s="16">
        <v>20.282296800000001</v>
      </c>
      <c r="I844" s="16" cm="1">
        <f t="array" ref="I844">IF(ISBLANK(H844),
    IFERROR(
        IF(
            (SUMPRODUCT((ABS(B:B - B844) &lt;= 4)*(H:H)*(NOT(ISBLANK(H:H))) * (H:H &gt; 0) * (C:C)*(D:D)) / SUMPRODUCT((ABS(B:B - B844) &lt;= 4)*(NOT(ISBLANK(H:H))) * (H:H &gt; 0) * (C:C)*(D:D))) = 0,
            IF(
                (SUMPRODUCT((ABS(B:B - B844) &lt;= 4)*(G:G)*(NOT(ISBLANK(G:G))) * (G:G &gt; 0) * (C:C)*(D:D)) / SUMPRODUCT((ABS(B:B - B844) &lt;= 4)*(NOT(ISBLANK(G:G))) * (G:G &gt; 0) * (C:C)*(D:D))) = 0,
                IF(LOOKUP(2,1/(H$1:H843&lt;&gt;0),H$1:H843)=0,
                    "",
                    LOOKUP(2,1/(H$1:H843&lt;&gt;0),H$1:H843) * 0.8
                ),
                (SUMPRODUCT((ABS(B:B - B844) &lt;= 4)*(G:G)*(NOT(ISBLANK(G:G))) * (G:G &gt; 0) * (C:C)*(D:D)) / SUMPRODUCT((ABS(B:B - B844) &lt;= 4)*(NOT(ISBLANK(G:G))) * (G:G &gt; 0) * (C:C)*(D:D)))
            ),
            (SUMPRODUCT((ABS(B:B - B844) &lt;= 4)*(H:H)*(NOT(ISBLANK(H:H))) * (H:H &gt; 0) * (C:C)*(D:D)) / SUMPRODUCT((ABS(B:B - B844) &lt;= 4)*(NOT(ISBLANK(H:H))) * (H:H &gt; 0) * (C:C)*(D:D)))
        ),
        IF(LOOKUP(2,1/(H$1:H843&lt;&gt;0),H$1:H843)=0,
            "",
            LOOKUP(2,1/(H$1:H843&lt;&gt;0),H$1:H843) * 0.8
        )
    ),
    H844
)</f>
        <v>20.282296800000001</v>
      </c>
      <c r="J844" s="13">
        <v>67.260000000000005</v>
      </c>
    </row>
    <row r="845" spans="1:10">
      <c r="A845" s="16" t="s">
        <v>398</v>
      </c>
      <c r="B845" s="16" t="s">
        <v>378</v>
      </c>
      <c r="C845" s="16">
        <v>5</v>
      </c>
      <c r="D845" s="16">
        <v>610</v>
      </c>
      <c r="E845" s="16" t="s">
        <v>399</v>
      </c>
      <c r="F845" s="16">
        <v>15</v>
      </c>
      <c r="G845" s="16">
        <v>12292.264999999999</v>
      </c>
      <c r="H845" s="16">
        <v>20.15125409836066</v>
      </c>
      <c r="I845" s="16" cm="1">
        <f t="array" ref="I845">IF(ISBLANK(H845),
    IFERROR(
        IF(
            (SUMPRODUCT((ABS(B:B - B845) &lt;= 4)*(H:H)*(NOT(ISBLANK(H:H))) * (H:H &gt; 0) * (C:C)*(D:D)) / SUMPRODUCT((ABS(B:B - B845) &lt;= 4)*(NOT(ISBLANK(H:H))) * (H:H &gt; 0) * (C:C)*(D:D))) = 0,
            IF(
                (SUMPRODUCT((ABS(B:B - B845) &lt;= 4)*(G:G)*(NOT(ISBLANK(G:G))) * (G:G &gt; 0) * (C:C)*(D:D)) / SUMPRODUCT((ABS(B:B - B845) &lt;= 4)*(NOT(ISBLANK(G:G))) * (G:G &gt; 0) * (C:C)*(D:D))) = 0,
                IF(LOOKUP(2,1/(H$1:H844&lt;&gt;0),H$1:H844)=0,
                    "",
                    LOOKUP(2,1/(H$1:H844&lt;&gt;0),H$1:H844) * 0.8
                ),
                (SUMPRODUCT((ABS(B:B - B845) &lt;= 4)*(G:G)*(NOT(ISBLANK(G:G))) * (G:G &gt; 0) * (C:C)*(D:D)) / SUMPRODUCT((ABS(B:B - B845) &lt;= 4)*(NOT(ISBLANK(G:G))) * (G:G &gt; 0) * (C:C)*(D:D)))
            ),
            (SUMPRODUCT((ABS(B:B - B845) &lt;= 4)*(H:H)*(NOT(ISBLANK(H:H))) * (H:H &gt; 0) * (C:C)*(D:D)) / SUMPRODUCT((ABS(B:B - B845) &lt;= 4)*(NOT(ISBLANK(H:H))) * (H:H &gt; 0) * (C:C)*(D:D)))
        ),
        IF(LOOKUP(2,1/(H$1:H844&lt;&gt;0),H$1:H844)=0,
            "",
            LOOKUP(2,1/(H$1:H844&lt;&gt;0),H$1:H844) * 0.8
        )
    ),
    H845
)</f>
        <v>20.15125409836066</v>
      </c>
      <c r="J845" s="13">
        <v>67.260000000000005</v>
      </c>
    </row>
    <row r="846" spans="1:10">
      <c r="A846" s="16" t="s">
        <v>398</v>
      </c>
      <c r="B846" s="16" t="s">
        <v>227</v>
      </c>
      <c r="C846" s="16">
        <v>1</v>
      </c>
      <c r="D846" s="16">
        <v>200</v>
      </c>
      <c r="E846" s="16" t="s">
        <v>399</v>
      </c>
      <c r="F846" s="16">
        <v>5</v>
      </c>
      <c r="G846" s="16">
        <v>3198.5622400000002</v>
      </c>
      <c r="H846" s="16">
        <v>15.9928112</v>
      </c>
      <c r="I846" s="16" cm="1">
        <f t="array" ref="I846">IF(ISBLANK(H846),
    IFERROR(
        IF(
            (SUMPRODUCT((ABS(B:B - B846) &lt;= 4)*(H:H)*(NOT(ISBLANK(H:H))) * (H:H &gt; 0) * (C:C)*(D:D)) / SUMPRODUCT((ABS(B:B - B846) &lt;= 4)*(NOT(ISBLANK(H:H))) * (H:H &gt; 0) * (C:C)*(D:D))) = 0,
            IF(
                (SUMPRODUCT((ABS(B:B - B846) &lt;= 4)*(G:G)*(NOT(ISBLANK(G:G))) * (G:G &gt; 0) * (C:C)*(D:D)) / SUMPRODUCT((ABS(B:B - B846) &lt;= 4)*(NOT(ISBLANK(G:G))) * (G:G &gt; 0) * (C:C)*(D:D))) = 0,
                IF(LOOKUP(2,1/(H$1:H845&lt;&gt;0),H$1:H845)=0,
                    "",
                    LOOKUP(2,1/(H$1:H845&lt;&gt;0),H$1:H845) * 0.8
                ),
                (SUMPRODUCT((ABS(B:B - B846) &lt;= 4)*(G:G)*(NOT(ISBLANK(G:G))) * (G:G &gt; 0) * (C:C)*(D:D)) / SUMPRODUCT((ABS(B:B - B846) &lt;= 4)*(NOT(ISBLANK(G:G))) * (G:G &gt; 0) * (C:C)*(D:D)))
            ),
            (SUMPRODUCT((ABS(B:B - B846) &lt;= 4)*(H:H)*(NOT(ISBLANK(H:H))) * (H:H &gt; 0) * (C:C)*(D:D)) / SUMPRODUCT((ABS(B:B - B846) &lt;= 4)*(NOT(ISBLANK(H:H))) * (H:H &gt; 0) * (C:C)*(D:D)))
        ),
        IF(LOOKUP(2,1/(H$1:H845&lt;&gt;0),H$1:H845)=0,
            "",
            LOOKUP(2,1/(H$1:H845&lt;&gt;0),H$1:H845) * 0.8
        )
    ),
    H846
)</f>
        <v>15.9928112</v>
      </c>
      <c r="J846" s="13">
        <v>67.260000000000005</v>
      </c>
    </row>
    <row r="847" spans="1:10">
      <c r="A847" s="16" t="s">
        <v>398</v>
      </c>
      <c r="B847" s="16" t="s">
        <v>228</v>
      </c>
      <c r="C847" s="16">
        <v>4</v>
      </c>
      <c r="D847" s="16">
        <v>320</v>
      </c>
      <c r="E847" s="16" t="s">
        <v>399</v>
      </c>
      <c r="F847" s="16">
        <v>8</v>
      </c>
      <c r="G847" s="16">
        <v>6545.1260000000002</v>
      </c>
      <c r="H847" s="16">
        <v>20.453518750000001</v>
      </c>
      <c r="I847" s="16" cm="1">
        <f t="array" ref="I847">IF(ISBLANK(H847),
    IFERROR(
        IF(
            (SUMPRODUCT((ABS(B:B - B847) &lt;= 4)*(H:H)*(NOT(ISBLANK(H:H))) * (H:H &gt; 0) * (C:C)*(D:D)) / SUMPRODUCT((ABS(B:B - B847) &lt;= 4)*(NOT(ISBLANK(H:H))) * (H:H &gt; 0) * (C:C)*(D:D))) = 0,
            IF(
                (SUMPRODUCT((ABS(B:B - B847) &lt;= 4)*(G:G)*(NOT(ISBLANK(G:G))) * (G:G &gt; 0) * (C:C)*(D:D)) / SUMPRODUCT((ABS(B:B - B847) &lt;= 4)*(NOT(ISBLANK(G:G))) * (G:G &gt; 0) * (C:C)*(D:D))) = 0,
                IF(LOOKUP(2,1/(H$1:H846&lt;&gt;0),H$1:H846)=0,
                    "",
                    LOOKUP(2,1/(H$1:H846&lt;&gt;0),H$1:H846) * 0.8
                ),
                (SUMPRODUCT((ABS(B:B - B847) &lt;= 4)*(G:G)*(NOT(ISBLANK(G:G))) * (G:G &gt; 0) * (C:C)*(D:D)) / SUMPRODUCT((ABS(B:B - B847) &lt;= 4)*(NOT(ISBLANK(G:G))) * (G:G &gt; 0) * (C:C)*(D:D)))
            ),
            (SUMPRODUCT((ABS(B:B - B847) &lt;= 4)*(H:H)*(NOT(ISBLANK(H:H))) * (H:H &gt; 0) * (C:C)*(D:D)) / SUMPRODUCT((ABS(B:B - B847) &lt;= 4)*(NOT(ISBLANK(H:H))) * (H:H &gt; 0) * (C:C)*(D:D)))
        ),
        IF(LOOKUP(2,1/(H$1:H846&lt;&gt;0),H$1:H846)=0,
            "",
            LOOKUP(2,1/(H$1:H846&lt;&gt;0),H$1:H846) * 0.8
        )
    ),
    H847
)</f>
        <v>20.453518750000001</v>
      </c>
      <c r="J847" s="13">
        <v>67.260000000000005</v>
      </c>
    </row>
    <row r="848" spans="1:10">
      <c r="A848" s="16" t="s">
        <v>398</v>
      </c>
      <c r="B848" s="16" t="s">
        <v>329</v>
      </c>
      <c r="C848" s="16">
        <v>3</v>
      </c>
      <c r="D848" s="16">
        <v>550</v>
      </c>
      <c r="E848" s="16" t="s">
        <v>399</v>
      </c>
      <c r="F848" s="16">
        <v>12</v>
      </c>
      <c r="G848" s="16">
        <v>9091.8614699999998</v>
      </c>
      <c r="H848" s="16">
        <v>16.530657218181819</v>
      </c>
      <c r="I848" s="16" cm="1">
        <f t="array" ref="I848">IF(ISBLANK(H848),
    IFERROR(
        IF(
            (SUMPRODUCT((ABS(B:B - B848) &lt;= 4)*(H:H)*(NOT(ISBLANK(H:H))) * (H:H &gt; 0) * (C:C)*(D:D)) / SUMPRODUCT((ABS(B:B - B848) &lt;= 4)*(NOT(ISBLANK(H:H))) * (H:H &gt; 0) * (C:C)*(D:D))) = 0,
            IF(
                (SUMPRODUCT((ABS(B:B - B848) &lt;= 4)*(G:G)*(NOT(ISBLANK(G:G))) * (G:G &gt; 0) * (C:C)*(D:D)) / SUMPRODUCT((ABS(B:B - B848) &lt;= 4)*(NOT(ISBLANK(G:G))) * (G:G &gt; 0) * (C:C)*(D:D))) = 0,
                IF(LOOKUP(2,1/(H$1:H847&lt;&gt;0),H$1:H847)=0,
                    "",
                    LOOKUP(2,1/(H$1:H847&lt;&gt;0),H$1:H847) * 0.8
                ),
                (SUMPRODUCT((ABS(B:B - B848) &lt;= 4)*(G:G)*(NOT(ISBLANK(G:G))) * (G:G &gt; 0) * (C:C)*(D:D)) / SUMPRODUCT((ABS(B:B - B848) &lt;= 4)*(NOT(ISBLANK(G:G))) * (G:G &gt; 0) * (C:C)*(D:D)))
            ),
            (SUMPRODUCT((ABS(B:B - B848) &lt;= 4)*(H:H)*(NOT(ISBLANK(H:H))) * (H:H &gt; 0) * (C:C)*(D:D)) / SUMPRODUCT((ABS(B:B - B848) &lt;= 4)*(NOT(ISBLANK(H:H))) * (H:H &gt; 0) * (C:C)*(D:D)))
        ),
        IF(LOOKUP(2,1/(H$1:H847&lt;&gt;0),H$1:H847)=0,
            "",
            LOOKUP(2,1/(H$1:H847&lt;&gt;0),H$1:H847) * 0.8
        )
    ),
    H848
)</f>
        <v>16.530657218181819</v>
      </c>
      <c r="J848" s="13">
        <v>67.260000000000005</v>
      </c>
    </row>
    <row r="849" spans="1:10">
      <c r="A849" s="16" t="s">
        <v>398</v>
      </c>
      <c r="B849" s="16" t="s">
        <v>229</v>
      </c>
      <c r="C849" s="16">
        <v>3</v>
      </c>
      <c r="D849" s="16">
        <v>480</v>
      </c>
      <c r="E849" s="16" t="s">
        <v>399</v>
      </c>
      <c r="F849" s="16">
        <v>9</v>
      </c>
      <c r="G849" s="16">
        <v>7495.1980000000003</v>
      </c>
      <c r="H849" s="16">
        <v>15.61499583333333</v>
      </c>
      <c r="I849" s="16" cm="1">
        <f t="array" ref="I849">IF(ISBLANK(H849),
    IFERROR(
        IF(
            (SUMPRODUCT((ABS(B:B - B849) &lt;= 4)*(H:H)*(NOT(ISBLANK(H:H))) * (H:H &gt; 0) * (C:C)*(D:D)) / SUMPRODUCT((ABS(B:B - B849) &lt;= 4)*(NOT(ISBLANK(H:H))) * (H:H &gt; 0) * (C:C)*(D:D))) = 0,
            IF(
                (SUMPRODUCT((ABS(B:B - B849) &lt;= 4)*(G:G)*(NOT(ISBLANK(G:G))) * (G:G &gt; 0) * (C:C)*(D:D)) / SUMPRODUCT((ABS(B:B - B849) &lt;= 4)*(NOT(ISBLANK(G:G))) * (G:G &gt; 0) * (C:C)*(D:D))) = 0,
                IF(LOOKUP(2,1/(H$1:H848&lt;&gt;0),H$1:H848)=0,
                    "",
                    LOOKUP(2,1/(H$1:H848&lt;&gt;0),H$1:H848) * 0.8
                ),
                (SUMPRODUCT((ABS(B:B - B849) &lt;= 4)*(G:G)*(NOT(ISBLANK(G:G))) * (G:G &gt; 0) * (C:C)*(D:D)) / SUMPRODUCT((ABS(B:B - B849) &lt;= 4)*(NOT(ISBLANK(G:G))) * (G:G &gt; 0) * (C:C)*(D:D)))
            ),
            (SUMPRODUCT((ABS(B:B - B849) &lt;= 4)*(H:H)*(NOT(ISBLANK(H:H))) * (H:H &gt; 0) * (C:C)*(D:D)) / SUMPRODUCT((ABS(B:B - B849) &lt;= 4)*(NOT(ISBLANK(H:H))) * (H:H &gt; 0) * (C:C)*(D:D)))
        ),
        IF(LOOKUP(2,1/(H$1:H848&lt;&gt;0),H$1:H848)=0,
            "",
            LOOKUP(2,1/(H$1:H848&lt;&gt;0),H$1:H848) * 0.8
        )
    ),
    H849
)</f>
        <v>15.61499583333333</v>
      </c>
      <c r="J849" s="13">
        <v>67.260000000000005</v>
      </c>
    </row>
    <row r="850" spans="1:10">
      <c r="A850" s="16" t="s">
        <v>398</v>
      </c>
      <c r="B850" s="16" t="s">
        <v>231</v>
      </c>
      <c r="C850" s="16">
        <v>4</v>
      </c>
      <c r="D850" s="16">
        <v>130</v>
      </c>
      <c r="E850" s="16" t="s">
        <v>399</v>
      </c>
      <c r="F850" s="16">
        <v>6</v>
      </c>
      <c r="G850" s="16">
        <v>4503.1447900000003</v>
      </c>
      <c r="H850" s="16">
        <v>34.639575307692311</v>
      </c>
      <c r="I850" s="16" cm="1">
        <f t="array" ref="I850">IF(ISBLANK(H850),
    IFERROR(
        IF(
            (SUMPRODUCT((ABS(B:B - B850) &lt;= 4)*(H:H)*(NOT(ISBLANK(H:H))) * (H:H &gt; 0) * (C:C)*(D:D)) / SUMPRODUCT((ABS(B:B - B850) &lt;= 4)*(NOT(ISBLANK(H:H))) * (H:H &gt; 0) * (C:C)*(D:D))) = 0,
            IF(
                (SUMPRODUCT((ABS(B:B - B850) &lt;= 4)*(G:G)*(NOT(ISBLANK(G:G))) * (G:G &gt; 0) * (C:C)*(D:D)) / SUMPRODUCT((ABS(B:B - B850) &lt;= 4)*(NOT(ISBLANK(G:G))) * (G:G &gt; 0) * (C:C)*(D:D))) = 0,
                IF(LOOKUP(2,1/(H$1:H849&lt;&gt;0),H$1:H849)=0,
                    "",
                    LOOKUP(2,1/(H$1:H849&lt;&gt;0),H$1:H849) * 0.8
                ),
                (SUMPRODUCT((ABS(B:B - B850) &lt;= 4)*(G:G)*(NOT(ISBLANK(G:G))) * (G:G &gt; 0) * (C:C)*(D:D)) / SUMPRODUCT((ABS(B:B - B850) &lt;= 4)*(NOT(ISBLANK(G:G))) * (G:G &gt; 0) * (C:C)*(D:D)))
            ),
            (SUMPRODUCT((ABS(B:B - B850) &lt;= 4)*(H:H)*(NOT(ISBLANK(H:H))) * (H:H &gt; 0) * (C:C)*(D:D)) / SUMPRODUCT((ABS(B:B - B850) &lt;= 4)*(NOT(ISBLANK(H:H))) * (H:H &gt; 0) * (C:C)*(D:D)))
        ),
        IF(LOOKUP(2,1/(H$1:H849&lt;&gt;0),H$1:H849)=0,
            "",
            LOOKUP(2,1/(H$1:H849&lt;&gt;0),H$1:H849) * 0.8
        )
    ),
    H850
)</f>
        <v>34.639575307692311</v>
      </c>
      <c r="J850" s="13">
        <v>67.260000000000005</v>
      </c>
    </row>
    <row r="851" spans="1:10">
      <c r="A851" s="16" t="s">
        <v>398</v>
      </c>
      <c r="B851" s="16" t="s">
        <v>232</v>
      </c>
      <c r="C851" s="16">
        <v>6</v>
      </c>
      <c r="D851" s="16">
        <v>870</v>
      </c>
      <c r="E851" s="16" t="s">
        <v>399</v>
      </c>
      <c r="F851" s="16">
        <v>44</v>
      </c>
      <c r="G851" s="16">
        <v>33600.806210000002</v>
      </c>
      <c r="H851" s="16">
        <v>38.621616333333343</v>
      </c>
      <c r="I851" s="16" cm="1">
        <f t="array" ref="I851">IF(ISBLANK(H851),
    IFERROR(
        IF(
            (SUMPRODUCT((ABS(B:B - B851) &lt;= 4)*(H:H)*(NOT(ISBLANK(H:H))) * (H:H &gt; 0) * (C:C)*(D:D)) / SUMPRODUCT((ABS(B:B - B851) &lt;= 4)*(NOT(ISBLANK(H:H))) * (H:H &gt; 0) * (C:C)*(D:D))) = 0,
            IF(
                (SUMPRODUCT((ABS(B:B - B851) &lt;= 4)*(G:G)*(NOT(ISBLANK(G:G))) * (G:G &gt; 0) * (C:C)*(D:D)) / SUMPRODUCT((ABS(B:B - B851) &lt;= 4)*(NOT(ISBLANK(G:G))) * (G:G &gt; 0) * (C:C)*(D:D))) = 0,
                IF(LOOKUP(2,1/(H$1:H850&lt;&gt;0),H$1:H850)=0,
                    "",
                    LOOKUP(2,1/(H$1:H850&lt;&gt;0),H$1:H850) * 0.8
                ),
                (SUMPRODUCT((ABS(B:B - B851) &lt;= 4)*(G:G)*(NOT(ISBLANK(G:G))) * (G:G &gt; 0) * (C:C)*(D:D)) / SUMPRODUCT((ABS(B:B - B851) &lt;= 4)*(NOT(ISBLANK(G:G))) * (G:G &gt; 0) * (C:C)*(D:D)))
            ),
            (SUMPRODUCT((ABS(B:B - B851) &lt;= 4)*(H:H)*(NOT(ISBLANK(H:H))) * (H:H &gt; 0) * (C:C)*(D:D)) / SUMPRODUCT((ABS(B:B - B851) &lt;= 4)*(NOT(ISBLANK(H:H))) * (H:H &gt; 0) * (C:C)*(D:D)))
        ),
        IF(LOOKUP(2,1/(H$1:H850&lt;&gt;0),H$1:H850)=0,
            "",
            LOOKUP(2,1/(H$1:H850&lt;&gt;0),H$1:H850) * 0.8
        )
    ),
    H851
)</f>
        <v>38.621616333333343</v>
      </c>
      <c r="J851" s="13">
        <v>67.260000000000005</v>
      </c>
    </row>
    <row r="852" spans="1:10">
      <c r="A852" s="17" t="s">
        <v>402</v>
      </c>
      <c r="B852" s="17" t="s">
        <v>43</v>
      </c>
      <c r="C852" s="17">
        <v>1</v>
      </c>
      <c r="D852" s="17">
        <v>189.25</v>
      </c>
      <c r="E852" s="17" t="s">
        <v>403</v>
      </c>
      <c r="F852" s="17">
        <v>3</v>
      </c>
      <c r="G852" s="17">
        <v>2865.68</v>
      </c>
      <c r="H852" s="17">
        <v>15.14229854689564</v>
      </c>
      <c r="I852" s="17" cm="1">
        <f t="array" ref="I852">IF(ISBLANK(H852),
    IFERROR(
        IF(
            (SUMPRODUCT((ABS(B:B - B852) &lt;= 4)*(H:H)*(NOT(ISBLANK(H:H))) * (H:H &gt; 0) * (C:C)*(D:D)) / SUMPRODUCT((ABS(B:B - B852) &lt;= 4)*(NOT(ISBLANK(H:H))) * (H:H &gt; 0) * (C:C)*(D:D))) = 0,
            IF(
                (SUMPRODUCT((ABS(B:B - B852) &lt;= 4)*(G:G)*(NOT(ISBLANK(G:G))) * (G:G &gt; 0) * (C:C)*(D:D)) / SUMPRODUCT((ABS(B:B - B852) &lt;= 4)*(NOT(ISBLANK(G:G))) * (G:G &gt; 0) * (C:C)*(D:D))) = 0,
                IF(LOOKUP(2,1/(H$1:H851&lt;&gt;0),H$1:H851)=0,
                    "",
                    LOOKUP(2,1/(H$1:H851&lt;&gt;0),H$1:H851) * 0.8
                ),
                (SUMPRODUCT((ABS(B:B - B852) &lt;= 4)*(G:G)*(NOT(ISBLANK(G:G))) * (G:G &gt; 0) * (C:C)*(D:D)) / SUMPRODUCT((ABS(B:B - B852) &lt;= 4)*(NOT(ISBLANK(G:G))) * (G:G &gt; 0) * (C:C)*(D:D)))
            ),
            (SUMPRODUCT((ABS(B:B - B852) &lt;= 4)*(H:H)*(NOT(ISBLANK(H:H))) * (H:H &gt; 0) * (C:C)*(D:D)) / SUMPRODUCT((ABS(B:B - B852) &lt;= 4)*(NOT(ISBLANK(H:H))) * (H:H &gt; 0) * (C:C)*(D:D)))
        ),
        IF(LOOKUP(2,1/(H$1:H851&lt;&gt;0),H$1:H851)=0,
            "",
            LOOKUP(2,1/(H$1:H851&lt;&gt;0),H$1:H851) * 0.8
        )
    ),
    H852
)</f>
        <v>15.14229854689564</v>
      </c>
      <c r="J852" s="13">
        <v>23.61</v>
      </c>
    </row>
    <row r="853" spans="1:10">
      <c r="A853" s="17" t="s">
        <v>402</v>
      </c>
      <c r="B853" s="17" t="s">
        <v>88</v>
      </c>
      <c r="C853" s="17">
        <v>1</v>
      </c>
      <c r="D853" s="17">
        <v>48.97</v>
      </c>
      <c r="E853" s="17" t="s">
        <v>403</v>
      </c>
      <c r="F853" s="17">
        <v>1</v>
      </c>
      <c r="G853" s="17">
        <v>1334.96</v>
      </c>
      <c r="H853" s="17">
        <v>27.260771901163981</v>
      </c>
      <c r="I853" s="17" cm="1">
        <f t="array" ref="I853">IF(ISBLANK(H853),
    IFERROR(
        IF(
            (SUMPRODUCT((ABS(B:B - B853) &lt;= 4)*(H:H)*(NOT(ISBLANK(H:H))) * (H:H &gt; 0) * (C:C)*(D:D)) / SUMPRODUCT((ABS(B:B - B853) &lt;= 4)*(NOT(ISBLANK(H:H))) * (H:H &gt; 0) * (C:C)*(D:D))) = 0,
            IF(
                (SUMPRODUCT((ABS(B:B - B853) &lt;= 4)*(G:G)*(NOT(ISBLANK(G:G))) * (G:G &gt; 0) * (C:C)*(D:D)) / SUMPRODUCT((ABS(B:B - B853) &lt;= 4)*(NOT(ISBLANK(G:G))) * (G:G &gt; 0) * (C:C)*(D:D))) = 0,
                IF(LOOKUP(2,1/(H$1:H852&lt;&gt;0),H$1:H852)=0,
                    "",
                    LOOKUP(2,1/(H$1:H852&lt;&gt;0),H$1:H852) * 0.8
                ),
                (SUMPRODUCT((ABS(B:B - B853) &lt;= 4)*(G:G)*(NOT(ISBLANK(G:G))) * (G:G &gt; 0) * (C:C)*(D:D)) / SUMPRODUCT((ABS(B:B - B853) &lt;= 4)*(NOT(ISBLANK(G:G))) * (G:G &gt; 0) * (C:C)*(D:D)))
            ),
            (SUMPRODUCT((ABS(B:B - B853) &lt;= 4)*(H:H)*(NOT(ISBLANK(H:H))) * (H:H &gt; 0) * (C:C)*(D:D)) / SUMPRODUCT((ABS(B:B - B853) &lt;= 4)*(NOT(ISBLANK(H:H))) * (H:H &gt; 0) * (C:C)*(D:D)))
        ),
        IF(LOOKUP(2,1/(H$1:H852&lt;&gt;0),H$1:H852)=0,
            "",
            LOOKUP(2,1/(H$1:H852&lt;&gt;0),H$1:H852) * 0.8
        )
    ),
    H853
)</f>
        <v>27.260771901163981</v>
      </c>
      <c r="J853" s="13">
        <v>23.61</v>
      </c>
    </row>
    <row r="854" spans="1:10">
      <c r="A854" s="17" t="s">
        <v>402</v>
      </c>
      <c r="B854" s="17" t="s">
        <v>91</v>
      </c>
      <c r="C854" s="17">
        <v>1</v>
      </c>
      <c r="D854" s="17">
        <v>99.25</v>
      </c>
      <c r="E854" s="17" t="s">
        <v>403</v>
      </c>
      <c r="F854" s="17">
        <v>1</v>
      </c>
      <c r="G854" s="17">
        <v>1306.998</v>
      </c>
      <c r="H854" s="17">
        <v>13.168745591939549</v>
      </c>
      <c r="I854" s="17" cm="1">
        <f t="array" ref="I854">IF(ISBLANK(H854),
    IFERROR(
        IF(
            (SUMPRODUCT((ABS(B:B - B854) &lt;= 4)*(H:H)*(NOT(ISBLANK(H:H))) * (H:H &gt; 0) * (C:C)*(D:D)) / SUMPRODUCT((ABS(B:B - B854) &lt;= 4)*(NOT(ISBLANK(H:H))) * (H:H &gt; 0) * (C:C)*(D:D))) = 0,
            IF(
                (SUMPRODUCT((ABS(B:B - B854) &lt;= 4)*(G:G)*(NOT(ISBLANK(G:G))) * (G:G &gt; 0) * (C:C)*(D:D)) / SUMPRODUCT((ABS(B:B - B854) &lt;= 4)*(NOT(ISBLANK(G:G))) * (G:G &gt; 0) * (C:C)*(D:D))) = 0,
                IF(LOOKUP(2,1/(H$1:H853&lt;&gt;0),H$1:H853)=0,
                    "",
                    LOOKUP(2,1/(H$1:H853&lt;&gt;0),H$1:H853) * 0.8
                ),
                (SUMPRODUCT((ABS(B:B - B854) &lt;= 4)*(G:G)*(NOT(ISBLANK(G:G))) * (G:G &gt; 0) * (C:C)*(D:D)) / SUMPRODUCT((ABS(B:B - B854) &lt;= 4)*(NOT(ISBLANK(G:G))) * (G:G &gt; 0) * (C:C)*(D:D)))
            ),
            (SUMPRODUCT((ABS(B:B - B854) &lt;= 4)*(H:H)*(NOT(ISBLANK(H:H))) * (H:H &gt; 0) * (C:C)*(D:D)) / SUMPRODUCT((ABS(B:B - B854) &lt;= 4)*(NOT(ISBLANK(H:H))) * (H:H &gt; 0) * (C:C)*(D:D)))
        ),
        IF(LOOKUP(2,1/(H$1:H853&lt;&gt;0),H$1:H853)=0,
            "",
            LOOKUP(2,1/(H$1:H853&lt;&gt;0),H$1:H853) * 0.8
        )
    ),
    H854
)</f>
        <v>13.168745591939549</v>
      </c>
      <c r="J854" s="13">
        <v>23.61</v>
      </c>
    </row>
    <row r="855" spans="1:10">
      <c r="A855" s="17" t="s">
        <v>402</v>
      </c>
      <c r="B855" s="17" t="s">
        <v>112</v>
      </c>
      <c r="C855" s="17">
        <v>2</v>
      </c>
      <c r="D855" s="17">
        <v>282.005</v>
      </c>
      <c r="E855" s="17" t="s">
        <v>403</v>
      </c>
      <c r="F855" s="17">
        <v>3</v>
      </c>
      <c r="G855" s="17">
        <v>3234.8823699999998</v>
      </c>
      <c r="H855" s="17">
        <v>11.471010691299799</v>
      </c>
      <c r="I855" s="17" cm="1">
        <f t="array" ref="I855">IF(ISBLANK(H855),
    IFERROR(
        IF(
            (SUMPRODUCT((ABS(B:B - B855) &lt;= 4)*(H:H)*(NOT(ISBLANK(H:H))) * (H:H &gt; 0) * (C:C)*(D:D)) / SUMPRODUCT((ABS(B:B - B855) &lt;= 4)*(NOT(ISBLANK(H:H))) * (H:H &gt; 0) * (C:C)*(D:D))) = 0,
            IF(
                (SUMPRODUCT((ABS(B:B - B855) &lt;= 4)*(G:G)*(NOT(ISBLANK(G:G))) * (G:G &gt; 0) * (C:C)*(D:D)) / SUMPRODUCT((ABS(B:B - B855) &lt;= 4)*(NOT(ISBLANK(G:G))) * (G:G &gt; 0) * (C:C)*(D:D))) = 0,
                IF(LOOKUP(2,1/(H$1:H854&lt;&gt;0),H$1:H854)=0,
                    "",
                    LOOKUP(2,1/(H$1:H854&lt;&gt;0),H$1:H854) * 0.8
                ),
                (SUMPRODUCT((ABS(B:B - B855) &lt;= 4)*(G:G)*(NOT(ISBLANK(G:G))) * (G:G &gt; 0) * (C:C)*(D:D)) / SUMPRODUCT((ABS(B:B - B855) &lt;= 4)*(NOT(ISBLANK(G:G))) * (G:G &gt; 0) * (C:C)*(D:D)))
            ),
            (SUMPRODUCT((ABS(B:B - B855) &lt;= 4)*(H:H)*(NOT(ISBLANK(H:H))) * (H:H &gt; 0) * (C:C)*(D:D)) / SUMPRODUCT((ABS(B:B - B855) &lt;= 4)*(NOT(ISBLANK(H:H))) * (H:H &gt; 0) * (C:C)*(D:D)))
        ),
        IF(LOOKUP(2,1/(H$1:H854&lt;&gt;0),H$1:H854)=0,
            "",
            LOOKUP(2,1/(H$1:H854&lt;&gt;0),H$1:H854) * 0.8
        )
    ),
    H855
)</f>
        <v>11.471010691299799</v>
      </c>
      <c r="J855" s="13">
        <v>23.61</v>
      </c>
    </row>
    <row r="856" spans="1:10">
      <c r="A856" s="17" t="s">
        <v>402</v>
      </c>
      <c r="B856" s="17" t="s">
        <v>118</v>
      </c>
      <c r="C856" s="17">
        <v>3</v>
      </c>
      <c r="D856" s="17">
        <v>365.23</v>
      </c>
      <c r="E856" s="17" t="s">
        <v>403</v>
      </c>
      <c r="F856" s="17">
        <v>1</v>
      </c>
      <c r="G856" s="17">
        <v>1104.95</v>
      </c>
      <c r="H856" s="17">
        <v>3.02535388659201</v>
      </c>
      <c r="I856" s="17" cm="1">
        <f t="array" ref="I856">IF(ISBLANK(H856),
    IFERROR(
        IF(
            (SUMPRODUCT((ABS(B:B - B856) &lt;= 4)*(H:H)*(NOT(ISBLANK(H:H))) * (H:H &gt; 0) * (C:C)*(D:D)) / SUMPRODUCT((ABS(B:B - B856) &lt;= 4)*(NOT(ISBLANK(H:H))) * (H:H &gt; 0) * (C:C)*(D:D))) = 0,
            IF(
                (SUMPRODUCT((ABS(B:B - B856) &lt;= 4)*(G:G)*(NOT(ISBLANK(G:G))) * (G:G &gt; 0) * (C:C)*(D:D)) / SUMPRODUCT((ABS(B:B - B856) &lt;= 4)*(NOT(ISBLANK(G:G))) * (G:G &gt; 0) * (C:C)*(D:D))) = 0,
                IF(LOOKUP(2,1/(H$1:H855&lt;&gt;0),H$1:H855)=0,
                    "",
                    LOOKUP(2,1/(H$1:H855&lt;&gt;0),H$1:H855) * 0.8
                ),
                (SUMPRODUCT((ABS(B:B - B856) &lt;= 4)*(G:G)*(NOT(ISBLANK(G:G))) * (G:G &gt; 0) * (C:C)*(D:D)) / SUMPRODUCT((ABS(B:B - B856) &lt;= 4)*(NOT(ISBLANK(G:G))) * (G:G &gt; 0) * (C:C)*(D:D)))
            ),
            (SUMPRODUCT((ABS(B:B - B856) &lt;= 4)*(H:H)*(NOT(ISBLANK(H:H))) * (H:H &gt; 0) * (C:C)*(D:D)) / SUMPRODUCT((ABS(B:B - B856) &lt;= 4)*(NOT(ISBLANK(H:H))) * (H:H &gt; 0) * (C:C)*(D:D)))
        ),
        IF(LOOKUP(2,1/(H$1:H855&lt;&gt;0),H$1:H855)=0,
            "",
            LOOKUP(2,1/(H$1:H855&lt;&gt;0),H$1:H855) * 0.8
        )
    ),
    H856
)</f>
        <v>3.02535388659201</v>
      </c>
      <c r="J856" s="13">
        <v>23.61</v>
      </c>
    </row>
    <row r="857" spans="1:10">
      <c r="A857" s="17" t="s">
        <v>402</v>
      </c>
      <c r="B857" s="17" t="s">
        <v>137</v>
      </c>
      <c r="C857" s="17">
        <v>3</v>
      </c>
      <c r="D857" s="17">
        <v>477.75</v>
      </c>
      <c r="E857" s="17" t="s">
        <v>403</v>
      </c>
      <c r="F857" s="17">
        <v>4</v>
      </c>
      <c r="G857" s="17">
        <v>4358.0812500000002</v>
      </c>
      <c r="H857" s="17">
        <v>9.1220957613814768</v>
      </c>
      <c r="I857" s="17" cm="1">
        <f t="array" ref="I857">IF(ISBLANK(H857),
    IFERROR(
        IF(
            (SUMPRODUCT((ABS(B:B - B857) &lt;= 4)*(H:H)*(NOT(ISBLANK(H:H))) * (H:H &gt; 0) * (C:C)*(D:D)) / SUMPRODUCT((ABS(B:B - B857) &lt;= 4)*(NOT(ISBLANK(H:H))) * (H:H &gt; 0) * (C:C)*(D:D))) = 0,
            IF(
                (SUMPRODUCT((ABS(B:B - B857) &lt;= 4)*(G:G)*(NOT(ISBLANK(G:G))) * (G:G &gt; 0) * (C:C)*(D:D)) / SUMPRODUCT((ABS(B:B - B857) &lt;= 4)*(NOT(ISBLANK(G:G))) * (G:G &gt; 0) * (C:C)*(D:D))) = 0,
                IF(LOOKUP(2,1/(H$1:H856&lt;&gt;0),H$1:H856)=0,
                    "",
                    LOOKUP(2,1/(H$1:H856&lt;&gt;0),H$1:H856) * 0.8
                ),
                (SUMPRODUCT((ABS(B:B - B857) &lt;= 4)*(G:G)*(NOT(ISBLANK(G:G))) * (G:G &gt; 0) * (C:C)*(D:D)) / SUMPRODUCT((ABS(B:B - B857) &lt;= 4)*(NOT(ISBLANK(G:G))) * (G:G &gt; 0) * (C:C)*(D:D)))
            ),
            (SUMPRODUCT((ABS(B:B - B857) &lt;= 4)*(H:H)*(NOT(ISBLANK(H:H))) * (H:H &gt; 0) * (C:C)*(D:D)) / SUMPRODUCT((ABS(B:B - B857) &lt;= 4)*(NOT(ISBLANK(H:H))) * (H:H &gt; 0) * (C:C)*(D:D)))
        ),
        IF(LOOKUP(2,1/(H$1:H856&lt;&gt;0),H$1:H856)=0,
            "",
            LOOKUP(2,1/(H$1:H856&lt;&gt;0),H$1:H856) * 0.8
        )
    ),
    H857
)</f>
        <v>9.1220957613814768</v>
      </c>
      <c r="J857" s="13">
        <v>23.61</v>
      </c>
    </row>
    <row r="858" spans="1:10">
      <c r="A858" s="17" t="s">
        <v>402</v>
      </c>
      <c r="B858" s="17" t="s">
        <v>150</v>
      </c>
      <c r="C858" s="17">
        <v>4</v>
      </c>
      <c r="D858" s="17">
        <v>487.75</v>
      </c>
      <c r="E858" s="17" t="s">
        <v>403</v>
      </c>
      <c r="F858" s="17">
        <v>6</v>
      </c>
      <c r="G858" s="17">
        <v>7209.7469999999994</v>
      </c>
      <c r="H858" s="17">
        <v>14.781644284982059</v>
      </c>
      <c r="I858" s="17" cm="1">
        <f t="array" ref="I858">IF(ISBLANK(H858),
    IFERROR(
        IF(
            (SUMPRODUCT((ABS(B:B - B858) &lt;= 4)*(H:H)*(NOT(ISBLANK(H:H))) * (H:H &gt; 0) * (C:C)*(D:D)) / SUMPRODUCT((ABS(B:B - B858) &lt;= 4)*(NOT(ISBLANK(H:H))) * (H:H &gt; 0) * (C:C)*(D:D))) = 0,
            IF(
                (SUMPRODUCT((ABS(B:B - B858) &lt;= 4)*(G:G)*(NOT(ISBLANK(G:G))) * (G:G &gt; 0) * (C:C)*(D:D)) / SUMPRODUCT((ABS(B:B - B858) &lt;= 4)*(NOT(ISBLANK(G:G))) * (G:G &gt; 0) * (C:C)*(D:D))) = 0,
                IF(LOOKUP(2,1/(H$1:H857&lt;&gt;0),H$1:H857)=0,
                    "",
                    LOOKUP(2,1/(H$1:H857&lt;&gt;0),H$1:H857) * 0.8
                ),
                (SUMPRODUCT((ABS(B:B - B858) &lt;= 4)*(G:G)*(NOT(ISBLANK(G:G))) * (G:G &gt; 0) * (C:C)*(D:D)) / SUMPRODUCT((ABS(B:B - B858) &lt;= 4)*(NOT(ISBLANK(G:G))) * (G:G &gt; 0) * (C:C)*(D:D)))
            ),
            (SUMPRODUCT((ABS(B:B - B858) &lt;= 4)*(H:H)*(NOT(ISBLANK(H:H))) * (H:H &gt; 0) * (C:C)*(D:D)) / SUMPRODUCT((ABS(B:B - B858) &lt;= 4)*(NOT(ISBLANK(H:H))) * (H:H &gt; 0) * (C:C)*(D:D)))
        ),
        IF(LOOKUP(2,1/(H$1:H857&lt;&gt;0),H$1:H857)=0,
            "",
            LOOKUP(2,1/(H$1:H857&lt;&gt;0),H$1:H857) * 0.8
        )
    ),
    H858
)</f>
        <v>14.781644284982059</v>
      </c>
      <c r="J858" s="13">
        <v>23.61</v>
      </c>
    </row>
    <row r="859" spans="1:10">
      <c r="A859" s="17" t="s">
        <v>402</v>
      </c>
      <c r="B859" s="17" t="s">
        <v>152</v>
      </c>
      <c r="C859" s="17">
        <v>2</v>
      </c>
      <c r="D859" s="17">
        <v>308.5</v>
      </c>
      <c r="E859" s="17" t="s">
        <v>403</v>
      </c>
      <c r="F859" s="17">
        <v>2</v>
      </c>
      <c r="G859" s="17">
        <v>2607.136</v>
      </c>
      <c r="H859" s="17">
        <v>8.4510081037277143</v>
      </c>
      <c r="I859" s="17" cm="1">
        <f t="array" ref="I859">IF(ISBLANK(H859),
    IFERROR(
        IF(
            (SUMPRODUCT((ABS(B:B - B859) &lt;= 4)*(H:H)*(NOT(ISBLANK(H:H))) * (H:H &gt; 0) * (C:C)*(D:D)) / SUMPRODUCT((ABS(B:B - B859) &lt;= 4)*(NOT(ISBLANK(H:H))) * (H:H &gt; 0) * (C:C)*(D:D))) = 0,
            IF(
                (SUMPRODUCT((ABS(B:B - B859) &lt;= 4)*(G:G)*(NOT(ISBLANK(G:G))) * (G:G &gt; 0) * (C:C)*(D:D)) / SUMPRODUCT((ABS(B:B - B859) &lt;= 4)*(NOT(ISBLANK(G:G))) * (G:G &gt; 0) * (C:C)*(D:D))) = 0,
                IF(LOOKUP(2,1/(H$1:H858&lt;&gt;0),H$1:H858)=0,
                    "",
                    LOOKUP(2,1/(H$1:H858&lt;&gt;0),H$1:H858) * 0.8
                ),
                (SUMPRODUCT((ABS(B:B - B859) &lt;= 4)*(G:G)*(NOT(ISBLANK(G:G))) * (G:G &gt; 0) * (C:C)*(D:D)) / SUMPRODUCT((ABS(B:B - B859) &lt;= 4)*(NOT(ISBLANK(G:G))) * (G:G &gt; 0) * (C:C)*(D:D)))
            ),
            (SUMPRODUCT((ABS(B:B - B859) &lt;= 4)*(H:H)*(NOT(ISBLANK(H:H))) * (H:H &gt; 0) * (C:C)*(D:D)) / SUMPRODUCT((ABS(B:B - B859) &lt;= 4)*(NOT(ISBLANK(H:H))) * (H:H &gt; 0) * (C:C)*(D:D)))
        ),
        IF(LOOKUP(2,1/(H$1:H858&lt;&gt;0),H$1:H858)=0,
            "",
            LOOKUP(2,1/(H$1:H858&lt;&gt;0),H$1:H858) * 0.8
        )
    ),
    H859
)</f>
        <v>8.4510081037277143</v>
      </c>
      <c r="J859" s="13">
        <v>23.61</v>
      </c>
    </row>
    <row r="860" spans="1:10">
      <c r="A860" s="17" t="s">
        <v>402</v>
      </c>
      <c r="B860" s="17" t="s">
        <v>247</v>
      </c>
      <c r="C860" s="17">
        <v>3</v>
      </c>
      <c r="D860" s="17">
        <v>229.25</v>
      </c>
      <c r="E860" s="17" t="s">
        <v>403</v>
      </c>
      <c r="F860" s="17">
        <v>3</v>
      </c>
      <c r="G860" s="17">
        <v>3621.8687210246112</v>
      </c>
      <c r="H860" s="17">
        <v>15.79877304699939</v>
      </c>
      <c r="I860" s="17" cm="1">
        <f t="array" ref="I860">IF(ISBLANK(H860),
    IFERROR(
        IF(
            (SUMPRODUCT((ABS(B:B - B860) &lt;= 4)*(H:H)*(NOT(ISBLANK(H:H))) * (H:H &gt; 0) * (C:C)*(D:D)) / SUMPRODUCT((ABS(B:B - B860) &lt;= 4)*(NOT(ISBLANK(H:H))) * (H:H &gt; 0) * (C:C)*(D:D))) = 0,
            IF(
                (SUMPRODUCT((ABS(B:B - B860) &lt;= 4)*(G:G)*(NOT(ISBLANK(G:G))) * (G:G &gt; 0) * (C:C)*(D:D)) / SUMPRODUCT((ABS(B:B - B860) &lt;= 4)*(NOT(ISBLANK(G:G))) * (G:G &gt; 0) * (C:C)*(D:D))) = 0,
                IF(LOOKUP(2,1/(H$1:H859&lt;&gt;0),H$1:H859)=0,
                    "",
                    LOOKUP(2,1/(H$1:H859&lt;&gt;0),H$1:H859) * 0.8
                ),
                (SUMPRODUCT((ABS(B:B - B860) &lt;= 4)*(G:G)*(NOT(ISBLANK(G:G))) * (G:G &gt; 0) * (C:C)*(D:D)) / SUMPRODUCT((ABS(B:B - B860) &lt;= 4)*(NOT(ISBLANK(G:G))) * (G:G &gt; 0) * (C:C)*(D:D)))
            ),
            (SUMPRODUCT((ABS(B:B - B860) &lt;= 4)*(H:H)*(NOT(ISBLANK(H:H))) * (H:H &gt; 0) * (C:C)*(D:D)) / SUMPRODUCT((ABS(B:B - B860) &lt;= 4)*(NOT(ISBLANK(H:H))) * (H:H &gt; 0) * (C:C)*(D:D)))
        ),
        IF(LOOKUP(2,1/(H$1:H859&lt;&gt;0),H$1:H859)=0,
            "",
            LOOKUP(2,1/(H$1:H859&lt;&gt;0),H$1:H859) * 0.8
        )
    ),
    H860
)</f>
        <v>15.79877304699939</v>
      </c>
      <c r="J860" s="13">
        <v>23.61</v>
      </c>
    </row>
    <row r="861" spans="1:10">
      <c r="A861" s="17" t="s">
        <v>402</v>
      </c>
      <c r="B861" s="17" t="s">
        <v>177</v>
      </c>
      <c r="C861" s="17">
        <v>2</v>
      </c>
      <c r="D861" s="17">
        <v>280.93</v>
      </c>
      <c r="E861" s="17" t="s">
        <v>403</v>
      </c>
      <c r="F861" s="17">
        <v>2</v>
      </c>
      <c r="G861" s="17">
        <v>2076.3200000000002</v>
      </c>
      <c r="H861" s="17">
        <v>7.3908802904638167</v>
      </c>
      <c r="I861" s="17" cm="1">
        <f t="array" ref="I861">IF(ISBLANK(H861),
    IFERROR(
        IF(
            (SUMPRODUCT((ABS(B:B - B861) &lt;= 4)*(H:H)*(NOT(ISBLANK(H:H))) * (H:H &gt; 0) * (C:C)*(D:D)) / SUMPRODUCT((ABS(B:B - B861) &lt;= 4)*(NOT(ISBLANK(H:H))) * (H:H &gt; 0) * (C:C)*(D:D))) = 0,
            IF(
                (SUMPRODUCT((ABS(B:B - B861) &lt;= 4)*(G:G)*(NOT(ISBLANK(G:G))) * (G:G &gt; 0) * (C:C)*(D:D)) / SUMPRODUCT((ABS(B:B - B861) &lt;= 4)*(NOT(ISBLANK(G:G))) * (G:G &gt; 0) * (C:C)*(D:D))) = 0,
                IF(LOOKUP(2,1/(H$1:H860&lt;&gt;0),H$1:H860)=0,
                    "",
                    LOOKUP(2,1/(H$1:H860&lt;&gt;0),H$1:H860) * 0.8
                ),
                (SUMPRODUCT((ABS(B:B - B861) &lt;= 4)*(G:G)*(NOT(ISBLANK(G:G))) * (G:G &gt; 0) * (C:C)*(D:D)) / SUMPRODUCT((ABS(B:B - B861) &lt;= 4)*(NOT(ISBLANK(G:G))) * (G:G &gt; 0) * (C:C)*(D:D)))
            ),
            (SUMPRODUCT((ABS(B:B - B861) &lt;= 4)*(H:H)*(NOT(ISBLANK(H:H))) * (H:H &gt; 0) * (C:C)*(D:D)) / SUMPRODUCT((ABS(B:B - B861) &lt;= 4)*(NOT(ISBLANK(H:H))) * (H:H &gt; 0) * (C:C)*(D:D)))
        ),
        IF(LOOKUP(2,1/(H$1:H860&lt;&gt;0),H$1:H860)=0,
            "",
            LOOKUP(2,1/(H$1:H860&lt;&gt;0),H$1:H860) * 0.8
        )
    ),
    H861
)</f>
        <v>7.3908802904638167</v>
      </c>
      <c r="J861" s="13">
        <v>23.61</v>
      </c>
    </row>
    <row r="862" spans="1:10">
      <c r="A862" s="17" t="s">
        <v>402</v>
      </c>
      <c r="B862" s="17" t="s">
        <v>277</v>
      </c>
      <c r="C862" s="17">
        <v>1</v>
      </c>
      <c r="D862" s="17">
        <v>109.25</v>
      </c>
      <c r="E862" s="17" t="s">
        <v>403</v>
      </c>
      <c r="F862" s="17">
        <v>2</v>
      </c>
      <c r="G862" s="17">
        <v>2623.3036499999998</v>
      </c>
      <c r="H862" s="17">
        <v>24.011932723112128</v>
      </c>
      <c r="I862" s="17" cm="1">
        <f t="array" ref="I862">IF(ISBLANK(H862),
    IFERROR(
        IF(
            (SUMPRODUCT((ABS(B:B - B862) &lt;= 4)*(H:H)*(NOT(ISBLANK(H:H))) * (H:H &gt; 0) * (C:C)*(D:D)) / SUMPRODUCT((ABS(B:B - B862) &lt;= 4)*(NOT(ISBLANK(H:H))) * (H:H &gt; 0) * (C:C)*(D:D))) = 0,
            IF(
                (SUMPRODUCT((ABS(B:B - B862) &lt;= 4)*(G:G)*(NOT(ISBLANK(G:G))) * (G:G &gt; 0) * (C:C)*(D:D)) / SUMPRODUCT((ABS(B:B - B862) &lt;= 4)*(NOT(ISBLANK(G:G))) * (G:G &gt; 0) * (C:C)*(D:D))) = 0,
                IF(LOOKUP(2,1/(H$1:H861&lt;&gt;0),H$1:H861)=0,
                    "",
                    LOOKUP(2,1/(H$1:H861&lt;&gt;0),H$1:H861) * 0.8
                ),
                (SUMPRODUCT((ABS(B:B - B862) &lt;= 4)*(G:G)*(NOT(ISBLANK(G:G))) * (G:G &gt; 0) * (C:C)*(D:D)) / SUMPRODUCT((ABS(B:B - B862) &lt;= 4)*(NOT(ISBLANK(G:G))) * (G:G &gt; 0) * (C:C)*(D:D)))
            ),
            (SUMPRODUCT((ABS(B:B - B862) &lt;= 4)*(H:H)*(NOT(ISBLANK(H:H))) * (H:H &gt; 0) * (C:C)*(D:D)) / SUMPRODUCT((ABS(B:B - B862) &lt;= 4)*(NOT(ISBLANK(H:H))) * (H:H &gt; 0) * (C:C)*(D:D)))
        ),
        IF(LOOKUP(2,1/(H$1:H861&lt;&gt;0),H$1:H861)=0,
            "",
            LOOKUP(2,1/(H$1:H861&lt;&gt;0),H$1:H861) * 0.8
        )
    ),
    H862
)</f>
        <v>24.011932723112128</v>
      </c>
      <c r="J862" s="13">
        <v>23.61</v>
      </c>
    </row>
    <row r="863" spans="1:10">
      <c r="A863" s="17" t="s">
        <v>402</v>
      </c>
      <c r="B863" s="17" t="s">
        <v>365</v>
      </c>
      <c r="C863" s="17">
        <v>1</v>
      </c>
      <c r="D863" s="17">
        <f>G863*D862/G862</f>
        <v>50.827728616166873</v>
      </c>
      <c r="E863" s="17" t="s">
        <v>403</v>
      </c>
      <c r="F863" s="17">
        <v>1</v>
      </c>
      <c r="G863" s="17">
        <v>1220.472</v>
      </c>
      <c r="H863" s="17">
        <f>G863/D863</f>
        <v>24.011932723112128</v>
      </c>
      <c r="I863" s="17" cm="1">
        <f t="array" ref="I863">IF(ISBLANK(H863),
    IFERROR(
        IF(
            (SUMPRODUCT((ABS(B:B - B863) &lt;= 4)*(H:H)*(NOT(ISBLANK(H:H))) * (H:H &gt; 0) * (C:C)*(D:D)) / SUMPRODUCT((ABS(B:B - B863) &lt;= 4)*(NOT(ISBLANK(H:H))) * (H:H &gt; 0) * (C:C)*(D:D))) = 0,
            IF(
                (SUMPRODUCT((ABS(B:B - B863) &lt;= 4)*(G:G)*(NOT(ISBLANK(G:G))) * (G:G &gt; 0) * (C:C)*(D:D)) / SUMPRODUCT((ABS(B:B - B863) &lt;= 4)*(NOT(ISBLANK(G:G))) * (G:G &gt; 0) * (C:C)*(D:D))) = 0,
                IF(LOOKUP(2,1/(H$1:H862&lt;&gt;0),H$1:H862)=0,
                    "",
                    LOOKUP(2,1/(H$1:H862&lt;&gt;0),H$1:H862) * 0.8
                ),
                (SUMPRODUCT((ABS(B:B - B863) &lt;= 4)*(G:G)*(NOT(ISBLANK(G:G))) * (G:G &gt; 0) * (C:C)*(D:D)) / SUMPRODUCT((ABS(B:B - B863) &lt;= 4)*(NOT(ISBLANK(G:G))) * (G:G &gt; 0) * (C:C)*(D:D)))
            ),
            (SUMPRODUCT((ABS(B:B - B863) &lt;= 4)*(H:H)*(NOT(ISBLANK(H:H))) * (H:H &gt; 0) * (C:C)*(D:D)) / SUMPRODUCT((ABS(B:B - B863) &lt;= 4)*(NOT(ISBLANK(H:H))) * (H:H &gt; 0) * (C:C)*(D:D)))
        ),
        IF(LOOKUP(2,1/(H$1:H862&lt;&gt;0),H$1:H862)=0,
            "",
            LOOKUP(2,1/(H$1:H862&lt;&gt;0),H$1:H862) * 0.8
        )
    ),
    H863
)</f>
        <v>24.011932723112128</v>
      </c>
      <c r="J863" s="13">
        <v>23.61</v>
      </c>
    </row>
    <row r="864" spans="1:10">
      <c r="A864" s="17" t="s">
        <v>402</v>
      </c>
      <c r="B864" s="17" t="s">
        <v>376</v>
      </c>
      <c r="C864" s="17">
        <v>2</v>
      </c>
      <c r="D864" s="17">
        <v>372.065</v>
      </c>
      <c r="E864" s="17" t="s">
        <v>403</v>
      </c>
      <c r="F864" s="17">
        <v>1</v>
      </c>
      <c r="G864" s="17">
        <f>D864*G863/D863</f>
        <v>8933.9997486247139</v>
      </c>
      <c r="H864" s="17">
        <f>G864/D864</f>
        <v>24.011932723112128</v>
      </c>
      <c r="I864" s="17" cm="1">
        <f t="array" ref="I864">IF(ISBLANK(H864),
    IFERROR(
        IF(
            (SUMPRODUCT((ABS(B:B - B864) &lt;= 4)*(H:H)*(NOT(ISBLANK(H:H))) * (H:H &gt; 0) * (C:C)*(D:D)) / SUMPRODUCT((ABS(B:B - B864) &lt;= 4)*(NOT(ISBLANK(H:H))) * (H:H &gt; 0) * (C:C)*(D:D))) = 0,
            IF(
                (SUMPRODUCT((ABS(B:B - B864) &lt;= 4)*(G:G)*(NOT(ISBLANK(G:G))) * (G:G &gt; 0) * (C:C)*(D:D)) / SUMPRODUCT((ABS(B:B - B864) &lt;= 4)*(NOT(ISBLANK(G:G))) * (G:G &gt; 0) * (C:C)*(D:D))) = 0,
                IF(LOOKUP(2,1/(H$1:H863&lt;&gt;0),H$1:H863)=0,
                    "",
                    LOOKUP(2,1/(H$1:H863&lt;&gt;0),H$1:H863) * 0.8
                ),
                (SUMPRODUCT((ABS(B:B - B864) &lt;= 4)*(G:G)*(NOT(ISBLANK(G:G))) * (G:G &gt; 0) * (C:C)*(D:D)) / SUMPRODUCT((ABS(B:B - B864) &lt;= 4)*(NOT(ISBLANK(G:G))) * (G:G &gt; 0) * (C:C)*(D:D)))
            ),
            (SUMPRODUCT((ABS(B:B - B864) &lt;= 4)*(H:H)*(NOT(ISBLANK(H:H))) * (H:H &gt; 0) * (C:C)*(D:D)) / SUMPRODUCT((ABS(B:B - B864) &lt;= 4)*(NOT(ISBLANK(H:H))) * (H:H &gt; 0) * (C:C)*(D:D)))
        ),
        IF(LOOKUP(2,1/(H$1:H863&lt;&gt;0),H$1:H863)=0,
            "",
            LOOKUP(2,1/(H$1:H863&lt;&gt;0),H$1:H863) * 0.8
        )
    ),
    H864
)</f>
        <v>24.011932723112128</v>
      </c>
      <c r="J864" s="13">
        <v>23.61</v>
      </c>
    </row>
    <row r="865" spans="1:10">
      <c r="A865" s="17" t="s">
        <v>402</v>
      </c>
      <c r="B865" s="17" t="s">
        <v>202</v>
      </c>
      <c r="C865" s="17">
        <v>3</v>
      </c>
      <c r="D865" s="17">
        <v>308.09100000000001</v>
      </c>
      <c r="E865" s="17" t="s">
        <v>403</v>
      </c>
      <c r="F865" s="17">
        <v>2</v>
      </c>
      <c r="G865" s="17">
        <v>2552.1</v>
      </c>
      <c r="H865" s="17">
        <v>8.2835915362668811</v>
      </c>
      <c r="I865" s="17" cm="1">
        <f t="array" ref="I865">IF(ISBLANK(H865),
    IFERROR(
        IF(
            (SUMPRODUCT((ABS(B:B - B865) &lt;= 4)*(H:H)*(NOT(ISBLANK(H:H))) * (H:H &gt; 0) * (C:C)*(D:D)) / SUMPRODUCT((ABS(B:B - B865) &lt;= 4)*(NOT(ISBLANK(H:H))) * (H:H &gt; 0) * (C:C)*(D:D))) = 0,
            IF(
                (SUMPRODUCT((ABS(B:B - B865) &lt;= 4)*(G:G)*(NOT(ISBLANK(G:G))) * (G:G &gt; 0) * (C:C)*(D:D)) / SUMPRODUCT((ABS(B:B - B865) &lt;= 4)*(NOT(ISBLANK(G:G))) * (G:G &gt; 0) * (C:C)*(D:D))) = 0,
                IF(LOOKUP(2,1/(H$1:H864&lt;&gt;0),H$1:H864)=0,
                    "",
                    LOOKUP(2,1/(H$1:H864&lt;&gt;0),H$1:H864) * 0.8
                ),
                (SUMPRODUCT((ABS(B:B - B865) &lt;= 4)*(G:G)*(NOT(ISBLANK(G:G))) * (G:G &gt; 0) * (C:C)*(D:D)) / SUMPRODUCT((ABS(B:B - B865) &lt;= 4)*(NOT(ISBLANK(G:G))) * (G:G &gt; 0) * (C:C)*(D:D)))
            ),
            (SUMPRODUCT((ABS(B:B - B865) &lt;= 4)*(H:H)*(NOT(ISBLANK(H:H))) * (H:H &gt; 0) * (C:C)*(D:D)) / SUMPRODUCT((ABS(B:B - B865) &lt;= 4)*(NOT(ISBLANK(H:H))) * (H:H &gt; 0) * (C:C)*(D:D)))
        ),
        IF(LOOKUP(2,1/(H$1:H864&lt;&gt;0),H$1:H864)=0,
            "",
            LOOKUP(2,1/(H$1:H864&lt;&gt;0),H$1:H864) * 0.8
        )
    ),
    H865
)</f>
        <v>8.2835915362668811</v>
      </c>
      <c r="J865" s="13">
        <v>23.61</v>
      </c>
    </row>
    <row r="866" spans="1:10">
      <c r="A866" s="17" t="s">
        <v>402</v>
      </c>
      <c r="B866" s="17" t="s">
        <v>216</v>
      </c>
      <c r="C866" s="17">
        <v>1</v>
      </c>
      <c r="D866" s="17">
        <v>31.68</v>
      </c>
      <c r="E866" s="17" t="s">
        <v>403</v>
      </c>
      <c r="F866" s="17">
        <v>2</v>
      </c>
      <c r="G866" s="17">
        <f>D866*G865/D865</f>
        <v>262.4241798689348</v>
      </c>
      <c r="H866" s="17">
        <f>G866/D866</f>
        <v>8.2835915362668811</v>
      </c>
      <c r="I866" s="17" cm="1">
        <f t="array" ref="I866">IF(ISBLANK(H866),
    IFERROR(
        IF(
            (SUMPRODUCT((ABS(B:B - B866) &lt;= 4)*(H:H)*(NOT(ISBLANK(H:H))) * (H:H &gt; 0) * (C:C)*(D:D)) / SUMPRODUCT((ABS(B:B - B866) &lt;= 4)*(NOT(ISBLANK(H:H))) * (H:H &gt; 0) * (C:C)*(D:D))) = 0,
            IF(
                (SUMPRODUCT((ABS(B:B - B866) &lt;= 4)*(G:G)*(NOT(ISBLANK(G:G))) * (G:G &gt; 0) * (C:C)*(D:D)) / SUMPRODUCT((ABS(B:B - B866) &lt;= 4)*(NOT(ISBLANK(G:G))) * (G:G &gt; 0) * (C:C)*(D:D))) = 0,
                IF(LOOKUP(2,1/(H$1:H865&lt;&gt;0),H$1:H865)=0,
                    "",
                    LOOKUP(2,1/(H$1:H865&lt;&gt;0),H$1:H865) * 0.8
                ),
                (SUMPRODUCT((ABS(B:B - B866) &lt;= 4)*(G:G)*(NOT(ISBLANK(G:G))) * (G:G &gt; 0) * (C:C)*(D:D)) / SUMPRODUCT((ABS(B:B - B866) &lt;= 4)*(NOT(ISBLANK(G:G))) * (G:G &gt; 0) * (C:C)*(D:D)))
            ),
            (SUMPRODUCT((ABS(B:B - B866) &lt;= 4)*(H:H)*(NOT(ISBLANK(H:H))) * (H:H &gt; 0) * (C:C)*(D:D)) / SUMPRODUCT((ABS(B:B - B866) &lt;= 4)*(NOT(ISBLANK(H:H))) * (H:H &gt; 0) * (C:C)*(D:D)))
        ),
        IF(LOOKUP(2,1/(H$1:H865&lt;&gt;0),H$1:H865)=0,
            "",
            LOOKUP(2,1/(H$1:H865&lt;&gt;0),H$1:H865) * 0.8
        )
    ),
    H866
)</f>
        <v>8.2835915362668811</v>
      </c>
      <c r="J866" s="13">
        <v>23.61</v>
      </c>
    </row>
    <row r="867" spans="1:10">
      <c r="A867" s="17" t="s">
        <v>402</v>
      </c>
      <c r="B867" s="17" t="s">
        <v>225</v>
      </c>
      <c r="C867" s="17">
        <v>2</v>
      </c>
      <c r="D867" s="17">
        <v>302.44400000000002</v>
      </c>
      <c r="E867" s="17" t="s">
        <v>403</v>
      </c>
      <c r="F867" s="17">
        <v>2</v>
      </c>
      <c r="G867" s="17">
        <f>D867*G866/D866</f>
        <v>2505.3225585947007</v>
      </c>
      <c r="H867" s="17">
        <f>G867/D867</f>
        <v>8.2835915362668811</v>
      </c>
      <c r="I867" s="17" cm="1">
        <f t="array" ref="I867">IF(ISBLANK(H867),
    IFERROR(
        IF(
            (SUMPRODUCT((ABS(B:B - B867) &lt;= 4)*(H:H)*(NOT(ISBLANK(H:H))) * (H:H &gt; 0) * (C:C)*(D:D)) / SUMPRODUCT((ABS(B:B - B867) &lt;= 4)*(NOT(ISBLANK(H:H))) * (H:H &gt; 0) * (C:C)*(D:D))) = 0,
            IF(
                (SUMPRODUCT((ABS(B:B - B867) &lt;= 4)*(G:G)*(NOT(ISBLANK(G:G))) * (G:G &gt; 0) * (C:C)*(D:D)) / SUMPRODUCT((ABS(B:B - B867) &lt;= 4)*(NOT(ISBLANK(G:G))) * (G:G &gt; 0) * (C:C)*(D:D))) = 0,
                IF(LOOKUP(2,1/(H$1:H866&lt;&gt;0),H$1:H866)=0,
                    "",
                    LOOKUP(2,1/(H$1:H866&lt;&gt;0),H$1:H866) * 0.8
                ),
                (SUMPRODUCT((ABS(B:B - B867) &lt;= 4)*(G:G)*(NOT(ISBLANK(G:G))) * (G:G &gt; 0) * (C:C)*(D:D)) / SUMPRODUCT((ABS(B:B - B867) &lt;= 4)*(NOT(ISBLANK(G:G))) * (G:G &gt; 0) * (C:C)*(D:D)))
            ),
            (SUMPRODUCT((ABS(B:B - B867) &lt;= 4)*(H:H)*(NOT(ISBLANK(H:H))) * (H:H &gt; 0) * (C:C)*(D:D)) / SUMPRODUCT((ABS(B:B - B867) &lt;= 4)*(NOT(ISBLANK(H:H))) * (H:H &gt; 0) * (C:C)*(D:D)))
        ),
        IF(LOOKUP(2,1/(H$1:H866&lt;&gt;0),H$1:H866)=0,
            "",
            LOOKUP(2,1/(H$1:H866&lt;&gt;0),H$1:H866) * 0.8
        )
    ),
    H867
)</f>
        <v>8.2835915362668811</v>
      </c>
      <c r="J867" s="13">
        <v>23.61</v>
      </c>
    </row>
    <row r="868" spans="1:10">
      <c r="A868" s="18" t="s">
        <v>404</v>
      </c>
      <c r="B868" s="18" t="s">
        <v>139</v>
      </c>
      <c r="C868" s="18">
        <v>1</v>
      </c>
      <c r="D868" s="18">
        <v>94</v>
      </c>
      <c r="E868" s="18" t="s">
        <v>405</v>
      </c>
      <c r="F868" s="18">
        <v>1</v>
      </c>
      <c r="G868" s="18">
        <f>G869*D868/D869</f>
        <v>636.7206787878788</v>
      </c>
      <c r="H868" s="18">
        <f>G868/D868</f>
        <v>6.7736242424242423</v>
      </c>
      <c r="I868" s="18" cm="1">
        <f t="array" ref="I868">IF(ISBLANK(H868),
    IFERROR(
        IF(
            (SUMPRODUCT((ABS(B:B - B868) &lt;= 4)*(H:H)*(NOT(ISBLANK(H:H))) * (H:H &gt; 0) * (C:C)*(D:D)) / SUMPRODUCT((ABS(B:B - B868) &lt;= 4)*(NOT(ISBLANK(H:H))) * (H:H &gt; 0) * (C:C)*(D:D))) = 0,
            IF(
                (SUMPRODUCT((ABS(B:B - B868) &lt;= 4)*(G:G)*(NOT(ISBLANK(G:G))) * (G:G &gt; 0) * (C:C)*(D:D)) / SUMPRODUCT((ABS(B:B - B868) &lt;= 4)*(NOT(ISBLANK(G:G))) * (G:G &gt; 0) * (C:C)*(D:D))) = 0,
                IF(LOOKUP(2,1/(H$1:H867&lt;&gt;0),H$1:H867)=0,
                    "",
                    LOOKUP(2,1/(H$1:H867&lt;&gt;0),H$1:H867) * 0.8
                ),
                (SUMPRODUCT((ABS(B:B - B868) &lt;= 4)*(G:G)*(NOT(ISBLANK(G:G))) * (G:G &gt; 0) * (C:C)*(D:D)) / SUMPRODUCT((ABS(B:B - B868) &lt;= 4)*(NOT(ISBLANK(G:G))) * (G:G &gt; 0) * (C:C)*(D:D)))
            ),
            (SUMPRODUCT((ABS(B:B - B868) &lt;= 4)*(H:H)*(NOT(ISBLANK(H:H))) * (H:H &gt; 0) * (C:C)*(D:D)) / SUMPRODUCT((ABS(B:B - B868) &lt;= 4)*(NOT(ISBLANK(H:H))) * (H:H &gt; 0) * (C:C)*(D:D)))
        ),
        IF(LOOKUP(2,1/(H$1:H867&lt;&gt;0),H$1:H867)=0,
            "",
            LOOKUP(2,1/(H$1:H867&lt;&gt;0),H$1:H867) * 0.8
        )
    ),
    H868
)</f>
        <v>6.7736242424242423</v>
      </c>
      <c r="J868" s="13">
        <v>20.92</v>
      </c>
    </row>
    <row r="869" spans="1:10">
      <c r="A869" s="18" t="s">
        <v>404</v>
      </c>
      <c r="B869" s="18" t="s">
        <v>162</v>
      </c>
      <c r="C869" s="18">
        <v>3</v>
      </c>
      <c r="D869" s="18">
        <v>283.5</v>
      </c>
      <c r="E869" s="18" t="s">
        <v>405</v>
      </c>
      <c r="F869" s="18">
        <v>3</v>
      </c>
      <c r="G869" s="18">
        <f>D869*G870/D870</f>
        <v>1920.3224727272727</v>
      </c>
      <c r="H869" s="18">
        <f>G869/D869</f>
        <v>6.7736242424242423</v>
      </c>
      <c r="I869" s="18" cm="1">
        <f t="array" ref="I869">IF(ISBLANK(H869),
    IFERROR(
        IF(
            (SUMPRODUCT((ABS(B:B - B869) &lt;= 4)*(H:H)*(NOT(ISBLANK(H:H))) * (H:H &gt; 0) * (C:C)*(D:D)) / SUMPRODUCT((ABS(B:B - B869) &lt;= 4)*(NOT(ISBLANK(H:H))) * (H:H &gt; 0) * (C:C)*(D:D))) = 0,
            IF(
                (SUMPRODUCT((ABS(B:B - B869) &lt;= 4)*(G:G)*(NOT(ISBLANK(G:G))) * (G:G &gt; 0) * (C:C)*(D:D)) / SUMPRODUCT((ABS(B:B - B869) &lt;= 4)*(NOT(ISBLANK(G:G))) * (G:G &gt; 0) * (C:C)*(D:D))) = 0,
                IF(LOOKUP(2,1/(H$1:H868&lt;&gt;0),H$1:H868)=0,
                    "",
                    LOOKUP(2,1/(H$1:H868&lt;&gt;0),H$1:H868) * 0.8
                ),
                (SUMPRODUCT((ABS(B:B - B869) &lt;= 4)*(G:G)*(NOT(ISBLANK(G:G))) * (G:G &gt; 0) * (C:C)*(D:D)) / SUMPRODUCT((ABS(B:B - B869) &lt;= 4)*(NOT(ISBLANK(G:G))) * (G:G &gt; 0) * (C:C)*(D:D)))
            ),
            (SUMPRODUCT((ABS(B:B - B869) &lt;= 4)*(H:H)*(NOT(ISBLANK(H:H))) * (H:H &gt; 0) * (C:C)*(D:D)) / SUMPRODUCT((ABS(B:B - B869) &lt;= 4)*(NOT(ISBLANK(H:H))) * (H:H &gt; 0) * (C:C)*(D:D)))
        ),
        IF(LOOKUP(2,1/(H$1:H868&lt;&gt;0),H$1:H868)=0,
            "",
            LOOKUP(2,1/(H$1:H868&lt;&gt;0),H$1:H868) * 0.8
        )
    ),
    H869
)</f>
        <v>6.7736242424242423</v>
      </c>
      <c r="J869" s="13">
        <v>20.92</v>
      </c>
    </row>
    <row r="870" spans="1:10">
      <c r="A870" s="18" t="s">
        <v>404</v>
      </c>
      <c r="B870" s="18" t="s">
        <v>167</v>
      </c>
      <c r="C870" s="18">
        <v>3</v>
      </c>
      <c r="D870" s="18">
        <v>495</v>
      </c>
      <c r="E870" s="18" t="s">
        <v>405</v>
      </c>
      <c r="F870" s="18">
        <v>4</v>
      </c>
      <c r="G870" s="18">
        <v>3352.944</v>
      </c>
      <c r="H870" s="18">
        <v>6.7736242424242423</v>
      </c>
      <c r="I870" s="18" cm="1">
        <f t="array" ref="I870">IF(ISBLANK(H870),
    IFERROR(
        IF(
            (SUMPRODUCT((ABS(B:B - B870) &lt;= 4)*(H:H)*(NOT(ISBLANK(H:H))) * (H:H &gt; 0) * (C:C)*(D:D)) / SUMPRODUCT((ABS(B:B - B870) &lt;= 4)*(NOT(ISBLANK(H:H))) * (H:H &gt; 0) * (C:C)*(D:D))) = 0,
            IF(
                (SUMPRODUCT((ABS(B:B - B870) &lt;= 4)*(G:G)*(NOT(ISBLANK(G:G))) * (G:G &gt; 0) * (C:C)*(D:D)) / SUMPRODUCT((ABS(B:B - B870) &lt;= 4)*(NOT(ISBLANK(G:G))) * (G:G &gt; 0) * (C:C)*(D:D))) = 0,
                IF(LOOKUP(2,1/(H$1:H869&lt;&gt;0),H$1:H869)=0,
                    "",
                    LOOKUP(2,1/(H$1:H869&lt;&gt;0),H$1:H869) * 0.8
                ),
                (SUMPRODUCT((ABS(B:B - B870) &lt;= 4)*(G:G)*(NOT(ISBLANK(G:G))) * (G:G &gt; 0) * (C:C)*(D:D)) / SUMPRODUCT((ABS(B:B - B870) &lt;= 4)*(NOT(ISBLANK(G:G))) * (G:G &gt; 0) * (C:C)*(D:D)))
            ),
            (SUMPRODUCT((ABS(B:B - B870) &lt;= 4)*(H:H)*(NOT(ISBLANK(H:H))) * (H:H &gt; 0) * (C:C)*(D:D)) / SUMPRODUCT((ABS(B:B - B870) &lt;= 4)*(NOT(ISBLANK(H:H))) * (H:H &gt; 0) * (C:C)*(D:D)))
        ),
        IF(LOOKUP(2,1/(H$1:H869&lt;&gt;0),H$1:H869)=0,
            "",
            LOOKUP(2,1/(H$1:H869&lt;&gt;0),H$1:H869) * 0.8
        )
    ),
    H870
)</f>
        <v>6.7736242424242423</v>
      </c>
      <c r="J870" s="13">
        <v>20.92</v>
      </c>
    </row>
    <row r="871" spans="1:10">
      <c r="A871" s="18" t="s">
        <v>404</v>
      </c>
      <c r="B871" s="18" t="s">
        <v>169</v>
      </c>
      <c r="C871" s="18">
        <v>15</v>
      </c>
      <c r="D871" s="18">
        <v>2364</v>
      </c>
      <c r="E871" s="18" t="s">
        <v>405</v>
      </c>
      <c r="F871" s="18">
        <v>33</v>
      </c>
      <c r="G871" s="18">
        <v>25838.976849999999</v>
      </c>
      <c r="H871" s="18">
        <v>10.930193252961081</v>
      </c>
      <c r="I871" s="18" cm="1">
        <f t="array" ref="I871">IF(ISBLANK(H871),
    IFERROR(
        IF(
            (SUMPRODUCT((ABS(B:B - B871) &lt;= 4)*(H:H)*(NOT(ISBLANK(H:H))) * (H:H &gt; 0) * (C:C)*(D:D)) / SUMPRODUCT((ABS(B:B - B871) &lt;= 4)*(NOT(ISBLANK(H:H))) * (H:H &gt; 0) * (C:C)*(D:D))) = 0,
            IF(
                (SUMPRODUCT((ABS(B:B - B871) &lt;= 4)*(G:G)*(NOT(ISBLANK(G:G))) * (G:G &gt; 0) * (C:C)*(D:D)) / SUMPRODUCT((ABS(B:B - B871) &lt;= 4)*(NOT(ISBLANK(G:G))) * (G:G &gt; 0) * (C:C)*(D:D))) = 0,
                IF(LOOKUP(2,1/(H$1:H870&lt;&gt;0),H$1:H870)=0,
                    "",
                    LOOKUP(2,1/(H$1:H870&lt;&gt;0),H$1:H870) * 0.8
                ),
                (SUMPRODUCT((ABS(B:B - B871) &lt;= 4)*(G:G)*(NOT(ISBLANK(G:G))) * (G:G &gt; 0) * (C:C)*(D:D)) / SUMPRODUCT((ABS(B:B - B871) &lt;= 4)*(NOT(ISBLANK(G:G))) * (G:G &gt; 0) * (C:C)*(D:D)))
            ),
            (SUMPRODUCT((ABS(B:B - B871) &lt;= 4)*(H:H)*(NOT(ISBLANK(H:H))) * (H:H &gt; 0) * (C:C)*(D:D)) / SUMPRODUCT((ABS(B:B - B871) &lt;= 4)*(NOT(ISBLANK(H:H))) * (H:H &gt; 0) * (C:C)*(D:D)))
        ),
        IF(LOOKUP(2,1/(H$1:H870&lt;&gt;0),H$1:H870)=0,
            "",
            LOOKUP(2,1/(H$1:H870&lt;&gt;0),H$1:H870) * 0.8
        )
    ),
    H871
)</f>
        <v>10.930193252961081</v>
      </c>
      <c r="J871" s="13">
        <v>20.92</v>
      </c>
    </row>
    <row r="872" spans="1:10">
      <c r="A872" s="18" t="s">
        <v>404</v>
      </c>
      <c r="B872" s="18" t="s">
        <v>170</v>
      </c>
      <c r="C872" s="18">
        <v>18</v>
      </c>
      <c r="D872" s="18">
        <v>2729</v>
      </c>
      <c r="E872" s="18" t="s">
        <v>405</v>
      </c>
      <c r="F872" s="18">
        <v>28</v>
      </c>
      <c r="G872" s="18">
        <v>21548.515759999998</v>
      </c>
      <c r="H872" s="18">
        <v>7.8961215683400514</v>
      </c>
      <c r="I872" s="18" cm="1">
        <f t="array" ref="I872">IF(ISBLANK(H872),
    IFERROR(
        IF(
            (SUMPRODUCT((ABS(B:B - B872) &lt;= 4)*(H:H)*(NOT(ISBLANK(H:H))) * (H:H &gt; 0) * (C:C)*(D:D)) / SUMPRODUCT((ABS(B:B - B872) &lt;= 4)*(NOT(ISBLANK(H:H))) * (H:H &gt; 0) * (C:C)*(D:D))) = 0,
            IF(
                (SUMPRODUCT((ABS(B:B - B872) &lt;= 4)*(G:G)*(NOT(ISBLANK(G:G))) * (G:G &gt; 0) * (C:C)*(D:D)) / SUMPRODUCT((ABS(B:B - B872) &lt;= 4)*(NOT(ISBLANK(G:G))) * (G:G &gt; 0) * (C:C)*(D:D))) = 0,
                IF(LOOKUP(2,1/(H$1:H871&lt;&gt;0),H$1:H871)=0,
                    "",
                    LOOKUP(2,1/(H$1:H871&lt;&gt;0),H$1:H871) * 0.8
                ),
                (SUMPRODUCT((ABS(B:B - B872) &lt;= 4)*(G:G)*(NOT(ISBLANK(G:G))) * (G:G &gt; 0) * (C:C)*(D:D)) / SUMPRODUCT((ABS(B:B - B872) &lt;= 4)*(NOT(ISBLANK(G:G))) * (G:G &gt; 0) * (C:C)*(D:D)))
            ),
            (SUMPRODUCT((ABS(B:B - B872) &lt;= 4)*(H:H)*(NOT(ISBLANK(H:H))) * (H:H &gt; 0) * (C:C)*(D:D)) / SUMPRODUCT((ABS(B:B - B872) &lt;= 4)*(NOT(ISBLANK(H:H))) * (H:H &gt; 0) * (C:C)*(D:D)))
        ),
        IF(LOOKUP(2,1/(H$1:H871&lt;&gt;0),H$1:H871)=0,
            "",
            LOOKUP(2,1/(H$1:H871&lt;&gt;0),H$1:H871) * 0.8
        )
    ),
    H872
)</f>
        <v>7.8961215683400514</v>
      </c>
      <c r="J872" s="13">
        <v>20.92</v>
      </c>
    </row>
    <row r="873" spans="1:10">
      <c r="A873" s="18" t="s">
        <v>404</v>
      </c>
      <c r="B873" s="18" t="s">
        <v>172</v>
      </c>
      <c r="C873" s="18">
        <v>1</v>
      </c>
      <c r="D873" s="18">
        <v>165</v>
      </c>
      <c r="E873" s="18" t="s">
        <v>405</v>
      </c>
      <c r="F873" s="18">
        <v>10</v>
      </c>
      <c r="G873" s="18">
        <f>D873*G872/D872</f>
        <v>1302.8600587761084</v>
      </c>
      <c r="H873" s="18">
        <f>G873/D873</f>
        <v>7.8961215683400514</v>
      </c>
      <c r="I873" s="18" cm="1">
        <f t="array" ref="I873">IF(ISBLANK(H873),
    IFERROR(
        IF(
            (SUMPRODUCT((ABS(B:B - B873) &lt;= 4)*(H:H)*(NOT(ISBLANK(H:H))) * (H:H &gt; 0) * (C:C)*(D:D)) / SUMPRODUCT((ABS(B:B - B873) &lt;= 4)*(NOT(ISBLANK(H:H))) * (H:H &gt; 0) * (C:C)*(D:D))) = 0,
            IF(
                (SUMPRODUCT((ABS(B:B - B873) &lt;= 4)*(G:G)*(NOT(ISBLANK(G:G))) * (G:G &gt; 0) * (C:C)*(D:D)) / SUMPRODUCT((ABS(B:B - B873) &lt;= 4)*(NOT(ISBLANK(G:G))) * (G:G &gt; 0) * (C:C)*(D:D))) = 0,
                IF(LOOKUP(2,1/(H$1:H872&lt;&gt;0),H$1:H872)=0,
                    "",
                    LOOKUP(2,1/(H$1:H872&lt;&gt;0),H$1:H872) * 0.8
                ),
                (SUMPRODUCT((ABS(B:B - B873) &lt;= 4)*(G:G)*(NOT(ISBLANK(G:G))) * (G:G &gt; 0) * (C:C)*(D:D)) / SUMPRODUCT((ABS(B:B - B873) &lt;= 4)*(NOT(ISBLANK(G:G))) * (G:G &gt; 0) * (C:C)*(D:D)))
            ),
            (SUMPRODUCT((ABS(B:B - B873) &lt;= 4)*(H:H)*(NOT(ISBLANK(H:H))) * (H:H &gt; 0) * (C:C)*(D:D)) / SUMPRODUCT((ABS(B:B - B873) &lt;= 4)*(NOT(ISBLANK(H:H))) * (H:H &gt; 0) * (C:C)*(D:D)))
        ),
        IF(LOOKUP(2,1/(H$1:H872&lt;&gt;0),H$1:H872)=0,
            "",
            LOOKUP(2,1/(H$1:H872&lt;&gt;0),H$1:H872) * 0.8
        )
    ),
    H873
)</f>
        <v>7.8961215683400514</v>
      </c>
      <c r="J873" s="13">
        <v>20.92</v>
      </c>
    </row>
    <row r="874" spans="1:10">
      <c r="A874" s="18" t="s">
        <v>404</v>
      </c>
      <c r="B874" s="18" t="s">
        <v>173</v>
      </c>
      <c r="C874" s="18">
        <v>27</v>
      </c>
      <c r="D874" s="18">
        <v>4815</v>
      </c>
      <c r="E874" s="18" t="s">
        <v>405</v>
      </c>
      <c r="F874" s="18">
        <v>51</v>
      </c>
      <c r="G874" s="18">
        <v>41092.714970000001</v>
      </c>
      <c r="H874" s="18">
        <v>8.5343125586708197</v>
      </c>
      <c r="I874" s="18" cm="1">
        <f t="array" ref="I874">IF(ISBLANK(H874),
    IFERROR(
        IF(
            (SUMPRODUCT((ABS(B:B - B874) &lt;= 4)*(H:H)*(NOT(ISBLANK(H:H))) * (H:H &gt; 0) * (C:C)*(D:D)) / SUMPRODUCT((ABS(B:B - B874) &lt;= 4)*(NOT(ISBLANK(H:H))) * (H:H &gt; 0) * (C:C)*(D:D))) = 0,
            IF(
                (SUMPRODUCT((ABS(B:B - B874) &lt;= 4)*(G:G)*(NOT(ISBLANK(G:G))) * (G:G &gt; 0) * (C:C)*(D:D)) / SUMPRODUCT((ABS(B:B - B874) &lt;= 4)*(NOT(ISBLANK(G:G))) * (G:G &gt; 0) * (C:C)*(D:D))) = 0,
                IF(LOOKUP(2,1/(H$1:H873&lt;&gt;0),H$1:H873)=0,
                    "",
                    LOOKUP(2,1/(H$1:H873&lt;&gt;0),H$1:H873) * 0.8
                ),
                (SUMPRODUCT((ABS(B:B - B874) &lt;= 4)*(G:G)*(NOT(ISBLANK(G:G))) * (G:G &gt; 0) * (C:C)*(D:D)) / SUMPRODUCT((ABS(B:B - B874) &lt;= 4)*(NOT(ISBLANK(G:G))) * (G:G &gt; 0) * (C:C)*(D:D)))
            ),
            (SUMPRODUCT((ABS(B:B - B874) &lt;= 4)*(H:H)*(NOT(ISBLANK(H:H))) * (H:H &gt; 0) * (C:C)*(D:D)) / SUMPRODUCT((ABS(B:B - B874) &lt;= 4)*(NOT(ISBLANK(H:H))) * (H:H &gt; 0) * (C:C)*(D:D)))
        ),
        IF(LOOKUP(2,1/(H$1:H873&lt;&gt;0),H$1:H873)=0,
            "",
            LOOKUP(2,1/(H$1:H873&lt;&gt;0),H$1:H873) * 0.8
        )
    ),
    H874
)</f>
        <v>8.5343125586708197</v>
      </c>
      <c r="J874" s="13">
        <v>20.92</v>
      </c>
    </row>
    <row r="875" spans="1:10">
      <c r="A875" s="18" t="s">
        <v>404</v>
      </c>
      <c r="B875" s="18" t="s">
        <v>175</v>
      </c>
      <c r="C875" s="18">
        <v>8</v>
      </c>
      <c r="D875" s="18">
        <v>1320</v>
      </c>
      <c r="E875" s="18" t="s">
        <v>405</v>
      </c>
      <c r="F875" s="18">
        <v>15</v>
      </c>
      <c r="G875" s="18">
        <v>11740.703170000001</v>
      </c>
      <c r="H875" s="18">
        <v>8.8944720984848491</v>
      </c>
      <c r="I875" s="18" cm="1">
        <f t="array" ref="I875">IF(ISBLANK(H875),
    IFERROR(
        IF(
            (SUMPRODUCT((ABS(B:B - B875) &lt;= 4)*(H:H)*(NOT(ISBLANK(H:H))) * (H:H &gt; 0) * (C:C)*(D:D)) / SUMPRODUCT((ABS(B:B - B875) &lt;= 4)*(NOT(ISBLANK(H:H))) * (H:H &gt; 0) * (C:C)*(D:D))) = 0,
            IF(
                (SUMPRODUCT((ABS(B:B - B875) &lt;= 4)*(G:G)*(NOT(ISBLANK(G:G))) * (G:G &gt; 0) * (C:C)*(D:D)) / SUMPRODUCT((ABS(B:B - B875) &lt;= 4)*(NOT(ISBLANK(G:G))) * (G:G &gt; 0) * (C:C)*(D:D))) = 0,
                IF(LOOKUP(2,1/(H$1:H874&lt;&gt;0),H$1:H874)=0,
                    "",
                    LOOKUP(2,1/(H$1:H874&lt;&gt;0),H$1:H874) * 0.8
                ),
                (SUMPRODUCT((ABS(B:B - B875) &lt;= 4)*(G:G)*(NOT(ISBLANK(G:G))) * (G:G &gt; 0) * (C:C)*(D:D)) / SUMPRODUCT((ABS(B:B - B875) &lt;= 4)*(NOT(ISBLANK(G:G))) * (G:G &gt; 0) * (C:C)*(D:D)))
            ),
            (SUMPRODUCT((ABS(B:B - B875) &lt;= 4)*(H:H)*(NOT(ISBLANK(H:H))) * (H:H &gt; 0) * (C:C)*(D:D)) / SUMPRODUCT((ABS(B:B - B875) &lt;= 4)*(NOT(ISBLANK(H:H))) * (H:H &gt; 0) * (C:C)*(D:D)))
        ),
        IF(LOOKUP(2,1/(H$1:H874&lt;&gt;0),H$1:H874)=0,
            "",
            LOOKUP(2,1/(H$1:H874&lt;&gt;0),H$1:H874) * 0.8
        )
    ),
    H875
)</f>
        <v>8.8944720984848491</v>
      </c>
      <c r="J875" s="13">
        <v>20.92</v>
      </c>
    </row>
    <row r="876" spans="1:10">
      <c r="A876" s="18" t="s">
        <v>404</v>
      </c>
      <c r="B876" s="18" t="s">
        <v>176</v>
      </c>
      <c r="C876" s="18">
        <v>14</v>
      </c>
      <c r="D876" s="18">
        <v>2181</v>
      </c>
      <c r="E876" s="18" t="s">
        <v>405</v>
      </c>
      <c r="F876" s="18">
        <v>16</v>
      </c>
      <c r="G876" s="18">
        <v>12782.82</v>
      </c>
      <c r="H876" s="18">
        <v>5.8609903713892706</v>
      </c>
      <c r="I876" s="18" cm="1">
        <f t="array" ref="I876">IF(ISBLANK(H876),
    IFERROR(
        IF(
            (SUMPRODUCT((ABS(B:B - B876) &lt;= 4)*(H:H)*(NOT(ISBLANK(H:H))) * (H:H &gt; 0) * (C:C)*(D:D)) / SUMPRODUCT((ABS(B:B - B876) &lt;= 4)*(NOT(ISBLANK(H:H))) * (H:H &gt; 0) * (C:C)*(D:D))) = 0,
            IF(
                (SUMPRODUCT((ABS(B:B - B876) &lt;= 4)*(G:G)*(NOT(ISBLANK(G:G))) * (G:G &gt; 0) * (C:C)*(D:D)) / SUMPRODUCT((ABS(B:B - B876) &lt;= 4)*(NOT(ISBLANK(G:G))) * (G:G &gt; 0) * (C:C)*(D:D))) = 0,
                IF(LOOKUP(2,1/(H$1:H875&lt;&gt;0),H$1:H875)=0,
                    "",
                    LOOKUP(2,1/(H$1:H875&lt;&gt;0),H$1:H875) * 0.8
                ),
                (SUMPRODUCT((ABS(B:B - B876) &lt;= 4)*(G:G)*(NOT(ISBLANK(G:G))) * (G:G &gt; 0) * (C:C)*(D:D)) / SUMPRODUCT((ABS(B:B - B876) &lt;= 4)*(NOT(ISBLANK(G:G))) * (G:G &gt; 0) * (C:C)*(D:D)))
            ),
            (SUMPRODUCT((ABS(B:B - B876) &lt;= 4)*(H:H)*(NOT(ISBLANK(H:H))) * (H:H &gt; 0) * (C:C)*(D:D)) / SUMPRODUCT((ABS(B:B - B876) &lt;= 4)*(NOT(ISBLANK(H:H))) * (H:H &gt; 0) * (C:C)*(D:D)))
        ),
        IF(LOOKUP(2,1/(H$1:H875&lt;&gt;0),H$1:H875)=0,
            "",
            LOOKUP(2,1/(H$1:H875&lt;&gt;0),H$1:H875) * 0.8
        )
    ),
    H876
)</f>
        <v>5.8609903713892706</v>
      </c>
      <c r="J876" s="13">
        <v>20.92</v>
      </c>
    </row>
    <row r="877" spans="1:10">
      <c r="A877" s="18" t="s">
        <v>404</v>
      </c>
      <c r="B877" s="18" t="s">
        <v>177</v>
      </c>
      <c r="C877" s="18">
        <v>5</v>
      </c>
      <c r="D877" s="18">
        <v>684.75</v>
      </c>
      <c r="E877" s="18" t="s">
        <v>405</v>
      </c>
      <c r="F877" s="18">
        <v>10</v>
      </c>
      <c r="G877" s="18">
        <v>8186.47174</v>
      </c>
      <c r="H877" s="18">
        <v>11.955416925885361</v>
      </c>
      <c r="I877" s="18" cm="1">
        <f t="array" ref="I877">IF(ISBLANK(H877),
    IFERROR(
        IF(
            (SUMPRODUCT((ABS(B:B - B877) &lt;= 4)*(H:H)*(NOT(ISBLANK(H:H))) * (H:H &gt; 0) * (C:C)*(D:D)) / SUMPRODUCT((ABS(B:B - B877) &lt;= 4)*(NOT(ISBLANK(H:H))) * (H:H &gt; 0) * (C:C)*(D:D))) = 0,
            IF(
                (SUMPRODUCT((ABS(B:B - B877) &lt;= 4)*(G:G)*(NOT(ISBLANK(G:G))) * (G:G &gt; 0) * (C:C)*(D:D)) / SUMPRODUCT((ABS(B:B - B877) &lt;= 4)*(NOT(ISBLANK(G:G))) * (G:G &gt; 0) * (C:C)*(D:D))) = 0,
                IF(LOOKUP(2,1/(H$1:H876&lt;&gt;0),H$1:H876)=0,
                    "",
                    LOOKUP(2,1/(H$1:H876&lt;&gt;0),H$1:H876) * 0.8
                ),
                (SUMPRODUCT((ABS(B:B - B877) &lt;= 4)*(G:G)*(NOT(ISBLANK(G:G))) * (G:G &gt; 0) * (C:C)*(D:D)) / SUMPRODUCT((ABS(B:B - B877) &lt;= 4)*(NOT(ISBLANK(G:G))) * (G:G &gt; 0) * (C:C)*(D:D)))
            ),
            (SUMPRODUCT((ABS(B:B - B877) &lt;= 4)*(H:H)*(NOT(ISBLANK(H:H))) * (H:H &gt; 0) * (C:C)*(D:D)) / SUMPRODUCT((ABS(B:B - B877) &lt;= 4)*(NOT(ISBLANK(H:H))) * (H:H &gt; 0) * (C:C)*(D:D)))
        ),
        IF(LOOKUP(2,1/(H$1:H876&lt;&gt;0),H$1:H876)=0,
            "",
            LOOKUP(2,1/(H$1:H876&lt;&gt;0),H$1:H876) * 0.8
        )
    ),
    H877
)</f>
        <v>11.955416925885361</v>
      </c>
      <c r="J877" s="13">
        <v>20.92</v>
      </c>
    </row>
    <row r="878" spans="1:10">
      <c r="A878" s="18" t="s">
        <v>404</v>
      </c>
      <c r="B878" s="18" t="s">
        <v>183</v>
      </c>
      <c r="C878" s="18">
        <v>2</v>
      </c>
      <c r="D878" s="18">
        <v>248</v>
      </c>
      <c r="E878" s="18" t="s">
        <v>405</v>
      </c>
      <c r="F878" s="18">
        <v>3</v>
      </c>
      <c r="G878" s="18">
        <v>2565.6035499999998</v>
      </c>
      <c r="H878" s="18">
        <v>10.34517560483871</v>
      </c>
      <c r="I878" s="18" cm="1">
        <f t="array" ref="I878">IF(ISBLANK(H878),
    IFERROR(
        IF(
            (SUMPRODUCT((ABS(B:B - B878) &lt;= 4)*(H:H)*(NOT(ISBLANK(H:H))) * (H:H &gt; 0) * (C:C)*(D:D)) / SUMPRODUCT((ABS(B:B - B878) &lt;= 4)*(NOT(ISBLANK(H:H))) * (H:H &gt; 0) * (C:C)*(D:D))) = 0,
            IF(
                (SUMPRODUCT((ABS(B:B - B878) &lt;= 4)*(G:G)*(NOT(ISBLANK(G:G))) * (G:G &gt; 0) * (C:C)*(D:D)) / SUMPRODUCT((ABS(B:B - B878) &lt;= 4)*(NOT(ISBLANK(G:G))) * (G:G &gt; 0) * (C:C)*(D:D))) = 0,
                IF(LOOKUP(2,1/(H$1:H877&lt;&gt;0),H$1:H877)=0,
                    "",
                    LOOKUP(2,1/(H$1:H877&lt;&gt;0),H$1:H877) * 0.8
                ),
                (SUMPRODUCT((ABS(B:B - B878) &lt;= 4)*(G:G)*(NOT(ISBLANK(G:G))) * (G:G &gt; 0) * (C:C)*(D:D)) / SUMPRODUCT((ABS(B:B - B878) &lt;= 4)*(NOT(ISBLANK(G:G))) * (G:G &gt; 0) * (C:C)*(D:D)))
            ),
            (SUMPRODUCT((ABS(B:B - B878) &lt;= 4)*(H:H)*(NOT(ISBLANK(H:H))) * (H:H &gt; 0) * (C:C)*(D:D)) / SUMPRODUCT((ABS(B:B - B878) &lt;= 4)*(NOT(ISBLANK(H:H))) * (H:H &gt; 0) * (C:C)*(D:D)))
        ),
        IF(LOOKUP(2,1/(H$1:H877&lt;&gt;0),H$1:H877)=0,
            "",
            LOOKUP(2,1/(H$1:H877&lt;&gt;0),H$1:H877) * 0.8
        )
    ),
    H878
)</f>
        <v>10.34517560483871</v>
      </c>
      <c r="J878" s="13">
        <v>20.92</v>
      </c>
    </row>
    <row r="879" spans="1:10">
      <c r="A879" s="18" t="s">
        <v>404</v>
      </c>
      <c r="B879" s="18" t="s">
        <v>272</v>
      </c>
      <c r="C879" s="18">
        <v>15</v>
      </c>
      <c r="D879" s="18">
        <v>2589.25</v>
      </c>
      <c r="E879" s="18" t="s">
        <v>405</v>
      </c>
      <c r="F879" s="18">
        <v>31</v>
      </c>
      <c r="G879" s="18">
        <v>26750.311710000002</v>
      </c>
      <c r="H879" s="18">
        <v>10.3312973679637</v>
      </c>
      <c r="I879" s="18" cm="1">
        <f t="array" ref="I879">IF(ISBLANK(H879),
    IFERROR(
        IF(
            (SUMPRODUCT((ABS(B:B - B879) &lt;= 4)*(H:H)*(NOT(ISBLANK(H:H))) * (H:H &gt; 0) * (C:C)*(D:D)) / SUMPRODUCT((ABS(B:B - B879) &lt;= 4)*(NOT(ISBLANK(H:H))) * (H:H &gt; 0) * (C:C)*(D:D))) = 0,
            IF(
                (SUMPRODUCT((ABS(B:B - B879) &lt;= 4)*(G:G)*(NOT(ISBLANK(G:G))) * (G:G &gt; 0) * (C:C)*(D:D)) / SUMPRODUCT((ABS(B:B - B879) &lt;= 4)*(NOT(ISBLANK(G:G))) * (G:G &gt; 0) * (C:C)*(D:D))) = 0,
                IF(LOOKUP(2,1/(H$1:H878&lt;&gt;0),H$1:H878)=0,
                    "",
                    LOOKUP(2,1/(H$1:H878&lt;&gt;0),H$1:H878) * 0.8
                ),
                (SUMPRODUCT((ABS(B:B - B879) &lt;= 4)*(G:G)*(NOT(ISBLANK(G:G))) * (G:G &gt; 0) * (C:C)*(D:D)) / SUMPRODUCT((ABS(B:B - B879) &lt;= 4)*(NOT(ISBLANK(G:G))) * (G:G &gt; 0) * (C:C)*(D:D)))
            ),
            (SUMPRODUCT((ABS(B:B - B879) &lt;= 4)*(H:H)*(NOT(ISBLANK(H:H))) * (H:H &gt; 0) * (C:C)*(D:D)) / SUMPRODUCT((ABS(B:B - B879) &lt;= 4)*(NOT(ISBLANK(H:H))) * (H:H &gt; 0) * (C:C)*(D:D)))
        ),
        IF(LOOKUP(2,1/(H$1:H878&lt;&gt;0),H$1:H878)=0,
            "",
            LOOKUP(2,1/(H$1:H878&lt;&gt;0),H$1:H878) * 0.8
        )
    ),
    H879
)</f>
        <v>10.3312973679637</v>
      </c>
      <c r="J879" s="13">
        <v>20.92</v>
      </c>
    </row>
    <row r="880" spans="1:10">
      <c r="A880" s="18" t="s">
        <v>404</v>
      </c>
      <c r="B880" s="18" t="s">
        <v>189</v>
      </c>
      <c r="C880" s="18">
        <v>2</v>
      </c>
      <c r="D880" s="18">
        <v>216</v>
      </c>
      <c r="E880" s="18" t="s">
        <v>405</v>
      </c>
      <c r="F880" s="18">
        <v>3</v>
      </c>
      <c r="G880" s="18">
        <v>2600.2559999999999</v>
      </c>
      <c r="H880" s="18">
        <v>12.03822222222222</v>
      </c>
      <c r="I880" s="18" cm="1">
        <f t="array" ref="I880">IF(ISBLANK(H880),
    IFERROR(
        IF(
            (SUMPRODUCT((ABS(B:B - B880) &lt;= 4)*(H:H)*(NOT(ISBLANK(H:H))) * (H:H &gt; 0) * (C:C)*(D:D)) / SUMPRODUCT((ABS(B:B - B880) &lt;= 4)*(NOT(ISBLANK(H:H))) * (H:H &gt; 0) * (C:C)*(D:D))) = 0,
            IF(
                (SUMPRODUCT((ABS(B:B - B880) &lt;= 4)*(G:G)*(NOT(ISBLANK(G:G))) * (G:G &gt; 0) * (C:C)*(D:D)) / SUMPRODUCT((ABS(B:B - B880) &lt;= 4)*(NOT(ISBLANK(G:G))) * (G:G &gt; 0) * (C:C)*(D:D))) = 0,
                IF(LOOKUP(2,1/(H$1:H879&lt;&gt;0),H$1:H879)=0,
                    "",
                    LOOKUP(2,1/(H$1:H879&lt;&gt;0),H$1:H879) * 0.8
                ),
                (SUMPRODUCT((ABS(B:B - B880) &lt;= 4)*(G:G)*(NOT(ISBLANK(G:G))) * (G:G &gt; 0) * (C:C)*(D:D)) / SUMPRODUCT((ABS(B:B - B880) &lt;= 4)*(NOT(ISBLANK(G:G))) * (G:G &gt; 0) * (C:C)*(D:D)))
            ),
            (SUMPRODUCT((ABS(B:B - B880) &lt;= 4)*(H:H)*(NOT(ISBLANK(H:H))) * (H:H &gt; 0) * (C:C)*(D:D)) / SUMPRODUCT((ABS(B:B - B880) &lt;= 4)*(NOT(ISBLANK(H:H))) * (H:H &gt; 0) * (C:C)*(D:D)))
        ),
        IF(LOOKUP(2,1/(H$1:H879&lt;&gt;0),H$1:H879)=0,
            "",
            LOOKUP(2,1/(H$1:H879&lt;&gt;0),H$1:H879) * 0.8
        )
    ),
    H880
)</f>
        <v>12.03822222222222</v>
      </c>
      <c r="J880" s="13">
        <v>20.92</v>
      </c>
    </row>
    <row r="881" spans="1:10">
      <c r="A881" s="18" t="s">
        <v>404</v>
      </c>
      <c r="B881" s="18" t="s">
        <v>190</v>
      </c>
      <c r="C881" s="18">
        <v>3</v>
      </c>
      <c r="D881" s="18">
        <v>400</v>
      </c>
      <c r="E881" s="18" t="s">
        <v>405</v>
      </c>
      <c r="F881" s="18">
        <v>5</v>
      </c>
      <c r="G881" s="18">
        <v>4390.9780000000001</v>
      </c>
      <c r="H881" s="18">
        <v>10.977444999999999</v>
      </c>
      <c r="I881" s="18" cm="1">
        <f t="array" ref="I881">IF(ISBLANK(H881),
    IFERROR(
        IF(
            (SUMPRODUCT((ABS(B:B - B881) &lt;= 4)*(H:H)*(NOT(ISBLANK(H:H))) * (H:H &gt; 0) * (C:C)*(D:D)) / SUMPRODUCT((ABS(B:B - B881) &lt;= 4)*(NOT(ISBLANK(H:H))) * (H:H &gt; 0) * (C:C)*(D:D))) = 0,
            IF(
                (SUMPRODUCT((ABS(B:B - B881) &lt;= 4)*(G:G)*(NOT(ISBLANK(G:G))) * (G:G &gt; 0) * (C:C)*(D:D)) / SUMPRODUCT((ABS(B:B - B881) &lt;= 4)*(NOT(ISBLANK(G:G))) * (G:G &gt; 0) * (C:C)*(D:D))) = 0,
                IF(LOOKUP(2,1/(H$1:H880&lt;&gt;0),H$1:H880)=0,
                    "",
                    LOOKUP(2,1/(H$1:H880&lt;&gt;0),H$1:H880) * 0.8
                ),
                (SUMPRODUCT((ABS(B:B - B881) &lt;= 4)*(G:G)*(NOT(ISBLANK(G:G))) * (G:G &gt; 0) * (C:C)*(D:D)) / SUMPRODUCT((ABS(B:B - B881) &lt;= 4)*(NOT(ISBLANK(G:G))) * (G:G &gt; 0) * (C:C)*(D:D)))
            ),
            (SUMPRODUCT((ABS(B:B - B881) &lt;= 4)*(H:H)*(NOT(ISBLANK(H:H))) * (H:H &gt; 0) * (C:C)*(D:D)) / SUMPRODUCT((ABS(B:B - B881) &lt;= 4)*(NOT(ISBLANK(H:H))) * (H:H &gt; 0) * (C:C)*(D:D)))
        ),
        IF(LOOKUP(2,1/(H$1:H880&lt;&gt;0),H$1:H880)=0,
            "",
            LOOKUP(2,1/(H$1:H880&lt;&gt;0),H$1:H880) * 0.8
        )
    ),
    H881
)</f>
        <v>10.977444999999999</v>
      </c>
      <c r="J881" s="13">
        <v>20.92</v>
      </c>
    </row>
    <row r="882" spans="1:10">
      <c r="A882" s="18" t="s">
        <v>404</v>
      </c>
      <c r="B882" s="18" t="s">
        <v>280</v>
      </c>
      <c r="C882" s="18">
        <v>13</v>
      </c>
      <c r="D882" s="18">
        <v>2004.25</v>
      </c>
      <c r="E882" s="18" t="s">
        <v>405</v>
      </c>
      <c r="F882" s="18">
        <v>17</v>
      </c>
      <c r="G882" s="18">
        <v>15342.772000000001</v>
      </c>
      <c r="H882" s="18">
        <v>7.6551188723961587</v>
      </c>
      <c r="I882" s="18" cm="1">
        <f t="array" ref="I882">IF(ISBLANK(H882),
    IFERROR(
        IF(
            (SUMPRODUCT((ABS(B:B - B882) &lt;= 4)*(H:H)*(NOT(ISBLANK(H:H))) * (H:H &gt; 0) * (C:C)*(D:D)) / SUMPRODUCT((ABS(B:B - B882) &lt;= 4)*(NOT(ISBLANK(H:H))) * (H:H &gt; 0) * (C:C)*(D:D))) = 0,
            IF(
                (SUMPRODUCT((ABS(B:B - B882) &lt;= 4)*(G:G)*(NOT(ISBLANK(G:G))) * (G:G &gt; 0) * (C:C)*(D:D)) / SUMPRODUCT((ABS(B:B - B882) &lt;= 4)*(NOT(ISBLANK(G:G))) * (G:G &gt; 0) * (C:C)*(D:D))) = 0,
                IF(LOOKUP(2,1/(H$1:H881&lt;&gt;0),H$1:H881)=0,
                    "",
                    LOOKUP(2,1/(H$1:H881&lt;&gt;0),H$1:H881) * 0.8
                ),
                (SUMPRODUCT((ABS(B:B - B882) &lt;= 4)*(G:G)*(NOT(ISBLANK(G:G))) * (G:G &gt; 0) * (C:C)*(D:D)) / SUMPRODUCT((ABS(B:B - B882) &lt;= 4)*(NOT(ISBLANK(G:G))) * (G:G &gt; 0) * (C:C)*(D:D)))
            ),
            (SUMPRODUCT((ABS(B:B - B882) &lt;= 4)*(H:H)*(NOT(ISBLANK(H:H))) * (H:H &gt; 0) * (C:C)*(D:D)) / SUMPRODUCT((ABS(B:B - B882) &lt;= 4)*(NOT(ISBLANK(H:H))) * (H:H &gt; 0) * (C:C)*(D:D)))
        ),
        IF(LOOKUP(2,1/(H$1:H881&lt;&gt;0),H$1:H881)=0,
            "",
            LOOKUP(2,1/(H$1:H881&lt;&gt;0),H$1:H881) * 0.8
        )
    ),
    H882
)</f>
        <v>7.6551188723961587</v>
      </c>
      <c r="J882" s="13">
        <v>20.92</v>
      </c>
    </row>
    <row r="883" spans="1:10">
      <c r="A883" s="18" t="s">
        <v>404</v>
      </c>
      <c r="B883" s="18" t="s">
        <v>281</v>
      </c>
      <c r="C883" s="18">
        <v>11</v>
      </c>
      <c r="D883" s="18">
        <v>1631</v>
      </c>
      <c r="E883" s="18" t="s">
        <v>405</v>
      </c>
      <c r="F883" s="18">
        <v>20</v>
      </c>
      <c r="G883" s="18">
        <v>17345.78959</v>
      </c>
      <c r="H883" s="18">
        <v>10.635064126302879</v>
      </c>
      <c r="I883" s="18" cm="1">
        <f t="array" ref="I883">IF(ISBLANK(H883),
    IFERROR(
        IF(
            (SUMPRODUCT((ABS(B:B - B883) &lt;= 4)*(H:H)*(NOT(ISBLANK(H:H))) * (H:H &gt; 0) * (C:C)*(D:D)) / SUMPRODUCT((ABS(B:B - B883) &lt;= 4)*(NOT(ISBLANK(H:H))) * (H:H &gt; 0) * (C:C)*(D:D))) = 0,
            IF(
                (SUMPRODUCT((ABS(B:B - B883) &lt;= 4)*(G:G)*(NOT(ISBLANK(G:G))) * (G:G &gt; 0) * (C:C)*(D:D)) / SUMPRODUCT((ABS(B:B - B883) &lt;= 4)*(NOT(ISBLANK(G:G))) * (G:G &gt; 0) * (C:C)*(D:D))) = 0,
                IF(LOOKUP(2,1/(H$1:H882&lt;&gt;0),H$1:H882)=0,
                    "",
                    LOOKUP(2,1/(H$1:H882&lt;&gt;0),H$1:H882) * 0.8
                ),
                (SUMPRODUCT((ABS(B:B - B883) &lt;= 4)*(G:G)*(NOT(ISBLANK(G:G))) * (G:G &gt; 0) * (C:C)*(D:D)) / SUMPRODUCT((ABS(B:B - B883) &lt;= 4)*(NOT(ISBLANK(G:G))) * (G:G &gt; 0) * (C:C)*(D:D)))
            ),
            (SUMPRODUCT((ABS(B:B - B883) &lt;= 4)*(H:H)*(NOT(ISBLANK(H:H))) * (H:H &gt; 0) * (C:C)*(D:D)) / SUMPRODUCT((ABS(B:B - B883) &lt;= 4)*(NOT(ISBLANK(H:H))) * (H:H &gt; 0) * (C:C)*(D:D)))
        ),
        IF(LOOKUP(2,1/(H$1:H882&lt;&gt;0),H$1:H882)=0,
            "",
            LOOKUP(2,1/(H$1:H882&lt;&gt;0),H$1:H882) * 0.8
        )
    ),
    H883
)</f>
        <v>10.635064126302879</v>
      </c>
      <c r="J883" s="13">
        <v>20.92</v>
      </c>
    </row>
    <row r="884" spans="1:10">
      <c r="A884" s="18" t="s">
        <v>404</v>
      </c>
      <c r="B884" s="18" t="s">
        <v>283</v>
      </c>
      <c r="C884" s="18">
        <v>11</v>
      </c>
      <c r="D884" s="18">
        <v>1611</v>
      </c>
      <c r="E884" s="18" t="s">
        <v>405</v>
      </c>
      <c r="F884" s="18">
        <v>21</v>
      </c>
      <c r="G884" s="18">
        <v>17532.568459999999</v>
      </c>
      <c r="H884" s="18">
        <v>10.883034425822469</v>
      </c>
      <c r="I884" s="18" cm="1">
        <f t="array" ref="I884">IF(ISBLANK(H884),
    IFERROR(
        IF(
            (SUMPRODUCT((ABS(B:B - B884) &lt;= 4)*(H:H)*(NOT(ISBLANK(H:H))) * (H:H &gt; 0) * (C:C)*(D:D)) / SUMPRODUCT((ABS(B:B - B884) &lt;= 4)*(NOT(ISBLANK(H:H))) * (H:H &gt; 0) * (C:C)*(D:D))) = 0,
            IF(
                (SUMPRODUCT((ABS(B:B - B884) &lt;= 4)*(G:G)*(NOT(ISBLANK(G:G))) * (G:G &gt; 0) * (C:C)*(D:D)) / SUMPRODUCT((ABS(B:B - B884) &lt;= 4)*(NOT(ISBLANK(G:G))) * (G:G &gt; 0) * (C:C)*(D:D))) = 0,
                IF(LOOKUP(2,1/(H$1:H883&lt;&gt;0),H$1:H883)=0,
                    "",
                    LOOKUP(2,1/(H$1:H883&lt;&gt;0),H$1:H883) * 0.8
                ),
                (SUMPRODUCT((ABS(B:B - B884) &lt;= 4)*(G:G)*(NOT(ISBLANK(G:G))) * (G:G &gt; 0) * (C:C)*(D:D)) / SUMPRODUCT((ABS(B:B - B884) &lt;= 4)*(NOT(ISBLANK(G:G))) * (G:G &gt; 0) * (C:C)*(D:D)))
            ),
            (SUMPRODUCT((ABS(B:B - B884) &lt;= 4)*(H:H)*(NOT(ISBLANK(H:H))) * (H:H &gt; 0) * (C:C)*(D:D)) / SUMPRODUCT((ABS(B:B - B884) &lt;= 4)*(NOT(ISBLANK(H:H))) * (H:H &gt; 0) * (C:C)*(D:D)))
        ),
        IF(LOOKUP(2,1/(H$1:H883&lt;&gt;0),H$1:H883)=0,
            "",
            LOOKUP(2,1/(H$1:H883&lt;&gt;0),H$1:H883) * 0.8
        )
    ),
    H884
)</f>
        <v>10.883034425822469</v>
      </c>
      <c r="J884" s="13">
        <v>20.92</v>
      </c>
    </row>
    <row r="885" spans="1:10">
      <c r="A885" s="18" t="s">
        <v>404</v>
      </c>
      <c r="B885" s="18" t="s">
        <v>285</v>
      </c>
      <c r="C885" s="18">
        <v>5</v>
      </c>
      <c r="D885" s="18">
        <v>430.25</v>
      </c>
      <c r="E885" s="18" t="s">
        <v>405</v>
      </c>
      <c r="F885" s="18">
        <v>7</v>
      </c>
      <c r="G885" s="18">
        <v>5495.4497799999999</v>
      </c>
      <c r="H885" s="18">
        <v>12.772689785008721</v>
      </c>
      <c r="I885" s="18" cm="1">
        <f t="array" ref="I885">IF(ISBLANK(H885),
    IFERROR(
        IF(
            (SUMPRODUCT((ABS(B:B - B885) &lt;= 4)*(H:H)*(NOT(ISBLANK(H:H))) * (H:H &gt; 0) * (C:C)*(D:D)) / SUMPRODUCT((ABS(B:B - B885) &lt;= 4)*(NOT(ISBLANK(H:H))) * (H:H &gt; 0) * (C:C)*(D:D))) = 0,
            IF(
                (SUMPRODUCT((ABS(B:B - B885) &lt;= 4)*(G:G)*(NOT(ISBLANK(G:G))) * (G:G &gt; 0) * (C:C)*(D:D)) / SUMPRODUCT((ABS(B:B - B885) &lt;= 4)*(NOT(ISBLANK(G:G))) * (G:G &gt; 0) * (C:C)*(D:D))) = 0,
                IF(LOOKUP(2,1/(H$1:H884&lt;&gt;0),H$1:H884)=0,
                    "",
                    LOOKUP(2,1/(H$1:H884&lt;&gt;0),H$1:H884) * 0.8
                ),
                (SUMPRODUCT((ABS(B:B - B885) &lt;= 4)*(G:G)*(NOT(ISBLANK(G:G))) * (G:G &gt; 0) * (C:C)*(D:D)) / SUMPRODUCT((ABS(B:B - B885) &lt;= 4)*(NOT(ISBLANK(G:G))) * (G:G &gt; 0) * (C:C)*(D:D)))
            ),
            (SUMPRODUCT((ABS(B:B - B885) &lt;= 4)*(H:H)*(NOT(ISBLANK(H:H))) * (H:H &gt; 0) * (C:C)*(D:D)) / SUMPRODUCT((ABS(B:B - B885) &lt;= 4)*(NOT(ISBLANK(H:H))) * (H:H &gt; 0) * (C:C)*(D:D)))
        ),
        IF(LOOKUP(2,1/(H$1:H884&lt;&gt;0),H$1:H884)=0,
            "",
            LOOKUP(2,1/(H$1:H884&lt;&gt;0),H$1:H884) * 0.8
        )
    ),
    H885
)</f>
        <v>12.772689785008721</v>
      </c>
      <c r="J885" s="13">
        <v>20.92</v>
      </c>
    </row>
    <row r="886" spans="1:10">
      <c r="A886" s="18" t="s">
        <v>404</v>
      </c>
      <c r="B886" s="18" t="s">
        <v>238</v>
      </c>
      <c r="C886" s="18">
        <v>10</v>
      </c>
      <c r="D886" s="18">
        <v>1701</v>
      </c>
      <c r="E886" s="18" t="s">
        <v>405</v>
      </c>
      <c r="F886" s="18">
        <v>10</v>
      </c>
      <c r="G886" s="18">
        <v>8663.7279999999992</v>
      </c>
      <c r="H886" s="18">
        <v>5.0933145208700763</v>
      </c>
      <c r="I886" s="18" cm="1">
        <f t="array" ref="I886">IF(ISBLANK(H886),
    IFERROR(
        IF(
            (SUMPRODUCT((ABS(B:B - B886) &lt;= 4)*(H:H)*(NOT(ISBLANK(H:H))) * (H:H &gt; 0) * (C:C)*(D:D)) / SUMPRODUCT((ABS(B:B - B886) &lt;= 4)*(NOT(ISBLANK(H:H))) * (H:H &gt; 0) * (C:C)*(D:D))) = 0,
            IF(
                (SUMPRODUCT((ABS(B:B - B886) &lt;= 4)*(G:G)*(NOT(ISBLANK(G:G))) * (G:G &gt; 0) * (C:C)*(D:D)) / SUMPRODUCT((ABS(B:B - B886) &lt;= 4)*(NOT(ISBLANK(G:G))) * (G:G &gt; 0) * (C:C)*(D:D))) = 0,
                IF(LOOKUP(2,1/(H$1:H885&lt;&gt;0),H$1:H885)=0,
                    "",
                    LOOKUP(2,1/(H$1:H885&lt;&gt;0),H$1:H885) * 0.8
                ),
                (SUMPRODUCT((ABS(B:B - B886) &lt;= 4)*(G:G)*(NOT(ISBLANK(G:G))) * (G:G &gt; 0) * (C:C)*(D:D)) / SUMPRODUCT((ABS(B:B - B886) &lt;= 4)*(NOT(ISBLANK(G:G))) * (G:G &gt; 0) * (C:C)*(D:D)))
            ),
            (SUMPRODUCT((ABS(B:B - B886) &lt;= 4)*(H:H)*(NOT(ISBLANK(H:H))) * (H:H &gt; 0) * (C:C)*(D:D)) / SUMPRODUCT((ABS(B:B - B886) &lt;= 4)*(NOT(ISBLANK(H:H))) * (H:H &gt; 0) * (C:C)*(D:D)))
        ),
        IF(LOOKUP(2,1/(H$1:H885&lt;&gt;0),H$1:H885)=0,
            "",
            LOOKUP(2,1/(H$1:H885&lt;&gt;0),H$1:H885) * 0.8
        )
    ),
    H886
)</f>
        <v>5.0933145208700763</v>
      </c>
      <c r="J886" s="13">
        <v>20.92</v>
      </c>
    </row>
    <row r="887" spans="1:10">
      <c r="A887" s="18" t="s">
        <v>404</v>
      </c>
      <c r="B887" s="18" t="s">
        <v>289</v>
      </c>
      <c r="C887" s="18">
        <v>8</v>
      </c>
      <c r="D887" s="18">
        <v>1293</v>
      </c>
      <c r="E887" s="18" t="s">
        <v>405</v>
      </c>
      <c r="F887" s="18">
        <v>18</v>
      </c>
      <c r="G887" s="18">
        <v>15341.616</v>
      </c>
      <c r="H887" s="18">
        <v>11.86513225058005</v>
      </c>
      <c r="I887" s="18" cm="1">
        <f t="array" ref="I887">IF(ISBLANK(H887),
    IFERROR(
        IF(
            (SUMPRODUCT((ABS(B:B - B887) &lt;= 4)*(H:H)*(NOT(ISBLANK(H:H))) * (H:H &gt; 0) * (C:C)*(D:D)) / SUMPRODUCT((ABS(B:B - B887) &lt;= 4)*(NOT(ISBLANK(H:H))) * (H:H &gt; 0) * (C:C)*(D:D))) = 0,
            IF(
                (SUMPRODUCT((ABS(B:B - B887) &lt;= 4)*(G:G)*(NOT(ISBLANK(G:G))) * (G:G &gt; 0) * (C:C)*(D:D)) / SUMPRODUCT((ABS(B:B - B887) &lt;= 4)*(NOT(ISBLANK(G:G))) * (G:G &gt; 0) * (C:C)*(D:D))) = 0,
                IF(LOOKUP(2,1/(H$1:H886&lt;&gt;0),H$1:H886)=0,
                    "",
                    LOOKUP(2,1/(H$1:H886&lt;&gt;0),H$1:H886) * 0.8
                ),
                (SUMPRODUCT((ABS(B:B - B887) &lt;= 4)*(G:G)*(NOT(ISBLANK(G:G))) * (G:G &gt; 0) * (C:C)*(D:D)) / SUMPRODUCT((ABS(B:B - B887) &lt;= 4)*(NOT(ISBLANK(G:G))) * (G:G &gt; 0) * (C:C)*(D:D)))
            ),
            (SUMPRODUCT((ABS(B:B - B887) &lt;= 4)*(H:H)*(NOT(ISBLANK(H:H))) * (H:H &gt; 0) * (C:C)*(D:D)) / SUMPRODUCT((ABS(B:B - B887) &lt;= 4)*(NOT(ISBLANK(H:H))) * (H:H &gt; 0) * (C:C)*(D:D)))
        ),
        IF(LOOKUP(2,1/(H$1:H886&lt;&gt;0),H$1:H886)=0,
            "",
            LOOKUP(2,1/(H$1:H886&lt;&gt;0),H$1:H886) * 0.8
        )
    ),
    H887
)</f>
        <v>11.86513225058005</v>
      </c>
      <c r="J887" s="13">
        <v>20.92</v>
      </c>
    </row>
    <row r="888" spans="1:10">
      <c r="A888" s="18" t="s">
        <v>404</v>
      </c>
      <c r="B888" s="18" t="s">
        <v>400</v>
      </c>
      <c r="C888" s="18">
        <v>11</v>
      </c>
      <c r="D888" s="18">
        <v>1622</v>
      </c>
      <c r="E888" s="18" t="s">
        <v>405</v>
      </c>
      <c r="F888" s="18">
        <v>21</v>
      </c>
      <c r="G888" s="18">
        <v>18787.202880000001</v>
      </c>
      <c r="H888" s="18">
        <v>11.582739136868071</v>
      </c>
      <c r="I888" s="18" cm="1">
        <f t="array" ref="I888">IF(ISBLANK(H888),
    IFERROR(
        IF(
            (SUMPRODUCT((ABS(B:B - B888) &lt;= 4)*(H:H)*(NOT(ISBLANK(H:H))) * (H:H &gt; 0) * (C:C)*(D:D)) / SUMPRODUCT((ABS(B:B - B888) &lt;= 4)*(NOT(ISBLANK(H:H))) * (H:H &gt; 0) * (C:C)*(D:D))) = 0,
            IF(
                (SUMPRODUCT((ABS(B:B - B888) &lt;= 4)*(G:G)*(NOT(ISBLANK(G:G))) * (G:G &gt; 0) * (C:C)*(D:D)) / SUMPRODUCT((ABS(B:B - B888) &lt;= 4)*(NOT(ISBLANK(G:G))) * (G:G &gt; 0) * (C:C)*(D:D))) = 0,
                IF(LOOKUP(2,1/(H$1:H887&lt;&gt;0),H$1:H887)=0,
                    "",
                    LOOKUP(2,1/(H$1:H887&lt;&gt;0),H$1:H887) * 0.8
                ),
                (SUMPRODUCT((ABS(B:B - B888) &lt;= 4)*(G:G)*(NOT(ISBLANK(G:G))) * (G:G &gt; 0) * (C:C)*(D:D)) / SUMPRODUCT((ABS(B:B - B888) &lt;= 4)*(NOT(ISBLANK(G:G))) * (G:G &gt; 0) * (C:C)*(D:D)))
            ),
            (SUMPRODUCT((ABS(B:B - B888) &lt;= 4)*(H:H)*(NOT(ISBLANK(H:H))) * (H:H &gt; 0) * (C:C)*(D:D)) / SUMPRODUCT((ABS(B:B - B888) &lt;= 4)*(NOT(ISBLANK(H:H))) * (H:H &gt; 0) * (C:C)*(D:D)))
        ),
        IF(LOOKUP(2,1/(H$1:H887&lt;&gt;0),H$1:H887)=0,
            "",
            LOOKUP(2,1/(H$1:H887&lt;&gt;0),H$1:H887) * 0.8
        )
    ),
    H888
)</f>
        <v>11.582739136868071</v>
      </c>
      <c r="J888" s="13">
        <v>20.92</v>
      </c>
    </row>
    <row r="889" spans="1:10">
      <c r="A889" s="18" t="s">
        <v>404</v>
      </c>
      <c r="B889" s="18" t="s">
        <v>383</v>
      </c>
      <c r="C889" s="18">
        <v>12</v>
      </c>
      <c r="D889" s="18">
        <v>1850</v>
      </c>
      <c r="E889" s="18" t="s">
        <v>405</v>
      </c>
      <c r="F889" s="18">
        <v>17</v>
      </c>
      <c r="G889" s="18">
        <v>14906.67812</v>
      </c>
      <c r="H889" s="18">
        <v>8.057663848648648</v>
      </c>
      <c r="I889" s="18" cm="1">
        <f t="array" ref="I889">IF(ISBLANK(H889),
    IFERROR(
        IF(
            (SUMPRODUCT((ABS(B:B - B889) &lt;= 4)*(H:H)*(NOT(ISBLANK(H:H))) * (H:H &gt; 0) * (C:C)*(D:D)) / SUMPRODUCT((ABS(B:B - B889) &lt;= 4)*(NOT(ISBLANK(H:H))) * (H:H &gt; 0) * (C:C)*(D:D))) = 0,
            IF(
                (SUMPRODUCT((ABS(B:B - B889) &lt;= 4)*(G:G)*(NOT(ISBLANK(G:G))) * (G:G &gt; 0) * (C:C)*(D:D)) / SUMPRODUCT((ABS(B:B - B889) &lt;= 4)*(NOT(ISBLANK(G:G))) * (G:G &gt; 0) * (C:C)*(D:D))) = 0,
                IF(LOOKUP(2,1/(H$1:H888&lt;&gt;0),H$1:H888)=0,
                    "",
                    LOOKUP(2,1/(H$1:H888&lt;&gt;0),H$1:H888) * 0.8
                ),
                (SUMPRODUCT((ABS(B:B - B889) &lt;= 4)*(G:G)*(NOT(ISBLANK(G:G))) * (G:G &gt; 0) * (C:C)*(D:D)) / SUMPRODUCT((ABS(B:B - B889) &lt;= 4)*(NOT(ISBLANK(G:G))) * (G:G &gt; 0) * (C:C)*(D:D)))
            ),
            (SUMPRODUCT((ABS(B:B - B889) &lt;= 4)*(H:H)*(NOT(ISBLANK(H:H))) * (H:H &gt; 0) * (C:C)*(D:D)) / SUMPRODUCT((ABS(B:B - B889) &lt;= 4)*(NOT(ISBLANK(H:H))) * (H:H &gt; 0) * (C:C)*(D:D)))
        ),
        IF(LOOKUP(2,1/(H$1:H888&lt;&gt;0),H$1:H888)=0,
            "",
            LOOKUP(2,1/(H$1:H888&lt;&gt;0),H$1:H888) * 0.8
        )
    ),
    H889
)</f>
        <v>8.057663848648648</v>
      </c>
      <c r="J889" s="13">
        <v>20.92</v>
      </c>
    </row>
    <row r="890" spans="1:10">
      <c r="A890" s="18" t="s">
        <v>404</v>
      </c>
      <c r="B890" s="18" t="s">
        <v>374</v>
      </c>
      <c r="C890" s="18">
        <v>8</v>
      </c>
      <c r="D890" s="18">
        <v>1477</v>
      </c>
      <c r="E890" s="18" t="s">
        <v>405</v>
      </c>
      <c r="F890" s="18">
        <v>15</v>
      </c>
      <c r="G890" s="18">
        <v>13214.146119999999</v>
      </c>
      <c r="H890" s="18">
        <v>8.9466121327014214</v>
      </c>
      <c r="I890" s="18" cm="1">
        <f t="array" ref="I890">IF(ISBLANK(H890),
    IFERROR(
        IF(
            (SUMPRODUCT((ABS(B:B - B890) &lt;= 4)*(H:H)*(NOT(ISBLANK(H:H))) * (H:H &gt; 0) * (C:C)*(D:D)) / SUMPRODUCT((ABS(B:B - B890) &lt;= 4)*(NOT(ISBLANK(H:H))) * (H:H &gt; 0) * (C:C)*(D:D))) = 0,
            IF(
                (SUMPRODUCT((ABS(B:B - B890) &lt;= 4)*(G:G)*(NOT(ISBLANK(G:G))) * (G:G &gt; 0) * (C:C)*(D:D)) / SUMPRODUCT((ABS(B:B - B890) &lt;= 4)*(NOT(ISBLANK(G:G))) * (G:G &gt; 0) * (C:C)*(D:D))) = 0,
                IF(LOOKUP(2,1/(H$1:H889&lt;&gt;0),H$1:H889)=0,
                    "",
                    LOOKUP(2,1/(H$1:H889&lt;&gt;0),H$1:H889) * 0.8
                ),
                (SUMPRODUCT((ABS(B:B - B890) &lt;= 4)*(G:G)*(NOT(ISBLANK(G:G))) * (G:G &gt; 0) * (C:C)*(D:D)) / SUMPRODUCT((ABS(B:B - B890) &lt;= 4)*(NOT(ISBLANK(G:G))) * (G:G &gt; 0) * (C:C)*(D:D)))
            ),
            (SUMPRODUCT((ABS(B:B - B890) &lt;= 4)*(H:H)*(NOT(ISBLANK(H:H))) * (H:H &gt; 0) * (C:C)*(D:D)) / SUMPRODUCT((ABS(B:B - B890) &lt;= 4)*(NOT(ISBLANK(H:H))) * (H:H &gt; 0) * (C:C)*(D:D)))
        ),
        IF(LOOKUP(2,1/(H$1:H889&lt;&gt;0),H$1:H889)=0,
            "",
            LOOKUP(2,1/(H$1:H889&lt;&gt;0),H$1:H889) * 0.8
        )
    ),
    H890
)</f>
        <v>8.9466121327014214</v>
      </c>
      <c r="J890" s="13">
        <v>20.92</v>
      </c>
    </row>
    <row r="891" spans="1:10">
      <c r="A891" s="18" t="s">
        <v>404</v>
      </c>
      <c r="B891" s="18" t="s">
        <v>385</v>
      </c>
      <c r="C891" s="18">
        <v>15</v>
      </c>
      <c r="D891" s="18">
        <v>2121</v>
      </c>
      <c r="E891" s="18" t="s">
        <v>405</v>
      </c>
      <c r="F891" s="18">
        <v>30</v>
      </c>
      <c r="G891" s="18">
        <v>25724.23936</v>
      </c>
      <c r="H891" s="18">
        <v>12.12835424799623</v>
      </c>
      <c r="I891" s="18" cm="1">
        <f t="array" ref="I891">IF(ISBLANK(H891),
    IFERROR(
        IF(
            (SUMPRODUCT((ABS(B:B - B891) &lt;= 4)*(H:H)*(NOT(ISBLANK(H:H))) * (H:H &gt; 0) * (C:C)*(D:D)) / SUMPRODUCT((ABS(B:B - B891) &lt;= 4)*(NOT(ISBLANK(H:H))) * (H:H &gt; 0) * (C:C)*(D:D))) = 0,
            IF(
                (SUMPRODUCT((ABS(B:B - B891) &lt;= 4)*(G:G)*(NOT(ISBLANK(G:G))) * (G:G &gt; 0) * (C:C)*(D:D)) / SUMPRODUCT((ABS(B:B - B891) &lt;= 4)*(NOT(ISBLANK(G:G))) * (G:G &gt; 0) * (C:C)*(D:D))) = 0,
                IF(LOOKUP(2,1/(H$1:H890&lt;&gt;0),H$1:H890)=0,
                    "",
                    LOOKUP(2,1/(H$1:H890&lt;&gt;0),H$1:H890) * 0.8
                ),
                (SUMPRODUCT((ABS(B:B - B891) &lt;= 4)*(G:G)*(NOT(ISBLANK(G:G))) * (G:G &gt; 0) * (C:C)*(D:D)) / SUMPRODUCT((ABS(B:B - B891) &lt;= 4)*(NOT(ISBLANK(G:G))) * (G:G &gt; 0) * (C:C)*(D:D)))
            ),
            (SUMPRODUCT((ABS(B:B - B891) &lt;= 4)*(H:H)*(NOT(ISBLANK(H:H))) * (H:H &gt; 0) * (C:C)*(D:D)) / SUMPRODUCT((ABS(B:B - B891) &lt;= 4)*(NOT(ISBLANK(H:H))) * (H:H &gt; 0) * (C:C)*(D:D)))
        ),
        IF(LOOKUP(2,1/(H$1:H890&lt;&gt;0),H$1:H890)=0,
            "",
            LOOKUP(2,1/(H$1:H890&lt;&gt;0),H$1:H890) * 0.8
        )
    ),
    H891
)</f>
        <v>12.12835424799623</v>
      </c>
      <c r="J891" s="13">
        <v>20.92</v>
      </c>
    </row>
    <row r="892" spans="1:10">
      <c r="A892" s="18" t="s">
        <v>404</v>
      </c>
      <c r="B892" s="18" t="s">
        <v>364</v>
      </c>
      <c r="C892" s="18">
        <v>21</v>
      </c>
      <c r="D892" s="18">
        <v>2964</v>
      </c>
      <c r="E892" s="18" t="s">
        <v>405</v>
      </c>
      <c r="F892" s="18">
        <v>38</v>
      </c>
      <c r="G892" s="18">
        <v>30684.411759999999</v>
      </c>
      <c r="H892" s="18">
        <v>10.35236564102564</v>
      </c>
      <c r="I892" s="18" cm="1">
        <f t="array" ref="I892">IF(ISBLANK(H892),
    IFERROR(
        IF(
            (SUMPRODUCT((ABS(B:B - B892) &lt;= 4)*(H:H)*(NOT(ISBLANK(H:H))) * (H:H &gt; 0) * (C:C)*(D:D)) / SUMPRODUCT((ABS(B:B - B892) &lt;= 4)*(NOT(ISBLANK(H:H))) * (H:H &gt; 0) * (C:C)*(D:D))) = 0,
            IF(
                (SUMPRODUCT((ABS(B:B - B892) &lt;= 4)*(G:G)*(NOT(ISBLANK(G:G))) * (G:G &gt; 0) * (C:C)*(D:D)) / SUMPRODUCT((ABS(B:B - B892) &lt;= 4)*(NOT(ISBLANK(G:G))) * (G:G &gt; 0) * (C:C)*(D:D))) = 0,
                IF(LOOKUP(2,1/(H$1:H891&lt;&gt;0),H$1:H891)=0,
                    "",
                    LOOKUP(2,1/(H$1:H891&lt;&gt;0),H$1:H891) * 0.8
                ),
                (SUMPRODUCT((ABS(B:B - B892) &lt;= 4)*(G:G)*(NOT(ISBLANK(G:G))) * (G:G &gt; 0) * (C:C)*(D:D)) / SUMPRODUCT((ABS(B:B - B892) &lt;= 4)*(NOT(ISBLANK(G:G))) * (G:G &gt; 0) * (C:C)*(D:D)))
            ),
            (SUMPRODUCT((ABS(B:B - B892) &lt;= 4)*(H:H)*(NOT(ISBLANK(H:H))) * (H:H &gt; 0) * (C:C)*(D:D)) / SUMPRODUCT((ABS(B:B - B892) &lt;= 4)*(NOT(ISBLANK(H:H))) * (H:H &gt; 0) * (C:C)*(D:D)))
        ),
        IF(LOOKUP(2,1/(H$1:H891&lt;&gt;0),H$1:H891)=0,
            "",
            LOOKUP(2,1/(H$1:H891&lt;&gt;0),H$1:H891) * 0.8
        )
    ),
    H892
)</f>
        <v>10.35236564102564</v>
      </c>
      <c r="J892" s="13">
        <v>20.92</v>
      </c>
    </row>
    <row r="893" spans="1:10">
      <c r="A893" s="18" t="s">
        <v>404</v>
      </c>
      <c r="B893" s="18" t="s">
        <v>390</v>
      </c>
      <c r="C893" s="18">
        <v>12</v>
      </c>
      <c r="D893" s="18">
        <v>2020</v>
      </c>
      <c r="E893" s="18" t="s">
        <v>405</v>
      </c>
      <c r="F893" s="18">
        <v>23</v>
      </c>
      <c r="G893" s="18">
        <v>19819.32805</v>
      </c>
      <c r="H893" s="18">
        <v>9.8115485396039599</v>
      </c>
      <c r="I893" s="18" cm="1">
        <f t="array" ref="I893">IF(ISBLANK(H893),
    IFERROR(
        IF(
            (SUMPRODUCT((ABS(B:B - B893) &lt;= 4)*(H:H)*(NOT(ISBLANK(H:H))) * (H:H &gt; 0) * (C:C)*(D:D)) / SUMPRODUCT((ABS(B:B - B893) &lt;= 4)*(NOT(ISBLANK(H:H))) * (H:H &gt; 0) * (C:C)*(D:D))) = 0,
            IF(
                (SUMPRODUCT((ABS(B:B - B893) &lt;= 4)*(G:G)*(NOT(ISBLANK(G:G))) * (G:G &gt; 0) * (C:C)*(D:D)) / SUMPRODUCT((ABS(B:B - B893) &lt;= 4)*(NOT(ISBLANK(G:G))) * (G:G &gt; 0) * (C:C)*(D:D))) = 0,
                IF(LOOKUP(2,1/(H$1:H892&lt;&gt;0),H$1:H892)=0,
                    "",
                    LOOKUP(2,1/(H$1:H892&lt;&gt;0),H$1:H892) * 0.8
                ),
                (SUMPRODUCT((ABS(B:B - B893) &lt;= 4)*(G:G)*(NOT(ISBLANK(G:G))) * (G:G &gt; 0) * (C:C)*(D:D)) / SUMPRODUCT((ABS(B:B - B893) &lt;= 4)*(NOT(ISBLANK(G:G))) * (G:G &gt; 0) * (C:C)*(D:D)))
            ),
            (SUMPRODUCT((ABS(B:B - B893) &lt;= 4)*(H:H)*(NOT(ISBLANK(H:H))) * (H:H &gt; 0) * (C:C)*(D:D)) / SUMPRODUCT((ABS(B:B - B893) &lt;= 4)*(NOT(ISBLANK(H:H))) * (H:H &gt; 0) * (C:C)*(D:D)))
        ),
        IF(LOOKUP(2,1/(H$1:H892&lt;&gt;0),H$1:H892)=0,
            "",
            LOOKUP(2,1/(H$1:H892&lt;&gt;0),H$1:H892) * 0.8
        )
    ),
    H893
)</f>
        <v>9.8115485396039599</v>
      </c>
      <c r="J893" s="13">
        <v>20.92</v>
      </c>
    </row>
    <row r="894" spans="1:10">
      <c r="A894" s="18" t="s">
        <v>404</v>
      </c>
      <c r="B894" s="18" t="s">
        <v>365</v>
      </c>
      <c r="C894" s="18">
        <v>7</v>
      </c>
      <c r="D894" s="18">
        <v>1323</v>
      </c>
      <c r="E894" s="18" t="s">
        <v>405</v>
      </c>
      <c r="F894" s="18">
        <v>15</v>
      </c>
      <c r="G894" s="18">
        <v>13316.23</v>
      </c>
      <c r="H894" s="18">
        <v>10.0651776266062</v>
      </c>
      <c r="I894" s="18" cm="1">
        <f t="array" ref="I894">IF(ISBLANK(H894),
    IFERROR(
        IF(
            (SUMPRODUCT((ABS(B:B - B894) &lt;= 4)*(H:H)*(NOT(ISBLANK(H:H))) * (H:H &gt; 0) * (C:C)*(D:D)) / SUMPRODUCT((ABS(B:B - B894) &lt;= 4)*(NOT(ISBLANK(H:H))) * (H:H &gt; 0) * (C:C)*(D:D))) = 0,
            IF(
                (SUMPRODUCT((ABS(B:B - B894) &lt;= 4)*(G:G)*(NOT(ISBLANK(G:G))) * (G:G &gt; 0) * (C:C)*(D:D)) / SUMPRODUCT((ABS(B:B - B894) &lt;= 4)*(NOT(ISBLANK(G:G))) * (G:G &gt; 0) * (C:C)*(D:D))) = 0,
                IF(LOOKUP(2,1/(H$1:H893&lt;&gt;0),H$1:H893)=0,
                    "",
                    LOOKUP(2,1/(H$1:H893&lt;&gt;0),H$1:H893) * 0.8
                ),
                (SUMPRODUCT((ABS(B:B - B894) &lt;= 4)*(G:G)*(NOT(ISBLANK(G:G))) * (G:G &gt; 0) * (C:C)*(D:D)) / SUMPRODUCT((ABS(B:B - B894) &lt;= 4)*(NOT(ISBLANK(G:G))) * (G:G &gt; 0) * (C:C)*(D:D)))
            ),
            (SUMPRODUCT((ABS(B:B - B894) &lt;= 4)*(H:H)*(NOT(ISBLANK(H:H))) * (H:H &gt; 0) * (C:C)*(D:D)) / SUMPRODUCT((ABS(B:B - B894) &lt;= 4)*(NOT(ISBLANK(H:H))) * (H:H &gt; 0) * (C:C)*(D:D)))
        ),
        IF(LOOKUP(2,1/(H$1:H893&lt;&gt;0),H$1:H893)=0,
            "",
            LOOKUP(2,1/(H$1:H893&lt;&gt;0),H$1:H893) * 0.8
        )
    ),
    H894
)</f>
        <v>10.0651776266062</v>
      </c>
      <c r="J894" s="13">
        <v>20.92</v>
      </c>
    </row>
    <row r="895" spans="1:10">
      <c r="A895" s="18" t="s">
        <v>404</v>
      </c>
      <c r="B895" s="18" t="s">
        <v>387</v>
      </c>
      <c r="C895" s="18">
        <v>5</v>
      </c>
      <c r="D895" s="18">
        <v>756</v>
      </c>
      <c r="E895" s="18" t="s">
        <v>405</v>
      </c>
      <c r="F895" s="18">
        <v>4</v>
      </c>
      <c r="G895" s="18">
        <v>2760.6766699999998</v>
      </c>
      <c r="H895" s="18">
        <v>3.6516887169312171</v>
      </c>
      <c r="I895" s="18" cm="1">
        <f t="array" ref="I895">IF(ISBLANK(H895),
    IFERROR(
        IF(
            (SUMPRODUCT((ABS(B:B - B895) &lt;= 4)*(H:H)*(NOT(ISBLANK(H:H))) * (H:H &gt; 0) * (C:C)*(D:D)) / SUMPRODUCT((ABS(B:B - B895) &lt;= 4)*(NOT(ISBLANK(H:H))) * (H:H &gt; 0) * (C:C)*(D:D))) = 0,
            IF(
                (SUMPRODUCT((ABS(B:B - B895) &lt;= 4)*(G:G)*(NOT(ISBLANK(G:G))) * (G:G &gt; 0) * (C:C)*(D:D)) / SUMPRODUCT((ABS(B:B - B895) &lt;= 4)*(NOT(ISBLANK(G:G))) * (G:G &gt; 0) * (C:C)*(D:D))) = 0,
                IF(LOOKUP(2,1/(H$1:H894&lt;&gt;0),H$1:H894)=0,
                    "",
                    LOOKUP(2,1/(H$1:H894&lt;&gt;0),H$1:H894) * 0.8
                ),
                (SUMPRODUCT((ABS(B:B - B895) &lt;= 4)*(G:G)*(NOT(ISBLANK(G:G))) * (G:G &gt; 0) * (C:C)*(D:D)) / SUMPRODUCT((ABS(B:B - B895) &lt;= 4)*(NOT(ISBLANK(G:G))) * (G:G &gt; 0) * (C:C)*(D:D)))
            ),
            (SUMPRODUCT((ABS(B:B - B895) &lt;= 4)*(H:H)*(NOT(ISBLANK(H:H))) * (H:H &gt; 0) * (C:C)*(D:D)) / SUMPRODUCT((ABS(B:B - B895) &lt;= 4)*(NOT(ISBLANK(H:H))) * (H:H &gt; 0) * (C:C)*(D:D)))
        ),
        IF(LOOKUP(2,1/(H$1:H894&lt;&gt;0),H$1:H894)=0,
            "",
            LOOKUP(2,1/(H$1:H894&lt;&gt;0),H$1:H894) * 0.8
        )
    ),
    H895
)</f>
        <v>3.6516887169312171</v>
      </c>
      <c r="J895" s="13">
        <v>20.92</v>
      </c>
    </row>
    <row r="896" spans="1:10">
      <c r="A896" s="18" t="s">
        <v>404</v>
      </c>
      <c r="B896" s="18" t="s">
        <v>375</v>
      </c>
      <c r="C896" s="18">
        <v>7</v>
      </c>
      <c r="D896" s="18">
        <f>G896*D895/G895</f>
        <v>1252.3030478465994</v>
      </c>
      <c r="E896" s="18" t="s">
        <v>405</v>
      </c>
      <c r="F896" s="18">
        <v>6</v>
      </c>
      <c r="G896" s="18">
        <v>4573.0209100000002</v>
      </c>
      <c r="H896" s="18">
        <f>G896/D896</f>
        <v>3.6516887169312162</v>
      </c>
      <c r="I896" s="18" cm="1">
        <f t="array" ref="I896">IF(ISBLANK(H896),
    IFERROR(
        IF(
            (SUMPRODUCT((ABS(B:B - B896) &lt;= 4)*(H:H)*(NOT(ISBLANK(H:H))) * (H:H &gt; 0) * (C:C)*(D:D)) / SUMPRODUCT((ABS(B:B - B896) &lt;= 4)*(NOT(ISBLANK(H:H))) * (H:H &gt; 0) * (C:C)*(D:D))) = 0,
            IF(
                (SUMPRODUCT((ABS(B:B - B896) &lt;= 4)*(G:G)*(NOT(ISBLANK(G:G))) * (G:G &gt; 0) * (C:C)*(D:D)) / SUMPRODUCT((ABS(B:B - B896) &lt;= 4)*(NOT(ISBLANK(G:G))) * (G:G &gt; 0) * (C:C)*(D:D))) = 0,
                IF(LOOKUP(2,1/(H$1:H895&lt;&gt;0),H$1:H895)=0,
                    "",
                    LOOKUP(2,1/(H$1:H895&lt;&gt;0),H$1:H895) * 0.8
                ),
                (SUMPRODUCT((ABS(B:B - B896) &lt;= 4)*(G:G)*(NOT(ISBLANK(G:G))) * (G:G &gt; 0) * (C:C)*(D:D)) / SUMPRODUCT((ABS(B:B - B896) &lt;= 4)*(NOT(ISBLANK(G:G))) * (G:G &gt; 0) * (C:C)*(D:D)))
            ),
            (SUMPRODUCT((ABS(B:B - B896) &lt;= 4)*(H:H)*(NOT(ISBLANK(H:H))) * (H:H &gt; 0) * (C:C)*(D:D)) / SUMPRODUCT((ABS(B:B - B896) &lt;= 4)*(NOT(ISBLANK(H:H))) * (H:H &gt; 0) * (C:C)*(D:D)))
        ),
        IF(LOOKUP(2,1/(H$1:H895&lt;&gt;0),H$1:H895)=0,
            "",
            LOOKUP(2,1/(H$1:H895&lt;&gt;0),H$1:H895) * 0.8
        )
    ),
    H896
)</f>
        <v>3.6516887169312162</v>
      </c>
      <c r="J896" s="13">
        <v>20.92</v>
      </c>
    </row>
    <row r="897" spans="1:10">
      <c r="A897" s="18" t="s">
        <v>404</v>
      </c>
      <c r="B897" s="18" t="s">
        <v>376</v>
      </c>
      <c r="C897" s="18">
        <v>10</v>
      </c>
      <c r="D897" s="18">
        <v>828</v>
      </c>
      <c r="E897" s="18" t="s">
        <v>405</v>
      </c>
      <c r="F897" s="18">
        <v>4</v>
      </c>
      <c r="G897" s="18">
        <v>3378.319</v>
      </c>
      <c r="H897" s="18">
        <v>4.0800954106280196</v>
      </c>
      <c r="I897" s="18" cm="1">
        <f t="array" ref="I897">IF(ISBLANK(H897),
    IFERROR(
        IF(
            (SUMPRODUCT((ABS(B:B - B897) &lt;= 4)*(H:H)*(NOT(ISBLANK(H:H))) * (H:H &gt; 0) * (C:C)*(D:D)) / SUMPRODUCT((ABS(B:B - B897) &lt;= 4)*(NOT(ISBLANK(H:H))) * (H:H &gt; 0) * (C:C)*(D:D))) = 0,
            IF(
                (SUMPRODUCT((ABS(B:B - B897) &lt;= 4)*(G:G)*(NOT(ISBLANK(G:G))) * (G:G &gt; 0) * (C:C)*(D:D)) / SUMPRODUCT((ABS(B:B - B897) &lt;= 4)*(NOT(ISBLANK(G:G))) * (G:G &gt; 0) * (C:C)*(D:D))) = 0,
                IF(LOOKUP(2,1/(H$1:H896&lt;&gt;0),H$1:H896)=0,
                    "",
                    LOOKUP(2,1/(H$1:H896&lt;&gt;0),H$1:H896) * 0.8
                ),
                (SUMPRODUCT((ABS(B:B - B897) &lt;= 4)*(G:G)*(NOT(ISBLANK(G:G))) * (G:G &gt; 0) * (C:C)*(D:D)) / SUMPRODUCT((ABS(B:B - B897) &lt;= 4)*(NOT(ISBLANK(G:G))) * (G:G &gt; 0) * (C:C)*(D:D)))
            ),
            (SUMPRODUCT((ABS(B:B - B897) &lt;= 4)*(H:H)*(NOT(ISBLANK(H:H))) * (H:H &gt; 0) * (C:C)*(D:D)) / SUMPRODUCT((ABS(B:B - B897) &lt;= 4)*(NOT(ISBLANK(H:H))) * (H:H &gt; 0) * (C:C)*(D:D)))
        ),
        IF(LOOKUP(2,1/(H$1:H896&lt;&gt;0),H$1:H896)=0,
            "",
            LOOKUP(2,1/(H$1:H896&lt;&gt;0),H$1:H896) * 0.8
        )
    ),
    H897
)</f>
        <v>4.0800954106280196</v>
      </c>
      <c r="J897" s="13">
        <v>20.92</v>
      </c>
    </row>
    <row r="898" spans="1:10">
      <c r="A898" s="18" t="s">
        <v>404</v>
      </c>
      <c r="B898" s="18" t="s">
        <v>197</v>
      </c>
      <c r="C898" s="18">
        <v>7</v>
      </c>
      <c r="D898" s="18">
        <v>1311</v>
      </c>
      <c r="E898" s="18" t="s">
        <v>405</v>
      </c>
      <c r="F898" s="18">
        <v>14</v>
      </c>
      <c r="G898" s="18">
        <v>11880.726930000001</v>
      </c>
      <c r="H898" s="18">
        <v>9.0623393821510305</v>
      </c>
      <c r="I898" s="18" cm="1">
        <f t="array" ref="I898">IF(ISBLANK(H898),
    IFERROR(
        IF(
            (SUMPRODUCT((ABS(B:B - B898) &lt;= 4)*(H:H)*(NOT(ISBLANK(H:H))) * (H:H &gt; 0) * (C:C)*(D:D)) / SUMPRODUCT((ABS(B:B - B898) &lt;= 4)*(NOT(ISBLANK(H:H))) * (H:H &gt; 0) * (C:C)*(D:D))) = 0,
            IF(
                (SUMPRODUCT((ABS(B:B - B898) &lt;= 4)*(G:G)*(NOT(ISBLANK(G:G))) * (G:G &gt; 0) * (C:C)*(D:D)) / SUMPRODUCT((ABS(B:B - B898) &lt;= 4)*(NOT(ISBLANK(G:G))) * (G:G &gt; 0) * (C:C)*(D:D))) = 0,
                IF(LOOKUP(2,1/(H$1:H897&lt;&gt;0),H$1:H897)=0,
                    "",
                    LOOKUP(2,1/(H$1:H897&lt;&gt;0),H$1:H897) * 0.8
                ),
                (SUMPRODUCT((ABS(B:B - B898) &lt;= 4)*(G:G)*(NOT(ISBLANK(G:G))) * (G:G &gt; 0) * (C:C)*(D:D)) / SUMPRODUCT((ABS(B:B - B898) &lt;= 4)*(NOT(ISBLANK(G:G))) * (G:G &gt; 0) * (C:C)*(D:D)))
            ),
            (SUMPRODUCT((ABS(B:B - B898) &lt;= 4)*(H:H)*(NOT(ISBLANK(H:H))) * (H:H &gt; 0) * (C:C)*(D:D)) / SUMPRODUCT((ABS(B:B - B898) &lt;= 4)*(NOT(ISBLANK(H:H))) * (H:H &gt; 0) * (C:C)*(D:D)))
        ),
        IF(LOOKUP(2,1/(H$1:H897&lt;&gt;0),H$1:H897)=0,
            "",
            LOOKUP(2,1/(H$1:H897&lt;&gt;0),H$1:H897) * 0.8
        )
    ),
    H898
)</f>
        <v>9.0623393821510305</v>
      </c>
      <c r="J898" s="13">
        <v>20.92</v>
      </c>
    </row>
    <row r="899" spans="1:10">
      <c r="A899" s="18" t="s">
        <v>404</v>
      </c>
      <c r="B899" s="18" t="s">
        <v>198</v>
      </c>
      <c r="C899" s="18">
        <v>12</v>
      </c>
      <c r="D899" s="18">
        <v>2001</v>
      </c>
      <c r="E899" s="18" t="s">
        <v>405</v>
      </c>
      <c r="F899" s="18">
        <v>24</v>
      </c>
      <c r="G899" s="18">
        <v>19524.823270000001</v>
      </c>
      <c r="H899" s="18">
        <v>9.7575328685657183</v>
      </c>
      <c r="I899" s="18" cm="1">
        <f t="array" ref="I899">IF(ISBLANK(H899),
    IFERROR(
        IF(
            (SUMPRODUCT((ABS(B:B - B899) &lt;= 4)*(H:H)*(NOT(ISBLANK(H:H))) * (H:H &gt; 0) * (C:C)*(D:D)) / SUMPRODUCT((ABS(B:B - B899) &lt;= 4)*(NOT(ISBLANK(H:H))) * (H:H &gt; 0) * (C:C)*(D:D))) = 0,
            IF(
                (SUMPRODUCT((ABS(B:B - B899) &lt;= 4)*(G:G)*(NOT(ISBLANK(G:G))) * (G:G &gt; 0) * (C:C)*(D:D)) / SUMPRODUCT((ABS(B:B - B899) &lt;= 4)*(NOT(ISBLANK(G:G))) * (G:G &gt; 0) * (C:C)*(D:D))) = 0,
                IF(LOOKUP(2,1/(H$1:H898&lt;&gt;0),H$1:H898)=0,
                    "",
                    LOOKUP(2,1/(H$1:H898&lt;&gt;0),H$1:H898) * 0.8
                ),
                (SUMPRODUCT((ABS(B:B - B899) &lt;= 4)*(G:G)*(NOT(ISBLANK(G:G))) * (G:G &gt; 0) * (C:C)*(D:D)) / SUMPRODUCT((ABS(B:B - B899) &lt;= 4)*(NOT(ISBLANK(G:G))) * (G:G &gt; 0) * (C:C)*(D:D)))
            ),
            (SUMPRODUCT((ABS(B:B - B899) &lt;= 4)*(H:H)*(NOT(ISBLANK(H:H))) * (H:H &gt; 0) * (C:C)*(D:D)) / SUMPRODUCT((ABS(B:B - B899) &lt;= 4)*(NOT(ISBLANK(H:H))) * (H:H &gt; 0) * (C:C)*(D:D)))
        ),
        IF(LOOKUP(2,1/(H$1:H898&lt;&gt;0),H$1:H898)=0,
            "",
            LOOKUP(2,1/(H$1:H898&lt;&gt;0),H$1:H898) * 0.8
        )
    ),
    H899
)</f>
        <v>9.7575328685657183</v>
      </c>
      <c r="J899" s="13">
        <v>20.92</v>
      </c>
    </row>
    <row r="900" spans="1:10">
      <c r="A900" s="18" t="s">
        <v>404</v>
      </c>
      <c r="B900" s="18" t="s">
        <v>199</v>
      </c>
      <c r="C900" s="18">
        <v>9</v>
      </c>
      <c r="D900" s="18">
        <v>1558</v>
      </c>
      <c r="E900" s="18" t="s">
        <v>405</v>
      </c>
      <c r="F900" s="18">
        <v>29</v>
      </c>
      <c r="G900" s="18">
        <v>21760.059300000001</v>
      </c>
      <c r="H900" s="18">
        <v>13.96666193838254</v>
      </c>
      <c r="I900" s="18" cm="1">
        <f t="array" ref="I900">IF(ISBLANK(H900),
    IFERROR(
        IF(
            (SUMPRODUCT((ABS(B:B - B900) &lt;= 4)*(H:H)*(NOT(ISBLANK(H:H))) * (H:H &gt; 0) * (C:C)*(D:D)) / SUMPRODUCT((ABS(B:B - B900) &lt;= 4)*(NOT(ISBLANK(H:H))) * (H:H &gt; 0) * (C:C)*(D:D))) = 0,
            IF(
                (SUMPRODUCT((ABS(B:B - B900) &lt;= 4)*(G:G)*(NOT(ISBLANK(G:G))) * (G:G &gt; 0) * (C:C)*(D:D)) / SUMPRODUCT((ABS(B:B - B900) &lt;= 4)*(NOT(ISBLANK(G:G))) * (G:G &gt; 0) * (C:C)*(D:D))) = 0,
                IF(LOOKUP(2,1/(H$1:H899&lt;&gt;0),H$1:H899)=0,
                    "",
                    LOOKUP(2,1/(H$1:H899&lt;&gt;0),H$1:H899) * 0.8
                ),
                (SUMPRODUCT((ABS(B:B - B900) &lt;= 4)*(G:G)*(NOT(ISBLANK(G:G))) * (G:G &gt; 0) * (C:C)*(D:D)) / SUMPRODUCT((ABS(B:B - B900) &lt;= 4)*(NOT(ISBLANK(G:G))) * (G:G &gt; 0) * (C:C)*(D:D)))
            ),
            (SUMPRODUCT((ABS(B:B - B900) &lt;= 4)*(H:H)*(NOT(ISBLANK(H:H))) * (H:H &gt; 0) * (C:C)*(D:D)) / SUMPRODUCT((ABS(B:B - B900) &lt;= 4)*(NOT(ISBLANK(H:H))) * (H:H &gt; 0) * (C:C)*(D:D)))
        ),
        IF(LOOKUP(2,1/(H$1:H899&lt;&gt;0),H$1:H899)=0,
            "",
            LOOKUP(2,1/(H$1:H899&lt;&gt;0),H$1:H899) * 0.8
        )
    ),
    H900
)</f>
        <v>13.96666193838254</v>
      </c>
      <c r="J900" s="13">
        <v>20.92</v>
      </c>
    </row>
    <row r="901" spans="1:10">
      <c r="A901" s="18" t="s">
        <v>404</v>
      </c>
      <c r="B901" s="18" t="s">
        <v>200</v>
      </c>
      <c r="C901" s="18">
        <v>3</v>
      </c>
      <c r="D901" s="18">
        <v>500</v>
      </c>
      <c r="E901" s="18" t="s">
        <v>405</v>
      </c>
      <c r="F901" s="18">
        <v>6</v>
      </c>
      <c r="G901" s="18">
        <v>4771.4403400000001</v>
      </c>
      <c r="H901" s="18">
        <v>9.5428806799999997</v>
      </c>
      <c r="I901" s="18" cm="1">
        <f t="array" ref="I901">IF(ISBLANK(H901),
    IFERROR(
        IF(
            (SUMPRODUCT((ABS(B:B - B901) &lt;= 4)*(H:H)*(NOT(ISBLANK(H:H))) * (H:H &gt; 0) * (C:C)*(D:D)) / SUMPRODUCT((ABS(B:B - B901) &lt;= 4)*(NOT(ISBLANK(H:H))) * (H:H &gt; 0) * (C:C)*(D:D))) = 0,
            IF(
                (SUMPRODUCT((ABS(B:B - B901) &lt;= 4)*(G:G)*(NOT(ISBLANK(G:G))) * (G:G &gt; 0) * (C:C)*(D:D)) / SUMPRODUCT((ABS(B:B - B901) &lt;= 4)*(NOT(ISBLANK(G:G))) * (G:G &gt; 0) * (C:C)*(D:D))) = 0,
                IF(LOOKUP(2,1/(H$1:H900&lt;&gt;0),H$1:H900)=0,
                    "",
                    LOOKUP(2,1/(H$1:H900&lt;&gt;0),H$1:H900) * 0.8
                ),
                (SUMPRODUCT((ABS(B:B - B901) &lt;= 4)*(G:G)*(NOT(ISBLANK(G:G))) * (G:G &gt; 0) * (C:C)*(D:D)) / SUMPRODUCT((ABS(B:B - B901) &lt;= 4)*(NOT(ISBLANK(G:G))) * (G:G &gt; 0) * (C:C)*(D:D)))
            ),
            (SUMPRODUCT((ABS(B:B - B901) &lt;= 4)*(H:H)*(NOT(ISBLANK(H:H))) * (H:H &gt; 0) * (C:C)*(D:D)) / SUMPRODUCT((ABS(B:B - B901) &lt;= 4)*(NOT(ISBLANK(H:H))) * (H:H &gt; 0) * (C:C)*(D:D)))
        ),
        IF(LOOKUP(2,1/(H$1:H900&lt;&gt;0),H$1:H900)=0,
            "",
            LOOKUP(2,1/(H$1:H900&lt;&gt;0),H$1:H900) * 0.8
        )
    ),
    H901
)</f>
        <v>9.5428806799999997</v>
      </c>
      <c r="J901" s="13">
        <v>20.92</v>
      </c>
    </row>
    <row r="902" spans="1:10">
      <c r="A902" s="18" t="s">
        <v>404</v>
      </c>
      <c r="B902" s="18" t="s">
        <v>201</v>
      </c>
      <c r="C902" s="18">
        <v>22</v>
      </c>
      <c r="D902" s="18">
        <v>3765</v>
      </c>
      <c r="E902" s="18" t="s">
        <v>405</v>
      </c>
      <c r="F902" s="18">
        <v>40</v>
      </c>
      <c r="G902" s="18">
        <v>32514.086739999999</v>
      </c>
      <c r="H902" s="18">
        <v>8.6358796122177957</v>
      </c>
      <c r="I902" s="18" cm="1">
        <f t="array" ref="I902">IF(ISBLANK(H902),
    IFERROR(
        IF(
            (SUMPRODUCT((ABS(B:B - B902) &lt;= 4)*(H:H)*(NOT(ISBLANK(H:H))) * (H:H &gt; 0) * (C:C)*(D:D)) / SUMPRODUCT((ABS(B:B - B902) &lt;= 4)*(NOT(ISBLANK(H:H))) * (H:H &gt; 0) * (C:C)*(D:D))) = 0,
            IF(
                (SUMPRODUCT((ABS(B:B - B902) &lt;= 4)*(G:G)*(NOT(ISBLANK(G:G))) * (G:G &gt; 0) * (C:C)*(D:D)) / SUMPRODUCT((ABS(B:B - B902) &lt;= 4)*(NOT(ISBLANK(G:G))) * (G:G &gt; 0) * (C:C)*(D:D))) = 0,
                IF(LOOKUP(2,1/(H$1:H901&lt;&gt;0),H$1:H901)=0,
                    "",
                    LOOKUP(2,1/(H$1:H901&lt;&gt;0),H$1:H901) * 0.8
                ),
                (SUMPRODUCT((ABS(B:B - B902) &lt;= 4)*(G:G)*(NOT(ISBLANK(G:G))) * (G:G &gt; 0) * (C:C)*(D:D)) / SUMPRODUCT((ABS(B:B - B902) &lt;= 4)*(NOT(ISBLANK(G:G))) * (G:G &gt; 0) * (C:C)*(D:D)))
            ),
            (SUMPRODUCT((ABS(B:B - B902) &lt;= 4)*(H:H)*(NOT(ISBLANK(H:H))) * (H:H &gt; 0) * (C:C)*(D:D)) / SUMPRODUCT((ABS(B:B - B902) &lt;= 4)*(NOT(ISBLANK(H:H))) * (H:H &gt; 0) * (C:C)*(D:D)))
        ),
        IF(LOOKUP(2,1/(H$1:H901&lt;&gt;0),H$1:H901)=0,
            "",
            LOOKUP(2,1/(H$1:H901&lt;&gt;0),H$1:H901) * 0.8
        )
    ),
    H902
)</f>
        <v>8.6358796122177957</v>
      </c>
      <c r="J902" s="13">
        <v>20.92</v>
      </c>
    </row>
    <row r="903" spans="1:10">
      <c r="A903" s="18" t="s">
        <v>404</v>
      </c>
      <c r="B903" s="18" t="s">
        <v>202</v>
      </c>
      <c r="C903" s="18">
        <v>6</v>
      </c>
      <c r="D903" s="18">
        <v>986</v>
      </c>
      <c r="E903" s="18" t="s">
        <v>405</v>
      </c>
      <c r="F903" s="18">
        <v>18</v>
      </c>
      <c r="G903" s="18">
        <v>12982.088</v>
      </c>
      <c r="H903" s="18">
        <v>13.166417849898581</v>
      </c>
      <c r="I903" s="18" cm="1">
        <f t="array" ref="I903">IF(ISBLANK(H903),
    IFERROR(
        IF(
            (SUMPRODUCT((ABS(B:B - B903) &lt;= 4)*(H:H)*(NOT(ISBLANK(H:H))) * (H:H &gt; 0) * (C:C)*(D:D)) / SUMPRODUCT((ABS(B:B - B903) &lt;= 4)*(NOT(ISBLANK(H:H))) * (H:H &gt; 0) * (C:C)*(D:D))) = 0,
            IF(
                (SUMPRODUCT((ABS(B:B - B903) &lt;= 4)*(G:G)*(NOT(ISBLANK(G:G))) * (G:G &gt; 0) * (C:C)*(D:D)) / SUMPRODUCT((ABS(B:B - B903) &lt;= 4)*(NOT(ISBLANK(G:G))) * (G:G &gt; 0) * (C:C)*(D:D))) = 0,
                IF(LOOKUP(2,1/(H$1:H902&lt;&gt;0),H$1:H902)=0,
                    "",
                    LOOKUP(2,1/(H$1:H902&lt;&gt;0),H$1:H902) * 0.8
                ),
                (SUMPRODUCT((ABS(B:B - B903) &lt;= 4)*(G:G)*(NOT(ISBLANK(G:G))) * (G:G &gt; 0) * (C:C)*(D:D)) / SUMPRODUCT((ABS(B:B - B903) &lt;= 4)*(NOT(ISBLANK(G:G))) * (G:G &gt; 0) * (C:C)*(D:D)))
            ),
            (SUMPRODUCT((ABS(B:B - B903) &lt;= 4)*(H:H)*(NOT(ISBLANK(H:H))) * (H:H &gt; 0) * (C:C)*(D:D)) / SUMPRODUCT((ABS(B:B - B903) &lt;= 4)*(NOT(ISBLANK(H:H))) * (H:H &gt; 0) * (C:C)*(D:D)))
        ),
        IF(LOOKUP(2,1/(H$1:H902&lt;&gt;0),H$1:H902)=0,
            "",
            LOOKUP(2,1/(H$1:H902&lt;&gt;0),H$1:H902) * 0.8
        )
    ),
    H903
)</f>
        <v>13.166417849898581</v>
      </c>
      <c r="J903" s="13">
        <v>20.92</v>
      </c>
    </row>
    <row r="904" spans="1:10">
      <c r="A904" s="18" t="s">
        <v>404</v>
      </c>
      <c r="B904" s="18" t="s">
        <v>203</v>
      </c>
      <c r="C904" s="18">
        <v>10</v>
      </c>
      <c r="D904" s="18">
        <v>1679</v>
      </c>
      <c r="E904" s="18" t="s">
        <v>405</v>
      </c>
      <c r="F904" s="18">
        <v>13</v>
      </c>
      <c r="G904" s="18">
        <v>10523.690140000001</v>
      </c>
      <c r="H904" s="18">
        <v>6.2678321262656347</v>
      </c>
      <c r="I904" s="18" cm="1">
        <f t="array" ref="I904">IF(ISBLANK(H904),
    IFERROR(
        IF(
            (SUMPRODUCT((ABS(B:B - B904) &lt;= 4)*(H:H)*(NOT(ISBLANK(H:H))) * (H:H &gt; 0) * (C:C)*(D:D)) / SUMPRODUCT((ABS(B:B - B904) &lt;= 4)*(NOT(ISBLANK(H:H))) * (H:H &gt; 0) * (C:C)*(D:D))) = 0,
            IF(
                (SUMPRODUCT((ABS(B:B - B904) &lt;= 4)*(G:G)*(NOT(ISBLANK(G:G))) * (G:G &gt; 0) * (C:C)*(D:D)) / SUMPRODUCT((ABS(B:B - B904) &lt;= 4)*(NOT(ISBLANK(G:G))) * (G:G &gt; 0) * (C:C)*(D:D))) = 0,
                IF(LOOKUP(2,1/(H$1:H903&lt;&gt;0),H$1:H903)=0,
                    "",
                    LOOKUP(2,1/(H$1:H903&lt;&gt;0),H$1:H903) * 0.8
                ),
                (SUMPRODUCT((ABS(B:B - B904) &lt;= 4)*(G:G)*(NOT(ISBLANK(G:G))) * (G:G &gt; 0) * (C:C)*(D:D)) / SUMPRODUCT((ABS(B:B - B904) &lt;= 4)*(NOT(ISBLANK(G:G))) * (G:G &gt; 0) * (C:C)*(D:D)))
            ),
            (SUMPRODUCT((ABS(B:B - B904) &lt;= 4)*(H:H)*(NOT(ISBLANK(H:H))) * (H:H &gt; 0) * (C:C)*(D:D)) / SUMPRODUCT((ABS(B:B - B904) &lt;= 4)*(NOT(ISBLANK(H:H))) * (H:H &gt; 0) * (C:C)*(D:D)))
        ),
        IF(LOOKUP(2,1/(H$1:H903&lt;&gt;0),H$1:H903)=0,
            "",
            LOOKUP(2,1/(H$1:H903&lt;&gt;0),H$1:H903) * 0.8
        )
    ),
    H904
)</f>
        <v>6.2678321262656347</v>
      </c>
      <c r="J904" s="13">
        <v>20.92</v>
      </c>
    </row>
    <row r="905" spans="1:10">
      <c r="A905" s="18" t="s">
        <v>404</v>
      </c>
      <c r="B905" s="18" t="s">
        <v>204</v>
      </c>
      <c r="C905" s="18">
        <v>7</v>
      </c>
      <c r="D905" s="18">
        <v>1095</v>
      </c>
      <c r="E905" s="18" t="s">
        <v>405</v>
      </c>
      <c r="F905" s="18">
        <v>20</v>
      </c>
      <c r="G905" s="18">
        <v>16482.087</v>
      </c>
      <c r="H905" s="18">
        <v>15.05213424657534</v>
      </c>
      <c r="I905" s="18" cm="1">
        <f t="array" ref="I905">IF(ISBLANK(H905),
    IFERROR(
        IF(
            (SUMPRODUCT((ABS(B:B - B905) &lt;= 4)*(H:H)*(NOT(ISBLANK(H:H))) * (H:H &gt; 0) * (C:C)*(D:D)) / SUMPRODUCT((ABS(B:B - B905) &lt;= 4)*(NOT(ISBLANK(H:H))) * (H:H &gt; 0) * (C:C)*(D:D))) = 0,
            IF(
                (SUMPRODUCT((ABS(B:B - B905) &lt;= 4)*(G:G)*(NOT(ISBLANK(G:G))) * (G:G &gt; 0) * (C:C)*(D:D)) / SUMPRODUCT((ABS(B:B - B905) &lt;= 4)*(NOT(ISBLANK(G:G))) * (G:G &gt; 0) * (C:C)*(D:D))) = 0,
                IF(LOOKUP(2,1/(H$1:H904&lt;&gt;0),H$1:H904)=0,
                    "",
                    LOOKUP(2,1/(H$1:H904&lt;&gt;0),H$1:H904) * 0.8
                ),
                (SUMPRODUCT((ABS(B:B - B905) &lt;= 4)*(G:G)*(NOT(ISBLANK(G:G))) * (G:G &gt; 0) * (C:C)*(D:D)) / SUMPRODUCT((ABS(B:B - B905) &lt;= 4)*(NOT(ISBLANK(G:G))) * (G:G &gt; 0) * (C:C)*(D:D)))
            ),
            (SUMPRODUCT((ABS(B:B - B905) &lt;= 4)*(H:H)*(NOT(ISBLANK(H:H))) * (H:H &gt; 0) * (C:C)*(D:D)) / SUMPRODUCT((ABS(B:B - B905) &lt;= 4)*(NOT(ISBLANK(H:H))) * (H:H &gt; 0) * (C:C)*(D:D)))
        ),
        IF(LOOKUP(2,1/(H$1:H904&lt;&gt;0),H$1:H904)=0,
            "",
            LOOKUP(2,1/(H$1:H904&lt;&gt;0),H$1:H904) * 0.8
        )
    ),
    H905
)</f>
        <v>15.05213424657534</v>
      </c>
      <c r="J905" s="13">
        <v>20.92</v>
      </c>
    </row>
    <row r="906" spans="1:10">
      <c r="A906" s="18" t="s">
        <v>404</v>
      </c>
      <c r="B906" s="18" t="s">
        <v>205</v>
      </c>
      <c r="C906" s="18">
        <v>5</v>
      </c>
      <c r="D906" s="18">
        <v>760</v>
      </c>
      <c r="E906" s="18" t="s">
        <v>405</v>
      </c>
      <c r="F906" s="18">
        <v>9</v>
      </c>
      <c r="G906" s="18">
        <v>6955.08043</v>
      </c>
      <c r="H906" s="18">
        <v>9.1514216184210522</v>
      </c>
      <c r="I906" s="18" cm="1">
        <f t="array" ref="I906">IF(ISBLANK(H906),
    IFERROR(
        IF(
            (SUMPRODUCT((ABS(B:B - B906) &lt;= 4)*(H:H)*(NOT(ISBLANK(H:H))) * (H:H &gt; 0) * (C:C)*(D:D)) / SUMPRODUCT((ABS(B:B - B906) &lt;= 4)*(NOT(ISBLANK(H:H))) * (H:H &gt; 0) * (C:C)*(D:D))) = 0,
            IF(
                (SUMPRODUCT((ABS(B:B - B906) &lt;= 4)*(G:G)*(NOT(ISBLANK(G:G))) * (G:G &gt; 0) * (C:C)*(D:D)) / SUMPRODUCT((ABS(B:B - B906) &lt;= 4)*(NOT(ISBLANK(G:G))) * (G:G &gt; 0) * (C:C)*(D:D))) = 0,
                IF(LOOKUP(2,1/(H$1:H905&lt;&gt;0),H$1:H905)=0,
                    "",
                    LOOKUP(2,1/(H$1:H905&lt;&gt;0),H$1:H905) * 0.8
                ),
                (SUMPRODUCT((ABS(B:B - B906) &lt;= 4)*(G:G)*(NOT(ISBLANK(G:G))) * (G:G &gt; 0) * (C:C)*(D:D)) / SUMPRODUCT((ABS(B:B - B906) &lt;= 4)*(NOT(ISBLANK(G:G))) * (G:G &gt; 0) * (C:C)*(D:D)))
            ),
            (SUMPRODUCT((ABS(B:B - B906) &lt;= 4)*(H:H)*(NOT(ISBLANK(H:H))) * (H:H &gt; 0) * (C:C)*(D:D)) / SUMPRODUCT((ABS(B:B - B906) &lt;= 4)*(NOT(ISBLANK(H:H))) * (H:H &gt; 0) * (C:C)*(D:D)))
        ),
        IF(LOOKUP(2,1/(H$1:H905&lt;&gt;0),H$1:H905)=0,
            "",
            LOOKUP(2,1/(H$1:H905&lt;&gt;0),H$1:H905) * 0.8
        )
    ),
    H906
)</f>
        <v>9.1514216184210522</v>
      </c>
      <c r="J906" s="13">
        <v>20.92</v>
      </c>
    </row>
    <row r="907" spans="1:10">
      <c r="A907" s="18" t="s">
        <v>404</v>
      </c>
      <c r="B907" s="18" t="s">
        <v>207</v>
      </c>
      <c r="C907" s="18">
        <v>9</v>
      </c>
      <c r="D907" s="18">
        <v>1500</v>
      </c>
      <c r="E907" s="18" t="s">
        <v>405</v>
      </c>
      <c r="F907" s="18">
        <v>44</v>
      </c>
      <c r="G907" s="18">
        <v>32878.334369999997</v>
      </c>
      <c r="H907" s="18">
        <v>21.918889579999998</v>
      </c>
      <c r="I907" s="18" cm="1">
        <f t="array" ref="I907">IF(ISBLANK(H907),
    IFERROR(
        IF(
            (SUMPRODUCT((ABS(B:B - B907) &lt;= 4)*(H:H)*(NOT(ISBLANK(H:H))) * (H:H &gt; 0) * (C:C)*(D:D)) / SUMPRODUCT((ABS(B:B - B907) &lt;= 4)*(NOT(ISBLANK(H:H))) * (H:H &gt; 0) * (C:C)*(D:D))) = 0,
            IF(
                (SUMPRODUCT((ABS(B:B - B907) &lt;= 4)*(G:G)*(NOT(ISBLANK(G:G))) * (G:G &gt; 0) * (C:C)*(D:D)) / SUMPRODUCT((ABS(B:B - B907) &lt;= 4)*(NOT(ISBLANK(G:G))) * (G:G &gt; 0) * (C:C)*(D:D))) = 0,
                IF(LOOKUP(2,1/(H$1:H906&lt;&gt;0),H$1:H906)=0,
                    "",
                    LOOKUP(2,1/(H$1:H906&lt;&gt;0),H$1:H906) * 0.8
                ),
                (SUMPRODUCT((ABS(B:B - B907) &lt;= 4)*(G:G)*(NOT(ISBLANK(G:G))) * (G:G &gt; 0) * (C:C)*(D:D)) / SUMPRODUCT((ABS(B:B - B907) &lt;= 4)*(NOT(ISBLANK(G:G))) * (G:G &gt; 0) * (C:C)*(D:D)))
            ),
            (SUMPRODUCT((ABS(B:B - B907) &lt;= 4)*(H:H)*(NOT(ISBLANK(H:H))) * (H:H &gt; 0) * (C:C)*(D:D)) / SUMPRODUCT((ABS(B:B - B907) &lt;= 4)*(NOT(ISBLANK(H:H))) * (H:H &gt; 0) * (C:C)*(D:D)))
        ),
        IF(LOOKUP(2,1/(H$1:H906&lt;&gt;0),H$1:H906)=0,
            "",
            LOOKUP(2,1/(H$1:H906&lt;&gt;0),H$1:H906) * 0.8
        )
    ),
    H907
)</f>
        <v>21.918889579999998</v>
      </c>
      <c r="J907" s="13">
        <v>20.92</v>
      </c>
    </row>
    <row r="908" spans="1:10">
      <c r="A908" s="18" t="s">
        <v>404</v>
      </c>
      <c r="B908" s="18" t="s">
        <v>208</v>
      </c>
      <c r="C908" s="18">
        <v>5</v>
      </c>
      <c r="D908" s="18">
        <v>717</v>
      </c>
      <c r="E908" s="18" t="s">
        <v>405</v>
      </c>
      <c r="F908" s="18">
        <v>18</v>
      </c>
      <c r="G908" s="18">
        <v>11787.28378</v>
      </c>
      <c r="H908" s="18">
        <v>16.43972633193863</v>
      </c>
      <c r="I908" s="18" cm="1">
        <f t="array" ref="I908">IF(ISBLANK(H908),
    IFERROR(
        IF(
            (SUMPRODUCT((ABS(B:B - B908) &lt;= 4)*(H:H)*(NOT(ISBLANK(H:H))) * (H:H &gt; 0) * (C:C)*(D:D)) / SUMPRODUCT((ABS(B:B - B908) &lt;= 4)*(NOT(ISBLANK(H:H))) * (H:H &gt; 0) * (C:C)*(D:D))) = 0,
            IF(
                (SUMPRODUCT((ABS(B:B - B908) &lt;= 4)*(G:G)*(NOT(ISBLANK(G:G))) * (G:G &gt; 0) * (C:C)*(D:D)) / SUMPRODUCT((ABS(B:B - B908) &lt;= 4)*(NOT(ISBLANK(G:G))) * (G:G &gt; 0) * (C:C)*(D:D))) = 0,
                IF(LOOKUP(2,1/(H$1:H907&lt;&gt;0),H$1:H907)=0,
                    "",
                    LOOKUP(2,1/(H$1:H907&lt;&gt;0),H$1:H907) * 0.8
                ),
                (SUMPRODUCT((ABS(B:B - B908) &lt;= 4)*(G:G)*(NOT(ISBLANK(G:G))) * (G:G &gt; 0) * (C:C)*(D:D)) / SUMPRODUCT((ABS(B:B - B908) &lt;= 4)*(NOT(ISBLANK(G:G))) * (G:G &gt; 0) * (C:C)*(D:D)))
            ),
            (SUMPRODUCT((ABS(B:B - B908) &lt;= 4)*(H:H)*(NOT(ISBLANK(H:H))) * (H:H &gt; 0) * (C:C)*(D:D)) / SUMPRODUCT((ABS(B:B - B908) &lt;= 4)*(NOT(ISBLANK(H:H))) * (H:H &gt; 0) * (C:C)*(D:D)))
        ),
        IF(LOOKUP(2,1/(H$1:H907&lt;&gt;0),H$1:H907)=0,
            "",
            LOOKUP(2,1/(H$1:H907&lt;&gt;0),H$1:H907) * 0.8
        )
    ),
    H908
)</f>
        <v>16.43972633193863</v>
      </c>
      <c r="J908" s="13">
        <v>20.92</v>
      </c>
    </row>
    <row r="909" spans="1:10">
      <c r="A909" s="18" t="s">
        <v>404</v>
      </c>
      <c r="B909" s="18" t="s">
        <v>209</v>
      </c>
      <c r="C909" s="18">
        <v>12</v>
      </c>
      <c r="D909" s="18">
        <v>1753</v>
      </c>
      <c r="E909" s="18" t="s">
        <v>405</v>
      </c>
      <c r="F909" s="18">
        <v>24</v>
      </c>
      <c r="G909" s="18">
        <v>18780.920580000002</v>
      </c>
      <c r="H909" s="18">
        <v>10.71358846548774</v>
      </c>
      <c r="I909" s="18" cm="1">
        <f t="array" ref="I909">IF(ISBLANK(H909),
    IFERROR(
        IF(
            (SUMPRODUCT((ABS(B:B - B909) &lt;= 4)*(H:H)*(NOT(ISBLANK(H:H))) * (H:H &gt; 0) * (C:C)*(D:D)) / SUMPRODUCT((ABS(B:B - B909) &lt;= 4)*(NOT(ISBLANK(H:H))) * (H:H &gt; 0) * (C:C)*(D:D))) = 0,
            IF(
                (SUMPRODUCT((ABS(B:B - B909) &lt;= 4)*(G:G)*(NOT(ISBLANK(G:G))) * (G:G &gt; 0) * (C:C)*(D:D)) / SUMPRODUCT((ABS(B:B - B909) &lt;= 4)*(NOT(ISBLANK(G:G))) * (G:G &gt; 0) * (C:C)*(D:D))) = 0,
                IF(LOOKUP(2,1/(H$1:H908&lt;&gt;0),H$1:H908)=0,
                    "",
                    LOOKUP(2,1/(H$1:H908&lt;&gt;0),H$1:H908) * 0.8
                ),
                (SUMPRODUCT((ABS(B:B - B909) &lt;= 4)*(G:G)*(NOT(ISBLANK(G:G))) * (G:G &gt; 0) * (C:C)*(D:D)) / SUMPRODUCT((ABS(B:B - B909) &lt;= 4)*(NOT(ISBLANK(G:G))) * (G:G &gt; 0) * (C:C)*(D:D)))
            ),
            (SUMPRODUCT((ABS(B:B - B909) &lt;= 4)*(H:H)*(NOT(ISBLANK(H:H))) * (H:H &gt; 0) * (C:C)*(D:D)) / SUMPRODUCT((ABS(B:B - B909) &lt;= 4)*(NOT(ISBLANK(H:H))) * (H:H &gt; 0) * (C:C)*(D:D)))
        ),
        IF(LOOKUP(2,1/(H$1:H908&lt;&gt;0),H$1:H908)=0,
            "",
            LOOKUP(2,1/(H$1:H908&lt;&gt;0),H$1:H908) * 0.8
        )
    ),
    H909
)</f>
        <v>10.71358846548774</v>
      </c>
      <c r="J909" s="13">
        <v>20.92</v>
      </c>
    </row>
    <row r="910" spans="1:10">
      <c r="A910" s="18" t="s">
        <v>404</v>
      </c>
      <c r="B910" s="18" t="s">
        <v>210</v>
      </c>
      <c r="C910" s="18">
        <v>5</v>
      </c>
      <c r="D910" s="18">
        <v>620</v>
      </c>
      <c r="E910" s="18" t="s">
        <v>405</v>
      </c>
      <c r="F910" s="18">
        <v>16</v>
      </c>
      <c r="G910" s="18">
        <v>12956.00828</v>
      </c>
      <c r="H910" s="18">
        <v>20.896787548387099</v>
      </c>
      <c r="I910" s="18" cm="1">
        <f t="array" ref="I910">IF(ISBLANK(H910),
    IFERROR(
        IF(
            (SUMPRODUCT((ABS(B:B - B910) &lt;= 4)*(H:H)*(NOT(ISBLANK(H:H))) * (H:H &gt; 0) * (C:C)*(D:D)) / SUMPRODUCT((ABS(B:B - B910) &lt;= 4)*(NOT(ISBLANK(H:H))) * (H:H &gt; 0) * (C:C)*(D:D))) = 0,
            IF(
                (SUMPRODUCT((ABS(B:B - B910) &lt;= 4)*(G:G)*(NOT(ISBLANK(G:G))) * (G:G &gt; 0) * (C:C)*(D:D)) / SUMPRODUCT((ABS(B:B - B910) &lt;= 4)*(NOT(ISBLANK(G:G))) * (G:G &gt; 0) * (C:C)*(D:D))) = 0,
                IF(LOOKUP(2,1/(H$1:H909&lt;&gt;0),H$1:H909)=0,
                    "",
                    LOOKUP(2,1/(H$1:H909&lt;&gt;0),H$1:H909) * 0.8
                ),
                (SUMPRODUCT((ABS(B:B - B910) &lt;= 4)*(G:G)*(NOT(ISBLANK(G:G))) * (G:G &gt; 0) * (C:C)*(D:D)) / SUMPRODUCT((ABS(B:B - B910) &lt;= 4)*(NOT(ISBLANK(G:G))) * (G:G &gt; 0) * (C:C)*(D:D)))
            ),
            (SUMPRODUCT((ABS(B:B - B910) &lt;= 4)*(H:H)*(NOT(ISBLANK(H:H))) * (H:H &gt; 0) * (C:C)*(D:D)) / SUMPRODUCT((ABS(B:B - B910) &lt;= 4)*(NOT(ISBLANK(H:H))) * (H:H &gt; 0) * (C:C)*(D:D)))
        ),
        IF(LOOKUP(2,1/(H$1:H909&lt;&gt;0),H$1:H909)=0,
            "",
            LOOKUP(2,1/(H$1:H909&lt;&gt;0),H$1:H909) * 0.8
        )
    ),
    H910
)</f>
        <v>20.896787548387099</v>
      </c>
      <c r="J910" s="13">
        <v>20.92</v>
      </c>
    </row>
    <row r="911" spans="1:10">
      <c r="A911" s="18" t="s">
        <v>404</v>
      </c>
      <c r="B911" s="18" t="s">
        <v>211</v>
      </c>
      <c r="C911" s="18">
        <v>1</v>
      </c>
      <c r="D911" s="18">
        <v>200</v>
      </c>
      <c r="E911" s="18" t="s">
        <v>405</v>
      </c>
      <c r="F911" s="18">
        <f>D911*F910/D910</f>
        <v>5.161290322580645</v>
      </c>
      <c r="G911" s="18">
        <f>D911*G910/D910</f>
        <v>4179.3575096774193</v>
      </c>
      <c r="H911" s="18">
        <f>G911/D911</f>
        <v>20.896787548387096</v>
      </c>
      <c r="I911" s="18" cm="1">
        <f t="array" ref="I911">IF(ISBLANK(H911),
    IFERROR(
        IF(
            (SUMPRODUCT((ABS(B:B - B911) &lt;= 4)*(H:H)*(NOT(ISBLANK(H:H))) * (H:H &gt; 0) * (C:C)*(D:D)) / SUMPRODUCT((ABS(B:B - B911) &lt;= 4)*(NOT(ISBLANK(H:H))) * (H:H &gt; 0) * (C:C)*(D:D))) = 0,
            IF(
                (SUMPRODUCT((ABS(B:B - B911) &lt;= 4)*(G:G)*(NOT(ISBLANK(G:G))) * (G:G &gt; 0) * (C:C)*(D:D)) / SUMPRODUCT((ABS(B:B - B911) &lt;= 4)*(NOT(ISBLANK(G:G))) * (G:G &gt; 0) * (C:C)*(D:D))) = 0,
                IF(LOOKUP(2,1/(H$1:H910&lt;&gt;0),H$1:H910)=0,
                    "",
                    LOOKUP(2,1/(H$1:H910&lt;&gt;0),H$1:H910) * 0.8
                ),
                (SUMPRODUCT((ABS(B:B - B911) &lt;= 4)*(G:G)*(NOT(ISBLANK(G:G))) * (G:G &gt; 0) * (C:C)*(D:D)) / SUMPRODUCT((ABS(B:B - B911) &lt;= 4)*(NOT(ISBLANK(G:G))) * (G:G &gt; 0) * (C:C)*(D:D)))
            ),
            (SUMPRODUCT((ABS(B:B - B911) &lt;= 4)*(H:H)*(NOT(ISBLANK(H:H))) * (H:H &gt; 0) * (C:C)*(D:D)) / SUMPRODUCT((ABS(B:B - B911) &lt;= 4)*(NOT(ISBLANK(H:H))) * (H:H &gt; 0) * (C:C)*(D:D)))
        ),
        IF(LOOKUP(2,1/(H$1:H910&lt;&gt;0),H$1:H910)=0,
            "",
            LOOKUP(2,1/(H$1:H910&lt;&gt;0),H$1:H910) * 0.8
        )
    ),
    H911
)</f>
        <v>20.896787548387096</v>
      </c>
      <c r="J911" s="13">
        <v>20.92</v>
      </c>
    </row>
    <row r="912" spans="1:10">
      <c r="A912" s="18" t="s">
        <v>404</v>
      </c>
      <c r="B912" s="18" t="s">
        <v>296</v>
      </c>
      <c r="C912" s="18">
        <v>2</v>
      </c>
      <c r="D912" s="18">
        <v>280</v>
      </c>
      <c r="E912" s="18" t="s">
        <v>405</v>
      </c>
      <c r="F912" s="18">
        <v>7</v>
      </c>
      <c r="G912" s="18">
        <v>5057.1610000000001</v>
      </c>
      <c r="H912" s="18">
        <v>18.061289285714281</v>
      </c>
      <c r="I912" s="18" cm="1">
        <f t="array" ref="I912">IF(ISBLANK(H912),
    IFERROR(
        IF(
            (SUMPRODUCT((ABS(B:B - B912) &lt;= 4)*(H:H)*(NOT(ISBLANK(H:H))) * (H:H &gt; 0) * (C:C)*(D:D)) / SUMPRODUCT((ABS(B:B - B912) &lt;= 4)*(NOT(ISBLANK(H:H))) * (H:H &gt; 0) * (C:C)*(D:D))) = 0,
            IF(
                (SUMPRODUCT((ABS(B:B - B912) &lt;= 4)*(G:G)*(NOT(ISBLANK(G:G))) * (G:G &gt; 0) * (C:C)*(D:D)) / SUMPRODUCT((ABS(B:B - B912) &lt;= 4)*(NOT(ISBLANK(G:G))) * (G:G &gt; 0) * (C:C)*(D:D))) = 0,
                IF(LOOKUP(2,1/(H$1:H911&lt;&gt;0),H$1:H911)=0,
                    "",
                    LOOKUP(2,1/(H$1:H911&lt;&gt;0),H$1:H911) * 0.8
                ),
                (SUMPRODUCT((ABS(B:B - B912) &lt;= 4)*(G:G)*(NOT(ISBLANK(G:G))) * (G:G &gt; 0) * (C:C)*(D:D)) / SUMPRODUCT((ABS(B:B - B912) &lt;= 4)*(NOT(ISBLANK(G:G))) * (G:G &gt; 0) * (C:C)*(D:D)))
            ),
            (SUMPRODUCT((ABS(B:B - B912) &lt;= 4)*(H:H)*(NOT(ISBLANK(H:H))) * (H:H &gt; 0) * (C:C)*(D:D)) / SUMPRODUCT((ABS(B:B - B912) &lt;= 4)*(NOT(ISBLANK(H:H))) * (H:H &gt; 0) * (C:C)*(D:D)))
        ),
        IF(LOOKUP(2,1/(H$1:H911&lt;&gt;0),H$1:H911)=0,
            "",
            LOOKUP(2,1/(H$1:H911&lt;&gt;0),H$1:H911) * 0.8
        )
    ),
    H912
)</f>
        <v>18.061289285714281</v>
      </c>
      <c r="J912" s="13">
        <v>20.92</v>
      </c>
    </row>
    <row r="913" spans="1:10">
      <c r="A913" s="18" t="s">
        <v>404</v>
      </c>
      <c r="B913" s="18" t="s">
        <v>212</v>
      </c>
      <c r="C913" s="18">
        <v>8</v>
      </c>
      <c r="D913" s="18">
        <v>1310</v>
      </c>
      <c r="E913" s="18" t="s">
        <v>405</v>
      </c>
      <c r="F913" s="18">
        <v>16</v>
      </c>
      <c r="G913" s="18">
        <v>11752.100469999999</v>
      </c>
      <c r="H913" s="18">
        <v>8.9710690610687021</v>
      </c>
      <c r="I913" s="18" cm="1">
        <f t="array" ref="I913">IF(ISBLANK(H913),
    IFERROR(
        IF(
            (SUMPRODUCT((ABS(B:B - B913) &lt;= 4)*(H:H)*(NOT(ISBLANK(H:H))) * (H:H &gt; 0) * (C:C)*(D:D)) / SUMPRODUCT((ABS(B:B - B913) &lt;= 4)*(NOT(ISBLANK(H:H))) * (H:H &gt; 0) * (C:C)*(D:D))) = 0,
            IF(
                (SUMPRODUCT((ABS(B:B - B913) &lt;= 4)*(G:G)*(NOT(ISBLANK(G:G))) * (G:G &gt; 0) * (C:C)*(D:D)) / SUMPRODUCT((ABS(B:B - B913) &lt;= 4)*(NOT(ISBLANK(G:G))) * (G:G &gt; 0) * (C:C)*(D:D))) = 0,
                IF(LOOKUP(2,1/(H$1:H912&lt;&gt;0),H$1:H912)=0,
                    "",
                    LOOKUP(2,1/(H$1:H912&lt;&gt;0),H$1:H912) * 0.8
                ),
                (SUMPRODUCT((ABS(B:B - B913) &lt;= 4)*(G:G)*(NOT(ISBLANK(G:G))) * (G:G &gt; 0) * (C:C)*(D:D)) / SUMPRODUCT((ABS(B:B - B913) &lt;= 4)*(NOT(ISBLANK(G:G))) * (G:G &gt; 0) * (C:C)*(D:D)))
            ),
            (SUMPRODUCT((ABS(B:B - B913) &lt;= 4)*(H:H)*(NOT(ISBLANK(H:H))) * (H:H &gt; 0) * (C:C)*(D:D)) / SUMPRODUCT((ABS(B:B - B913) &lt;= 4)*(NOT(ISBLANK(H:H))) * (H:H &gt; 0) * (C:C)*(D:D)))
        ),
        IF(LOOKUP(2,1/(H$1:H912&lt;&gt;0),H$1:H912)=0,
            "",
            LOOKUP(2,1/(H$1:H912&lt;&gt;0),H$1:H912) * 0.8
        )
    ),
    H913
)</f>
        <v>8.9710690610687021</v>
      </c>
      <c r="J913" s="13">
        <v>20.92</v>
      </c>
    </row>
    <row r="914" spans="1:10">
      <c r="A914" s="18" t="s">
        <v>404</v>
      </c>
      <c r="B914" s="18" t="s">
        <v>213</v>
      </c>
      <c r="C914" s="18">
        <v>4</v>
      </c>
      <c r="D914" s="18">
        <v>410</v>
      </c>
      <c r="E914" s="18" t="s">
        <v>405</v>
      </c>
      <c r="F914" s="18">
        <v>4</v>
      </c>
      <c r="G914" s="18">
        <v>3250.529</v>
      </c>
      <c r="H914" s="18">
        <v>7.9281195121951216</v>
      </c>
      <c r="I914" s="18" cm="1">
        <f t="array" ref="I914">IF(ISBLANK(H914),
    IFERROR(
        IF(
            (SUMPRODUCT((ABS(B:B - B914) &lt;= 4)*(H:H)*(NOT(ISBLANK(H:H))) * (H:H &gt; 0) * (C:C)*(D:D)) / SUMPRODUCT((ABS(B:B - B914) &lt;= 4)*(NOT(ISBLANK(H:H))) * (H:H &gt; 0) * (C:C)*(D:D))) = 0,
            IF(
                (SUMPRODUCT((ABS(B:B - B914) &lt;= 4)*(G:G)*(NOT(ISBLANK(G:G))) * (G:G &gt; 0) * (C:C)*(D:D)) / SUMPRODUCT((ABS(B:B - B914) &lt;= 4)*(NOT(ISBLANK(G:G))) * (G:G &gt; 0) * (C:C)*(D:D))) = 0,
                IF(LOOKUP(2,1/(H$1:H913&lt;&gt;0),H$1:H913)=0,
                    "",
                    LOOKUP(2,1/(H$1:H913&lt;&gt;0),H$1:H913) * 0.8
                ),
                (SUMPRODUCT((ABS(B:B - B914) &lt;= 4)*(G:G)*(NOT(ISBLANK(G:G))) * (G:G &gt; 0) * (C:C)*(D:D)) / SUMPRODUCT((ABS(B:B - B914) &lt;= 4)*(NOT(ISBLANK(G:G))) * (G:G &gt; 0) * (C:C)*(D:D)))
            ),
            (SUMPRODUCT((ABS(B:B - B914) &lt;= 4)*(H:H)*(NOT(ISBLANK(H:H))) * (H:H &gt; 0) * (C:C)*(D:D)) / SUMPRODUCT((ABS(B:B - B914) &lt;= 4)*(NOT(ISBLANK(H:H))) * (H:H &gt; 0) * (C:C)*(D:D)))
        ),
        IF(LOOKUP(2,1/(H$1:H913&lt;&gt;0),H$1:H913)=0,
            "",
            LOOKUP(2,1/(H$1:H913&lt;&gt;0),H$1:H913) * 0.8
        )
    ),
    H914
)</f>
        <v>7.9281195121951216</v>
      </c>
      <c r="J914" s="13">
        <v>20.92</v>
      </c>
    </row>
    <row r="915" spans="1:10">
      <c r="A915" s="18" t="s">
        <v>404</v>
      </c>
      <c r="B915" s="18" t="s">
        <v>366</v>
      </c>
      <c r="C915" s="18"/>
      <c r="D915" s="18">
        <f>G915*D914/G914</f>
        <v>714.0436255144931</v>
      </c>
      <c r="E915" s="18" t="s">
        <v>405</v>
      </c>
      <c r="F915" s="18">
        <v>6</v>
      </c>
      <c r="G915" s="18">
        <v>5661.0231999999996</v>
      </c>
      <c r="H915" s="18">
        <f>G915/D915</f>
        <v>7.9281195121951225</v>
      </c>
      <c r="I915" s="18" cm="1">
        <f t="array" ref="I915">IF(ISBLANK(H915),
    IFERROR(
        IF(
            (SUMPRODUCT((ABS(B:B - B915) &lt;= 4)*(H:H)*(NOT(ISBLANK(H:H))) * (H:H &gt; 0) * (C:C)*(D:D)) / SUMPRODUCT((ABS(B:B - B915) &lt;= 4)*(NOT(ISBLANK(H:H))) * (H:H &gt; 0) * (C:C)*(D:D))) = 0,
            IF(
                (SUMPRODUCT((ABS(B:B - B915) &lt;= 4)*(G:G)*(NOT(ISBLANK(G:G))) * (G:G &gt; 0) * (C:C)*(D:D)) / SUMPRODUCT((ABS(B:B - B915) &lt;= 4)*(NOT(ISBLANK(G:G))) * (G:G &gt; 0) * (C:C)*(D:D))) = 0,
                IF(LOOKUP(2,1/(H$1:H914&lt;&gt;0),H$1:H914)=0,
                    "",
                    LOOKUP(2,1/(H$1:H914&lt;&gt;0),H$1:H914) * 0.8
                ),
                (SUMPRODUCT((ABS(B:B - B915) &lt;= 4)*(G:G)*(NOT(ISBLANK(G:G))) * (G:G &gt; 0) * (C:C)*(D:D)) / SUMPRODUCT((ABS(B:B - B915) &lt;= 4)*(NOT(ISBLANK(G:G))) * (G:G &gt; 0) * (C:C)*(D:D)))
            ),
            (SUMPRODUCT((ABS(B:B - B915) &lt;= 4)*(H:H)*(NOT(ISBLANK(H:H))) * (H:H &gt; 0) * (C:C)*(D:D)) / SUMPRODUCT((ABS(B:B - B915) &lt;= 4)*(NOT(ISBLANK(H:H))) * (H:H &gt; 0) * (C:C)*(D:D)))
        ),
        IF(LOOKUP(2,1/(H$1:H914&lt;&gt;0),H$1:H914)=0,
            "",
            LOOKUP(2,1/(H$1:H914&lt;&gt;0),H$1:H914) * 0.8
        )
    ),
    H915
)</f>
        <v>7.9281195121951225</v>
      </c>
      <c r="J915" s="13">
        <v>20.92</v>
      </c>
    </row>
    <row r="916" spans="1:10">
      <c r="A916" s="18" t="s">
        <v>404</v>
      </c>
      <c r="B916" s="18" t="s">
        <v>215</v>
      </c>
      <c r="C916" s="18">
        <v>7</v>
      </c>
      <c r="D916" s="18">
        <v>813</v>
      </c>
      <c r="E916" s="18" t="s">
        <v>405</v>
      </c>
      <c r="F916" s="18">
        <v>3</v>
      </c>
      <c r="G916" s="18">
        <v>2810.61</v>
      </c>
      <c r="H916" s="18">
        <v>3.4570848708487092</v>
      </c>
      <c r="I916" s="18" cm="1">
        <f t="array" ref="I916">IF(ISBLANK(H916),
    IFERROR(
        IF(
            (SUMPRODUCT((ABS(B:B - B916) &lt;= 4)*(H:H)*(NOT(ISBLANK(H:H))) * (H:H &gt; 0) * (C:C)*(D:D)) / SUMPRODUCT((ABS(B:B - B916) &lt;= 4)*(NOT(ISBLANK(H:H))) * (H:H &gt; 0) * (C:C)*(D:D))) = 0,
            IF(
                (SUMPRODUCT((ABS(B:B - B916) &lt;= 4)*(G:G)*(NOT(ISBLANK(G:G))) * (G:G &gt; 0) * (C:C)*(D:D)) / SUMPRODUCT((ABS(B:B - B916) &lt;= 4)*(NOT(ISBLANK(G:G))) * (G:G &gt; 0) * (C:C)*(D:D))) = 0,
                IF(LOOKUP(2,1/(H$1:H915&lt;&gt;0),H$1:H915)=0,
                    "",
                    LOOKUP(2,1/(H$1:H915&lt;&gt;0),H$1:H915) * 0.8
                ),
                (SUMPRODUCT((ABS(B:B - B916) &lt;= 4)*(G:G)*(NOT(ISBLANK(G:G))) * (G:G &gt; 0) * (C:C)*(D:D)) / SUMPRODUCT((ABS(B:B - B916) &lt;= 4)*(NOT(ISBLANK(G:G))) * (G:G &gt; 0) * (C:C)*(D:D)))
            ),
            (SUMPRODUCT((ABS(B:B - B916) &lt;= 4)*(H:H)*(NOT(ISBLANK(H:H))) * (H:H &gt; 0) * (C:C)*(D:D)) / SUMPRODUCT((ABS(B:B - B916) &lt;= 4)*(NOT(ISBLANK(H:H))) * (H:H &gt; 0) * (C:C)*(D:D)))
        ),
        IF(LOOKUP(2,1/(H$1:H915&lt;&gt;0),H$1:H915)=0,
            "",
            LOOKUP(2,1/(H$1:H915&lt;&gt;0),H$1:H915) * 0.8
        )
    ),
    H916
)</f>
        <v>3.4570848708487092</v>
      </c>
      <c r="J916" s="13">
        <v>20.92</v>
      </c>
    </row>
    <row r="917" spans="1:10">
      <c r="A917" s="18" t="s">
        <v>404</v>
      </c>
      <c r="B917" s="18" t="s">
        <v>216</v>
      </c>
      <c r="C917" s="18">
        <v>6</v>
      </c>
      <c r="D917" s="18">
        <v>980</v>
      </c>
      <c r="E917" s="18" t="s">
        <v>405</v>
      </c>
      <c r="F917" s="18">
        <v>7</v>
      </c>
      <c r="G917" s="18">
        <v>6594.0230000000001</v>
      </c>
      <c r="H917" s="18">
        <v>6.7285948979591836</v>
      </c>
      <c r="I917" s="18" cm="1">
        <f t="array" ref="I917">IF(ISBLANK(H917),
    IFERROR(
        IF(
            (SUMPRODUCT((ABS(B:B - B917) &lt;= 4)*(H:H)*(NOT(ISBLANK(H:H))) * (H:H &gt; 0) * (C:C)*(D:D)) / SUMPRODUCT((ABS(B:B - B917) &lt;= 4)*(NOT(ISBLANK(H:H))) * (H:H &gt; 0) * (C:C)*(D:D))) = 0,
            IF(
                (SUMPRODUCT((ABS(B:B - B917) &lt;= 4)*(G:G)*(NOT(ISBLANK(G:G))) * (G:G &gt; 0) * (C:C)*(D:D)) / SUMPRODUCT((ABS(B:B - B917) &lt;= 4)*(NOT(ISBLANK(G:G))) * (G:G &gt; 0) * (C:C)*(D:D))) = 0,
                IF(LOOKUP(2,1/(H$1:H916&lt;&gt;0),H$1:H916)=0,
                    "",
                    LOOKUP(2,1/(H$1:H916&lt;&gt;0),H$1:H916) * 0.8
                ),
                (SUMPRODUCT((ABS(B:B - B917) &lt;= 4)*(G:G)*(NOT(ISBLANK(G:G))) * (G:G &gt; 0) * (C:C)*(D:D)) / SUMPRODUCT((ABS(B:B - B917) &lt;= 4)*(NOT(ISBLANK(G:G))) * (G:G &gt; 0) * (C:C)*(D:D)))
            ),
            (SUMPRODUCT((ABS(B:B - B917) &lt;= 4)*(H:H)*(NOT(ISBLANK(H:H))) * (H:H &gt; 0) * (C:C)*(D:D)) / SUMPRODUCT((ABS(B:B - B917) &lt;= 4)*(NOT(ISBLANK(H:H))) * (H:H &gt; 0) * (C:C)*(D:D)))
        ),
        IF(LOOKUP(2,1/(H$1:H916&lt;&gt;0),H$1:H916)=0,
            "",
            LOOKUP(2,1/(H$1:H916&lt;&gt;0),H$1:H916) * 0.8
        )
    ),
    H917
)</f>
        <v>6.7285948979591836</v>
      </c>
      <c r="J917" s="13">
        <v>20.92</v>
      </c>
    </row>
    <row r="918" spans="1:10">
      <c r="A918" s="18" t="s">
        <v>404</v>
      </c>
      <c r="B918" s="18" t="s">
        <v>304</v>
      </c>
      <c r="C918" s="18">
        <v>4</v>
      </c>
      <c r="D918" s="18">
        <v>710</v>
      </c>
      <c r="E918" s="18" t="s">
        <v>405</v>
      </c>
      <c r="F918" s="18">
        <v>12</v>
      </c>
      <c r="G918" s="18">
        <v>10903.913</v>
      </c>
      <c r="H918" s="18">
        <v>15.35762394366197</v>
      </c>
      <c r="I918" s="18" cm="1">
        <f t="array" ref="I918">IF(ISBLANK(H918),
    IFERROR(
        IF(
            (SUMPRODUCT((ABS(B:B - B918) &lt;= 4)*(H:H)*(NOT(ISBLANK(H:H))) * (H:H &gt; 0) * (C:C)*(D:D)) / SUMPRODUCT((ABS(B:B - B918) &lt;= 4)*(NOT(ISBLANK(H:H))) * (H:H &gt; 0) * (C:C)*(D:D))) = 0,
            IF(
                (SUMPRODUCT((ABS(B:B - B918) &lt;= 4)*(G:G)*(NOT(ISBLANK(G:G))) * (G:G &gt; 0) * (C:C)*(D:D)) / SUMPRODUCT((ABS(B:B - B918) &lt;= 4)*(NOT(ISBLANK(G:G))) * (G:G &gt; 0) * (C:C)*(D:D))) = 0,
                IF(LOOKUP(2,1/(H$1:H917&lt;&gt;0),H$1:H917)=0,
                    "",
                    LOOKUP(2,1/(H$1:H917&lt;&gt;0),H$1:H917) * 0.8
                ),
                (SUMPRODUCT((ABS(B:B - B918) &lt;= 4)*(G:G)*(NOT(ISBLANK(G:G))) * (G:G &gt; 0) * (C:C)*(D:D)) / SUMPRODUCT((ABS(B:B - B918) &lt;= 4)*(NOT(ISBLANK(G:G))) * (G:G &gt; 0) * (C:C)*(D:D)))
            ),
            (SUMPRODUCT((ABS(B:B - B918) &lt;= 4)*(H:H)*(NOT(ISBLANK(H:H))) * (H:H &gt; 0) * (C:C)*(D:D)) / SUMPRODUCT((ABS(B:B - B918) &lt;= 4)*(NOT(ISBLANK(H:H))) * (H:H &gt; 0) * (C:C)*(D:D)))
        ),
        IF(LOOKUP(2,1/(H$1:H917&lt;&gt;0),H$1:H917)=0,
            "",
            LOOKUP(2,1/(H$1:H917&lt;&gt;0),H$1:H917) * 0.8
        )
    ),
    H918
)</f>
        <v>15.35762394366197</v>
      </c>
      <c r="J918" s="13">
        <v>20.92</v>
      </c>
    </row>
    <row r="919" spans="1:10">
      <c r="A919" s="18" t="s">
        <v>404</v>
      </c>
      <c r="B919" s="18" t="s">
        <v>305</v>
      </c>
      <c r="C919" s="18">
        <v>4</v>
      </c>
      <c r="D919" s="18">
        <v>536</v>
      </c>
      <c r="E919" s="18" t="s">
        <v>405</v>
      </c>
      <c r="F919" s="18">
        <v>11</v>
      </c>
      <c r="G919" s="18">
        <f>D919*G918/D918</f>
        <v>8231.6864338028172</v>
      </c>
      <c r="H919" s="18">
        <f>G919/D919</f>
        <v>15.357623943661972</v>
      </c>
      <c r="I919" s="18" cm="1">
        <f t="array" ref="I919">IF(ISBLANK(H919),
    IFERROR(
        IF(
            (SUMPRODUCT((ABS(B:B - B919) &lt;= 4)*(H:H)*(NOT(ISBLANK(H:H))) * (H:H &gt; 0) * (C:C)*(D:D)) / SUMPRODUCT((ABS(B:B - B919) &lt;= 4)*(NOT(ISBLANK(H:H))) * (H:H &gt; 0) * (C:C)*(D:D))) = 0,
            IF(
                (SUMPRODUCT((ABS(B:B - B919) &lt;= 4)*(G:G)*(NOT(ISBLANK(G:G))) * (G:G &gt; 0) * (C:C)*(D:D)) / SUMPRODUCT((ABS(B:B - B919) &lt;= 4)*(NOT(ISBLANK(G:G))) * (G:G &gt; 0) * (C:C)*(D:D))) = 0,
                IF(LOOKUP(2,1/(H$1:H918&lt;&gt;0),H$1:H918)=0,
                    "",
                    LOOKUP(2,1/(H$1:H918&lt;&gt;0),H$1:H918) * 0.8
                ),
                (SUMPRODUCT((ABS(B:B - B919) &lt;= 4)*(G:G)*(NOT(ISBLANK(G:G))) * (G:G &gt; 0) * (C:C)*(D:D)) / SUMPRODUCT((ABS(B:B - B919) &lt;= 4)*(NOT(ISBLANK(G:G))) * (G:G &gt; 0) * (C:C)*(D:D)))
            ),
            (SUMPRODUCT((ABS(B:B - B919) &lt;= 4)*(H:H)*(NOT(ISBLANK(H:H))) * (H:H &gt; 0) * (C:C)*(D:D)) / SUMPRODUCT((ABS(B:B - B919) &lt;= 4)*(NOT(ISBLANK(H:H))) * (H:H &gt; 0) * (C:C)*(D:D)))
        ),
        IF(LOOKUP(2,1/(H$1:H918&lt;&gt;0),H$1:H918)=0,
            "",
            LOOKUP(2,1/(H$1:H918&lt;&gt;0),H$1:H918) * 0.8
        )
    ),
    H919
)</f>
        <v>15.357623943661972</v>
      </c>
      <c r="J919" s="13">
        <v>20.92</v>
      </c>
    </row>
    <row r="920" spans="1:10">
      <c r="A920" s="18" t="s">
        <v>404</v>
      </c>
      <c r="B920" s="18" t="s">
        <v>308</v>
      </c>
      <c r="C920" s="18">
        <v>5</v>
      </c>
      <c r="D920" s="18">
        <v>730</v>
      </c>
      <c r="E920" s="18" t="s">
        <v>405</v>
      </c>
      <c r="F920" s="18">
        <v>15</v>
      </c>
      <c r="G920" s="18">
        <v>14102.2518</v>
      </c>
      <c r="H920" s="18">
        <v>19.318153150684932</v>
      </c>
      <c r="I920" s="18" cm="1">
        <f t="array" ref="I920">IF(ISBLANK(H920),
    IFERROR(
        IF(
            (SUMPRODUCT((ABS(B:B - B920) &lt;= 4)*(H:H)*(NOT(ISBLANK(H:H))) * (H:H &gt; 0) * (C:C)*(D:D)) / SUMPRODUCT((ABS(B:B - B920) &lt;= 4)*(NOT(ISBLANK(H:H))) * (H:H &gt; 0) * (C:C)*(D:D))) = 0,
            IF(
                (SUMPRODUCT((ABS(B:B - B920) &lt;= 4)*(G:G)*(NOT(ISBLANK(G:G))) * (G:G &gt; 0) * (C:C)*(D:D)) / SUMPRODUCT((ABS(B:B - B920) &lt;= 4)*(NOT(ISBLANK(G:G))) * (G:G &gt; 0) * (C:C)*(D:D))) = 0,
                IF(LOOKUP(2,1/(H$1:H919&lt;&gt;0),H$1:H919)=0,
                    "",
                    LOOKUP(2,1/(H$1:H919&lt;&gt;0),H$1:H919) * 0.8
                ),
                (SUMPRODUCT((ABS(B:B - B920) &lt;= 4)*(G:G)*(NOT(ISBLANK(G:G))) * (G:G &gt; 0) * (C:C)*(D:D)) / SUMPRODUCT((ABS(B:B - B920) &lt;= 4)*(NOT(ISBLANK(G:G))) * (G:G &gt; 0) * (C:C)*(D:D)))
            ),
            (SUMPRODUCT((ABS(B:B - B920) &lt;= 4)*(H:H)*(NOT(ISBLANK(H:H))) * (H:H &gt; 0) * (C:C)*(D:D)) / SUMPRODUCT((ABS(B:B - B920) &lt;= 4)*(NOT(ISBLANK(H:H))) * (H:H &gt; 0) * (C:C)*(D:D)))
        ),
        IF(LOOKUP(2,1/(H$1:H919&lt;&gt;0),H$1:H919)=0,
            "",
            LOOKUP(2,1/(H$1:H919&lt;&gt;0),H$1:H919) * 0.8
        )
    ),
    H920
)</f>
        <v>19.318153150684932</v>
      </c>
      <c r="J920" s="13">
        <v>20.92</v>
      </c>
    </row>
    <row r="921" spans="1:10">
      <c r="A921" s="18" t="s">
        <v>404</v>
      </c>
      <c r="B921" s="18" t="s">
        <v>309</v>
      </c>
      <c r="C921" s="18">
        <v>16</v>
      </c>
      <c r="D921" s="18">
        <v>2830</v>
      </c>
      <c r="E921" s="18" t="s">
        <v>405</v>
      </c>
      <c r="F921" s="18">
        <v>27</v>
      </c>
      <c r="G921" s="18">
        <v>19283.614539999999</v>
      </c>
      <c r="H921" s="18">
        <v>6.8139980706713779</v>
      </c>
      <c r="I921" s="18" cm="1">
        <f t="array" ref="I921">IF(ISBLANK(H921),
    IFERROR(
        IF(
            (SUMPRODUCT((ABS(B:B - B921) &lt;= 4)*(H:H)*(NOT(ISBLANK(H:H))) * (H:H &gt; 0) * (C:C)*(D:D)) / SUMPRODUCT((ABS(B:B - B921) &lt;= 4)*(NOT(ISBLANK(H:H))) * (H:H &gt; 0) * (C:C)*(D:D))) = 0,
            IF(
                (SUMPRODUCT((ABS(B:B - B921) &lt;= 4)*(G:G)*(NOT(ISBLANK(G:G))) * (G:G &gt; 0) * (C:C)*(D:D)) / SUMPRODUCT((ABS(B:B - B921) &lt;= 4)*(NOT(ISBLANK(G:G))) * (G:G &gt; 0) * (C:C)*(D:D))) = 0,
                IF(LOOKUP(2,1/(H$1:H920&lt;&gt;0),H$1:H920)=0,
                    "",
                    LOOKUP(2,1/(H$1:H920&lt;&gt;0),H$1:H920) * 0.8
                ),
                (SUMPRODUCT((ABS(B:B - B921) &lt;= 4)*(G:G)*(NOT(ISBLANK(G:G))) * (G:G &gt; 0) * (C:C)*(D:D)) / SUMPRODUCT((ABS(B:B - B921) &lt;= 4)*(NOT(ISBLANK(G:G))) * (G:G &gt; 0) * (C:C)*(D:D)))
            ),
            (SUMPRODUCT((ABS(B:B - B921) &lt;= 4)*(H:H)*(NOT(ISBLANK(H:H))) * (H:H &gt; 0) * (C:C)*(D:D)) / SUMPRODUCT((ABS(B:B - B921) &lt;= 4)*(NOT(ISBLANK(H:H))) * (H:H &gt; 0) * (C:C)*(D:D)))
        ),
        IF(LOOKUP(2,1/(H$1:H920&lt;&gt;0),H$1:H920)=0,
            "",
            LOOKUP(2,1/(H$1:H920&lt;&gt;0),H$1:H920) * 0.8
        )
    ),
    H921
)</f>
        <v>6.8139980706713779</v>
      </c>
      <c r="J921" s="13">
        <v>20.92</v>
      </c>
    </row>
    <row r="922" spans="1:10">
      <c r="A922" s="18" t="s">
        <v>404</v>
      </c>
      <c r="B922" s="18" t="s">
        <v>310</v>
      </c>
      <c r="C922" s="18">
        <v>10</v>
      </c>
      <c r="D922" s="18">
        <v>1711</v>
      </c>
      <c r="E922" s="18" t="s">
        <v>405</v>
      </c>
      <c r="F922" s="18">
        <v>22</v>
      </c>
      <c r="G922" s="18">
        <v>20058.085999999999</v>
      </c>
      <c r="H922" s="18">
        <v>11.723019286966689</v>
      </c>
      <c r="I922" s="18" cm="1">
        <f t="array" ref="I922">IF(ISBLANK(H922),
    IFERROR(
        IF(
            (SUMPRODUCT((ABS(B:B - B922) &lt;= 4)*(H:H)*(NOT(ISBLANK(H:H))) * (H:H &gt; 0) * (C:C)*(D:D)) / SUMPRODUCT((ABS(B:B - B922) &lt;= 4)*(NOT(ISBLANK(H:H))) * (H:H &gt; 0) * (C:C)*(D:D))) = 0,
            IF(
                (SUMPRODUCT((ABS(B:B - B922) &lt;= 4)*(G:G)*(NOT(ISBLANK(G:G))) * (G:G &gt; 0) * (C:C)*(D:D)) / SUMPRODUCT((ABS(B:B - B922) &lt;= 4)*(NOT(ISBLANK(G:G))) * (G:G &gt; 0) * (C:C)*(D:D))) = 0,
                IF(LOOKUP(2,1/(H$1:H921&lt;&gt;0),H$1:H921)=0,
                    "",
                    LOOKUP(2,1/(H$1:H921&lt;&gt;0),H$1:H921) * 0.8
                ),
                (SUMPRODUCT((ABS(B:B - B922) &lt;= 4)*(G:G)*(NOT(ISBLANK(G:G))) * (G:G &gt; 0) * (C:C)*(D:D)) / SUMPRODUCT((ABS(B:B - B922) &lt;= 4)*(NOT(ISBLANK(G:G))) * (G:G &gt; 0) * (C:C)*(D:D)))
            ),
            (SUMPRODUCT((ABS(B:B - B922) &lt;= 4)*(H:H)*(NOT(ISBLANK(H:H))) * (H:H &gt; 0) * (C:C)*(D:D)) / SUMPRODUCT((ABS(B:B - B922) &lt;= 4)*(NOT(ISBLANK(H:H))) * (H:H &gt; 0) * (C:C)*(D:D)))
        ),
        IF(LOOKUP(2,1/(H$1:H921&lt;&gt;0),H$1:H921)=0,
            "",
            LOOKUP(2,1/(H$1:H921&lt;&gt;0),H$1:H921) * 0.8
        )
    ),
    H922
)</f>
        <v>11.723019286966689</v>
      </c>
      <c r="J922" s="13">
        <v>20.92</v>
      </c>
    </row>
    <row r="923" spans="1:10">
      <c r="A923" s="18" t="s">
        <v>404</v>
      </c>
      <c r="B923" s="18" t="s">
        <v>313</v>
      </c>
      <c r="C923" s="18">
        <v>14</v>
      </c>
      <c r="D923" s="18">
        <v>1832</v>
      </c>
      <c r="E923" s="18" t="s">
        <v>405</v>
      </c>
      <c r="F923" s="18">
        <v>17</v>
      </c>
      <c r="G923" s="18">
        <v>12518.721809999999</v>
      </c>
      <c r="H923" s="18">
        <v>6.8333634334061131</v>
      </c>
      <c r="I923" s="18" cm="1">
        <f t="array" ref="I923">IF(ISBLANK(H923),
    IFERROR(
        IF(
            (SUMPRODUCT((ABS(B:B - B923) &lt;= 4)*(H:H)*(NOT(ISBLANK(H:H))) * (H:H &gt; 0) * (C:C)*(D:D)) / SUMPRODUCT((ABS(B:B - B923) &lt;= 4)*(NOT(ISBLANK(H:H))) * (H:H &gt; 0) * (C:C)*(D:D))) = 0,
            IF(
                (SUMPRODUCT((ABS(B:B - B923) &lt;= 4)*(G:G)*(NOT(ISBLANK(G:G))) * (G:G &gt; 0) * (C:C)*(D:D)) / SUMPRODUCT((ABS(B:B - B923) &lt;= 4)*(NOT(ISBLANK(G:G))) * (G:G &gt; 0) * (C:C)*(D:D))) = 0,
                IF(LOOKUP(2,1/(H$1:H922&lt;&gt;0),H$1:H922)=0,
                    "",
                    LOOKUP(2,1/(H$1:H922&lt;&gt;0),H$1:H922) * 0.8
                ),
                (SUMPRODUCT((ABS(B:B - B923) &lt;= 4)*(G:G)*(NOT(ISBLANK(G:G))) * (G:G &gt; 0) * (C:C)*(D:D)) / SUMPRODUCT((ABS(B:B - B923) &lt;= 4)*(NOT(ISBLANK(G:G))) * (G:G &gt; 0) * (C:C)*(D:D)))
            ),
            (SUMPRODUCT((ABS(B:B - B923) &lt;= 4)*(H:H)*(NOT(ISBLANK(H:H))) * (H:H &gt; 0) * (C:C)*(D:D)) / SUMPRODUCT((ABS(B:B - B923) &lt;= 4)*(NOT(ISBLANK(H:H))) * (H:H &gt; 0) * (C:C)*(D:D)))
        ),
        IF(LOOKUP(2,1/(H$1:H922&lt;&gt;0),H$1:H922)=0,
            "",
            LOOKUP(2,1/(H$1:H922&lt;&gt;0),H$1:H922) * 0.8
        )
    ),
    H923
)</f>
        <v>6.8333634334061131</v>
      </c>
      <c r="J923" s="13">
        <v>20.92</v>
      </c>
    </row>
    <row r="924" spans="1:10">
      <c r="A924" s="18" t="s">
        <v>404</v>
      </c>
      <c r="B924" s="18" t="s">
        <v>314</v>
      </c>
      <c r="C924" s="18">
        <v>4</v>
      </c>
      <c r="D924" s="18">
        <v>508</v>
      </c>
      <c r="E924" s="18" t="s">
        <v>405</v>
      </c>
      <c r="F924" s="18">
        <v>7</v>
      </c>
      <c r="G924" s="18">
        <v>5405.73</v>
      </c>
      <c r="H924" s="18">
        <v>10.641200787401569</v>
      </c>
      <c r="I924" s="18" cm="1">
        <f t="array" ref="I924">IF(ISBLANK(H924),
    IFERROR(
        IF(
            (SUMPRODUCT((ABS(B:B - B924) &lt;= 4)*(H:H)*(NOT(ISBLANK(H:H))) * (H:H &gt; 0) * (C:C)*(D:D)) / SUMPRODUCT((ABS(B:B - B924) &lt;= 4)*(NOT(ISBLANK(H:H))) * (H:H &gt; 0) * (C:C)*(D:D))) = 0,
            IF(
                (SUMPRODUCT((ABS(B:B - B924) &lt;= 4)*(G:G)*(NOT(ISBLANK(G:G))) * (G:G &gt; 0) * (C:C)*(D:D)) / SUMPRODUCT((ABS(B:B - B924) &lt;= 4)*(NOT(ISBLANK(G:G))) * (G:G &gt; 0) * (C:C)*(D:D))) = 0,
                IF(LOOKUP(2,1/(H$1:H923&lt;&gt;0),H$1:H923)=0,
                    "",
                    LOOKUP(2,1/(H$1:H923&lt;&gt;0),H$1:H923) * 0.8
                ),
                (SUMPRODUCT((ABS(B:B - B924) &lt;= 4)*(G:G)*(NOT(ISBLANK(G:G))) * (G:G &gt; 0) * (C:C)*(D:D)) / SUMPRODUCT((ABS(B:B - B924) &lt;= 4)*(NOT(ISBLANK(G:G))) * (G:G &gt; 0) * (C:C)*(D:D)))
            ),
            (SUMPRODUCT((ABS(B:B - B924) &lt;= 4)*(H:H)*(NOT(ISBLANK(H:H))) * (H:H &gt; 0) * (C:C)*(D:D)) / SUMPRODUCT((ABS(B:B - B924) &lt;= 4)*(NOT(ISBLANK(H:H))) * (H:H &gt; 0) * (C:C)*(D:D)))
        ),
        IF(LOOKUP(2,1/(H$1:H923&lt;&gt;0),H$1:H923)=0,
            "",
            LOOKUP(2,1/(H$1:H923&lt;&gt;0),H$1:H923) * 0.8
        )
    ),
    H924
)</f>
        <v>10.641200787401569</v>
      </c>
      <c r="J924" s="13">
        <v>20.92</v>
      </c>
    </row>
    <row r="925" spans="1:10">
      <c r="A925" s="18" t="s">
        <v>404</v>
      </c>
      <c r="B925" s="18" t="s">
        <v>315</v>
      </c>
      <c r="C925" s="18">
        <v>6</v>
      </c>
      <c r="D925" s="18">
        <v>1200</v>
      </c>
      <c r="E925" s="18" t="s">
        <v>405</v>
      </c>
      <c r="F925" s="18">
        <v>6</v>
      </c>
      <c r="G925" s="18">
        <v>5256.8490000000002</v>
      </c>
      <c r="H925" s="18">
        <v>4.3807074999999998</v>
      </c>
      <c r="I925" s="18" cm="1">
        <f t="array" ref="I925">IF(ISBLANK(H925),
    IFERROR(
        IF(
            (SUMPRODUCT((ABS(B:B - B925) &lt;= 4)*(H:H)*(NOT(ISBLANK(H:H))) * (H:H &gt; 0) * (C:C)*(D:D)) / SUMPRODUCT((ABS(B:B - B925) &lt;= 4)*(NOT(ISBLANK(H:H))) * (H:H &gt; 0) * (C:C)*(D:D))) = 0,
            IF(
                (SUMPRODUCT((ABS(B:B - B925) &lt;= 4)*(G:G)*(NOT(ISBLANK(G:G))) * (G:G &gt; 0) * (C:C)*(D:D)) / SUMPRODUCT((ABS(B:B - B925) &lt;= 4)*(NOT(ISBLANK(G:G))) * (G:G &gt; 0) * (C:C)*(D:D))) = 0,
                IF(LOOKUP(2,1/(H$1:H924&lt;&gt;0),H$1:H924)=0,
                    "",
                    LOOKUP(2,1/(H$1:H924&lt;&gt;0),H$1:H924) * 0.8
                ),
                (SUMPRODUCT((ABS(B:B - B925) &lt;= 4)*(G:G)*(NOT(ISBLANK(G:G))) * (G:G &gt; 0) * (C:C)*(D:D)) / SUMPRODUCT((ABS(B:B - B925) &lt;= 4)*(NOT(ISBLANK(G:G))) * (G:G &gt; 0) * (C:C)*(D:D)))
            ),
            (SUMPRODUCT((ABS(B:B - B925) &lt;= 4)*(H:H)*(NOT(ISBLANK(H:H))) * (H:H &gt; 0) * (C:C)*(D:D)) / SUMPRODUCT((ABS(B:B - B925) &lt;= 4)*(NOT(ISBLANK(H:H))) * (H:H &gt; 0) * (C:C)*(D:D)))
        ),
        IF(LOOKUP(2,1/(H$1:H924&lt;&gt;0),H$1:H924)=0,
            "",
            LOOKUP(2,1/(H$1:H924&lt;&gt;0),H$1:H924) * 0.8
        )
    ),
    H925
)</f>
        <v>4.3807074999999998</v>
      </c>
      <c r="J925" s="13">
        <v>20.92</v>
      </c>
    </row>
    <row r="926" spans="1:10">
      <c r="A926" s="18" t="s">
        <v>404</v>
      </c>
      <c r="B926" s="18" t="s">
        <v>317</v>
      </c>
      <c r="C926" s="18">
        <v>3</v>
      </c>
      <c r="D926" s="18">
        <v>420</v>
      </c>
      <c r="E926" s="18" t="s">
        <v>405</v>
      </c>
      <c r="F926" s="18">
        <v>11</v>
      </c>
      <c r="G926" s="18">
        <v>8963.8850999999995</v>
      </c>
      <c r="H926" s="18">
        <v>21.34258357142857</v>
      </c>
      <c r="I926" s="18" cm="1">
        <f t="array" ref="I926">IF(ISBLANK(H926),
    IFERROR(
        IF(
            (SUMPRODUCT((ABS(B:B - B926) &lt;= 4)*(H:H)*(NOT(ISBLANK(H:H))) * (H:H &gt; 0) * (C:C)*(D:D)) / SUMPRODUCT((ABS(B:B - B926) &lt;= 4)*(NOT(ISBLANK(H:H))) * (H:H &gt; 0) * (C:C)*(D:D))) = 0,
            IF(
                (SUMPRODUCT((ABS(B:B - B926) &lt;= 4)*(G:G)*(NOT(ISBLANK(G:G))) * (G:G &gt; 0) * (C:C)*(D:D)) / SUMPRODUCT((ABS(B:B - B926) &lt;= 4)*(NOT(ISBLANK(G:G))) * (G:G &gt; 0) * (C:C)*(D:D))) = 0,
                IF(LOOKUP(2,1/(H$1:H925&lt;&gt;0),H$1:H925)=0,
                    "",
                    LOOKUP(2,1/(H$1:H925&lt;&gt;0),H$1:H925) * 0.8
                ),
                (SUMPRODUCT((ABS(B:B - B926) &lt;= 4)*(G:G)*(NOT(ISBLANK(G:G))) * (G:G &gt; 0) * (C:C)*(D:D)) / SUMPRODUCT((ABS(B:B - B926) &lt;= 4)*(NOT(ISBLANK(G:G))) * (G:G &gt; 0) * (C:C)*(D:D)))
            ),
            (SUMPRODUCT((ABS(B:B - B926) &lt;= 4)*(H:H)*(NOT(ISBLANK(H:H))) * (H:H &gt; 0) * (C:C)*(D:D)) / SUMPRODUCT((ABS(B:B - B926) &lt;= 4)*(NOT(ISBLANK(H:H))) * (H:H &gt; 0) * (C:C)*(D:D)))
        ),
        IF(LOOKUP(2,1/(H$1:H925&lt;&gt;0),H$1:H925)=0,
            "",
            LOOKUP(2,1/(H$1:H925&lt;&gt;0),H$1:H925) * 0.8
        )
    ),
    H926
)</f>
        <v>21.34258357142857</v>
      </c>
      <c r="J926" s="13">
        <v>20.92</v>
      </c>
    </row>
    <row r="927" spans="1:10">
      <c r="A927" s="18" t="s">
        <v>404</v>
      </c>
      <c r="B927" s="18" t="s">
        <v>217</v>
      </c>
      <c r="C927" s="18">
        <v>17</v>
      </c>
      <c r="D927" s="18">
        <v>2676</v>
      </c>
      <c r="E927" s="18" t="s">
        <v>405</v>
      </c>
      <c r="F927" s="18">
        <v>31</v>
      </c>
      <c r="G927" s="18">
        <v>25952.232</v>
      </c>
      <c r="H927" s="18">
        <v>9.6981434977578473</v>
      </c>
      <c r="I927" s="18" cm="1">
        <f t="array" ref="I927">IF(ISBLANK(H927),
    IFERROR(
        IF(
            (SUMPRODUCT((ABS(B:B - B927) &lt;= 4)*(H:H)*(NOT(ISBLANK(H:H))) * (H:H &gt; 0) * (C:C)*(D:D)) / SUMPRODUCT((ABS(B:B - B927) &lt;= 4)*(NOT(ISBLANK(H:H))) * (H:H &gt; 0) * (C:C)*(D:D))) = 0,
            IF(
                (SUMPRODUCT((ABS(B:B - B927) &lt;= 4)*(G:G)*(NOT(ISBLANK(G:G))) * (G:G &gt; 0) * (C:C)*(D:D)) / SUMPRODUCT((ABS(B:B - B927) &lt;= 4)*(NOT(ISBLANK(G:G))) * (G:G &gt; 0) * (C:C)*(D:D))) = 0,
                IF(LOOKUP(2,1/(H$1:H926&lt;&gt;0),H$1:H926)=0,
                    "",
                    LOOKUP(2,1/(H$1:H926&lt;&gt;0),H$1:H926) * 0.8
                ),
                (SUMPRODUCT((ABS(B:B - B927) &lt;= 4)*(G:G)*(NOT(ISBLANK(G:G))) * (G:G &gt; 0) * (C:C)*(D:D)) / SUMPRODUCT((ABS(B:B - B927) &lt;= 4)*(NOT(ISBLANK(G:G))) * (G:G &gt; 0) * (C:C)*(D:D)))
            ),
            (SUMPRODUCT((ABS(B:B - B927) &lt;= 4)*(H:H)*(NOT(ISBLANK(H:H))) * (H:H &gt; 0) * (C:C)*(D:D)) / SUMPRODUCT((ABS(B:B - B927) &lt;= 4)*(NOT(ISBLANK(H:H))) * (H:H &gt; 0) * (C:C)*(D:D)))
        ),
        IF(LOOKUP(2,1/(H$1:H926&lt;&gt;0),H$1:H926)=0,
            "",
            LOOKUP(2,1/(H$1:H926&lt;&gt;0),H$1:H926) * 0.8
        )
    ),
    H927
)</f>
        <v>9.6981434977578473</v>
      </c>
      <c r="J927" s="13">
        <v>20.92</v>
      </c>
    </row>
    <row r="928" spans="1:10">
      <c r="A928" s="18" t="s">
        <v>404</v>
      </c>
      <c r="B928" s="18" t="s">
        <v>218</v>
      </c>
      <c r="C928" s="18">
        <v>14</v>
      </c>
      <c r="D928" s="18">
        <v>2221</v>
      </c>
      <c r="E928" s="18" t="s">
        <v>405</v>
      </c>
      <c r="F928" s="18">
        <v>20</v>
      </c>
      <c r="G928" s="18">
        <v>16935.896000000001</v>
      </c>
      <c r="H928" s="18">
        <v>7.6253471409275102</v>
      </c>
      <c r="I928" s="18" cm="1">
        <f t="array" ref="I928">IF(ISBLANK(H928),
    IFERROR(
        IF(
            (SUMPRODUCT((ABS(B:B - B928) &lt;= 4)*(H:H)*(NOT(ISBLANK(H:H))) * (H:H &gt; 0) * (C:C)*(D:D)) / SUMPRODUCT((ABS(B:B - B928) &lt;= 4)*(NOT(ISBLANK(H:H))) * (H:H &gt; 0) * (C:C)*(D:D))) = 0,
            IF(
                (SUMPRODUCT((ABS(B:B - B928) &lt;= 4)*(G:G)*(NOT(ISBLANK(G:G))) * (G:G &gt; 0) * (C:C)*(D:D)) / SUMPRODUCT((ABS(B:B - B928) &lt;= 4)*(NOT(ISBLANK(G:G))) * (G:G &gt; 0) * (C:C)*(D:D))) = 0,
                IF(LOOKUP(2,1/(H$1:H927&lt;&gt;0),H$1:H927)=0,
                    "",
                    LOOKUP(2,1/(H$1:H927&lt;&gt;0),H$1:H927) * 0.8
                ),
                (SUMPRODUCT((ABS(B:B - B928) &lt;= 4)*(G:G)*(NOT(ISBLANK(G:G))) * (G:G &gt; 0) * (C:C)*(D:D)) / SUMPRODUCT((ABS(B:B - B928) &lt;= 4)*(NOT(ISBLANK(G:G))) * (G:G &gt; 0) * (C:C)*(D:D)))
            ),
            (SUMPRODUCT((ABS(B:B - B928) &lt;= 4)*(H:H)*(NOT(ISBLANK(H:H))) * (H:H &gt; 0) * (C:C)*(D:D)) / SUMPRODUCT((ABS(B:B - B928) &lt;= 4)*(NOT(ISBLANK(H:H))) * (H:H &gt; 0) * (C:C)*(D:D)))
        ),
        IF(LOOKUP(2,1/(H$1:H927&lt;&gt;0),H$1:H927)=0,
            "",
            LOOKUP(2,1/(H$1:H927&lt;&gt;0),H$1:H927) * 0.8
        )
    ),
    H928
)</f>
        <v>7.6253471409275102</v>
      </c>
      <c r="J928" s="13">
        <v>20.92</v>
      </c>
    </row>
    <row r="929" spans="1:10">
      <c r="A929" s="18" t="s">
        <v>404</v>
      </c>
      <c r="B929" s="18" t="s">
        <v>219</v>
      </c>
      <c r="C929" s="18">
        <v>8</v>
      </c>
      <c r="D929" s="18">
        <v>1130</v>
      </c>
      <c r="E929" s="18" t="s">
        <v>405</v>
      </c>
      <c r="F929" s="18">
        <v>17</v>
      </c>
      <c r="G929" s="18">
        <v>14391.84224</v>
      </c>
      <c r="H929" s="18">
        <v>12.73614357522124</v>
      </c>
      <c r="I929" s="18" cm="1">
        <f t="array" ref="I929">IF(ISBLANK(H929),
    IFERROR(
        IF(
            (SUMPRODUCT((ABS(B:B - B929) &lt;= 4)*(H:H)*(NOT(ISBLANK(H:H))) * (H:H &gt; 0) * (C:C)*(D:D)) / SUMPRODUCT((ABS(B:B - B929) &lt;= 4)*(NOT(ISBLANK(H:H))) * (H:H &gt; 0) * (C:C)*(D:D))) = 0,
            IF(
                (SUMPRODUCT((ABS(B:B - B929) &lt;= 4)*(G:G)*(NOT(ISBLANK(G:G))) * (G:G &gt; 0) * (C:C)*(D:D)) / SUMPRODUCT((ABS(B:B - B929) &lt;= 4)*(NOT(ISBLANK(G:G))) * (G:G &gt; 0) * (C:C)*(D:D))) = 0,
                IF(LOOKUP(2,1/(H$1:H928&lt;&gt;0),H$1:H928)=0,
                    "",
                    LOOKUP(2,1/(H$1:H928&lt;&gt;0),H$1:H928) * 0.8
                ),
                (SUMPRODUCT((ABS(B:B - B929) &lt;= 4)*(G:G)*(NOT(ISBLANK(G:G))) * (G:G &gt; 0) * (C:C)*(D:D)) / SUMPRODUCT((ABS(B:B - B929) &lt;= 4)*(NOT(ISBLANK(G:G))) * (G:G &gt; 0) * (C:C)*(D:D)))
            ),
            (SUMPRODUCT((ABS(B:B - B929) &lt;= 4)*(H:H)*(NOT(ISBLANK(H:H))) * (H:H &gt; 0) * (C:C)*(D:D)) / SUMPRODUCT((ABS(B:B - B929) &lt;= 4)*(NOT(ISBLANK(H:H))) * (H:H &gt; 0) * (C:C)*(D:D)))
        ),
        IF(LOOKUP(2,1/(H$1:H928&lt;&gt;0),H$1:H928)=0,
            "",
            LOOKUP(2,1/(H$1:H928&lt;&gt;0),H$1:H928) * 0.8
        )
    ),
    H929
)</f>
        <v>12.73614357522124</v>
      </c>
      <c r="J929" s="13">
        <v>20.92</v>
      </c>
    </row>
    <row r="930" spans="1:10">
      <c r="A930" s="18" t="s">
        <v>404</v>
      </c>
      <c r="B930" s="18" t="s">
        <v>220</v>
      </c>
      <c r="C930" s="18">
        <v>3</v>
      </c>
      <c r="D930" s="18">
        <v>500</v>
      </c>
      <c r="E930" s="18" t="s">
        <v>405</v>
      </c>
      <c r="F930" s="18">
        <v>2</v>
      </c>
      <c r="G930" s="18">
        <v>1668.222</v>
      </c>
      <c r="H930" s="18">
        <v>3.3364440000000002</v>
      </c>
      <c r="I930" s="18" cm="1">
        <f t="array" ref="I930">IF(ISBLANK(H930),
    IFERROR(
        IF(
            (SUMPRODUCT((ABS(B:B - B930) &lt;= 4)*(H:H)*(NOT(ISBLANK(H:H))) * (H:H &gt; 0) * (C:C)*(D:D)) / SUMPRODUCT((ABS(B:B - B930) &lt;= 4)*(NOT(ISBLANK(H:H))) * (H:H &gt; 0) * (C:C)*(D:D))) = 0,
            IF(
                (SUMPRODUCT((ABS(B:B - B930) &lt;= 4)*(G:G)*(NOT(ISBLANK(G:G))) * (G:G &gt; 0) * (C:C)*(D:D)) / SUMPRODUCT((ABS(B:B - B930) &lt;= 4)*(NOT(ISBLANK(G:G))) * (G:G &gt; 0) * (C:C)*(D:D))) = 0,
                IF(LOOKUP(2,1/(H$1:H929&lt;&gt;0),H$1:H929)=0,
                    "",
                    LOOKUP(2,1/(H$1:H929&lt;&gt;0),H$1:H929) * 0.8
                ),
                (SUMPRODUCT((ABS(B:B - B930) &lt;= 4)*(G:G)*(NOT(ISBLANK(G:G))) * (G:G &gt; 0) * (C:C)*(D:D)) / SUMPRODUCT((ABS(B:B - B930) &lt;= 4)*(NOT(ISBLANK(G:G))) * (G:G &gt; 0) * (C:C)*(D:D)))
            ),
            (SUMPRODUCT((ABS(B:B - B930) &lt;= 4)*(H:H)*(NOT(ISBLANK(H:H))) * (H:H &gt; 0) * (C:C)*(D:D)) / SUMPRODUCT((ABS(B:B - B930) &lt;= 4)*(NOT(ISBLANK(H:H))) * (H:H &gt; 0) * (C:C)*(D:D)))
        ),
        IF(LOOKUP(2,1/(H$1:H929&lt;&gt;0),H$1:H929)=0,
            "",
            LOOKUP(2,1/(H$1:H929&lt;&gt;0),H$1:H929) * 0.8
        )
    ),
    H930
)</f>
        <v>3.3364440000000002</v>
      </c>
      <c r="J930" s="13">
        <v>20.92</v>
      </c>
    </row>
    <row r="931" spans="1:10">
      <c r="A931" s="18" t="s">
        <v>404</v>
      </c>
      <c r="B931" s="18" t="s">
        <v>221</v>
      </c>
      <c r="C931" s="18">
        <v>7</v>
      </c>
      <c r="D931" s="18">
        <v>1010</v>
      </c>
      <c r="E931" s="18" t="s">
        <v>405</v>
      </c>
      <c r="F931" s="18">
        <v>7</v>
      </c>
      <c r="G931" s="18">
        <v>5886.6761399999996</v>
      </c>
      <c r="H931" s="18">
        <v>5.828392217821782</v>
      </c>
      <c r="I931" s="18" cm="1">
        <f t="array" ref="I931">IF(ISBLANK(H931),
    IFERROR(
        IF(
            (SUMPRODUCT((ABS(B:B - B931) &lt;= 4)*(H:H)*(NOT(ISBLANK(H:H))) * (H:H &gt; 0) * (C:C)*(D:D)) / SUMPRODUCT((ABS(B:B - B931) &lt;= 4)*(NOT(ISBLANK(H:H))) * (H:H &gt; 0) * (C:C)*(D:D))) = 0,
            IF(
                (SUMPRODUCT((ABS(B:B - B931) &lt;= 4)*(G:G)*(NOT(ISBLANK(G:G))) * (G:G &gt; 0) * (C:C)*(D:D)) / SUMPRODUCT((ABS(B:B - B931) &lt;= 4)*(NOT(ISBLANK(G:G))) * (G:G &gt; 0) * (C:C)*(D:D))) = 0,
                IF(LOOKUP(2,1/(H$1:H930&lt;&gt;0),H$1:H930)=0,
                    "",
                    LOOKUP(2,1/(H$1:H930&lt;&gt;0),H$1:H930) * 0.8
                ),
                (SUMPRODUCT((ABS(B:B - B931) &lt;= 4)*(G:G)*(NOT(ISBLANK(G:G))) * (G:G &gt; 0) * (C:C)*(D:D)) / SUMPRODUCT((ABS(B:B - B931) &lt;= 4)*(NOT(ISBLANK(G:G))) * (G:G &gt; 0) * (C:C)*(D:D)))
            ),
            (SUMPRODUCT((ABS(B:B - B931) &lt;= 4)*(H:H)*(NOT(ISBLANK(H:H))) * (H:H &gt; 0) * (C:C)*(D:D)) / SUMPRODUCT((ABS(B:B - B931) &lt;= 4)*(NOT(ISBLANK(H:H))) * (H:H &gt; 0) * (C:C)*(D:D)))
        ),
        IF(LOOKUP(2,1/(H$1:H930&lt;&gt;0),H$1:H930)=0,
            "",
            LOOKUP(2,1/(H$1:H930&lt;&gt;0),H$1:H930) * 0.8
        )
    ),
    H931
)</f>
        <v>5.828392217821782</v>
      </c>
      <c r="J931" s="13">
        <v>20.92</v>
      </c>
    </row>
    <row r="932" spans="1:10">
      <c r="A932" s="18" t="s">
        <v>404</v>
      </c>
      <c r="B932" s="18" t="s">
        <v>222</v>
      </c>
      <c r="C932" s="18">
        <v>23</v>
      </c>
      <c r="D932" s="18">
        <v>3223</v>
      </c>
      <c r="E932" s="18" t="s">
        <v>405</v>
      </c>
      <c r="F932" s="18">
        <v>36</v>
      </c>
      <c r="G932" s="18">
        <v>29922.069049999998</v>
      </c>
      <c r="H932" s="18">
        <v>9.2839184145206328</v>
      </c>
      <c r="I932" s="18" cm="1">
        <f t="array" ref="I932">IF(ISBLANK(H932),
    IFERROR(
        IF(
            (SUMPRODUCT((ABS(B:B - B932) &lt;= 4)*(H:H)*(NOT(ISBLANK(H:H))) * (H:H &gt; 0) * (C:C)*(D:D)) / SUMPRODUCT((ABS(B:B - B932) &lt;= 4)*(NOT(ISBLANK(H:H))) * (H:H &gt; 0) * (C:C)*(D:D))) = 0,
            IF(
                (SUMPRODUCT((ABS(B:B - B932) &lt;= 4)*(G:G)*(NOT(ISBLANK(G:G))) * (G:G &gt; 0) * (C:C)*(D:D)) / SUMPRODUCT((ABS(B:B - B932) &lt;= 4)*(NOT(ISBLANK(G:G))) * (G:G &gt; 0) * (C:C)*(D:D))) = 0,
                IF(LOOKUP(2,1/(H$1:H931&lt;&gt;0),H$1:H931)=0,
                    "",
                    LOOKUP(2,1/(H$1:H931&lt;&gt;0),H$1:H931) * 0.8
                ),
                (SUMPRODUCT((ABS(B:B - B932) &lt;= 4)*(G:G)*(NOT(ISBLANK(G:G))) * (G:G &gt; 0) * (C:C)*(D:D)) / SUMPRODUCT((ABS(B:B - B932) &lt;= 4)*(NOT(ISBLANK(G:G))) * (G:G &gt; 0) * (C:C)*(D:D)))
            ),
            (SUMPRODUCT((ABS(B:B - B932) &lt;= 4)*(H:H)*(NOT(ISBLANK(H:H))) * (H:H &gt; 0) * (C:C)*(D:D)) / SUMPRODUCT((ABS(B:B - B932) &lt;= 4)*(NOT(ISBLANK(H:H))) * (H:H &gt; 0) * (C:C)*(D:D)))
        ),
        IF(LOOKUP(2,1/(H$1:H931&lt;&gt;0),H$1:H931)=0,
            "",
            LOOKUP(2,1/(H$1:H931&lt;&gt;0),H$1:H931) * 0.8
        )
    ),
    H932
)</f>
        <v>9.2839184145206328</v>
      </c>
      <c r="J932" s="13">
        <v>20.92</v>
      </c>
    </row>
    <row r="933" spans="1:10">
      <c r="A933" s="18" t="s">
        <v>404</v>
      </c>
      <c r="B933" s="18" t="s">
        <v>223</v>
      </c>
      <c r="C933" s="18">
        <v>10</v>
      </c>
      <c r="D933" s="18">
        <v>1555</v>
      </c>
      <c r="E933" s="18" t="s">
        <v>405</v>
      </c>
      <c r="F933" s="18">
        <v>25</v>
      </c>
      <c r="G933" s="18">
        <v>20725.855210000002</v>
      </c>
      <c r="H933" s="18">
        <v>13.328524250803859</v>
      </c>
      <c r="I933" s="18" cm="1">
        <f t="array" ref="I933">IF(ISBLANK(H933),
    IFERROR(
        IF(
            (SUMPRODUCT((ABS(B:B - B933) &lt;= 4)*(H:H)*(NOT(ISBLANK(H:H))) * (H:H &gt; 0) * (C:C)*(D:D)) / SUMPRODUCT((ABS(B:B - B933) &lt;= 4)*(NOT(ISBLANK(H:H))) * (H:H &gt; 0) * (C:C)*(D:D))) = 0,
            IF(
                (SUMPRODUCT((ABS(B:B - B933) &lt;= 4)*(G:G)*(NOT(ISBLANK(G:G))) * (G:G &gt; 0) * (C:C)*(D:D)) / SUMPRODUCT((ABS(B:B - B933) &lt;= 4)*(NOT(ISBLANK(G:G))) * (G:G &gt; 0) * (C:C)*(D:D))) = 0,
                IF(LOOKUP(2,1/(H$1:H932&lt;&gt;0),H$1:H932)=0,
                    "",
                    LOOKUP(2,1/(H$1:H932&lt;&gt;0),H$1:H932) * 0.8
                ),
                (SUMPRODUCT((ABS(B:B - B933) &lt;= 4)*(G:G)*(NOT(ISBLANK(G:G))) * (G:G &gt; 0) * (C:C)*(D:D)) / SUMPRODUCT((ABS(B:B - B933) &lt;= 4)*(NOT(ISBLANK(G:G))) * (G:G &gt; 0) * (C:C)*(D:D)))
            ),
            (SUMPRODUCT((ABS(B:B - B933) &lt;= 4)*(H:H)*(NOT(ISBLANK(H:H))) * (H:H &gt; 0) * (C:C)*(D:D)) / SUMPRODUCT((ABS(B:B - B933) &lt;= 4)*(NOT(ISBLANK(H:H))) * (H:H &gt; 0) * (C:C)*(D:D)))
        ),
        IF(LOOKUP(2,1/(H$1:H932&lt;&gt;0),H$1:H932)=0,
            "",
            LOOKUP(2,1/(H$1:H932&lt;&gt;0),H$1:H932) * 0.8
        )
    ),
    H933
)</f>
        <v>13.328524250803859</v>
      </c>
      <c r="J933" s="13">
        <v>20.92</v>
      </c>
    </row>
    <row r="934" spans="1:10">
      <c r="A934" s="18" t="s">
        <v>404</v>
      </c>
      <c r="B934" s="18" t="s">
        <v>224</v>
      </c>
      <c r="C934" s="18">
        <v>16</v>
      </c>
      <c r="D934" s="18">
        <v>2979</v>
      </c>
      <c r="E934" s="18" t="s">
        <v>405</v>
      </c>
      <c r="F934" s="18">
        <v>43</v>
      </c>
      <c r="G934" s="18">
        <v>36852.544439999998</v>
      </c>
      <c r="H934" s="18">
        <v>12.370776918429</v>
      </c>
      <c r="I934" s="18" cm="1">
        <f t="array" ref="I934">IF(ISBLANK(H934),
    IFERROR(
        IF(
            (SUMPRODUCT((ABS(B:B - B934) &lt;= 4)*(H:H)*(NOT(ISBLANK(H:H))) * (H:H &gt; 0) * (C:C)*(D:D)) / SUMPRODUCT((ABS(B:B - B934) &lt;= 4)*(NOT(ISBLANK(H:H))) * (H:H &gt; 0) * (C:C)*(D:D))) = 0,
            IF(
                (SUMPRODUCT((ABS(B:B - B934) &lt;= 4)*(G:G)*(NOT(ISBLANK(G:G))) * (G:G &gt; 0) * (C:C)*(D:D)) / SUMPRODUCT((ABS(B:B - B934) &lt;= 4)*(NOT(ISBLANK(G:G))) * (G:G &gt; 0) * (C:C)*(D:D))) = 0,
                IF(LOOKUP(2,1/(H$1:H933&lt;&gt;0),H$1:H933)=0,
                    "",
                    LOOKUP(2,1/(H$1:H933&lt;&gt;0),H$1:H933) * 0.8
                ),
                (SUMPRODUCT((ABS(B:B - B934) &lt;= 4)*(G:G)*(NOT(ISBLANK(G:G))) * (G:G &gt; 0) * (C:C)*(D:D)) / SUMPRODUCT((ABS(B:B - B934) &lt;= 4)*(NOT(ISBLANK(G:G))) * (G:G &gt; 0) * (C:C)*(D:D)))
            ),
            (SUMPRODUCT((ABS(B:B - B934) &lt;= 4)*(H:H)*(NOT(ISBLANK(H:H))) * (H:H &gt; 0) * (C:C)*(D:D)) / SUMPRODUCT((ABS(B:B - B934) &lt;= 4)*(NOT(ISBLANK(H:H))) * (H:H &gt; 0) * (C:C)*(D:D)))
        ),
        IF(LOOKUP(2,1/(H$1:H933&lt;&gt;0),H$1:H933)=0,
            "",
            LOOKUP(2,1/(H$1:H933&lt;&gt;0),H$1:H933) * 0.8
        )
    ),
    H934
)</f>
        <v>12.370776918429</v>
      </c>
      <c r="J934" s="13">
        <v>20.92</v>
      </c>
    </row>
    <row r="935" spans="1:10">
      <c r="A935" s="18" t="s">
        <v>404</v>
      </c>
      <c r="B935" s="18" t="s">
        <v>320</v>
      </c>
      <c r="C935" s="18">
        <v>10</v>
      </c>
      <c r="D935" s="18">
        <v>1430</v>
      </c>
      <c r="E935" s="18" t="s">
        <v>405</v>
      </c>
      <c r="F935" s="18">
        <v>15</v>
      </c>
      <c r="G935" s="18">
        <v>12616.503360000001</v>
      </c>
      <c r="H935" s="18">
        <v>8.8227296223776221</v>
      </c>
      <c r="I935" s="18" cm="1">
        <f t="array" ref="I935">IF(ISBLANK(H935),
    IFERROR(
        IF(
            (SUMPRODUCT((ABS(B:B - B935) &lt;= 4)*(H:H)*(NOT(ISBLANK(H:H))) * (H:H &gt; 0) * (C:C)*(D:D)) / SUMPRODUCT((ABS(B:B - B935) &lt;= 4)*(NOT(ISBLANK(H:H))) * (H:H &gt; 0) * (C:C)*(D:D))) = 0,
            IF(
                (SUMPRODUCT((ABS(B:B - B935) &lt;= 4)*(G:G)*(NOT(ISBLANK(G:G))) * (G:G &gt; 0) * (C:C)*(D:D)) / SUMPRODUCT((ABS(B:B - B935) &lt;= 4)*(NOT(ISBLANK(G:G))) * (G:G &gt; 0) * (C:C)*(D:D))) = 0,
                IF(LOOKUP(2,1/(H$1:H934&lt;&gt;0),H$1:H934)=0,
                    "",
                    LOOKUP(2,1/(H$1:H934&lt;&gt;0),H$1:H934) * 0.8
                ),
                (SUMPRODUCT((ABS(B:B - B935) &lt;= 4)*(G:G)*(NOT(ISBLANK(G:G))) * (G:G &gt; 0) * (C:C)*(D:D)) / SUMPRODUCT((ABS(B:B - B935) &lt;= 4)*(NOT(ISBLANK(G:G))) * (G:G &gt; 0) * (C:C)*(D:D)))
            ),
            (SUMPRODUCT((ABS(B:B - B935) &lt;= 4)*(H:H)*(NOT(ISBLANK(H:H))) * (H:H &gt; 0) * (C:C)*(D:D)) / SUMPRODUCT((ABS(B:B - B935) &lt;= 4)*(NOT(ISBLANK(H:H))) * (H:H &gt; 0) * (C:C)*(D:D)))
        ),
        IF(LOOKUP(2,1/(H$1:H934&lt;&gt;0),H$1:H934)=0,
            "",
            LOOKUP(2,1/(H$1:H934&lt;&gt;0),H$1:H934) * 0.8
        )
    ),
    H935
)</f>
        <v>8.8227296223776221</v>
      </c>
      <c r="J935" s="13">
        <v>20.92</v>
      </c>
    </row>
    <row r="936" spans="1:10">
      <c r="A936" s="18" t="s">
        <v>404</v>
      </c>
      <c r="B936" s="18" t="s">
        <v>321</v>
      </c>
      <c r="C936" s="18">
        <v>9</v>
      </c>
      <c r="D936" s="18">
        <v>1365</v>
      </c>
      <c r="E936" s="18" t="s">
        <v>405</v>
      </c>
      <c r="F936" s="18">
        <v>13</v>
      </c>
      <c r="G936" s="18">
        <v>10838.52744</v>
      </c>
      <c r="H936" s="18">
        <v>7.9403131428571427</v>
      </c>
      <c r="I936" s="18" cm="1">
        <f t="array" ref="I936">IF(ISBLANK(H936),
    IFERROR(
        IF(
            (SUMPRODUCT((ABS(B:B - B936) &lt;= 4)*(H:H)*(NOT(ISBLANK(H:H))) * (H:H &gt; 0) * (C:C)*(D:D)) / SUMPRODUCT((ABS(B:B - B936) &lt;= 4)*(NOT(ISBLANK(H:H))) * (H:H &gt; 0) * (C:C)*(D:D))) = 0,
            IF(
                (SUMPRODUCT((ABS(B:B - B936) &lt;= 4)*(G:G)*(NOT(ISBLANK(G:G))) * (G:G &gt; 0) * (C:C)*(D:D)) / SUMPRODUCT((ABS(B:B - B936) &lt;= 4)*(NOT(ISBLANK(G:G))) * (G:G &gt; 0) * (C:C)*(D:D))) = 0,
                IF(LOOKUP(2,1/(H$1:H935&lt;&gt;0),H$1:H935)=0,
                    "",
                    LOOKUP(2,1/(H$1:H935&lt;&gt;0),H$1:H935) * 0.8
                ),
                (SUMPRODUCT((ABS(B:B - B936) &lt;= 4)*(G:G)*(NOT(ISBLANK(G:G))) * (G:G &gt; 0) * (C:C)*(D:D)) / SUMPRODUCT((ABS(B:B - B936) &lt;= 4)*(NOT(ISBLANK(G:G))) * (G:G &gt; 0) * (C:C)*(D:D)))
            ),
            (SUMPRODUCT((ABS(B:B - B936) &lt;= 4)*(H:H)*(NOT(ISBLANK(H:H))) * (H:H &gt; 0) * (C:C)*(D:D)) / SUMPRODUCT((ABS(B:B - B936) &lt;= 4)*(NOT(ISBLANK(H:H))) * (H:H &gt; 0) * (C:C)*(D:D)))
        ),
        IF(LOOKUP(2,1/(H$1:H935&lt;&gt;0),H$1:H935)=0,
            "",
            LOOKUP(2,1/(H$1:H935&lt;&gt;0),H$1:H935) * 0.8
        )
    ),
    H936
)</f>
        <v>7.9403131428571427</v>
      </c>
      <c r="J936" s="13">
        <v>20.92</v>
      </c>
    </row>
    <row r="937" spans="1:10">
      <c r="A937" s="18" t="s">
        <v>404</v>
      </c>
      <c r="B937" s="18" t="s">
        <v>225</v>
      </c>
      <c r="C937" s="18">
        <v>5</v>
      </c>
      <c r="D937" s="18">
        <v>550</v>
      </c>
      <c r="E937" s="18" t="s">
        <v>405</v>
      </c>
      <c r="F937" s="18">
        <v>7</v>
      </c>
      <c r="G937" s="18">
        <v>5401.9903199999999</v>
      </c>
      <c r="H937" s="18">
        <v>9.8218005818181808</v>
      </c>
      <c r="I937" s="18" cm="1">
        <f t="array" ref="I937">IF(ISBLANK(H937),
    IFERROR(
        IF(
            (SUMPRODUCT((ABS(B:B - B937) &lt;= 4)*(H:H)*(NOT(ISBLANK(H:H))) * (H:H &gt; 0) * (C:C)*(D:D)) / SUMPRODUCT((ABS(B:B - B937) &lt;= 4)*(NOT(ISBLANK(H:H))) * (H:H &gt; 0) * (C:C)*(D:D))) = 0,
            IF(
                (SUMPRODUCT((ABS(B:B - B937) &lt;= 4)*(G:G)*(NOT(ISBLANK(G:G))) * (G:G &gt; 0) * (C:C)*(D:D)) / SUMPRODUCT((ABS(B:B - B937) &lt;= 4)*(NOT(ISBLANK(G:G))) * (G:G &gt; 0) * (C:C)*(D:D))) = 0,
                IF(LOOKUP(2,1/(H$1:H936&lt;&gt;0),H$1:H936)=0,
                    "",
                    LOOKUP(2,1/(H$1:H936&lt;&gt;0),H$1:H936) * 0.8
                ),
                (SUMPRODUCT((ABS(B:B - B937) &lt;= 4)*(G:G)*(NOT(ISBLANK(G:G))) * (G:G &gt; 0) * (C:C)*(D:D)) / SUMPRODUCT((ABS(B:B - B937) &lt;= 4)*(NOT(ISBLANK(G:G))) * (G:G &gt; 0) * (C:C)*(D:D)))
            ),
            (SUMPRODUCT((ABS(B:B - B937) &lt;= 4)*(H:H)*(NOT(ISBLANK(H:H))) * (H:H &gt; 0) * (C:C)*(D:D)) / SUMPRODUCT((ABS(B:B - B937) &lt;= 4)*(NOT(ISBLANK(H:H))) * (H:H &gt; 0) * (C:C)*(D:D)))
        ),
        IF(LOOKUP(2,1/(H$1:H936&lt;&gt;0),H$1:H936)=0,
            "",
            LOOKUP(2,1/(H$1:H936&lt;&gt;0),H$1:H936) * 0.8
        )
    ),
    H937
)</f>
        <v>9.8218005818181808</v>
      </c>
      <c r="J937" s="13">
        <v>20.92</v>
      </c>
    </row>
    <row r="938" spans="1:10">
      <c r="A938" s="18" t="s">
        <v>404</v>
      </c>
      <c r="B938" s="18" t="s">
        <v>226</v>
      </c>
      <c r="C938" s="18">
        <v>10</v>
      </c>
      <c r="D938" s="18">
        <v>1611</v>
      </c>
      <c r="E938" s="18" t="s">
        <v>405</v>
      </c>
      <c r="F938" s="18">
        <v>18</v>
      </c>
      <c r="G938" s="18">
        <v>13488.934999999999</v>
      </c>
      <c r="H938" s="18">
        <v>8.3730198634388575</v>
      </c>
      <c r="I938" s="18" cm="1">
        <f t="array" ref="I938">IF(ISBLANK(H938),
    IFERROR(
        IF(
            (SUMPRODUCT((ABS(B:B - B938) &lt;= 4)*(H:H)*(NOT(ISBLANK(H:H))) * (H:H &gt; 0) * (C:C)*(D:D)) / SUMPRODUCT((ABS(B:B - B938) &lt;= 4)*(NOT(ISBLANK(H:H))) * (H:H &gt; 0) * (C:C)*(D:D))) = 0,
            IF(
                (SUMPRODUCT((ABS(B:B - B938) &lt;= 4)*(G:G)*(NOT(ISBLANK(G:G))) * (G:G &gt; 0) * (C:C)*(D:D)) / SUMPRODUCT((ABS(B:B - B938) &lt;= 4)*(NOT(ISBLANK(G:G))) * (G:G &gt; 0) * (C:C)*(D:D))) = 0,
                IF(LOOKUP(2,1/(H$1:H937&lt;&gt;0),H$1:H937)=0,
                    "",
                    LOOKUP(2,1/(H$1:H937&lt;&gt;0),H$1:H937) * 0.8
                ),
                (SUMPRODUCT((ABS(B:B - B938) &lt;= 4)*(G:G)*(NOT(ISBLANK(G:G))) * (G:G &gt; 0) * (C:C)*(D:D)) / SUMPRODUCT((ABS(B:B - B938) &lt;= 4)*(NOT(ISBLANK(G:G))) * (G:G &gt; 0) * (C:C)*(D:D)))
            ),
            (SUMPRODUCT((ABS(B:B - B938) &lt;= 4)*(H:H)*(NOT(ISBLANK(H:H))) * (H:H &gt; 0) * (C:C)*(D:D)) / SUMPRODUCT((ABS(B:B - B938) &lt;= 4)*(NOT(ISBLANK(H:H))) * (H:H &gt; 0) * (C:C)*(D:D)))
        ),
        IF(LOOKUP(2,1/(H$1:H937&lt;&gt;0),H$1:H937)=0,
            "",
            LOOKUP(2,1/(H$1:H937&lt;&gt;0),H$1:H937) * 0.8
        )
    ),
    H938
)</f>
        <v>8.3730198634388575</v>
      </c>
      <c r="J938" s="13">
        <v>20.92</v>
      </c>
    </row>
    <row r="939" spans="1:10">
      <c r="A939" s="18" t="s">
        <v>404</v>
      </c>
      <c r="B939" s="18" t="s">
        <v>326</v>
      </c>
      <c r="C939" s="18">
        <v>3</v>
      </c>
      <c r="D939" s="18">
        <v>330</v>
      </c>
      <c r="E939" s="18" t="s">
        <v>405</v>
      </c>
      <c r="F939" s="18">
        <v>5</v>
      </c>
      <c r="G939" s="18">
        <v>4056.4593599999998</v>
      </c>
      <c r="H939" s="18">
        <v>12.29230109090909</v>
      </c>
      <c r="I939" s="18" cm="1">
        <f t="array" ref="I939">IF(ISBLANK(H939),
    IFERROR(
        IF(
            (SUMPRODUCT((ABS(B:B - B939) &lt;= 4)*(H:H)*(NOT(ISBLANK(H:H))) * (H:H &gt; 0) * (C:C)*(D:D)) / SUMPRODUCT((ABS(B:B - B939) &lt;= 4)*(NOT(ISBLANK(H:H))) * (H:H &gt; 0) * (C:C)*(D:D))) = 0,
            IF(
                (SUMPRODUCT((ABS(B:B - B939) &lt;= 4)*(G:G)*(NOT(ISBLANK(G:G))) * (G:G &gt; 0) * (C:C)*(D:D)) / SUMPRODUCT((ABS(B:B - B939) &lt;= 4)*(NOT(ISBLANK(G:G))) * (G:G &gt; 0) * (C:C)*(D:D))) = 0,
                IF(LOOKUP(2,1/(H$1:H938&lt;&gt;0),H$1:H938)=0,
                    "",
                    LOOKUP(2,1/(H$1:H938&lt;&gt;0),H$1:H938) * 0.8
                ),
                (SUMPRODUCT((ABS(B:B - B939) &lt;= 4)*(G:G)*(NOT(ISBLANK(G:G))) * (G:G &gt; 0) * (C:C)*(D:D)) / SUMPRODUCT((ABS(B:B - B939) &lt;= 4)*(NOT(ISBLANK(G:G))) * (G:G &gt; 0) * (C:C)*(D:D)))
            ),
            (SUMPRODUCT((ABS(B:B - B939) &lt;= 4)*(H:H)*(NOT(ISBLANK(H:H))) * (H:H &gt; 0) * (C:C)*(D:D)) / SUMPRODUCT((ABS(B:B - B939) &lt;= 4)*(NOT(ISBLANK(H:H))) * (H:H &gt; 0) * (C:C)*(D:D)))
        ),
        IF(LOOKUP(2,1/(H$1:H938&lt;&gt;0),H$1:H938)=0,
            "",
            LOOKUP(2,1/(H$1:H938&lt;&gt;0),H$1:H938) * 0.8
        )
    ),
    H939
)</f>
        <v>12.29230109090909</v>
      </c>
      <c r="J939" s="13">
        <v>20.92</v>
      </c>
    </row>
    <row r="940" spans="1:10">
      <c r="A940" s="18" t="s">
        <v>404</v>
      </c>
      <c r="B940" s="18" t="s">
        <v>378</v>
      </c>
      <c r="C940" s="18">
        <v>11</v>
      </c>
      <c r="D940" s="18">
        <v>1670</v>
      </c>
      <c r="E940" s="18" t="s">
        <v>405</v>
      </c>
      <c r="F940" s="18">
        <v>15</v>
      </c>
      <c r="G940" s="18">
        <v>12292.264999999999</v>
      </c>
      <c r="H940" s="18">
        <v>7.360637724550898</v>
      </c>
      <c r="I940" s="18" cm="1">
        <f t="array" ref="I940">IF(ISBLANK(H940),
    IFERROR(
        IF(
            (SUMPRODUCT((ABS(B:B - B940) &lt;= 4)*(H:H)*(NOT(ISBLANK(H:H))) * (H:H &gt; 0) * (C:C)*(D:D)) / SUMPRODUCT((ABS(B:B - B940) &lt;= 4)*(NOT(ISBLANK(H:H))) * (H:H &gt; 0) * (C:C)*(D:D))) = 0,
            IF(
                (SUMPRODUCT((ABS(B:B - B940) &lt;= 4)*(G:G)*(NOT(ISBLANK(G:G))) * (G:G &gt; 0) * (C:C)*(D:D)) / SUMPRODUCT((ABS(B:B - B940) &lt;= 4)*(NOT(ISBLANK(G:G))) * (G:G &gt; 0) * (C:C)*(D:D))) = 0,
                IF(LOOKUP(2,1/(H$1:H939&lt;&gt;0),H$1:H939)=0,
                    "",
                    LOOKUP(2,1/(H$1:H939&lt;&gt;0),H$1:H939) * 0.8
                ),
                (SUMPRODUCT((ABS(B:B - B940) &lt;= 4)*(G:G)*(NOT(ISBLANK(G:G))) * (G:G &gt; 0) * (C:C)*(D:D)) / SUMPRODUCT((ABS(B:B - B940) &lt;= 4)*(NOT(ISBLANK(G:G))) * (G:G &gt; 0) * (C:C)*(D:D)))
            ),
            (SUMPRODUCT((ABS(B:B - B940) &lt;= 4)*(H:H)*(NOT(ISBLANK(H:H))) * (H:H &gt; 0) * (C:C)*(D:D)) / SUMPRODUCT((ABS(B:B - B940) &lt;= 4)*(NOT(ISBLANK(H:H))) * (H:H &gt; 0) * (C:C)*(D:D)))
        ),
        IF(LOOKUP(2,1/(H$1:H939&lt;&gt;0),H$1:H939)=0,
            "",
            LOOKUP(2,1/(H$1:H939&lt;&gt;0),H$1:H939) * 0.8
        )
    ),
    H940
)</f>
        <v>7.360637724550898</v>
      </c>
      <c r="J940" s="13">
        <v>20.92</v>
      </c>
    </row>
    <row r="941" spans="1:10">
      <c r="A941" s="18" t="s">
        <v>404</v>
      </c>
      <c r="B941" s="18" t="s">
        <v>227</v>
      </c>
      <c r="C941" s="18">
        <v>3</v>
      </c>
      <c r="D941" s="18">
        <v>427</v>
      </c>
      <c r="E941" s="18" t="s">
        <v>405</v>
      </c>
      <c r="F941" s="18">
        <v>5</v>
      </c>
      <c r="G941" s="18">
        <v>3198.5622400000002</v>
      </c>
      <c r="H941" s="18">
        <v>7.4907780796252919</v>
      </c>
      <c r="I941" s="18" cm="1">
        <f t="array" ref="I941">IF(ISBLANK(H941),
    IFERROR(
        IF(
            (SUMPRODUCT((ABS(B:B - B941) &lt;= 4)*(H:H)*(NOT(ISBLANK(H:H))) * (H:H &gt; 0) * (C:C)*(D:D)) / SUMPRODUCT((ABS(B:B - B941) &lt;= 4)*(NOT(ISBLANK(H:H))) * (H:H &gt; 0) * (C:C)*(D:D))) = 0,
            IF(
                (SUMPRODUCT((ABS(B:B - B941) &lt;= 4)*(G:G)*(NOT(ISBLANK(G:G))) * (G:G &gt; 0) * (C:C)*(D:D)) / SUMPRODUCT((ABS(B:B - B941) &lt;= 4)*(NOT(ISBLANK(G:G))) * (G:G &gt; 0) * (C:C)*(D:D))) = 0,
                IF(LOOKUP(2,1/(H$1:H940&lt;&gt;0),H$1:H940)=0,
                    "",
                    LOOKUP(2,1/(H$1:H940&lt;&gt;0),H$1:H940) * 0.8
                ),
                (SUMPRODUCT((ABS(B:B - B941) &lt;= 4)*(G:G)*(NOT(ISBLANK(G:G))) * (G:G &gt; 0) * (C:C)*(D:D)) / SUMPRODUCT((ABS(B:B - B941) &lt;= 4)*(NOT(ISBLANK(G:G))) * (G:G &gt; 0) * (C:C)*(D:D)))
            ),
            (SUMPRODUCT((ABS(B:B - B941) &lt;= 4)*(H:H)*(NOT(ISBLANK(H:H))) * (H:H &gt; 0) * (C:C)*(D:D)) / SUMPRODUCT((ABS(B:B - B941) &lt;= 4)*(NOT(ISBLANK(H:H))) * (H:H &gt; 0) * (C:C)*(D:D)))
        ),
        IF(LOOKUP(2,1/(H$1:H940&lt;&gt;0),H$1:H940)=0,
            "",
            LOOKUP(2,1/(H$1:H940&lt;&gt;0),H$1:H940) * 0.8
        )
    ),
    H941
)</f>
        <v>7.4907780796252919</v>
      </c>
      <c r="J941" s="13">
        <v>20.92</v>
      </c>
    </row>
    <row r="942" spans="1:10">
      <c r="A942" s="18" t="s">
        <v>404</v>
      </c>
      <c r="B942" s="18" t="s">
        <v>228</v>
      </c>
      <c r="C942" s="18">
        <v>6</v>
      </c>
      <c r="D942" s="18">
        <v>710</v>
      </c>
      <c r="E942" s="18" t="s">
        <v>405</v>
      </c>
      <c r="F942" s="18">
        <v>8</v>
      </c>
      <c r="G942" s="18">
        <v>6545.1260000000002</v>
      </c>
      <c r="H942" s="18">
        <v>9.2184873239436627</v>
      </c>
      <c r="I942" s="18" cm="1">
        <f t="array" ref="I942">IF(ISBLANK(H942),
    IFERROR(
        IF(
            (SUMPRODUCT((ABS(B:B - B942) &lt;= 4)*(H:H)*(NOT(ISBLANK(H:H))) * (H:H &gt; 0) * (C:C)*(D:D)) / SUMPRODUCT((ABS(B:B - B942) &lt;= 4)*(NOT(ISBLANK(H:H))) * (H:H &gt; 0) * (C:C)*(D:D))) = 0,
            IF(
                (SUMPRODUCT((ABS(B:B - B942) &lt;= 4)*(G:G)*(NOT(ISBLANK(G:G))) * (G:G &gt; 0) * (C:C)*(D:D)) / SUMPRODUCT((ABS(B:B - B942) &lt;= 4)*(NOT(ISBLANK(G:G))) * (G:G &gt; 0) * (C:C)*(D:D))) = 0,
                IF(LOOKUP(2,1/(H$1:H941&lt;&gt;0),H$1:H941)=0,
                    "",
                    LOOKUP(2,1/(H$1:H941&lt;&gt;0),H$1:H941) * 0.8
                ),
                (SUMPRODUCT((ABS(B:B - B942) &lt;= 4)*(G:G)*(NOT(ISBLANK(G:G))) * (G:G &gt; 0) * (C:C)*(D:D)) / SUMPRODUCT((ABS(B:B - B942) &lt;= 4)*(NOT(ISBLANK(G:G))) * (G:G &gt; 0) * (C:C)*(D:D)))
            ),
            (SUMPRODUCT((ABS(B:B - B942) &lt;= 4)*(H:H)*(NOT(ISBLANK(H:H))) * (H:H &gt; 0) * (C:C)*(D:D)) / SUMPRODUCT((ABS(B:B - B942) &lt;= 4)*(NOT(ISBLANK(H:H))) * (H:H &gt; 0) * (C:C)*(D:D)))
        ),
        IF(LOOKUP(2,1/(H$1:H941&lt;&gt;0),H$1:H941)=0,
            "",
            LOOKUP(2,1/(H$1:H941&lt;&gt;0),H$1:H941) * 0.8
        )
    ),
    H942
)</f>
        <v>9.2184873239436627</v>
      </c>
      <c r="J942" s="13">
        <v>20.92</v>
      </c>
    </row>
    <row r="943" spans="1:10">
      <c r="A943" s="18" t="s">
        <v>404</v>
      </c>
      <c r="B943" s="18" t="s">
        <v>329</v>
      </c>
      <c r="C943" s="18">
        <v>8</v>
      </c>
      <c r="D943" s="18">
        <v>1215</v>
      </c>
      <c r="E943" s="18" t="s">
        <v>405</v>
      </c>
      <c r="F943" s="18">
        <v>12</v>
      </c>
      <c r="G943" s="18">
        <v>9091.8614699999998</v>
      </c>
      <c r="H943" s="18">
        <v>7.483013555555555</v>
      </c>
      <c r="I943" s="18" cm="1">
        <f t="array" ref="I943">IF(ISBLANK(H943),
    IFERROR(
        IF(
            (SUMPRODUCT((ABS(B:B - B943) &lt;= 4)*(H:H)*(NOT(ISBLANK(H:H))) * (H:H &gt; 0) * (C:C)*(D:D)) / SUMPRODUCT((ABS(B:B - B943) &lt;= 4)*(NOT(ISBLANK(H:H))) * (H:H &gt; 0) * (C:C)*(D:D))) = 0,
            IF(
                (SUMPRODUCT((ABS(B:B - B943) &lt;= 4)*(G:G)*(NOT(ISBLANK(G:G))) * (G:G &gt; 0) * (C:C)*(D:D)) / SUMPRODUCT((ABS(B:B - B943) &lt;= 4)*(NOT(ISBLANK(G:G))) * (G:G &gt; 0) * (C:C)*(D:D))) = 0,
                IF(LOOKUP(2,1/(H$1:H942&lt;&gt;0),H$1:H942)=0,
                    "",
                    LOOKUP(2,1/(H$1:H942&lt;&gt;0),H$1:H942) * 0.8
                ),
                (SUMPRODUCT((ABS(B:B - B943) &lt;= 4)*(G:G)*(NOT(ISBLANK(G:G))) * (G:G &gt; 0) * (C:C)*(D:D)) / SUMPRODUCT((ABS(B:B - B943) &lt;= 4)*(NOT(ISBLANK(G:G))) * (G:G &gt; 0) * (C:C)*(D:D)))
            ),
            (SUMPRODUCT((ABS(B:B - B943) &lt;= 4)*(H:H)*(NOT(ISBLANK(H:H))) * (H:H &gt; 0) * (C:C)*(D:D)) / SUMPRODUCT((ABS(B:B - B943) &lt;= 4)*(NOT(ISBLANK(H:H))) * (H:H &gt; 0) * (C:C)*(D:D)))
        ),
        IF(LOOKUP(2,1/(H$1:H942&lt;&gt;0),H$1:H942)=0,
            "",
            LOOKUP(2,1/(H$1:H942&lt;&gt;0),H$1:H942) * 0.8
        )
    ),
    H943
)</f>
        <v>7.483013555555555</v>
      </c>
      <c r="J943" s="13">
        <v>20.92</v>
      </c>
    </row>
    <row r="944" spans="1:10">
      <c r="A944" s="18" t="s">
        <v>404</v>
      </c>
      <c r="B944" s="18" t="s">
        <v>229</v>
      </c>
      <c r="C944" s="18">
        <v>7</v>
      </c>
      <c r="D944" s="18">
        <v>975</v>
      </c>
      <c r="E944" s="18" t="s">
        <v>405</v>
      </c>
      <c r="F944" s="18">
        <v>9</v>
      </c>
      <c r="G944" s="18">
        <v>7495.1980000000003</v>
      </c>
      <c r="H944" s="18">
        <v>7.6873825641025642</v>
      </c>
      <c r="I944" s="18" cm="1">
        <f t="array" ref="I944">IF(ISBLANK(H944),
    IFERROR(
        IF(
            (SUMPRODUCT((ABS(B:B - B944) &lt;= 4)*(H:H)*(NOT(ISBLANK(H:H))) * (H:H &gt; 0) * (C:C)*(D:D)) / SUMPRODUCT((ABS(B:B - B944) &lt;= 4)*(NOT(ISBLANK(H:H))) * (H:H &gt; 0) * (C:C)*(D:D))) = 0,
            IF(
                (SUMPRODUCT((ABS(B:B - B944) &lt;= 4)*(G:G)*(NOT(ISBLANK(G:G))) * (G:G &gt; 0) * (C:C)*(D:D)) / SUMPRODUCT((ABS(B:B - B944) &lt;= 4)*(NOT(ISBLANK(G:G))) * (G:G &gt; 0) * (C:C)*(D:D))) = 0,
                IF(LOOKUP(2,1/(H$1:H943&lt;&gt;0),H$1:H943)=0,
                    "",
                    LOOKUP(2,1/(H$1:H943&lt;&gt;0),H$1:H943) * 0.8
                ),
                (SUMPRODUCT((ABS(B:B - B944) &lt;= 4)*(G:G)*(NOT(ISBLANK(G:G))) * (G:G &gt; 0) * (C:C)*(D:D)) / SUMPRODUCT((ABS(B:B - B944) &lt;= 4)*(NOT(ISBLANK(G:G))) * (G:G &gt; 0) * (C:C)*(D:D)))
            ),
            (SUMPRODUCT((ABS(B:B - B944) &lt;= 4)*(H:H)*(NOT(ISBLANK(H:H))) * (H:H &gt; 0) * (C:C)*(D:D)) / SUMPRODUCT((ABS(B:B - B944) &lt;= 4)*(NOT(ISBLANK(H:H))) * (H:H &gt; 0) * (C:C)*(D:D)))
        ),
        IF(LOOKUP(2,1/(H$1:H943&lt;&gt;0),H$1:H943)=0,
            "",
            LOOKUP(2,1/(H$1:H943&lt;&gt;0),H$1:H943) * 0.8
        )
    ),
    H944
)</f>
        <v>7.6873825641025642</v>
      </c>
      <c r="J944" s="13">
        <v>20.92</v>
      </c>
    </row>
    <row r="945" spans="1:10">
      <c r="A945" s="18" t="s">
        <v>404</v>
      </c>
      <c r="B945" s="18" t="s">
        <v>231</v>
      </c>
      <c r="C945" s="18">
        <v>4</v>
      </c>
      <c r="D945" s="18">
        <v>330</v>
      </c>
      <c r="E945" s="18" t="s">
        <v>405</v>
      </c>
      <c r="F945" s="18">
        <v>6</v>
      </c>
      <c r="G945" s="18">
        <v>4503.1447900000003</v>
      </c>
      <c r="H945" s="18">
        <v>13.6458933030303</v>
      </c>
      <c r="I945" s="18" cm="1">
        <f t="array" ref="I945">IF(ISBLANK(H945),
    IFERROR(
        IF(
            (SUMPRODUCT((ABS(B:B - B945) &lt;= 4)*(H:H)*(NOT(ISBLANK(H:H))) * (H:H &gt; 0) * (C:C)*(D:D)) / SUMPRODUCT((ABS(B:B - B945) &lt;= 4)*(NOT(ISBLANK(H:H))) * (H:H &gt; 0) * (C:C)*(D:D))) = 0,
            IF(
                (SUMPRODUCT((ABS(B:B - B945) &lt;= 4)*(G:G)*(NOT(ISBLANK(G:G))) * (G:G &gt; 0) * (C:C)*(D:D)) / SUMPRODUCT((ABS(B:B - B945) &lt;= 4)*(NOT(ISBLANK(G:G))) * (G:G &gt; 0) * (C:C)*(D:D))) = 0,
                IF(LOOKUP(2,1/(H$1:H944&lt;&gt;0),H$1:H944)=0,
                    "",
                    LOOKUP(2,1/(H$1:H944&lt;&gt;0),H$1:H944) * 0.8
                ),
                (SUMPRODUCT((ABS(B:B - B945) &lt;= 4)*(G:G)*(NOT(ISBLANK(G:G))) * (G:G &gt; 0) * (C:C)*(D:D)) / SUMPRODUCT((ABS(B:B - B945) &lt;= 4)*(NOT(ISBLANK(G:G))) * (G:G &gt; 0) * (C:C)*(D:D)))
            ),
            (SUMPRODUCT((ABS(B:B - B945) &lt;= 4)*(H:H)*(NOT(ISBLANK(H:H))) * (H:H &gt; 0) * (C:C)*(D:D)) / SUMPRODUCT((ABS(B:B - B945) &lt;= 4)*(NOT(ISBLANK(H:H))) * (H:H &gt; 0) * (C:C)*(D:D)))
        ),
        IF(LOOKUP(2,1/(H$1:H944&lt;&gt;0),H$1:H944)=0,
            "",
            LOOKUP(2,1/(H$1:H944&lt;&gt;0),H$1:H944) * 0.8
        )
    ),
    H945
)</f>
        <v>13.6458933030303</v>
      </c>
      <c r="J945" s="13">
        <v>20.92</v>
      </c>
    </row>
    <row r="946" spans="1:10">
      <c r="A946" s="18" t="s">
        <v>404</v>
      </c>
      <c r="B946" s="18" t="s">
        <v>232</v>
      </c>
      <c r="C946" s="18">
        <v>11</v>
      </c>
      <c r="D946" s="18">
        <v>1810</v>
      </c>
      <c r="E946" s="18" t="s">
        <v>405</v>
      </c>
      <c r="F946" s="18">
        <v>44</v>
      </c>
      <c r="G946" s="18">
        <v>33600.806210000002</v>
      </c>
      <c r="H946" s="18">
        <v>18.563981331491711</v>
      </c>
      <c r="I946" s="18" cm="1">
        <f t="array" ref="I946">IF(ISBLANK(H946),
    IFERROR(
        IF(
            (SUMPRODUCT((ABS(B:B - B946) &lt;= 4)*(H:H)*(NOT(ISBLANK(H:H))) * (H:H &gt; 0) * (C:C)*(D:D)) / SUMPRODUCT((ABS(B:B - B946) &lt;= 4)*(NOT(ISBLANK(H:H))) * (H:H &gt; 0) * (C:C)*(D:D))) = 0,
            IF(
                (SUMPRODUCT((ABS(B:B - B946) &lt;= 4)*(G:G)*(NOT(ISBLANK(G:G))) * (G:G &gt; 0) * (C:C)*(D:D)) / SUMPRODUCT((ABS(B:B - B946) &lt;= 4)*(NOT(ISBLANK(G:G))) * (G:G &gt; 0) * (C:C)*(D:D))) = 0,
                IF(LOOKUP(2,1/(H$1:H945&lt;&gt;0),H$1:H945)=0,
                    "",
                    LOOKUP(2,1/(H$1:H945&lt;&gt;0),H$1:H945) * 0.8
                ),
                (SUMPRODUCT((ABS(B:B - B946) &lt;= 4)*(G:G)*(NOT(ISBLANK(G:G))) * (G:G &gt; 0) * (C:C)*(D:D)) / SUMPRODUCT((ABS(B:B - B946) &lt;= 4)*(NOT(ISBLANK(G:G))) * (G:G &gt; 0) * (C:C)*(D:D)))
            ),
            (SUMPRODUCT((ABS(B:B - B946) &lt;= 4)*(H:H)*(NOT(ISBLANK(H:H))) * (H:H &gt; 0) * (C:C)*(D:D)) / SUMPRODUCT((ABS(B:B - B946) &lt;= 4)*(NOT(ISBLANK(H:H))) * (H:H &gt; 0) * (C:C)*(D:D)))
        ),
        IF(LOOKUP(2,1/(H$1:H945&lt;&gt;0),H$1:H945)=0,
            "",
            LOOKUP(2,1/(H$1:H945&lt;&gt;0),H$1:H945) * 0.8
        )
    ),
    H946
)</f>
        <v>18.563981331491711</v>
      </c>
      <c r="J946" s="13">
        <v>20.92</v>
      </c>
    </row>
    <row r="947" spans="1:10">
      <c r="A947" s="19" t="s">
        <v>406</v>
      </c>
      <c r="B947" s="20" t="s">
        <v>55</v>
      </c>
      <c r="C947" s="21">
        <v>7</v>
      </c>
      <c r="D947" s="21">
        <v>355</v>
      </c>
      <c r="E947" s="19" t="s">
        <v>407</v>
      </c>
      <c r="F947" s="21">
        <v>9</v>
      </c>
      <c r="G947" s="21">
        <v>10230.187120000001</v>
      </c>
      <c r="H947" s="21">
        <v>28.817428509999999</v>
      </c>
      <c r="I947" s="19">
        <v>28.817428509999999</v>
      </c>
      <c r="J947" s="22">
        <v>44.1</v>
      </c>
    </row>
    <row r="948" spans="1:10">
      <c r="A948" s="23" t="s">
        <v>406</v>
      </c>
      <c r="B948" s="24" t="s">
        <v>26</v>
      </c>
      <c r="C948" s="25">
        <v>10</v>
      </c>
      <c r="D948" s="25">
        <v>645</v>
      </c>
      <c r="E948" s="23" t="s">
        <v>407</v>
      </c>
      <c r="F948" s="25">
        <v>11</v>
      </c>
      <c r="G948" s="25">
        <v>13917.892970000001</v>
      </c>
      <c r="H948" s="25">
        <v>21.578128639999999</v>
      </c>
      <c r="I948" s="23">
        <v>21.578128639999999</v>
      </c>
      <c r="J948" s="26">
        <v>44.1</v>
      </c>
    </row>
    <row r="949" spans="1:10">
      <c r="A949" s="19" t="s">
        <v>406</v>
      </c>
      <c r="B949" s="20" t="s">
        <v>57</v>
      </c>
      <c r="C949" s="21">
        <v>1</v>
      </c>
      <c r="D949" s="21">
        <v>115</v>
      </c>
      <c r="E949" s="19" t="s">
        <v>407</v>
      </c>
      <c r="F949" s="21">
        <v>2</v>
      </c>
      <c r="G949" s="21">
        <v>2096.9322400000001</v>
      </c>
      <c r="H949" s="21">
        <v>18.234193390000002</v>
      </c>
      <c r="I949" s="19">
        <v>18.234193390000002</v>
      </c>
      <c r="J949" s="26">
        <v>44.1</v>
      </c>
    </row>
    <row r="950" spans="1:10">
      <c r="A950" s="23" t="s">
        <v>406</v>
      </c>
      <c r="B950" s="24" t="s">
        <v>61</v>
      </c>
      <c r="C950" s="25">
        <v>2</v>
      </c>
      <c r="D950" s="25">
        <v>150</v>
      </c>
      <c r="E950" s="23" t="s">
        <v>407</v>
      </c>
      <c r="F950" s="25">
        <v>6</v>
      </c>
      <c r="G950" s="25">
        <v>5802.3094300000002</v>
      </c>
      <c r="H950" s="25">
        <v>38.682062870000003</v>
      </c>
      <c r="I950" s="23">
        <v>38.682062870000003</v>
      </c>
      <c r="J950" s="26">
        <v>44.1</v>
      </c>
    </row>
    <row r="951" spans="1:10">
      <c r="A951" s="19" t="s">
        <v>406</v>
      </c>
      <c r="B951" s="20" t="s">
        <v>11</v>
      </c>
      <c r="C951" s="21">
        <v>3</v>
      </c>
      <c r="D951" s="21">
        <v>60</v>
      </c>
      <c r="E951" s="19" t="s">
        <v>407</v>
      </c>
      <c r="F951" s="21">
        <v>3</v>
      </c>
      <c r="G951" s="21">
        <v>2706.33</v>
      </c>
      <c r="H951" s="21">
        <v>45.105499999999999</v>
      </c>
      <c r="I951" s="19">
        <v>45.105499999999999</v>
      </c>
      <c r="J951" s="26">
        <v>44.1</v>
      </c>
    </row>
    <row r="952" spans="1:10">
      <c r="A952" s="23" t="s">
        <v>406</v>
      </c>
      <c r="B952" s="27" t="s">
        <v>63</v>
      </c>
      <c r="C952" s="25">
        <v>2</v>
      </c>
      <c r="D952" s="25">
        <v>210</v>
      </c>
      <c r="E952" s="23" t="s">
        <v>407</v>
      </c>
      <c r="F952" s="25">
        <v>6</v>
      </c>
      <c r="G952" s="25">
        <v>6253.61</v>
      </c>
      <c r="H952" s="25">
        <v>29.77909524</v>
      </c>
      <c r="I952" s="23">
        <v>29.77909524</v>
      </c>
      <c r="J952" s="26">
        <v>44.1</v>
      </c>
    </row>
    <row r="953" spans="1:10">
      <c r="A953" s="19" t="s">
        <v>406</v>
      </c>
      <c r="B953" s="28" t="s">
        <v>30</v>
      </c>
      <c r="C953" s="21">
        <v>3</v>
      </c>
      <c r="D953" s="21">
        <v>205</v>
      </c>
      <c r="E953" s="19" t="s">
        <v>407</v>
      </c>
      <c r="F953" s="19">
        <v>3</v>
      </c>
      <c r="G953" s="21">
        <v>4455.51</v>
      </c>
      <c r="H953" s="21">
        <v>29.77909524</v>
      </c>
      <c r="I953" s="19">
        <v>29.77909524</v>
      </c>
      <c r="J953" s="26">
        <v>44.1</v>
      </c>
    </row>
    <row r="954" spans="1:10">
      <c r="A954" s="23" t="s">
        <v>406</v>
      </c>
      <c r="B954" s="27" t="s">
        <v>31</v>
      </c>
      <c r="C954" s="25">
        <v>4</v>
      </c>
      <c r="D954" s="25">
        <v>470</v>
      </c>
      <c r="E954" s="23" t="s">
        <v>407</v>
      </c>
      <c r="F954" s="25">
        <v>11</v>
      </c>
      <c r="G954" s="25">
        <v>13971.846</v>
      </c>
      <c r="H954" s="25">
        <v>29.72733191</v>
      </c>
      <c r="I954" s="23">
        <v>29.72733191</v>
      </c>
      <c r="J954" s="26">
        <v>44.1</v>
      </c>
    </row>
    <row r="955" spans="1:10">
      <c r="A955" s="19" t="s">
        <v>406</v>
      </c>
      <c r="B955" s="19" t="s">
        <v>32</v>
      </c>
      <c r="C955" s="21">
        <v>3</v>
      </c>
      <c r="D955" s="21">
        <v>370</v>
      </c>
      <c r="E955" s="19" t="s">
        <v>407</v>
      </c>
      <c r="F955" s="21">
        <v>2</v>
      </c>
      <c r="G955" s="21">
        <v>1660.0519999999999</v>
      </c>
      <c r="H955" s="21">
        <v>4.4866270269999999</v>
      </c>
      <c r="I955" s="19">
        <v>4.4866270269999999</v>
      </c>
      <c r="J955" s="26">
        <v>44.1</v>
      </c>
    </row>
    <row r="956" spans="1:10">
      <c r="A956" s="23" t="s">
        <v>406</v>
      </c>
      <c r="B956" s="23" t="s">
        <v>66</v>
      </c>
      <c r="C956" s="25">
        <v>2</v>
      </c>
      <c r="D956" s="25">
        <v>100</v>
      </c>
      <c r="E956" s="23" t="s">
        <v>407</v>
      </c>
      <c r="F956" s="25">
        <v>3</v>
      </c>
      <c r="G956" s="25">
        <v>3245.07</v>
      </c>
      <c r="H956" s="25">
        <v>32.450699999999998</v>
      </c>
      <c r="I956" s="23">
        <v>32.450699999999998</v>
      </c>
      <c r="J956" s="26">
        <v>44.1</v>
      </c>
    </row>
    <row r="957" spans="1:10">
      <c r="A957" s="19" t="s">
        <v>406</v>
      </c>
      <c r="B957" s="19" t="s">
        <v>68</v>
      </c>
      <c r="C957" s="21">
        <v>1</v>
      </c>
      <c r="D957" s="21">
        <v>140</v>
      </c>
      <c r="E957" s="19" t="s">
        <v>407</v>
      </c>
      <c r="F957" s="21">
        <v>4</v>
      </c>
      <c r="G957" s="21">
        <v>4464.2939999999999</v>
      </c>
      <c r="H957" s="21">
        <v>31.887814290000001</v>
      </c>
      <c r="I957" s="19">
        <v>31.887814290000001</v>
      </c>
      <c r="J957" s="26">
        <v>44.1</v>
      </c>
    </row>
    <row r="958" spans="1:10">
      <c r="A958" s="23" t="s">
        <v>406</v>
      </c>
      <c r="B958" s="23" t="s">
        <v>34</v>
      </c>
      <c r="C958" s="25">
        <v>4</v>
      </c>
      <c r="D958" s="25">
        <v>470</v>
      </c>
      <c r="E958" s="23" t="s">
        <v>407</v>
      </c>
      <c r="F958" s="25">
        <v>25</v>
      </c>
      <c r="G958" s="25">
        <v>24197.954000000002</v>
      </c>
      <c r="H958" s="25">
        <v>51.48500851</v>
      </c>
      <c r="I958" s="23">
        <v>51.48500851</v>
      </c>
      <c r="J958" s="26">
        <v>44.1</v>
      </c>
    </row>
    <row r="959" spans="1:10">
      <c r="A959" s="19" t="s">
        <v>406</v>
      </c>
      <c r="B959" s="19" t="s">
        <v>37</v>
      </c>
      <c r="C959" s="21">
        <v>1</v>
      </c>
      <c r="D959" s="21">
        <v>50</v>
      </c>
      <c r="E959" s="19" t="s">
        <v>407</v>
      </c>
      <c r="F959" s="21">
        <v>2</v>
      </c>
      <c r="G959" s="21">
        <v>1999.932</v>
      </c>
      <c r="H959" s="21">
        <v>39.998640000000002</v>
      </c>
      <c r="I959" s="19">
        <v>39.998640000000002</v>
      </c>
      <c r="J959" s="26">
        <v>44.1</v>
      </c>
    </row>
    <row r="960" spans="1:10">
      <c r="A960" s="23" t="s">
        <v>406</v>
      </c>
      <c r="B960" s="23" t="s">
        <v>38</v>
      </c>
      <c r="C960" s="25">
        <v>7</v>
      </c>
      <c r="D960" s="25">
        <v>250</v>
      </c>
      <c r="E960" s="23" t="s">
        <v>407</v>
      </c>
      <c r="F960" s="25">
        <v>6</v>
      </c>
      <c r="G960" s="25">
        <v>5864.3580000000002</v>
      </c>
      <c r="H960" s="25">
        <v>23.457432000000001</v>
      </c>
      <c r="I960" s="23">
        <v>23.457432000000001</v>
      </c>
      <c r="J960" s="26">
        <v>44.1</v>
      </c>
    </row>
    <row r="961" spans="1:10">
      <c r="A961" s="19" t="s">
        <v>406</v>
      </c>
      <c r="B961" s="19" t="s">
        <v>39</v>
      </c>
      <c r="C961" s="21">
        <v>5</v>
      </c>
      <c r="D961" s="21">
        <v>90</v>
      </c>
      <c r="E961" s="19" t="s">
        <v>407</v>
      </c>
      <c r="F961" s="21">
        <v>4</v>
      </c>
      <c r="G961" s="21">
        <v>2954.7420000000002</v>
      </c>
      <c r="H961" s="21">
        <v>32.83046667</v>
      </c>
      <c r="I961" s="19">
        <v>32.83046667</v>
      </c>
      <c r="J961" s="26">
        <v>44.1</v>
      </c>
    </row>
    <row r="962" spans="1:10">
      <c r="A962" s="23" t="s">
        <v>406</v>
      </c>
      <c r="B962" s="23" t="s">
        <v>40</v>
      </c>
      <c r="C962" s="25">
        <v>2</v>
      </c>
      <c r="D962" s="25">
        <v>200</v>
      </c>
      <c r="E962" s="23" t="s">
        <v>407</v>
      </c>
      <c r="F962" s="25">
        <v>9</v>
      </c>
      <c r="G962" s="25">
        <v>9321.2849999999999</v>
      </c>
      <c r="H962" s="25">
        <v>46.606425000000002</v>
      </c>
      <c r="I962" s="23">
        <v>46.606425000000002</v>
      </c>
      <c r="J962" s="26">
        <v>44.1</v>
      </c>
    </row>
    <row r="963" spans="1:10">
      <c r="A963" s="19" t="s">
        <v>406</v>
      </c>
      <c r="B963" s="19" t="s">
        <v>41</v>
      </c>
      <c r="C963" s="21">
        <v>9</v>
      </c>
      <c r="D963" s="21">
        <v>1020</v>
      </c>
      <c r="E963" s="19" t="s">
        <v>407</v>
      </c>
      <c r="F963" s="21">
        <v>34</v>
      </c>
      <c r="G963" s="21">
        <v>38890.577899999997</v>
      </c>
      <c r="H963" s="21">
        <v>38.128017550000003</v>
      </c>
      <c r="I963" s="19">
        <v>38.128017550000003</v>
      </c>
      <c r="J963" s="26">
        <v>44.1</v>
      </c>
    </row>
    <row r="964" spans="1:10">
      <c r="A964" s="23" t="s">
        <v>406</v>
      </c>
      <c r="B964" s="23" t="s">
        <v>42</v>
      </c>
      <c r="C964" s="25">
        <v>3</v>
      </c>
      <c r="D964" s="25">
        <v>360</v>
      </c>
      <c r="E964" s="23" t="s">
        <v>407</v>
      </c>
      <c r="F964" s="25">
        <v>12</v>
      </c>
      <c r="G964" s="25">
        <v>16477.878079999999</v>
      </c>
      <c r="H964" s="25">
        <v>45.771883559999999</v>
      </c>
      <c r="I964" s="23">
        <v>45.771883559999999</v>
      </c>
      <c r="J964" s="26">
        <v>44.1</v>
      </c>
    </row>
    <row r="965" spans="1:10">
      <c r="A965" s="19" t="s">
        <v>406</v>
      </c>
      <c r="B965" s="19" t="s">
        <v>43</v>
      </c>
      <c r="C965" s="21">
        <v>4</v>
      </c>
      <c r="D965" s="21">
        <v>220</v>
      </c>
      <c r="E965" s="19" t="s">
        <v>407</v>
      </c>
      <c r="F965" s="21">
        <v>2</v>
      </c>
      <c r="G965" s="21">
        <v>2372.9580000000001</v>
      </c>
      <c r="H965" s="21">
        <v>10.786172730000001</v>
      </c>
      <c r="I965" s="19">
        <v>10.786172730000001</v>
      </c>
      <c r="J965" s="26">
        <v>44.1</v>
      </c>
    </row>
    <row r="966" spans="1:10">
      <c r="A966" s="23" t="s">
        <v>406</v>
      </c>
      <c r="B966" s="23" t="s">
        <v>44</v>
      </c>
      <c r="C966" s="25">
        <v>7</v>
      </c>
      <c r="D966" s="25">
        <v>400</v>
      </c>
      <c r="E966" s="23" t="s">
        <v>407</v>
      </c>
      <c r="F966" s="25">
        <v>6</v>
      </c>
      <c r="G966" s="25">
        <v>5942.1840000000002</v>
      </c>
      <c r="H966" s="25">
        <v>14.855460000000001</v>
      </c>
      <c r="I966" s="23">
        <v>14.855460000000001</v>
      </c>
      <c r="J966" s="26">
        <v>44.1</v>
      </c>
    </row>
    <row r="967" spans="1:10">
      <c r="A967" s="19" t="s">
        <v>406</v>
      </c>
      <c r="B967" s="19" t="s">
        <v>45</v>
      </c>
      <c r="C967" s="21">
        <v>3</v>
      </c>
      <c r="D967" s="21">
        <v>215</v>
      </c>
      <c r="E967" s="19" t="s">
        <v>407</v>
      </c>
      <c r="F967" s="21">
        <v>2</v>
      </c>
      <c r="G967" s="21">
        <v>2467.7199999999998</v>
      </c>
      <c r="H967" s="21">
        <v>11.477767439999999</v>
      </c>
      <c r="I967" s="19">
        <v>11.477767439999999</v>
      </c>
      <c r="J967" s="26">
        <v>44.1</v>
      </c>
    </row>
    <row r="968" spans="1:10">
      <c r="A968" s="23" t="s">
        <v>406</v>
      </c>
      <c r="B968" s="23" t="s">
        <v>46</v>
      </c>
      <c r="C968" s="25">
        <v>4</v>
      </c>
      <c r="D968" s="25">
        <v>325</v>
      </c>
      <c r="E968" s="23" t="s">
        <v>407</v>
      </c>
      <c r="F968" s="25">
        <v>11</v>
      </c>
      <c r="G968" s="25">
        <v>14080.224</v>
      </c>
      <c r="H968" s="25">
        <v>43.323766149999997</v>
      </c>
      <c r="I968" s="23">
        <v>43.323766149999997</v>
      </c>
      <c r="J968" s="26">
        <v>44.1</v>
      </c>
    </row>
    <row r="969" spans="1:10">
      <c r="A969" s="19" t="s">
        <v>406</v>
      </c>
      <c r="B969" s="19" t="s">
        <v>47</v>
      </c>
      <c r="C969" s="21">
        <v>12</v>
      </c>
      <c r="D969" s="21">
        <v>1121</v>
      </c>
      <c r="E969" s="19" t="s">
        <v>407</v>
      </c>
      <c r="F969" s="21">
        <v>15</v>
      </c>
      <c r="G969" s="21">
        <v>21283.117320000001</v>
      </c>
      <c r="H969" s="21">
        <v>18.985831690000001</v>
      </c>
      <c r="I969" s="19">
        <v>18.985831690000001</v>
      </c>
      <c r="J969" s="26">
        <v>44.1</v>
      </c>
    </row>
    <row r="970" spans="1:10">
      <c r="A970" s="23" t="s">
        <v>406</v>
      </c>
      <c r="B970" s="23" t="s">
        <v>48</v>
      </c>
      <c r="C970" s="25">
        <v>3</v>
      </c>
      <c r="D970" s="25">
        <v>400</v>
      </c>
      <c r="E970" s="23" t="s">
        <v>407</v>
      </c>
      <c r="F970" s="25">
        <v>12</v>
      </c>
      <c r="G970" s="25">
        <v>14456.91138</v>
      </c>
      <c r="H970" s="25">
        <v>36.142278449999999</v>
      </c>
      <c r="I970" s="23">
        <v>36.142278449999999</v>
      </c>
      <c r="J970" s="26">
        <v>44.1</v>
      </c>
    </row>
    <row r="971" spans="1:10">
      <c r="A971" s="19" t="s">
        <v>406</v>
      </c>
      <c r="B971" s="19" t="s">
        <v>80</v>
      </c>
      <c r="C971" s="21">
        <v>1</v>
      </c>
      <c r="D971" s="21">
        <v>115</v>
      </c>
      <c r="E971" s="19" t="s">
        <v>407</v>
      </c>
      <c r="F971" s="21">
        <v>5</v>
      </c>
      <c r="G971" s="21">
        <v>5913.29</v>
      </c>
      <c r="H971" s="21">
        <v>51.419913039999997</v>
      </c>
      <c r="I971" s="19">
        <v>51.419913039999997</v>
      </c>
      <c r="J971" s="26">
        <v>44.1</v>
      </c>
    </row>
    <row r="972" spans="1:10">
      <c r="A972" s="23" t="s">
        <v>406</v>
      </c>
      <c r="B972" s="23" t="s">
        <v>13</v>
      </c>
      <c r="C972" s="25">
        <v>10</v>
      </c>
      <c r="D972" s="25">
        <v>910</v>
      </c>
      <c r="E972" s="23" t="s">
        <v>407</v>
      </c>
      <c r="F972" s="25">
        <v>16</v>
      </c>
      <c r="G972" s="25">
        <v>18564.837390000001</v>
      </c>
      <c r="H972" s="25">
        <v>20.400920209999999</v>
      </c>
      <c r="I972" s="23">
        <v>20.400920209999999</v>
      </c>
      <c r="J972" s="26">
        <v>44.1</v>
      </c>
    </row>
    <row r="973" spans="1:10">
      <c r="A973" s="19" t="s">
        <v>406</v>
      </c>
      <c r="B973" s="19" t="s">
        <v>16</v>
      </c>
      <c r="C973" s="21">
        <v>4</v>
      </c>
      <c r="D973" s="21">
        <v>335</v>
      </c>
      <c r="E973" s="19" t="s">
        <v>407</v>
      </c>
      <c r="F973" s="21">
        <v>6</v>
      </c>
      <c r="G973" s="21">
        <v>6778.2709999999997</v>
      </c>
      <c r="H973" s="21">
        <v>20.233644779999999</v>
      </c>
      <c r="I973" s="19">
        <v>20.233644779999999</v>
      </c>
      <c r="J973" s="26">
        <v>44.1</v>
      </c>
    </row>
    <row r="974" spans="1:10">
      <c r="A974" s="23" t="s">
        <v>406</v>
      </c>
      <c r="B974" s="23" t="s">
        <v>86</v>
      </c>
      <c r="C974" s="25">
        <v>5</v>
      </c>
      <c r="D974" s="25">
        <v>190</v>
      </c>
      <c r="E974" s="23" t="s">
        <v>407</v>
      </c>
      <c r="F974" s="25">
        <v>3</v>
      </c>
      <c r="G974" s="25">
        <v>2343.5462900000002</v>
      </c>
      <c r="H974" s="25">
        <v>12.33445416</v>
      </c>
      <c r="I974" s="23">
        <v>12.33445416</v>
      </c>
      <c r="J974" s="26">
        <v>44.1</v>
      </c>
    </row>
    <row r="975" spans="1:10">
      <c r="A975" s="19" t="s">
        <v>406</v>
      </c>
      <c r="B975" s="19" t="s">
        <v>54</v>
      </c>
      <c r="C975" s="21">
        <v>4</v>
      </c>
      <c r="D975" s="21">
        <v>560</v>
      </c>
      <c r="E975" s="19" t="s">
        <v>407</v>
      </c>
      <c r="F975" s="21">
        <v>18</v>
      </c>
      <c r="G975" s="21">
        <v>16926.002369999998</v>
      </c>
      <c r="H975" s="21">
        <v>30.22500423</v>
      </c>
      <c r="I975" s="19">
        <v>30.22500423</v>
      </c>
      <c r="J975" s="26">
        <v>44.1</v>
      </c>
    </row>
    <row r="976" spans="1:10">
      <c r="A976" s="23" t="s">
        <v>406</v>
      </c>
      <c r="B976" s="23" t="s">
        <v>88</v>
      </c>
      <c r="C976" s="25">
        <v>3</v>
      </c>
      <c r="D976" s="25">
        <v>290</v>
      </c>
      <c r="E976" s="23" t="s">
        <v>407</v>
      </c>
      <c r="F976" s="25">
        <v>4</v>
      </c>
      <c r="G976" s="25">
        <v>2956.2020000000002</v>
      </c>
      <c r="H976" s="25">
        <v>10.1938</v>
      </c>
      <c r="I976" s="23">
        <v>10.1938</v>
      </c>
      <c r="J976" s="26">
        <v>44.1</v>
      </c>
    </row>
    <row r="977" spans="1:10">
      <c r="A977" s="19" t="s">
        <v>406</v>
      </c>
      <c r="B977" s="19" t="s">
        <v>18</v>
      </c>
      <c r="C977" s="21">
        <v>2</v>
      </c>
      <c r="D977" s="21">
        <v>210</v>
      </c>
      <c r="E977" s="19" t="s">
        <v>407</v>
      </c>
      <c r="F977" s="21">
        <v>4</v>
      </c>
      <c r="G977" s="21">
        <v>5425.3416299999999</v>
      </c>
      <c r="H977" s="21">
        <v>25.83496014</v>
      </c>
      <c r="I977" s="19">
        <v>25.83496014</v>
      </c>
      <c r="J977" s="26">
        <v>44.1</v>
      </c>
    </row>
    <row r="978" spans="1:10">
      <c r="A978" s="23" t="s">
        <v>406</v>
      </c>
      <c r="B978" s="23" t="s">
        <v>90</v>
      </c>
      <c r="C978" s="25">
        <v>2</v>
      </c>
      <c r="D978" s="25">
        <v>150</v>
      </c>
      <c r="E978" s="23" t="s">
        <v>407</v>
      </c>
      <c r="F978" s="25">
        <v>13</v>
      </c>
      <c r="G978" s="25">
        <v>16787.272000000001</v>
      </c>
      <c r="H978" s="25">
        <v>111.91514669999999</v>
      </c>
      <c r="I978" s="23">
        <v>111.91514669999999</v>
      </c>
      <c r="J978" s="26">
        <v>44.1</v>
      </c>
    </row>
    <row r="979" spans="1:10">
      <c r="A979" s="19" t="s">
        <v>406</v>
      </c>
      <c r="B979" s="19" t="s">
        <v>91</v>
      </c>
      <c r="C979" s="21">
        <v>5</v>
      </c>
      <c r="D979" s="21">
        <v>430</v>
      </c>
      <c r="E979" s="19" t="s">
        <v>407</v>
      </c>
      <c r="F979" s="21">
        <v>20</v>
      </c>
      <c r="G979" s="21">
        <v>20329.388500000001</v>
      </c>
      <c r="H979" s="21">
        <v>47.27764767</v>
      </c>
      <c r="I979" s="19">
        <v>47.27764767</v>
      </c>
      <c r="J979" s="26">
        <v>44.1</v>
      </c>
    </row>
    <row r="980" spans="1:10">
      <c r="A980" s="23" t="s">
        <v>406</v>
      </c>
      <c r="B980" s="23" t="s">
        <v>92</v>
      </c>
      <c r="C980" s="25">
        <v>1</v>
      </c>
      <c r="D980" s="25">
        <v>100</v>
      </c>
      <c r="E980" s="23" t="s">
        <v>407</v>
      </c>
      <c r="F980" s="25">
        <v>4</v>
      </c>
      <c r="G980" s="25">
        <v>5523.5868899999996</v>
      </c>
      <c r="H980" s="25">
        <v>55.2358689</v>
      </c>
      <c r="I980" s="23">
        <v>55.2358689</v>
      </c>
      <c r="J980" s="26">
        <v>44.1</v>
      </c>
    </row>
    <row r="981" spans="1:10">
      <c r="A981" s="19" t="s">
        <v>406</v>
      </c>
      <c r="B981" s="19" t="s">
        <v>93</v>
      </c>
      <c r="C981" s="21">
        <v>2</v>
      </c>
      <c r="D981" s="21">
        <v>280</v>
      </c>
      <c r="E981" s="19" t="s">
        <v>407</v>
      </c>
      <c r="F981" s="21">
        <v>14</v>
      </c>
      <c r="G981" s="21">
        <v>14329.7099</v>
      </c>
      <c r="H981" s="21">
        <v>51.17753536</v>
      </c>
      <c r="I981" s="19">
        <v>51.17753536</v>
      </c>
      <c r="J981" s="26">
        <v>44.1</v>
      </c>
    </row>
    <row r="982" spans="1:10">
      <c r="A982" s="23" t="s">
        <v>406</v>
      </c>
      <c r="B982" s="23" t="s">
        <v>19</v>
      </c>
      <c r="C982" s="25">
        <v>4</v>
      </c>
      <c r="D982" s="25">
        <v>220</v>
      </c>
      <c r="E982" s="23" t="s">
        <v>407</v>
      </c>
      <c r="F982" s="25">
        <v>5</v>
      </c>
      <c r="G982" s="25">
        <v>4456.9110000000001</v>
      </c>
      <c r="H982" s="25">
        <v>20.258686359999999</v>
      </c>
      <c r="I982" s="23">
        <v>20.258686359999999</v>
      </c>
      <c r="J982" s="26">
        <v>44.1</v>
      </c>
    </row>
    <row r="983" spans="1:10">
      <c r="A983" s="19" t="s">
        <v>406</v>
      </c>
      <c r="B983" s="19" t="s">
        <v>97</v>
      </c>
      <c r="C983" s="21">
        <v>1</v>
      </c>
      <c r="D983" s="21">
        <v>80</v>
      </c>
      <c r="E983" s="19" t="s">
        <v>407</v>
      </c>
      <c r="F983" s="21">
        <v>3</v>
      </c>
      <c r="G983" s="21">
        <v>2429.2276099999999</v>
      </c>
      <c r="H983" s="21">
        <v>30.365345130000001</v>
      </c>
      <c r="I983" s="19">
        <v>30.365345130000001</v>
      </c>
      <c r="J983" s="26">
        <v>44.1</v>
      </c>
    </row>
    <row r="984" spans="1:10">
      <c r="A984" s="23" t="s">
        <v>406</v>
      </c>
      <c r="B984" s="23" t="s">
        <v>408</v>
      </c>
      <c r="C984" s="25">
        <v>8</v>
      </c>
      <c r="D984" s="25">
        <v>800</v>
      </c>
      <c r="E984" s="23" t="s">
        <v>407</v>
      </c>
      <c r="F984" s="25">
        <v>40</v>
      </c>
      <c r="G984" s="25">
        <v>39166.773609999997</v>
      </c>
      <c r="H984" s="25">
        <v>48.95846701</v>
      </c>
      <c r="I984" s="23">
        <v>48.95846701</v>
      </c>
      <c r="J984" s="26">
        <v>44.1</v>
      </c>
    </row>
    <row r="985" spans="1:10">
      <c r="A985" s="19" t="s">
        <v>406</v>
      </c>
      <c r="B985" s="20" t="s">
        <v>23</v>
      </c>
      <c r="C985" s="21">
        <v>1</v>
      </c>
      <c r="D985" s="21">
        <v>65</v>
      </c>
      <c r="E985" s="19" t="s">
        <v>407</v>
      </c>
      <c r="F985" s="21">
        <v>2</v>
      </c>
      <c r="G985" s="21">
        <v>1768.8278800000001</v>
      </c>
      <c r="H985" s="21">
        <v>27.212736620000001</v>
      </c>
      <c r="I985" s="19">
        <v>27.212736620000001</v>
      </c>
      <c r="J985" s="26">
        <v>44.1</v>
      </c>
    </row>
    <row r="986" spans="1:10">
      <c r="A986" s="23" t="s">
        <v>406</v>
      </c>
      <c r="B986" s="24" t="s">
        <v>98</v>
      </c>
      <c r="C986" s="25">
        <v>7</v>
      </c>
      <c r="D986" s="25">
        <v>410</v>
      </c>
      <c r="E986" s="23" t="s">
        <v>407</v>
      </c>
      <c r="F986" s="25">
        <v>19</v>
      </c>
      <c r="G986" s="25">
        <v>17713.338039999999</v>
      </c>
      <c r="H986" s="25">
        <v>43.203263509999999</v>
      </c>
      <c r="I986" s="23">
        <v>43.203263509999999</v>
      </c>
      <c r="J986" s="26">
        <v>44.1</v>
      </c>
    </row>
    <row r="987" spans="1:10">
      <c r="A987" s="19" t="s">
        <v>406</v>
      </c>
      <c r="B987" s="20" t="s">
        <v>100</v>
      </c>
      <c r="C987" s="21">
        <v>1</v>
      </c>
      <c r="D987" s="21">
        <v>95</v>
      </c>
      <c r="E987" s="19" t="s">
        <v>407</v>
      </c>
      <c r="F987" s="21">
        <v>1</v>
      </c>
      <c r="G987" s="21">
        <v>925.04499999999996</v>
      </c>
      <c r="H987" s="21">
        <v>9.7373157890000002</v>
      </c>
      <c r="I987" s="19">
        <v>9.7373157890000002</v>
      </c>
      <c r="J987" s="26">
        <v>44.1</v>
      </c>
    </row>
    <row r="988" spans="1:10">
      <c r="A988" s="23" t="s">
        <v>406</v>
      </c>
      <c r="B988" s="24" t="s">
        <v>101</v>
      </c>
      <c r="C988" s="25">
        <v>11</v>
      </c>
      <c r="D988" s="25">
        <v>775</v>
      </c>
      <c r="E988" s="23" t="s">
        <v>407</v>
      </c>
      <c r="F988" s="25">
        <v>29</v>
      </c>
      <c r="G988" s="25">
        <v>34559.29234</v>
      </c>
      <c r="H988" s="25">
        <v>44.592635280000003</v>
      </c>
      <c r="I988" s="23">
        <v>44.592635280000003</v>
      </c>
      <c r="J988" s="26">
        <v>44.1</v>
      </c>
    </row>
    <row r="989" spans="1:10">
      <c r="A989" s="19" t="s">
        <v>406</v>
      </c>
      <c r="B989" s="20" t="s">
        <v>104</v>
      </c>
      <c r="C989" s="21">
        <v>5</v>
      </c>
      <c r="D989" s="21">
        <v>500</v>
      </c>
      <c r="E989" s="19" t="s">
        <v>407</v>
      </c>
      <c r="F989" s="21">
        <v>20</v>
      </c>
      <c r="G989" s="21">
        <v>18743.491999999998</v>
      </c>
      <c r="H989" s="21">
        <v>37.486984</v>
      </c>
      <c r="I989" s="19">
        <v>37.486984</v>
      </c>
      <c r="J989" s="26">
        <v>44.1</v>
      </c>
    </row>
    <row r="990" spans="1:10">
      <c r="A990" s="23" t="s">
        <v>406</v>
      </c>
      <c r="B990" s="27" t="s">
        <v>105</v>
      </c>
      <c r="C990" s="25">
        <v>2</v>
      </c>
      <c r="D990" s="25">
        <v>200</v>
      </c>
      <c r="E990" s="23" t="s">
        <v>407</v>
      </c>
      <c r="F990" s="25">
        <v>6</v>
      </c>
      <c r="G990" s="25">
        <v>7536.4189999999999</v>
      </c>
      <c r="H990" s="25">
        <v>37.682094999999997</v>
      </c>
      <c r="I990" s="23">
        <v>37.682094999999997</v>
      </c>
      <c r="J990" s="26">
        <v>44.1</v>
      </c>
    </row>
    <row r="991" spans="1:10">
      <c r="A991" s="19" t="s">
        <v>406</v>
      </c>
      <c r="B991" s="28" t="s">
        <v>106</v>
      </c>
      <c r="C991" s="21">
        <v>7</v>
      </c>
      <c r="D991" s="21">
        <v>410</v>
      </c>
      <c r="E991" s="19" t="s">
        <v>407</v>
      </c>
      <c r="F991" s="21">
        <v>7</v>
      </c>
      <c r="G991" s="21">
        <v>8276.3680000000004</v>
      </c>
      <c r="H991" s="21">
        <v>20.186263409999999</v>
      </c>
      <c r="I991" s="19">
        <v>20.186263409999999</v>
      </c>
      <c r="J991" s="26">
        <v>44.1</v>
      </c>
    </row>
    <row r="992" spans="1:10">
      <c r="A992" s="23" t="s">
        <v>406</v>
      </c>
      <c r="B992" s="27" t="s">
        <v>107</v>
      </c>
      <c r="C992" s="25">
        <v>2</v>
      </c>
      <c r="D992" s="25">
        <v>200</v>
      </c>
      <c r="E992" s="23" t="s">
        <v>407</v>
      </c>
      <c r="F992" s="25">
        <v>5</v>
      </c>
      <c r="G992" s="25">
        <v>4874.1639999999998</v>
      </c>
      <c r="H992" s="25">
        <v>24.370819999999998</v>
      </c>
      <c r="I992" s="23">
        <v>28.817428509999999</v>
      </c>
      <c r="J992" s="26">
        <v>44.1</v>
      </c>
    </row>
    <row r="993" spans="1:10">
      <c r="A993" s="19" t="s">
        <v>406</v>
      </c>
      <c r="B993" s="19" t="s">
        <v>372</v>
      </c>
      <c r="C993" s="21">
        <v>3</v>
      </c>
      <c r="D993" s="21">
        <v>470</v>
      </c>
      <c r="E993" s="19" t="s">
        <v>407</v>
      </c>
      <c r="F993" s="21">
        <v>13</v>
      </c>
      <c r="G993" s="21">
        <v>13407.688</v>
      </c>
      <c r="H993" s="21">
        <v>28.52699574</v>
      </c>
      <c r="I993" s="19">
        <v>21.578128639999999</v>
      </c>
      <c r="J993" s="26">
        <v>44.1</v>
      </c>
    </row>
    <row r="994" spans="1:10">
      <c r="A994" s="23" t="s">
        <v>406</v>
      </c>
      <c r="B994" s="23" t="s">
        <v>109</v>
      </c>
      <c r="C994" s="25">
        <v>6</v>
      </c>
      <c r="D994" s="25">
        <v>675</v>
      </c>
      <c r="E994" s="23" t="s">
        <v>407</v>
      </c>
      <c r="F994" s="25">
        <v>20</v>
      </c>
      <c r="G994" s="25">
        <v>21909.959480000001</v>
      </c>
      <c r="H994" s="25">
        <v>32.459199230000003</v>
      </c>
      <c r="I994" s="23">
        <v>18.234193390000002</v>
      </c>
      <c r="J994" s="26">
        <v>44.1</v>
      </c>
    </row>
    <row r="995" spans="1:10">
      <c r="A995" s="19" t="s">
        <v>406</v>
      </c>
      <c r="B995" s="19" t="s">
        <v>110</v>
      </c>
      <c r="C995" s="21">
        <v>4</v>
      </c>
      <c r="D995" s="21">
        <v>70</v>
      </c>
      <c r="E995" s="19" t="s">
        <v>407</v>
      </c>
      <c r="F995" s="21">
        <v>4</v>
      </c>
      <c r="G995" s="21">
        <v>4150.1940000000004</v>
      </c>
      <c r="H995" s="21">
        <v>59.288485710000003</v>
      </c>
      <c r="I995" s="19">
        <v>38.682062870000003</v>
      </c>
      <c r="J995" s="26">
        <v>44.1</v>
      </c>
    </row>
    <row r="996" spans="1:10">
      <c r="A996" s="23" t="s">
        <v>406</v>
      </c>
      <c r="B996" s="23" t="s">
        <v>112</v>
      </c>
      <c r="C996" s="25">
        <v>2</v>
      </c>
      <c r="D996" s="25">
        <v>170</v>
      </c>
      <c r="E996" s="23" t="s">
        <v>407</v>
      </c>
      <c r="F996" s="25">
        <v>5</v>
      </c>
      <c r="G996" s="25">
        <v>6186.4930000000004</v>
      </c>
      <c r="H996" s="25">
        <v>36.391135290000001</v>
      </c>
      <c r="I996" s="23">
        <v>45.105499999999999</v>
      </c>
      <c r="J996" s="26">
        <v>44.1</v>
      </c>
    </row>
    <row r="997" spans="1:10">
      <c r="A997" s="19" t="s">
        <v>406</v>
      </c>
      <c r="B997" s="19" t="s">
        <v>113</v>
      </c>
      <c r="C997" s="21">
        <v>3</v>
      </c>
      <c r="D997" s="21">
        <v>290</v>
      </c>
      <c r="E997" s="19" t="s">
        <v>407</v>
      </c>
      <c r="F997" s="21">
        <v>3</v>
      </c>
      <c r="G997" s="21">
        <v>2744.5439999999999</v>
      </c>
      <c r="H997" s="21">
        <v>9.4639448280000007</v>
      </c>
      <c r="I997" s="19">
        <v>29.77909524</v>
      </c>
      <c r="J997" s="26">
        <v>44.1</v>
      </c>
    </row>
    <row r="998" spans="1:10">
      <c r="A998" s="23" t="s">
        <v>406</v>
      </c>
      <c r="B998" s="23" t="s">
        <v>115</v>
      </c>
      <c r="C998" s="25">
        <v>8</v>
      </c>
      <c r="D998" s="25">
        <v>830</v>
      </c>
      <c r="E998" s="23" t="s">
        <v>407</v>
      </c>
      <c r="F998" s="25">
        <v>18</v>
      </c>
      <c r="G998" s="25">
        <v>22833.280890000002</v>
      </c>
      <c r="H998" s="25">
        <v>27.509976980000001</v>
      </c>
      <c r="I998" s="23">
        <v>29.77909524</v>
      </c>
      <c r="J998" s="26">
        <v>44.1</v>
      </c>
    </row>
    <row r="999" spans="1:10">
      <c r="A999" s="19" t="s">
        <v>406</v>
      </c>
      <c r="B999" s="19" t="s">
        <v>117</v>
      </c>
      <c r="C999" s="21">
        <v>1</v>
      </c>
      <c r="D999" s="21">
        <v>105</v>
      </c>
      <c r="E999" s="19" t="s">
        <v>407</v>
      </c>
      <c r="F999" s="21">
        <v>6</v>
      </c>
      <c r="G999" s="21">
        <v>5173.8280000000004</v>
      </c>
      <c r="H999" s="21">
        <v>49.274552380000003</v>
      </c>
      <c r="I999" s="19">
        <v>29.72733191</v>
      </c>
      <c r="J999" s="26">
        <v>44.1</v>
      </c>
    </row>
    <row r="1000" spans="1:10">
      <c r="A1000" s="23" t="s">
        <v>406</v>
      </c>
      <c r="B1000" s="23" t="s">
        <v>118</v>
      </c>
      <c r="C1000" s="25">
        <v>1</v>
      </c>
      <c r="D1000" s="25">
        <v>25</v>
      </c>
      <c r="E1000" s="23" t="s">
        <v>407</v>
      </c>
      <c r="F1000" s="25">
        <v>2</v>
      </c>
      <c r="G1000" s="25">
        <v>1669.377</v>
      </c>
      <c r="H1000" s="25">
        <v>66.775080000000003</v>
      </c>
      <c r="I1000" s="23">
        <v>4.4866270269999999</v>
      </c>
      <c r="J1000" s="26">
        <v>44.1</v>
      </c>
    </row>
    <row r="1001" spans="1:10">
      <c r="A1001" s="19" t="s">
        <v>406</v>
      </c>
      <c r="B1001" s="19" t="s">
        <v>120</v>
      </c>
      <c r="C1001" s="21">
        <v>3</v>
      </c>
      <c r="D1001" s="21">
        <v>195</v>
      </c>
      <c r="E1001" s="19" t="s">
        <v>407</v>
      </c>
      <c r="F1001" s="21">
        <v>6</v>
      </c>
      <c r="G1001" s="21">
        <v>6450.2780000000002</v>
      </c>
      <c r="H1001" s="21">
        <v>33.078348720000001</v>
      </c>
      <c r="I1001" s="19">
        <v>32.450699999999998</v>
      </c>
      <c r="J1001" s="26">
        <v>44.1</v>
      </c>
    </row>
    <row r="1002" spans="1:10">
      <c r="A1002" s="23" t="s">
        <v>406</v>
      </c>
      <c r="B1002" s="23" t="s">
        <v>121</v>
      </c>
      <c r="C1002" s="25">
        <v>1</v>
      </c>
      <c r="D1002" s="25">
        <v>60</v>
      </c>
      <c r="E1002" s="23" t="s">
        <v>407</v>
      </c>
      <c r="F1002" s="25">
        <v>2</v>
      </c>
      <c r="G1002" s="25">
        <v>1714.1279999999999</v>
      </c>
      <c r="H1002" s="25">
        <v>28.5688</v>
      </c>
      <c r="I1002" s="23">
        <v>31.887814290000001</v>
      </c>
      <c r="J1002" s="26">
        <v>44.1</v>
      </c>
    </row>
    <row r="1003" spans="1:10">
      <c r="A1003" s="19" t="s">
        <v>406</v>
      </c>
      <c r="B1003" s="19" t="s">
        <v>122</v>
      </c>
      <c r="C1003" s="21">
        <v>4</v>
      </c>
      <c r="D1003" s="21">
        <v>310</v>
      </c>
      <c r="E1003" s="19" t="s">
        <v>407</v>
      </c>
      <c r="F1003" s="21">
        <v>10</v>
      </c>
      <c r="G1003" s="21">
        <v>11895.062</v>
      </c>
      <c r="H1003" s="21">
        <v>38.371167739999997</v>
      </c>
      <c r="I1003" s="19">
        <v>51.48500851</v>
      </c>
      <c r="J1003" s="26">
        <v>44.1</v>
      </c>
    </row>
    <row r="1004" spans="1:10">
      <c r="A1004" s="23" t="s">
        <v>406</v>
      </c>
      <c r="B1004" s="23" t="s">
        <v>123</v>
      </c>
      <c r="C1004" s="25">
        <v>2</v>
      </c>
      <c r="D1004" s="25">
        <v>183</v>
      </c>
      <c r="E1004" s="23" t="s">
        <v>407</v>
      </c>
      <c r="F1004" s="25">
        <v>5</v>
      </c>
      <c r="G1004" s="25">
        <v>2691.902</v>
      </c>
      <c r="H1004" s="25">
        <v>14.709846990000001</v>
      </c>
      <c r="I1004" s="23">
        <v>39.998640000000002</v>
      </c>
      <c r="J1004" s="26">
        <v>44.1</v>
      </c>
    </row>
    <row r="1005" spans="1:10">
      <c r="A1005" s="19" t="s">
        <v>406</v>
      </c>
      <c r="B1005" s="19" t="s">
        <v>124</v>
      </c>
      <c r="C1005" s="21">
        <v>3</v>
      </c>
      <c r="D1005" s="21">
        <v>280</v>
      </c>
      <c r="E1005" s="19" t="s">
        <v>407</v>
      </c>
      <c r="F1005" s="21">
        <v>9</v>
      </c>
      <c r="G1005" s="21">
        <v>12988.301030000001</v>
      </c>
      <c r="H1005" s="21">
        <v>46.386789389999997</v>
      </c>
      <c r="I1005" s="19">
        <v>23.457432000000001</v>
      </c>
      <c r="J1005" s="26">
        <v>44.1</v>
      </c>
    </row>
    <row r="1006" spans="1:10">
      <c r="A1006" s="23" t="s">
        <v>406</v>
      </c>
      <c r="B1006" s="23" t="s">
        <v>125</v>
      </c>
      <c r="C1006" s="25">
        <v>2</v>
      </c>
      <c r="D1006" s="25">
        <v>120</v>
      </c>
      <c r="E1006" s="23" t="s">
        <v>407</v>
      </c>
      <c r="F1006" s="25">
        <v>2</v>
      </c>
      <c r="G1006" s="25">
        <v>1737.54</v>
      </c>
      <c r="H1006" s="25">
        <v>14.4795</v>
      </c>
      <c r="I1006" s="23">
        <v>32.83046667</v>
      </c>
      <c r="J1006" s="26">
        <v>44.1</v>
      </c>
    </row>
    <row r="1007" spans="1:10">
      <c r="A1007" s="19" t="s">
        <v>406</v>
      </c>
      <c r="B1007" s="19" t="s">
        <v>128</v>
      </c>
      <c r="C1007" s="21">
        <v>2</v>
      </c>
      <c r="D1007" s="21">
        <v>240</v>
      </c>
      <c r="E1007" s="19" t="s">
        <v>407</v>
      </c>
      <c r="F1007" s="21">
        <v>12</v>
      </c>
      <c r="G1007" s="21">
        <v>13410.06</v>
      </c>
      <c r="H1007" s="21">
        <v>55.875250000000001</v>
      </c>
      <c r="I1007" s="19">
        <v>46.606425000000002</v>
      </c>
      <c r="J1007" s="26">
        <v>44.1</v>
      </c>
    </row>
    <row r="1008" spans="1:10">
      <c r="A1008" s="23" t="s">
        <v>406</v>
      </c>
      <c r="B1008" s="23" t="s">
        <v>129</v>
      </c>
      <c r="C1008" s="25">
        <v>1</v>
      </c>
      <c r="D1008" s="25">
        <v>10</v>
      </c>
      <c r="E1008" s="23" t="s">
        <v>407</v>
      </c>
      <c r="F1008" s="25">
        <v>2</v>
      </c>
      <c r="G1008" s="25">
        <v>1642.914</v>
      </c>
      <c r="H1008" s="25">
        <v>164.29140000000001</v>
      </c>
      <c r="I1008" s="23">
        <v>38.128017550000003</v>
      </c>
      <c r="J1008" s="26">
        <v>44.1</v>
      </c>
    </row>
    <row r="1009" spans="1:10">
      <c r="A1009" s="19" t="s">
        <v>406</v>
      </c>
      <c r="B1009" s="19" t="s">
        <v>130</v>
      </c>
      <c r="C1009" s="21">
        <v>1</v>
      </c>
      <c r="D1009" s="21">
        <v>200</v>
      </c>
      <c r="E1009" s="19" t="s">
        <v>407</v>
      </c>
      <c r="F1009" s="21">
        <v>8</v>
      </c>
      <c r="G1009" s="21">
        <v>7831.5559999999996</v>
      </c>
      <c r="H1009" s="21">
        <v>39.157780000000002</v>
      </c>
      <c r="I1009" s="19">
        <v>45.771883559999999</v>
      </c>
      <c r="J1009" s="26">
        <v>44.1</v>
      </c>
    </row>
    <row r="1010" spans="1:10">
      <c r="A1010" s="23" t="s">
        <v>406</v>
      </c>
      <c r="B1010" s="23" t="s">
        <v>131</v>
      </c>
      <c r="C1010" s="25">
        <v>1</v>
      </c>
      <c r="D1010" s="25">
        <v>80</v>
      </c>
      <c r="E1010" s="23" t="s">
        <v>407</v>
      </c>
      <c r="F1010" s="23">
        <v>3.2</v>
      </c>
      <c r="G1010" s="23">
        <v>3132.6224000000002</v>
      </c>
      <c r="H1010" s="23">
        <v>39.157780000000002</v>
      </c>
      <c r="I1010" s="23">
        <v>10.786172730000001</v>
      </c>
      <c r="J1010" s="26">
        <v>44.1</v>
      </c>
    </row>
    <row r="1011" spans="1:10">
      <c r="A1011" s="19" t="s">
        <v>406</v>
      </c>
      <c r="B1011" s="19" t="s">
        <v>132</v>
      </c>
      <c r="C1011" s="19"/>
      <c r="D1011" s="19">
        <v>160</v>
      </c>
      <c r="E1011" s="23" t="s">
        <v>407</v>
      </c>
      <c r="F1011" s="21">
        <v>2</v>
      </c>
      <c r="G1011" s="21">
        <v>2806.0070000000001</v>
      </c>
      <c r="H1011" s="19">
        <v>17.537543750000001</v>
      </c>
      <c r="I1011" s="19">
        <v>14.855460000000001</v>
      </c>
      <c r="J1011" s="26">
        <v>44.1</v>
      </c>
    </row>
    <row r="1012" spans="1:10">
      <c r="A1012" s="23" t="s">
        <v>406</v>
      </c>
      <c r="B1012" s="23" t="s">
        <v>133</v>
      </c>
      <c r="C1012" s="25">
        <v>5</v>
      </c>
      <c r="D1012" s="25">
        <v>520</v>
      </c>
      <c r="E1012" s="23" t="s">
        <v>407</v>
      </c>
      <c r="F1012" s="25">
        <v>4</v>
      </c>
      <c r="G1012" s="25">
        <v>3556.7081199999998</v>
      </c>
      <c r="H1012" s="25">
        <v>6.8398233079999997</v>
      </c>
      <c r="I1012" s="23">
        <v>11.477767439999999</v>
      </c>
      <c r="J1012" s="26">
        <v>44.1</v>
      </c>
    </row>
    <row r="1013" spans="1:10">
      <c r="A1013" s="19" t="s">
        <v>406</v>
      </c>
      <c r="B1013" s="19" t="s">
        <v>136</v>
      </c>
      <c r="C1013" s="21">
        <v>3</v>
      </c>
      <c r="D1013" s="21">
        <v>325</v>
      </c>
      <c r="E1013" s="19" t="s">
        <v>407</v>
      </c>
      <c r="F1013" s="21">
        <v>10</v>
      </c>
      <c r="G1013" s="21">
        <v>13884.650009999999</v>
      </c>
      <c r="H1013" s="21">
        <v>42.722000029999997</v>
      </c>
      <c r="I1013" s="19">
        <v>43.323766149999997</v>
      </c>
      <c r="J1013" s="26">
        <v>44.1</v>
      </c>
    </row>
    <row r="1014" spans="1:10">
      <c r="A1014" s="23" t="s">
        <v>406</v>
      </c>
      <c r="B1014" s="23" t="s">
        <v>138</v>
      </c>
      <c r="C1014" s="25">
        <v>4</v>
      </c>
      <c r="D1014" s="25">
        <v>435</v>
      </c>
      <c r="E1014" s="23" t="s">
        <v>407</v>
      </c>
      <c r="F1014" s="25">
        <v>12</v>
      </c>
      <c r="G1014" s="25">
        <v>17020.219000000001</v>
      </c>
      <c r="H1014" s="25">
        <v>39.126940230000002</v>
      </c>
      <c r="I1014" s="23">
        <v>18.985831690000001</v>
      </c>
      <c r="J1014" s="26">
        <v>44.1</v>
      </c>
    </row>
    <row r="1015" spans="1:10">
      <c r="A1015" s="19" t="s">
        <v>406</v>
      </c>
      <c r="B1015" s="19" t="s">
        <v>140</v>
      </c>
      <c r="C1015" s="21">
        <v>3</v>
      </c>
      <c r="D1015" s="21">
        <v>200</v>
      </c>
      <c r="E1015" s="19" t="s">
        <v>407</v>
      </c>
      <c r="F1015" s="21">
        <v>8</v>
      </c>
      <c r="G1015" s="21">
        <v>10501.313679999999</v>
      </c>
      <c r="H1015" s="21">
        <v>52.506568399999999</v>
      </c>
      <c r="I1015" s="19">
        <v>36.142278449999999</v>
      </c>
      <c r="J1015" s="26">
        <v>44.1</v>
      </c>
    </row>
    <row r="1016" spans="1:10">
      <c r="A1016" s="23" t="s">
        <v>406</v>
      </c>
      <c r="B1016" s="23" t="s">
        <v>141</v>
      </c>
      <c r="C1016" s="25">
        <v>3</v>
      </c>
      <c r="D1016" s="25">
        <v>230</v>
      </c>
      <c r="E1016" s="23" t="s">
        <v>407</v>
      </c>
      <c r="F1016" s="25">
        <v>4</v>
      </c>
      <c r="G1016" s="25">
        <v>4462.30458</v>
      </c>
      <c r="H1016" s="25">
        <v>19.401324259999999</v>
      </c>
      <c r="I1016" s="23">
        <v>51.419913039999997</v>
      </c>
      <c r="J1016" s="26">
        <v>44.1</v>
      </c>
    </row>
    <row r="1017" spans="1:10">
      <c r="A1017" s="19" t="s">
        <v>406</v>
      </c>
      <c r="B1017" s="19" t="s">
        <v>143</v>
      </c>
      <c r="C1017" s="21">
        <v>1</v>
      </c>
      <c r="D1017" s="21">
        <v>60</v>
      </c>
      <c r="E1017" s="19" t="s">
        <v>407</v>
      </c>
      <c r="F1017" s="21">
        <v>1</v>
      </c>
      <c r="G1017" s="21">
        <v>1114.15257</v>
      </c>
      <c r="H1017" s="21">
        <v>18.569209499999999</v>
      </c>
      <c r="I1017" s="19">
        <v>20.400920209999999</v>
      </c>
      <c r="J1017" s="26">
        <v>44.1</v>
      </c>
    </row>
    <row r="1018" spans="1:10">
      <c r="A1018" s="23" t="s">
        <v>406</v>
      </c>
      <c r="B1018" s="23" t="s">
        <v>145</v>
      </c>
      <c r="C1018" s="25">
        <v>6</v>
      </c>
      <c r="D1018" s="25">
        <v>595</v>
      </c>
      <c r="E1018" s="23" t="s">
        <v>407</v>
      </c>
      <c r="F1018" s="25">
        <v>21</v>
      </c>
      <c r="G1018" s="25">
        <v>21893.781849999999</v>
      </c>
      <c r="H1018" s="25">
        <v>36.796272020000004</v>
      </c>
      <c r="I1018" s="23">
        <v>20.233644779999999</v>
      </c>
      <c r="J1018" s="26">
        <v>44.1</v>
      </c>
    </row>
    <row r="1019" spans="1:10">
      <c r="A1019" s="19" t="s">
        <v>406</v>
      </c>
      <c r="B1019" s="19" t="s">
        <v>146</v>
      </c>
      <c r="C1019" s="21">
        <v>2</v>
      </c>
      <c r="D1019" s="21">
        <v>230</v>
      </c>
      <c r="E1019" s="19" t="s">
        <v>407</v>
      </c>
      <c r="F1019" s="21">
        <v>7</v>
      </c>
      <c r="G1019" s="21">
        <v>9972.2482980000004</v>
      </c>
      <c r="H1019" s="21">
        <v>43.357601289999998</v>
      </c>
      <c r="I1019" s="19">
        <v>12.33445416</v>
      </c>
      <c r="J1019" s="26">
        <v>44.1</v>
      </c>
    </row>
    <row r="1020" spans="1:10">
      <c r="A1020" s="23" t="s">
        <v>406</v>
      </c>
      <c r="B1020" s="23" t="s">
        <v>409</v>
      </c>
      <c r="C1020" s="25">
        <v>1</v>
      </c>
      <c r="D1020" s="25">
        <v>105</v>
      </c>
      <c r="E1020" s="23" t="s">
        <v>407</v>
      </c>
      <c r="F1020" s="23">
        <v>3.1956521740000001</v>
      </c>
      <c r="G1020" s="23">
        <v>4552.5481360000003</v>
      </c>
      <c r="H1020" s="23">
        <v>43.357601299999999</v>
      </c>
      <c r="I1020" s="23">
        <v>30.22500423</v>
      </c>
      <c r="J1020" s="26">
        <v>44.1</v>
      </c>
    </row>
    <row r="1021" spans="1:10">
      <c r="A1021" s="19" t="s">
        <v>406</v>
      </c>
      <c r="B1021" s="20" t="s">
        <v>148</v>
      </c>
      <c r="C1021" s="21">
        <v>2</v>
      </c>
      <c r="D1021" s="21">
        <v>170</v>
      </c>
      <c r="E1021" s="19" t="s">
        <v>407</v>
      </c>
      <c r="F1021" s="21">
        <v>2</v>
      </c>
      <c r="G1021" s="21">
        <v>2044.24</v>
      </c>
      <c r="H1021" s="21">
        <v>12.024941180000001</v>
      </c>
      <c r="I1021" s="19">
        <v>10.1938</v>
      </c>
      <c r="J1021" s="26">
        <v>44.1</v>
      </c>
    </row>
    <row r="1022" spans="1:10">
      <c r="A1022" s="23" t="s">
        <v>406</v>
      </c>
      <c r="B1022" s="24" t="s">
        <v>149</v>
      </c>
      <c r="C1022" s="25">
        <v>1</v>
      </c>
      <c r="D1022" s="25">
        <v>80</v>
      </c>
      <c r="E1022" s="23" t="s">
        <v>407</v>
      </c>
      <c r="F1022" s="25">
        <v>3</v>
      </c>
      <c r="G1022" s="25">
        <v>2869.9360000000001</v>
      </c>
      <c r="H1022" s="25">
        <v>35.874200000000002</v>
      </c>
      <c r="I1022" s="23">
        <v>25.83496014</v>
      </c>
      <c r="J1022" s="26">
        <v>44.1</v>
      </c>
    </row>
    <row r="1023" spans="1:10">
      <c r="A1023" s="19" t="s">
        <v>406</v>
      </c>
      <c r="B1023" s="20" t="s">
        <v>151</v>
      </c>
      <c r="C1023" s="21">
        <v>1</v>
      </c>
      <c r="D1023" s="21">
        <v>120</v>
      </c>
      <c r="E1023" s="19" t="s">
        <v>407</v>
      </c>
      <c r="F1023" s="21">
        <v>4</v>
      </c>
      <c r="G1023" s="21">
        <v>2820.9079999999999</v>
      </c>
      <c r="H1023" s="21">
        <v>23.507566669999999</v>
      </c>
      <c r="I1023" s="19">
        <v>111.91514669999999</v>
      </c>
      <c r="J1023" s="26">
        <v>44.1</v>
      </c>
    </row>
    <row r="1024" spans="1:10">
      <c r="A1024" s="23" t="s">
        <v>406</v>
      </c>
      <c r="B1024" s="24" t="s">
        <v>152</v>
      </c>
      <c r="C1024" s="25">
        <v>1</v>
      </c>
      <c r="D1024" s="25">
        <v>75</v>
      </c>
      <c r="E1024" s="23" t="s">
        <v>407</v>
      </c>
      <c r="F1024" s="25">
        <v>9</v>
      </c>
      <c r="G1024" s="25">
        <v>6677.5630000000001</v>
      </c>
      <c r="H1024" s="25">
        <v>89.034173330000002</v>
      </c>
      <c r="I1024" s="23">
        <v>47.27764767</v>
      </c>
      <c r="J1024" s="26">
        <v>44.1</v>
      </c>
    </row>
    <row r="1025" spans="1:10">
      <c r="A1025" s="19" t="s">
        <v>406</v>
      </c>
      <c r="B1025" s="20" t="s">
        <v>153</v>
      </c>
      <c r="C1025" s="21">
        <v>1</v>
      </c>
      <c r="D1025" s="21">
        <v>20</v>
      </c>
      <c r="E1025" s="19" t="s">
        <v>407</v>
      </c>
      <c r="F1025" s="21">
        <v>4</v>
      </c>
      <c r="G1025" s="21">
        <v>4488.8106600000001</v>
      </c>
      <c r="H1025" s="21">
        <v>224.44053299999999</v>
      </c>
      <c r="I1025" s="19">
        <v>55.2358689</v>
      </c>
      <c r="J1025" s="26">
        <v>44.1</v>
      </c>
    </row>
    <row r="1026" spans="1:10">
      <c r="A1026" s="23" t="s">
        <v>406</v>
      </c>
      <c r="B1026" s="24" t="s">
        <v>154</v>
      </c>
      <c r="C1026" s="25">
        <v>2</v>
      </c>
      <c r="D1026" s="25">
        <v>175</v>
      </c>
      <c r="E1026" s="23" t="s">
        <v>407</v>
      </c>
      <c r="F1026" s="25">
        <v>3</v>
      </c>
      <c r="G1026" s="25">
        <v>1557.36</v>
      </c>
      <c r="H1026" s="25">
        <v>8.8992000000000004</v>
      </c>
      <c r="I1026" s="23">
        <v>51.17753536</v>
      </c>
      <c r="J1026" s="26">
        <v>44.1</v>
      </c>
    </row>
    <row r="1027" spans="1:10">
      <c r="A1027" s="19" t="s">
        <v>406</v>
      </c>
      <c r="B1027" s="28" t="s">
        <v>157</v>
      </c>
      <c r="C1027" s="21">
        <v>3</v>
      </c>
      <c r="D1027" s="21">
        <v>430</v>
      </c>
      <c r="E1027" s="19" t="s">
        <v>407</v>
      </c>
      <c r="F1027" s="21">
        <v>15</v>
      </c>
      <c r="G1027" s="21">
        <v>17424.597000000002</v>
      </c>
      <c r="H1027" s="21">
        <v>40.522318599999998</v>
      </c>
      <c r="I1027" s="19">
        <v>20.258686359999999</v>
      </c>
      <c r="J1027" s="26">
        <v>44.1</v>
      </c>
    </row>
    <row r="1028" spans="1:10">
      <c r="A1028" s="23" t="s">
        <v>406</v>
      </c>
      <c r="B1028" s="23" t="s">
        <v>161</v>
      </c>
      <c r="C1028" s="25">
        <v>1</v>
      </c>
      <c r="D1028" s="25">
        <v>60</v>
      </c>
      <c r="E1028" s="23" t="s">
        <v>407</v>
      </c>
      <c r="F1028" s="25">
        <v>4</v>
      </c>
      <c r="G1028" s="25">
        <v>2452.48299</v>
      </c>
      <c r="H1028" s="25">
        <v>40.874716499999998</v>
      </c>
      <c r="I1028" s="23">
        <v>30.365345130000001</v>
      </c>
      <c r="J1028" s="26">
        <v>44.1</v>
      </c>
    </row>
    <row r="1029" spans="1:10">
      <c r="A1029" s="19" t="s">
        <v>406</v>
      </c>
      <c r="B1029" s="19" t="s">
        <v>363</v>
      </c>
      <c r="C1029" s="21">
        <v>1</v>
      </c>
      <c r="D1029" s="21">
        <v>80</v>
      </c>
      <c r="E1029" s="19" t="s">
        <v>407</v>
      </c>
      <c r="F1029" s="21">
        <v>2</v>
      </c>
      <c r="G1029" s="21">
        <v>3017.0250000000001</v>
      </c>
      <c r="H1029" s="21">
        <v>37.712812499999998</v>
      </c>
      <c r="I1029" s="19">
        <v>48.95846701</v>
      </c>
      <c r="J1029" s="26">
        <v>44.1</v>
      </c>
    </row>
    <row r="1030" spans="1:10">
      <c r="A1030" s="23" t="s">
        <v>406</v>
      </c>
      <c r="B1030" s="23" t="s">
        <v>162</v>
      </c>
      <c r="C1030" s="25">
        <v>4</v>
      </c>
      <c r="D1030" s="25">
        <v>350</v>
      </c>
      <c r="E1030" s="23" t="s">
        <v>407</v>
      </c>
      <c r="F1030" s="25">
        <v>8</v>
      </c>
      <c r="G1030" s="25">
        <v>9670.0521000000008</v>
      </c>
      <c r="H1030" s="25">
        <v>27.62872029</v>
      </c>
      <c r="I1030" s="23">
        <v>27.212736620000001</v>
      </c>
      <c r="J1030" s="26">
        <v>44.1</v>
      </c>
    </row>
    <row r="1031" spans="1:10">
      <c r="A1031" s="19" t="s">
        <v>406</v>
      </c>
      <c r="B1031" s="19" t="s">
        <v>164</v>
      </c>
      <c r="C1031" s="21">
        <v>1</v>
      </c>
      <c r="D1031" s="21">
        <v>110</v>
      </c>
      <c r="E1031" s="19" t="s">
        <v>407</v>
      </c>
      <c r="F1031" s="21">
        <v>4</v>
      </c>
      <c r="G1031" s="21">
        <v>3810.076</v>
      </c>
      <c r="H1031" s="21">
        <v>34.637054550000002</v>
      </c>
      <c r="I1031" s="19">
        <v>43.203263509999999</v>
      </c>
      <c r="J1031" s="26">
        <v>44.1</v>
      </c>
    </row>
    <row r="1032" spans="1:10">
      <c r="A1032" s="23" t="s">
        <v>406</v>
      </c>
      <c r="B1032" s="23" t="s">
        <v>247</v>
      </c>
      <c r="C1032" s="25">
        <v>2</v>
      </c>
      <c r="D1032" s="25">
        <v>65</v>
      </c>
      <c r="E1032" s="23" t="s">
        <v>407</v>
      </c>
      <c r="F1032" s="25">
        <v>4</v>
      </c>
      <c r="G1032" s="25">
        <v>3422.8608399999998</v>
      </c>
      <c r="H1032" s="25">
        <v>52.659397540000001</v>
      </c>
      <c r="I1032" s="23">
        <v>9.7373157890000002</v>
      </c>
      <c r="J1032" s="26">
        <v>44.1</v>
      </c>
    </row>
    <row r="1033" spans="1:10">
      <c r="A1033" s="19" t="s">
        <v>406</v>
      </c>
      <c r="B1033" s="19" t="s">
        <v>250</v>
      </c>
      <c r="C1033" s="21">
        <v>1</v>
      </c>
      <c r="D1033" s="21">
        <v>200</v>
      </c>
      <c r="E1033" s="19" t="s">
        <v>407</v>
      </c>
      <c r="F1033" s="21">
        <v>8</v>
      </c>
      <c r="G1033" s="21">
        <v>8552.9110000000001</v>
      </c>
      <c r="H1033" s="21">
        <v>42.764555000000001</v>
      </c>
      <c r="I1033" s="19">
        <v>44.592635280000003</v>
      </c>
      <c r="J1033" s="26">
        <v>44.1</v>
      </c>
    </row>
    <row r="1034" spans="1:10">
      <c r="A1034" s="23" t="s">
        <v>406</v>
      </c>
      <c r="B1034" s="23" t="s">
        <v>253</v>
      </c>
      <c r="C1034" s="25">
        <v>1</v>
      </c>
      <c r="D1034" s="25">
        <v>95</v>
      </c>
      <c r="E1034" s="23" t="s">
        <v>407</v>
      </c>
      <c r="F1034" s="25">
        <v>3</v>
      </c>
      <c r="G1034" s="25">
        <v>3513.6030000000001</v>
      </c>
      <c r="H1034" s="25">
        <v>36.985294740000001</v>
      </c>
      <c r="I1034" s="23">
        <v>37.486984</v>
      </c>
      <c r="J1034" s="26">
        <v>44.1</v>
      </c>
    </row>
    <row r="1035" spans="1:10">
      <c r="A1035" s="19" t="s">
        <v>406</v>
      </c>
      <c r="B1035" s="19" t="s">
        <v>255</v>
      </c>
      <c r="C1035" s="21">
        <v>1</v>
      </c>
      <c r="D1035" s="21">
        <v>100</v>
      </c>
      <c r="E1035" s="19" t="s">
        <v>407</v>
      </c>
      <c r="F1035" s="21">
        <v>5</v>
      </c>
      <c r="G1035" s="21">
        <v>6851.0807400000003</v>
      </c>
      <c r="H1035" s="21">
        <v>68.510807400000004</v>
      </c>
      <c r="I1035" s="19">
        <v>37.682094999999997</v>
      </c>
      <c r="J1035" s="26">
        <v>44.1</v>
      </c>
    </row>
    <row r="1036" spans="1:10">
      <c r="A1036" s="23" t="s">
        <v>406</v>
      </c>
      <c r="B1036" s="23" t="s">
        <v>257</v>
      </c>
      <c r="C1036" s="25">
        <v>1</v>
      </c>
      <c r="D1036" s="25">
        <v>80</v>
      </c>
      <c r="E1036" s="23" t="s">
        <v>407</v>
      </c>
      <c r="F1036" s="25">
        <v>2</v>
      </c>
      <c r="G1036" s="25">
        <v>3068.89</v>
      </c>
      <c r="H1036" s="25">
        <v>38.361125000000001</v>
      </c>
      <c r="I1036" s="23">
        <v>20.186263409999999</v>
      </c>
      <c r="J1036" s="26">
        <v>44.1</v>
      </c>
    </row>
    <row r="1037" spans="1:10">
      <c r="A1037" s="19" t="s">
        <v>406</v>
      </c>
      <c r="B1037" s="19" t="s">
        <v>167</v>
      </c>
      <c r="C1037" s="21">
        <v>1</v>
      </c>
      <c r="D1037" s="21">
        <v>80</v>
      </c>
      <c r="E1037" s="19" t="s">
        <v>407</v>
      </c>
      <c r="F1037" s="19">
        <v>2</v>
      </c>
      <c r="G1037" s="19">
        <v>3068.89</v>
      </c>
      <c r="H1037" s="19">
        <v>3068.89</v>
      </c>
      <c r="I1037" s="19">
        <v>24.370819999999998</v>
      </c>
      <c r="J1037" s="26">
        <v>44.1</v>
      </c>
    </row>
    <row r="1038" spans="1:10">
      <c r="A1038" s="23" t="s">
        <v>406</v>
      </c>
      <c r="B1038" s="23" t="s">
        <v>168</v>
      </c>
      <c r="C1038" s="25">
        <v>2</v>
      </c>
      <c r="D1038" s="25">
        <v>255</v>
      </c>
      <c r="E1038" s="23" t="s">
        <v>407</v>
      </c>
      <c r="F1038" s="25">
        <v>9</v>
      </c>
      <c r="G1038" s="25">
        <v>8874.9260300000005</v>
      </c>
      <c r="H1038" s="25">
        <v>34.803631490000001</v>
      </c>
      <c r="I1038" s="23">
        <v>28.52699574</v>
      </c>
      <c r="J1038" s="26">
        <v>44.1</v>
      </c>
    </row>
    <row r="1039" spans="1:10">
      <c r="A1039" s="19" t="s">
        <v>406</v>
      </c>
      <c r="B1039" s="19" t="s">
        <v>169</v>
      </c>
      <c r="C1039" s="21">
        <v>2</v>
      </c>
      <c r="D1039" s="21">
        <v>205</v>
      </c>
      <c r="E1039" s="19" t="s">
        <v>407</v>
      </c>
      <c r="F1039" s="21">
        <v>7</v>
      </c>
      <c r="G1039" s="21">
        <v>7802.3115090000001</v>
      </c>
      <c r="H1039" s="21">
        <v>38.06005614</v>
      </c>
      <c r="I1039" s="19">
        <v>32.459199230000003</v>
      </c>
      <c r="J1039" s="26">
        <v>44.1</v>
      </c>
    </row>
    <row r="1040" spans="1:10">
      <c r="A1040" s="23" t="s">
        <v>406</v>
      </c>
      <c r="B1040" s="23" t="s">
        <v>170</v>
      </c>
      <c r="C1040" s="25">
        <v>2</v>
      </c>
      <c r="D1040" s="25">
        <v>55</v>
      </c>
      <c r="E1040" s="23" t="s">
        <v>407</v>
      </c>
      <c r="F1040" s="25">
        <v>3</v>
      </c>
      <c r="G1040" s="25">
        <v>1599.3409999999999</v>
      </c>
      <c r="H1040" s="25">
        <v>29.078927270000001</v>
      </c>
      <c r="I1040" s="23">
        <v>59.288485710000003</v>
      </c>
      <c r="J1040" s="26">
        <v>44.1</v>
      </c>
    </row>
    <row r="1041" spans="1:10">
      <c r="A1041" s="19" t="s">
        <v>406</v>
      </c>
      <c r="B1041" s="19" t="s">
        <v>172</v>
      </c>
      <c r="C1041" s="21">
        <v>2</v>
      </c>
      <c r="D1041" s="21">
        <v>200</v>
      </c>
      <c r="E1041" s="19" t="s">
        <v>407</v>
      </c>
      <c r="F1041" s="21">
        <v>7</v>
      </c>
      <c r="G1041" s="21">
        <v>8096.1030000000001</v>
      </c>
      <c r="H1041" s="21">
        <v>40.480514999999997</v>
      </c>
      <c r="I1041" s="19">
        <v>36.391135290000001</v>
      </c>
      <c r="J1041" s="26">
        <v>44.1</v>
      </c>
    </row>
    <row r="1042" spans="1:10">
      <c r="A1042" s="23" t="s">
        <v>406</v>
      </c>
      <c r="B1042" s="23" t="s">
        <v>173</v>
      </c>
      <c r="C1042" s="25">
        <v>2</v>
      </c>
      <c r="D1042" s="25">
        <v>120</v>
      </c>
      <c r="E1042" s="23" t="s">
        <v>407</v>
      </c>
      <c r="F1042" s="23">
        <v>4.2</v>
      </c>
      <c r="G1042" s="23">
        <v>4857.6617999999999</v>
      </c>
      <c r="H1042" s="23">
        <v>40.480514999999997</v>
      </c>
      <c r="I1042" s="23">
        <v>9.4639448280000007</v>
      </c>
      <c r="J1042" s="26">
        <v>44.1</v>
      </c>
    </row>
    <row r="1043" spans="1:10">
      <c r="A1043" s="19" t="s">
        <v>406</v>
      </c>
      <c r="B1043" s="19" t="s">
        <v>174</v>
      </c>
      <c r="C1043" s="21">
        <v>1</v>
      </c>
      <c r="D1043" s="21">
        <v>120</v>
      </c>
      <c r="E1043" s="19" t="s">
        <v>407</v>
      </c>
      <c r="F1043" s="21">
        <v>5</v>
      </c>
      <c r="G1043" s="21">
        <v>5298.9041500000003</v>
      </c>
      <c r="H1043" s="21">
        <v>44.157534579999997</v>
      </c>
      <c r="I1043" s="19">
        <v>27.509976980000001</v>
      </c>
      <c r="J1043" s="26">
        <v>44.1</v>
      </c>
    </row>
    <row r="1044" spans="1:10">
      <c r="A1044" s="23" t="s">
        <v>406</v>
      </c>
      <c r="B1044" s="23" t="s">
        <v>175</v>
      </c>
      <c r="C1044" s="25">
        <v>1</v>
      </c>
      <c r="D1044" s="25">
        <v>95</v>
      </c>
      <c r="E1044" s="23" t="s">
        <v>407</v>
      </c>
      <c r="F1044" s="25">
        <v>7</v>
      </c>
      <c r="G1044" s="25">
        <v>5701.9258300000001</v>
      </c>
      <c r="H1044" s="25">
        <v>60.020271889999997</v>
      </c>
      <c r="I1044" s="23">
        <v>49.274552380000003</v>
      </c>
      <c r="J1044" s="26">
        <v>44.1</v>
      </c>
    </row>
    <row r="1045" spans="1:10">
      <c r="A1045" s="19" t="s">
        <v>406</v>
      </c>
      <c r="B1045" s="19" t="s">
        <v>176</v>
      </c>
      <c r="C1045" s="21">
        <v>1</v>
      </c>
      <c r="D1045" s="21">
        <v>125</v>
      </c>
      <c r="E1045" s="19" t="s">
        <v>407</v>
      </c>
      <c r="F1045" s="21">
        <v>3</v>
      </c>
      <c r="G1045" s="21">
        <v>3548.69</v>
      </c>
      <c r="H1045" s="21">
        <v>28.389520000000001</v>
      </c>
      <c r="I1045" s="19">
        <v>66.775080000000003</v>
      </c>
      <c r="J1045" s="26">
        <v>44.1</v>
      </c>
    </row>
    <row r="1046" spans="1:10">
      <c r="A1046" s="23" t="s">
        <v>406</v>
      </c>
      <c r="B1046" s="23" t="s">
        <v>177</v>
      </c>
      <c r="C1046" s="25">
        <v>1</v>
      </c>
      <c r="D1046" s="25">
        <v>105</v>
      </c>
      <c r="E1046" s="23" t="s">
        <v>407</v>
      </c>
      <c r="F1046" s="25">
        <v>2</v>
      </c>
      <c r="G1046" s="25">
        <v>2172.9903599999998</v>
      </c>
      <c r="H1046" s="25">
        <v>20.69514629</v>
      </c>
      <c r="I1046" s="23">
        <v>33.078348720000001</v>
      </c>
      <c r="J1046" s="26">
        <v>44.1</v>
      </c>
    </row>
    <row r="1047" spans="1:10">
      <c r="A1047" s="19" t="s">
        <v>406</v>
      </c>
      <c r="B1047" s="19" t="s">
        <v>178</v>
      </c>
      <c r="C1047" s="21">
        <v>4</v>
      </c>
      <c r="D1047" s="21">
        <v>270</v>
      </c>
      <c r="E1047" s="19" t="s">
        <v>407</v>
      </c>
      <c r="F1047" s="21">
        <v>7</v>
      </c>
      <c r="G1047" s="21">
        <v>7535.7340000000004</v>
      </c>
      <c r="H1047" s="21">
        <v>27.91012593</v>
      </c>
      <c r="I1047" s="19">
        <v>28.5688</v>
      </c>
      <c r="J1047" s="26">
        <v>44.1</v>
      </c>
    </row>
    <row r="1048" spans="1:10">
      <c r="A1048" s="23" t="s">
        <v>406</v>
      </c>
      <c r="B1048" s="23" t="s">
        <v>179</v>
      </c>
      <c r="C1048" s="25">
        <v>1</v>
      </c>
      <c r="D1048" s="25">
        <v>70</v>
      </c>
      <c r="E1048" s="23" t="s">
        <v>407</v>
      </c>
      <c r="F1048" s="23">
        <v>1.8148148150000001</v>
      </c>
      <c r="G1048" s="23">
        <v>1953.708815</v>
      </c>
      <c r="H1048" s="23">
        <v>27.91012593</v>
      </c>
      <c r="I1048" s="23">
        <v>38.371167739999997</v>
      </c>
      <c r="J1048" s="26">
        <v>44.1</v>
      </c>
    </row>
    <row r="1049" spans="1:10">
      <c r="A1049" s="19" t="s">
        <v>406</v>
      </c>
      <c r="B1049" s="19" t="s">
        <v>180</v>
      </c>
      <c r="C1049" s="21">
        <v>3</v>
      </c>
      <c r="D1049" s="21">
        <v>250</v>
      </c>
      <c r="E1049" s="19" t="s">
        <v>407</v>
      </c>
      <c r="F1049" s="21">
        <v>2</v>
      </c>
      <c r="G1049" s="21">
        <v>3197.6873850000002</v>
      </c>
      <c r="H1049" s="21">
        <v>12.79074954</v>
      </c>
      <c r="I1049" s="19">
        <v>14.709846990000001</v>
      </c>
      <c r="J1049" s="26">
        <v>44.1</v>
      </c>
    </row>
    <row r="1050" spans="1:10">
      <c r="A1050" s="23" t="s">
        <v>406</v>
      </c>
      <c r="B1050" s="23" t="s">
        <v>181</v>
      </c>
      <c r="C1050" s="25">
        <v>1</v>
      </c>
      <c r="D1050" s="25">
        <v>61</v>
      </c>
      <c r="E1050" s="23" t="s">
        <v>407</v>
      </c>
      <c r="F1050" s="25">
        <v>2</v>
      </c>
      <c r="G1050" s="25">
        <v>2167.7600000000002</v>
      </c>
      <c r="H1050" s="25">
        <v>35.537049179999997</v>
      </c>
      <c r="I1050" s="23">
        <v>46.386789389999997</v>
      </c>
      <c r="J1050" s="26">
        <v>44.1</v>
      </c>
    </row>
    <row r="1051" spans="1:10">
      <c r="A1051" s="19" t="s">
        <v>406</v>
      </c>
      <c r="B1051" s="19" t="s">
        <v>182</v>
      </c>
      <c r="C1051" s="21">
        <v>2</v>
      </c>
      <c r="D1051" s="21">
        <v>180</v>
      </c>
      <c r="E1051" s="19" t="s">
        <v>407</v>
      </c>
      <c r="F1051" s="21">
        <v>4</v>
      </c>
      <c r="G1051" s="21">
        <v>3948.4630000000002</v>
      </c>
      <c r="H1051" s="21">
        <v>21.935905559999998</v>
      </c>
      <c r="I1051" s="19">
        <v>14.4795</v>
      </c>
      <c r="J1051" s="26">
        <v>44.1</v>
      </c>
    </row>
    <row r="1052" spans="1:10">
      <c r="A1052" s="23" t="s">
        <v>406</v>
      </c>
      <c r="B1052" s="23" t="s">
        <v>184</v>
      </c>
      <c r="C1052" s="25">
        <v>1</v>
      </c>
      <c r="D1052" s="25">
        <v>60</v>
      </c>
      <c r="E1052" s="23" t="s">
        <v>407</v>
      </c>
      <c r="F1052" s="25">
        <v>5</v>
      </c>
      <c r="G1052" s="25">
        <v>4221.3050000000003</v>
      </c>
      <c r="H1052" s="25">
        <v>70.355083329999999</v>
      </c>
      <c r="I1052" s="23">
        <v>55.875250000000001</v>
      </c>
      <c r="J1052" s="26">
        <v>44.1</v>
      </c>
    </row>
    <row r="1053" spans="1:10">
      <c r="A1053" s="19" t="s">
        <v>406</v>
      </c>
      <c r="B1053" s="19" t="s">
        <v>185</v>
      </c>
      <c r="C1053" s="21">
        <v>1</v>
      </c>
      <c r="D1053" s="21">
        <v>90</v>
      </c>
      <c r="E1053" s="19" t="s">
        <v>407</v>
      </c>
      <c r="F1053" s="21">
        <v>2</v>
      </c>
      <c r="G1053" s="21">
        <v>2221.4949999999999</v>
      </c>
      <c r="H1053" s="21">
        <v>24.683277780000001</v>
      </c>
      <c r="I1053" s="19">
        <v>164.29140000000001</v>
      </c>
      <c r="J1053" s="26">
        <v>44.1</v>
      </c>
    </row>
    <row r="1054" spans="1:10">
      <c r="A1054" s="23" t="s">
        <v>406</v>
      </c>
      <c r="B1054" s="24" t="s">
        <v>186</v>
      </c>
      <c r="C1054" s="25">
        <v>2</v>
      </c>
      <c r="D1054" s="25">
        <v>285</v>
      </c>
      <c r="E1054" s="23" t="s">
        <v>407</v>
      </c>
      <c r="F1054" s="25">
        <v>5</v>
      </c>
      <c r="G1054" s="25">
        <v>5549.4219999999996</v>
      </c>
      <c r="H1054" s="25">
        <v>19.47165614</v>
      </c>
      <c r="I1054" s="23">
        <v>19.47165614</v>
      </c>
      <c r="J1054" s="26">
        <v>44.1</v>
      </c>
    </row>
    <row r="1055" spans="1:10">
      <c r="A1055" s="19" t="s">
        <v>406</v>
      </c>
      <c r="B1055" s="20" t="s">
        <v>187</v>
      </c>
      <c r="C1055" s="21">
        <v>10</v>
      </c>
      <c r="D1055" s="21">
        <v>760</v>
      </c>
      <c r="E1055" s="19" t="s">
        <v>407</v>
      </c>
      <c r="F1055" s="21">
        <v>28</v>
      </c>
      <c r="G1055" s="21">
        <v>29969.761999999999</v>
      </c>
      <c r="H1055" s="21">
        <v>39.433897369999997</v>
      </c>
      <c r="I1055" s="19">
        <v>39.433897369999997</v>
      </c>
      <c r="J1055" s="26">
        <v>44.1</v>
      </c>
    </row>
    <row r="1056" spans="1:10">
      <c r="A1056" s="23" t="s">
        <v>406</v>
      </c>
      <c r="B1056" s="24" t="s">
        <v>270</v>
      </c>
      <c r="C1056" s="25">
        <v>6</v>
      </c>
      <c r="D1056" s="25">
        <v>400</v>
      </c>
      <c r="E1056" s="23" t="s">
        <v>407</v>
      </c>
      <c r="F1056" s="25">
        <v>20</v>
      </c>
      <c r="G1056" s="25">
        <v>17500.89345</v>
      </c>
      <c r="H1056" s="25">
        <v>43.752233629999999</v>
      </c>
      <c r="I1056" s="23">
        <v>43.752233629999999</v>
      </c>
      <c r="J1056" s="26">
        <v>44.1</v>
      </c>
    </row>
    <row r="1057" spans="1:10">
      <c r="A1057" s="19" t="s">
        <v>406</v>
      </c>
      <c r="B1057" s="20" t="s">
        <v>188</v>
      </c>
      <c r="C1057" s="21">
        <v>2</v>
      </c>
      <c r="D1057" s="21">
        <v>125</v>
      </c>
      <c r="E1057" s="19" t="s">
        <v>407</v>
      </c>
      <c r="F1057" s="21">
        <v>8</v>
      </c>
      <c r="G1057" s="21">
        <v>6857.0929999999998</v>
      </c>
      <c r="H1057" s="21">
        <v>54.856743999999999</v>
      </c>
      <c r="I1057" s="19">
        <v>54.856743999999999</v>
      </c>
      <c r="J1057" s="26">
        <v>44.1</v>
      </c>
    </row>
    <row r="1058" spans="1:10">
      <c r="A1058" s="23" t="s">
        <v>406</v>
      </c>
      <c r="B1058" s="24" t="s">
        <v>272</v>
      </c>
      <c r="C1058" s="25">
        <v>4</v>
      </c>
      <c r="D1058" s="25">
        <v>355</v>
      </c>
      <c r="E1058" s="23" t="s">
        <v>407</v>
      </c>
      <c r="F1058" s="25">
        <v>4</v>
      </c>
      <c r="G1058" s="25">
        <v>4403.9639999999999</v>
      </c>
      <c r="H1058" s="25">
        <v>12.405532389999999</v>
      </c>
      <c r="I1058" s="23">
        <v>12.405532389999999</v>
      </c>
      <c r="J1058" s="26">
        <v>44.1</v>
      </c>
    </row>
    <row r="1059" spans="1:10">
      <c r="A1059" s="19" t="s">
        <v>406</v>
      </c>
      <c r="B1059" s="20" t="s">
        <v>189</v>
      </c>
      <c r="C1059" s="21">
        <v>6</v>
      </c>
      <c r="D1059" s="21">
        <v>545</v>
      </c>
      <c r="E1059" s="19" t="s">
        <v>407</v>
      </c>
      <c r="F1059" s="21">
        <v>9</v>
      </c>
      <c r="G1059" s="21">
        <v>9235.8147599999993</v>
      </c>
      <c r="H1059" s="21">
        <v>16.946449099999999</v>
      </c>
      <c r="I1059" s="19">
        <v>16.946449099999999</v>
      </c>
      <c r="J1059" s="26">
        <v>44.1</v>
      </c>
    </row>
    <row r="1060" spans="1:10">
      <c r="A1060" s="23" t="s">
        <v>406</v>
      </c>
      <c r="B1060" s="24" t="s">
        <v>190</v>
      </c>
      <c r="C1060" s="25">
        <v>1</v>
      </c>
      <c r="D1060" s="25">
        <v>80</v>
      </c>
      <c r="E1060" s="23" t="s">
        <v>407</v>
      </c>
      <c r="F1060" s="25">
        <v>4</v>
      </c>
      <c r="G1060" s="25">
        <v>4806.4710599999999</v>
      </c>
      <c r="H1060" s="25">
        <v>60.080888250000001</v>
      </c>
      <c r="I1060" s="23">
        <v>60.080888250000001</v>
      </c>
      <c r="J1060" s="26">
        <v>44.1</v>
      </c>
    </row>
    <row r="1061" spans="1:10">
      <c r="A1061" s="19" t="s">
        <v>406</v>
      </c>
      <c r="B1061" s="20" t="s">
        <v>191</v>
      </c>
      <c r="C1061" s="21">
        <v>1</v>
      </c>
      <c r="D1061" s="21">
        <v>25</v>
      </c>
      <c r="E1061" s="19" t="s">
        <v>407</v>
      </c>
      <c r="F1061" s="21">
        <v>3</v>
      </c>
      <c r="G1061" s="21">
        <v>1971.76</v>
      </c>
      <c r="H1061" s="21">
        <v>78.870400000000004</v>
      </c>
      <c r="I1061" s="19">
        <v>78.870400000000004</v>
      </c>
      <c r="J1061" s="26">
        <v>44.1</v>
      </c>
    </row>
    <row r="1062" spans="1:10">
      <c r="A1062" s="23" t="s">
        <v>406</v>
      </c>
      <c r="B1062" s="24" t="s">
        <v>192</v>
      </c>
      <c r="C1062" s="25">
        <v>4</v>
      </c>
      <c r="D1062" s="25">
        <v>435</v>
      </c>
      <c r="E1062" s="23" t="s">
        <v>407</v>
      </c>
      <c r="F1062" s="25">
        <v>11</v>
      </c>
      <c r="G1062" s="25">
        <v>13257.9025</v>
      </c>
      <c r="H1062" s="25">
        <v>30.47793678</v>
      </c>
      <c r="I1062" s="23">
        <v>30.47793678</v>
      </c>
      <c r="J1062" s="26">
        <v>44.1</v>
      </c>
    </row>
    <row r="1063" spans="1:10">
      <c r="A1063" s="19" t="s">
        <v>406</v>
      </c>
      <c r="B1063" s="28" t="s">
        <v>277</v>
      </c>
      <c r="C1063" s="21">
        <v>1</v>
      </c>
      <c r="D1063" s="21">
        <v>130</v>
      </c>
      <c r="E1063" s="19" t="s">
        <v>407</v>
      </c>
      <c r="F1063" s="21">
        <v>4</v>
      </c>
      <c r="G1063" s="21">
        <v>3260.46</v>
      </c>
      <c r="H1063" s="21">
        <v>25.080461540000002</v>
      </c>
      <c r="I1063" s="19">
        <v>25.080461540000002</v>
      </c>
      <c r="J1063" s="26">
        <v>44.1</v>
      </c>
    </row>
    <row r="1064" spans="1:10">
      <c r="A1064" s="23" t="s">
        <v>406</v>
      </c>
      <c r="B1064" s="27" t="s">
        <v>193</v>
      </c>
      <c r="C1064" s="25">
        <v>1</v>
      </c>
      <c r="D1064" s="25">
        <v>200</v>
      </c>
      <c r="E1064" s="23" t="s">
        <v>407</v>
      </c>
      <c r="F1064" s="25">
        <v>8</v>
      </c>
      <c r="G1064" s="25">
        <v>7478.5060000000003</v>
      </c>
      <c r="H1064" s="25">
        <v>37.392530000000001</v>
      </c>
      <c r="I1064" s="23">
        <v>37.392530000000001</v>
      </c>
      <c r="J1064" s="26">
        <v>44.1</v>
      </c>
    </row>
    <row r="1065" spans="1:10">
      <c r="A1065" s="19" t="s">
        <v>406</v>
      </c>
      <c r="B1065" s="28" t="s">
        <v>194</v>
      </c>
      <c r="C1065" s="21">
        <v>2</v>
      </c>
      <c r="D1065" s="21">
        <v>130</v>
      </c>
      <c r="E1065" s="19" t="s">
        <v>407</v>
      </c>
      <c r="F1065" s="21">
        <v>7</v>
      </c>
      <c r="G1065" s="21">
        <v>6230.3040000000001</v>
      </c>
      <c r="H1065" s="21">
        <v>47.925415379999997</v>
      </c>
      <c r="I1065" s="19">
        <v>47.925415379999997</v>
      </c>
      <c r="J1065" s="26">
        <v>44.1</v>
      </c>
    </row>
    <row r="1066" spans="1:10">
      <c r="A1066" s="23" t="s">
        <v>406</v>
      </c>
      <c r="B1066" s="23" t="s">
        <v>280</v>
      </c>
      <c r="C1066" s="25">
        <v>2</v>
      </c>
      <c r="D1066" s="25">
        <v>120</v>
      </c>
      <c r="E1066" s="23" t="s">
        <v>407</v>
      </c>
      <c r="F1066" s="25">
        <v>3</v>
      </c>
      <c r="G1066" s="25">
        <v>3387.64968</v>
      </c>
      <c r="H1066" s="25">
        <v>28.230414</v>
      </c>
      <c r="I1066" s="23">
        <v>28.230414</v>
      </c>
      <c r="J1066" s="26">
        <v>44.1</v>
      </c>
    </row>
    <row r="1067" spans="1:10">
      <c r="A1067" s="19" t="s">
        <v>406</v>
      </c>
      <c r="B1067" s="19" t="s">
        <v>281</v>
      </c>
      <c r="C1067" s="21">
        <v>1</v>
      </c>
      <c r="D1067" s="21">
        <v>110</v>
      </c>
      <c r="E1067" s="19" t="s">
        <v>407</v>
      </c>
      <c r="F1067" s="21">
        <v>6</v>
      </c>
      <c r="G1067" s="21">
        <v>4436.8344399999996</v>
      </c>
      <c r="H1067" s="21">
        <v>40.33485855</v>
      </c>
      <c r="I1067" s="19">
        <v>40.33485855</v>
      </c>
      <c r="J1067" s="26">
        <v>44.1</v>
      </c>
    </row>
    <row r="1068" spans="1:10">
      <c r="A1068" s="23" t="s">
        <v>406</v>
      </c>
      <c r="B1068" s="23" t="s">
        <v>282</v>
      </c>
      <c r="C1068" s="25">
        <v>5</v>
      </c>
      <c r="D1068" s="25">
        <v>291</v>
      </c>
      <c r="E1068" s="23" t="s">
        <v>407</v>
      </c>
      <c r="F1068" s="25">
        <v>6</v>
      </c>
      <c r="G1068" s="25">
        <v>4857.2592199999999</v>
      </c>
      <c r="H1068" s="25">
        <v>16.69161244</v>
      </c>
      <c r="I1068" s="23">
        <v>16.69161244</v>
      </c>
      <c r="J1068" s="26">
        <v>44.1</v>
      </c>
    </row>
    <row r="1069" spans="1:10">
      <c r="A1069" s="19" t="s">
        <v>406</v>
      </c>
      <c r="B1069" s="19" t="s">
        <v>283</v>
      </c>
      <c r="C1069" s="21">
        <v>2</v>
      </c>
      <c r="D1069" s="21">
        <v>100</v>
      </c>
      <c r="E1069" s="19" t="s">
        <v>407</v>
      </c>
      <c r="F1069" s="21">
        <v>1</v>
      </c>
      <c r="G1069" s="21">
        <v>1086.088</v>
      </c>
      <c r="H1069" s="21">
        <v>10.86088</v>
      </c>
      <c r="I1069" s="19">
        <v>10.86088</v>
      </c>
      <c r="J1069" s="26">
        <v>44.1</v>
      </c>
    </row>
    <row r="1070" spans="1:10">
      <c r="A1070" s="23" t="s">
        <v>406</v>
      </c>
      <c r="B1070" s="23" t="s">
        <v>195</v>
      </c>
      <c r="C1070" s="25">
        <v>1</v>
      </c>
      <c r="D1070" s="25">
        <v>70</v>
      </c>
      <c r="E1070" s="23" t="s">
        <v>407</v>
      </c>
      <c r="F1070" s="25">
        <v>3</v>
      </c>
      <c r="G1070" s="25">
        <v>2983.3290000000002</v>
      </c>
      <c r="H1070" s="25">
        <v>42.618985709999997</v>
      </c>
      <c r="I1070" s="23">
        <v>42.618985709999997</v>
      </c>
      <c r="J1070" s="26">
        <v>44.1</v>
      </c>
    </row>
    <row r="1071" spans="1:10">
      <c r="A1071" s="19" t="s">
        <v>406</v>
      </c>
      <c r="B1071" s="19" t="s">
        <v>196</v>
      </c>
      <c r="C1071" s="21">
        <v>1</v>
      </c>
      <c r="D1071" s="21">
        <v>70</v>
      </c>
      <c r="E1071" s="19" t="s">
        <v>407</v>
      </c>
      <c r="F1071" s="21">
        <v>5</v>
      </c>
      <c r="G1071" s="21">
        <v>2781.1350000000002</v>
      </c>
      <c r="H1071" s="21">
        <v>39.730499999999999</v>
      </c>
      <c r="I1071" s="19">
        <v>39.730499999999999</v>
      </c>
      <c r="J1071" s="26">
        <v>44.1</v>
      </c>
    </row>
    <row r="1072" spans="1:10">
      <c r="A1072" s="23" t="s">
        <v>406</v>
      </c>
      <c r="B1072" s="23" t="s">
        <v>285</v>
      </c>
      <c r="C1072" s="25">
        <v>5</v>
      </c>
      <c r="D1072" s="25">
        <v>330</v>
      </c>
      <c r="E1072" s="23" t="s">
        <v>407</v>
      </c>
      <c r="F1072" s="25">
        <v>10</v>
      </c>
      <c r="G1072" s="25">
        <v>10088.252420000001</v>
      </c>
      <c r="H1072" s="25">
        <v>30.570461869999999</v>
      </c>
      <c r="I1072" s="23">
        <v>30.570461869999999</v>
      </c>
      <c r="J1072" s="26">
        <v>44.1</v>
      </c>
    </row>
    <row r="1073" spans="1:10">
      <c r="A1073" s="19" t="s">
        <v>406</v>
      </c>
      <c r="B1073" s="19" t="s">
        <v>286</v>
      </c>
      <c r="C1073" s="21">
        <v>1</v>
      </c>
      <c r="D1073" s="21">
        <v>50</v>
      </c>
      <c r="E1073" s="19" t="s">
        <v>407</v>
      </c>
      <c r="F1073" s="21">
        <v>2</v>
      </c>
      <c r="G1073" s="21">
        <v>1224.02</v>
      </c>
      <c r="H1073" s="21">
        <v>24.480399999999999</v>
      </c>
      <c r="I1073" s="19">
        <v>24.480399999999999</v>
      </c>
      <c r="J1073" s="26">
        <v>44.1</v>
      </c>
    </row>
    <row r="1074" spans="1:10">
      <c r="A1074" s="23" t="s">
        <v>406</v>
      </c>
      <c r="B1074" s="23" t="s">
        <v>287</v>
      </c>
      <c r="C1074" s="25">
        <v>1</v>
      </c>
      <c r="D1074" s="25">
        <v>30</v>
      </c>
      <c r="E1074" s="23" t="s">
        <v>407</v>
      </c>
      <c r="F1074" s="23">
        <v>1.2</v>
      </c>
      <c r="G1074" s="23">
        <v>734.41200000000003</v>
      </c>
      <c r="H1074" s="23">
        <v>24.480399999999999</v>
      </c>
      <c r="I1074" s="23">
        <v>21.765599999999999</v>
      </c>
      <c r="J1074" s="26">
        <v>44.1</v>
      </c>
    </row>
    <row r="1075" spans="1:10">
      <c r="A1075" s="19" t="s">
        <v>406</v>
      </c>
      <c r="B1075" s="19" t="s">
        <v>288</v>
      </c>
      <c r="C1075" s="21">
        <v>7</v>
      </c>
      <c r="D1075" s="21">
        <v>730</v>
      </c>
      <c r="E1075" s="19" t="s">
        <v>407</v>
      </c>
      <c r="F1075" s="21">
        <v>13</v>
      </c>
      <c r="G1075" s="21">
        <v>14295.30107</v>
      </c>
      <c r="H1075" s="21">
        <v>19.582604199999999</v>
      </c>
      <c r="I1075" s="19">
        <v>19.582604199999999</v>
      </c>
      <c r="J1075" s="26">
        <v>44.1</v>
      </c>
    </row>
    <row r="1076" spans="1:10">
      <c r="A1076" s="23" t="s">
        <v>406</v>
      </c>
      <c r="B1076" s="23" t="s">
        <v>238</v>
      </c>
      <c r="C1076" s="25">
        <v>6</v>
      </c>
      <c r="D1076" s="25">
        <v>490</v>
      </c>
      <c r="E1076" s="23" t="s">
        <v>407</v>
      </c>
      <c r="F1076" s="25">
        <v>14</v>
      </c>
      <c r="G1076" s="25">
        <v>12628.65077</v>
      </c>
      <c r="H1076" s="25">
        <v>25.772756680000001</v>
      </c>
      <c r="I1076" s="23">
        <v>25.772756680000001</v>
      </c>
      <c r="J1076" s="26">
        <v>44.1</v>
      </c>
    </row>
    <row r="1077" spans="1:10">
      <c r="A1077" s="19" t="s">
        <v>406</v>
      </c>
      <c r="B1077" s="19" t="s">
        <v>289</v>
      </c>
      <c r="C1077" s="21">
        <v>1</v>
      </c>
      <c r="D1077" s="21">
        <v>100</v>
      </c>
      <c r="E1077" s="19" t="s">
        <v>407</v>
      </c>
      <c r="F1077" s="21">
        <v>4</v>
      </c>
      <c r="G1077" s="21">
        <v>4907.4530199999999</v>
      </c>
      <c r="H1077" s="21">
        <v>49.074530199999998</v>
      </c>
      <c r="I1077" s="19">
        <v>49.074530199999998</v>
      </c>
      <c r="J1077" s="26">
        <v>44.1</v>
      </c>
    </row>
    <row r="1078" spans="1:10">
      <c r="A1078" s="23" t="s">
        <v>406</v>
      </c>
      <c r="B1078" s="23" t="s">
        <v>382</v>
      </c>
      <c r="C1078" s="25">
        <v>3</v>
      </c>
      <c r="D1078" s="25">
        <v>180</v>
      </c>
      <c r="E1078" s="23" t="s">
        <v>407</v>
      </c>
      <c r="F1078" s="25">
        <v>5</v>
      </c>
      <c r="G1078" s="25">
        <v>4428.7910000000002</v>
      </c>
      <c r="H1078" s="25">
        <v>24.60439444</v>
      </c>
      <c r="I1078" s="23">
        <v>24.60439444</v>
      </c>
      <c r="J1078" s="26">
        <v>44.1</v>
      </c>
    </row>
    <row r="1079" spans="1:10">
      <c r="A1079" s="19" t="s">
        <v>406</v>
      </c>
      <c r="B1079" s="19" t="s">
        <v>400</v>
      </c>
      <c r="C1079" s="21">
        <v>5</v>
      </c>
      <c r="D1079" s="21">
        <v>390</v>
      </c>
      <c r="E1079" s="19" t="s">
        <v>407</v>
      </c>
      <c r="F1079" s="21">
        <v>9</v>
      </c>
      <c r="G1079" s="21">
        <v>9479.0313499999993</v>
      </c>
      <c r="H1079" s="21">
        <v>24.305208589999999</v>
      </c>
      <c r="I1079" s="19">
        <v>24.305208589999999</v>
      </c>
      <c r="J1079" s="26">
        <v>44.1</v>
      </c>
    </row>
    <row r="1080" spans="1:10">
      <c r="A1080" s="23" t="s">
        <v>406</v>
      </c>
      <c r="B1080" s="23" t="s">
        <v>374</v>
      </c>
      <c r="C1080" s="25">
        <v>3</v>
      </c>
      <c r="D1080" s="25">
        <v>250</v>
      </c>
      <c r="E1080" s="23" t="s">
        <v>407</v>
      </c>
      <c r="F1080" s="25">
        <v>4</v>
      </c>
      <c r="G1080" s="25">
        <v>2202.8739999999998</v>
      </c>
      <c r="H1080" s="25">
        <v>8.811496</v>
      </c>
      <c r="I1080" s="23">
        <v>8.811496</v>
      </c>
      <c r="J1080" s="26">
        <v>44.1</v>
      </c>
    </row>
    <row r="1081" spans="1:10">
      <c r="A1081" s="19" t="s">
        <v>406</v>
      </c>
      <c r="B1081" s="19" t="s">
        <v>386</v>
      </c>
      <c r="C1081" s="21">
        <v>3</v>
      </c>
      <c r="D1081" s="21">
        <v>240</v>
      </c>
      <c r="E1081" s="19" t="s">
        <v>407</v>
      </c>
      <c r="F1081" s="21">
        <v>14</v>
      </c>
      <c r="G1081" s="21">
        <v>9116.2108900000003</v>
      </c>
      <c r="H1081" s="21">
        <v>37.984212040000003</v>
      </c>
      <c r="I1081" s="19">
        <v>37.984212040000003</v>
      </c>
      <c r="J1081" s="26">
        <v>44.1</v>
      </c>
    </row>
    <row r="1082" spans="1:10">
      <c r="A1082" s="23" t="s">
        <v>406</v>
      </c>
      <c r="B1082" s="23" t="s">
        <v>364</v>
      </c>
      <c r="C1082" s="25">
        <v>4</v>
      </c>
      <c r="D1082" s="25">
        <v>470</v>
      </c>
      <c r="E1082" s="23" t="s">
        <v>407</v>
      </c>
      <c r="F1082" s="25">
        <v>18</v>
      </c>
      <c r="G1082" s="25">
        <v>19043.88408</v>
      </c>
      <c r="H1082" s="25">
        <v>40.51890229</v>
      </c>
      <c r="I1082" s="23">
        <v>40.51890229</v>
      </c>
      <c r="J1082" s="26">
        <v>44.1</v>
      </c>
    </row>
    <row r="1083" spans="1:10">
      <c r="A1083" s="19" t="s">
        <v>406</v>
      </c>
      <c r="B1083" s="19" t="s">
        <v>390</v>
      </c>
      <c r="C1083" s="21">
        <v>3</v>
      </c>
      <c r="D1083" s="21">
        <v>160</v>
      </c>
      <c r="E1083" s="19" t="s">
        <v>407</v>
      </c>
      <c r="F1083" s="21">
        <v>12</v>
      </c>
      <c r="G1083" s="21">
        <v>8606.6489999999994</v>
      </c>
      <c r="H1083" s="21">
        <v>53.791556249999999</v>
      </c>
      <c r="I1083" s="19">
        <v>53.791556249999999</v>
      </c>
      <c r="J1083" s="26">
        <v>44.1</v>
      </c>
    </row>
    <row r="1084" spans="1:10">
      <c r="A1084" s="23" t="s">
        <v>406</v>
      </c>
      <c r="B1084" s="23" t="s">
        <v>387</v>
      </c>
      <c r="C1084" s="25">
        <v>6</v>
      </c>
      <c r="D1084" s="25">
        <v>510</v>
      </c>
      <c r="E1084" s="23" t="s">
        <v>407</v>
      </c>
      <c r="F1084" s="25">
        <v>19</v>
      </c>
      <c r="G1084" s="25">
        <v>22387.411670000001</v>
      </c>
      <c r="H1084" s="25">
        <v>43.89688563</v>
      </c>
      <c r="I1084" s="23">
        <v>43.89688563</v>
      </c>
      <c r="J1084" s="26">
        <v>44.1</v>
      </c>
    </row>
    <row r="1085" spans="1:10">
      <c r="A1085" s="19" t="s">
        <v>406</v>
      </c>
      <c r="B1085" s="19" t="s">
        <v>375</v>
      </c>
      <c r="C1085" s="21">
        <v>3</v>
      </c>
      <c r="D1085" s="21">
        <v>220</v>
      </c>
      <c r="E1085" s="19" t="s">
        <v>407</v>
      </c>
      <c r="F1085" s="21">
        <v>10</v>
      </c>
      <c r="G1085" s="21">
        <v>8255.6274099999991</v>
      </c>
      <c r="H1085" s="21">
        <v>37.525579139999998</v>
      </c>
      <c r="I1085" s="19">
        <v>37.525579139999998</v>
      </c>
      <c r="J1085" s="26">
        <v>44.1</v>
      </c>
    </row>
    <row r="1086" spans="1:10">
      <c r="A1086" s="23" t="s">
        <v>406</v>
      </c>
      <c r="B1086" s="23" t="s">
        <v>376</v>
      </c>
      <c r="C1086" s="25">
        <v>4</v>
      </c>
      <c r="D1086" s="25">
        <v>230</v>
      </c>
      <c r="E1086" s="23" t="s">
        <v>407</v>
      </c>
      <c r="F1086" s="25">
        <v>21</v>
      </c>
      <c r="G1086" s="25">
        <v>17110.04264</v>
      </c>
      <c r="H1086" s="25">
        <v>74.391489739999997</v>
      </c>
      <c r="I1086" s="23">
        <v>74.391489739999997</v>
      </c>
      <c r="J1086" s="26">
        <v>44.1</v>
      </c>
    </row>
    <row r="1087" spans="1:10">
      <c r="A1087" s="19" t="s">
        <v>406</v>
      </c>
      <c r="B1087" s="19" t="s">
        <v>197</v>
      </c>
      <c r="C1087" s="21">
        <v>3</v>
      </c>
      <c r="D1087" s="21">
        <v>190</v>
      </c>
      <c r="E1087" s="19" t="s">
        <v>407</v>
      </c>
      <c r="F1087" s="21">
        <v>11</v>
      </c>
      <c r="G1087" s="21">
        <v>6915.8674600000004</v>
      </c>
      <c r="H1087" s="21">
        <v>36.399302419999998</v>
      </c>
      <c r="I1087" s="19">
        <v>28.817428509999999</v>
      </c>
      <c r="J1087" s="26">
        <v>44.1</v>
      </c>
    </row>
    <row r="1088" spans="1:10">
      <c r="A1088" s="23" t="s">
        <v>406</v>
      </c>
      <c r="B1088" s="23" t="s">
        <v>198</v>
      </c>
      <c r="C1088" s="25">
        <v>1</v>
      </c>
      <c r="D1088" s="25">
        <v>60</v>
      </c>
      <c r="E1088" s="23" t="s">
        <v>407</v>
      </c>
      <c r="F1088" s="23">
        <v>3.4736842110000001</v>
      </c>
      <c r="G1088" s="23">
        <v>2183.9581450000001</v>
      </c>
      <c r="H1088" s="23">
        <v>36.399302419999998</v>
      </c>
      <c r="I1088" s="23">
        <v>28.817428509999999</v>
      </c>
      <c r="J1088" s="26">
        <v>44.1</v>
      </c>
    </row>
    <row r="1089" spans="1:10">
      <c r="A1089" s="19" t="s">
        <v>406</v>
      </c>
      <c r="B1089" s="19" t="s">
        <v>401</v>
      </c>
      <c r="C1089" s="21">
        <v>1</v>
      </c>
      <c r="D1089" s="21">
        <v>120</v>
      </c>
      <c r="E1089" s="19" t="s">
        <v>407</v>
      </c>
      <c r="F1089" s="23">
        <v>6.9473684210000002</v>
      </c>
      <c r="G1089" s="23">
        <v>4367.9162909999995</v>
      </c>
      <c r="H1089" s="23">
        <v>36.399302419999998</v>
      </c>
      <c r="I1089" s="19">
        <v>21.578128639999999</v>
      </c>
      <c r="J1089" s="26">
        <v>44.1</v>
      </c>
    </row>
    <row r="1090" spans="1:10">
      <c r="A1090" s="23" t="s">
        <v>406</v>
      </c>
      <c r="B1090" s="23" t="s">
        <v>201</v>
      </c>
      <c r="C1090" s="25">
        <v>4</v>
      </c>
      <c r="D1090" s="25">
        <v>220</v>
      </c>
      <c r="E1090" s="23" t="s">
        <v>407</v>
      </c>
      <c r="F1090" s="25">
        <v>9</v>
      </c>
      <c r="G1090" s="25">
        <v>10350.87557</v>
      </c>
      <c r="H1090" s="25">
        <v>47.049434410000003</v>
      </c>
      <c r="I1090" s="23">
        <v>47.049434410000003</v>
      </c>
      <c r="J1090" s="26">
        <v>44.1</v>
      </c>
    </row>
    <row r="1091" spans="1:10">
      <c r="A1091" s="19" t="s">
        <v>406</v>
      </c>
      <c r="B1091" s="19" t="s">
        <v>204</v>
      </c>
      <c r="C1091" s="21">
        <v>2</v>
      </c>
      <c r="D1091" s="21">
        <v>100</v>
      </c>
      <c r="E1091" s="19" t="s">
        <v>407</v>
      </c>
      <c r="F1091" s="21">
        <v>2</v>
      </c>
      <c r="G1091" s="21">
        <v>1543.1130000000001</v>
      </c>
      <c r="H1091" s="21">
        <v>15.43113</v>
      </c>
      <c r="I1091" s="19">
        <v>15.43113</v>
      </c>
      <c r="J1091" s="26">
        <v>44.1</v>
      </c>
    </row>
    <row r="1092" spans="1:10">
      <c r="A1092" s="23" t="s">
        <v>406</v>
      </c>
      <c r="B1092" s="23" t="s">
        <v>369</v>
      </c>
      <c r="C1092" s="25">
        <v>1</v>
      </c>
      <c r="D1092" s="25">
        <v>40</v>
      </c>
      <c r="E1092" s="23" t="s">
        <v>407</v>
      </c>
      <c r="F1092" s="25">
        <v>4</v>
      </c>
      <c r="G1092" s="25">
        <v>2765.8919999999998</v>
      </c>
      <c r="H1092" s="25">
        <v>69.147300000000001</v>
      </c>
      <c r="I1092" s="23">
        <v>69.147300000000001</v>
      </c>
      <c r="J1092" s="26">
        <v>44.1</v>
      </c>
    </row>
    <row r="1093" spans="1:10">
      <c r="A1093" s="19" t="s">
        <v>406</v>
      </c>
      <c r="B1093" s="19" t="s">
        <v>206</v>
      </c>
      <c r="C1093" s="21">
        <v>3</v>
      </c>
      <c r="D1093" s="21">
        <v>240</v>
      </c>
      <c r="E1093" s="19" t="s">
        <v>407</v>
      </c>
      <c r="F1093" s="21">
        <v>24</v>
      </c>
      <c r="G1093" s="21">
        <v>21169.051439999999</v>
      </c>
      <c r="H1093" s="21">
        <v>88.204380999999998</v>
      </c>
      <c r="I1093" s="19">
        <v>88.204380999999998</v>
      </c>
      <c r="J1093" s="26">
        <v>44.1</v>
      </c>
    </row>
    <row r="1094" spans="1:10">
      <c r="A1094" s="23" t="s">
        <v>406</v>
      </c>
      <c r="B1094" s="23" t="s">
        <v>207</v>
      </c>
      <c r="C1094" s="23"/>
      <c r="D1094" s="23">
        <v>100</v>
      </c>
      <c r="E1094" s="23"/>
      <c r="F1094" s="25">
        <v>3</v>
      </c>
      <c r="G1094" s="25">
        <v>3665.6759999999999</v>
      </c>
      <c r="H1094" s="23">
        <v>36.656759999999998</v>
      </c>
      <c r="I1094" s="23">
        <v>28.817428509999999</v>
      </c>
      <c r="J1094" s="26">
        <v>44.1</v>
      </c>
    </row>
    <row r="1095" spans="1:10">
      <c r="A1095" s="19" t="s">
        <v>406</v>
      </c>
      <c r="B1095" s="20" t="s">
        <v>208</v>
      </c>
      <c r="C1095" s="21">
        <v>1</v>
      </c>
      <c r="D1095" s="21">
        <v>60</v>
      </c>
      <c r="E1095" s="19" t="s">
        <v>407</v>
      </c>
      <c r="F1095" s="21">
        <v>2</v>
      </c>
      <c r="G1095" s="21">
        <v>2133.348</v>
      </c>
      <c r="H1095" s="21">
        <v>35.555799999999998</v>
      </c>
      <c r="I1095" s="19">
        <v>35.555799999999998</v>
      </c>
      <c r="J1095" s="26">
        <v>44.1</v>
      </c>
    </row>
    <row r="1096" spans="1:10">
      <c r="A1096" s="23" t="s">
        <v>406</v>
      </c>
      <c r="B1096" s="24" t="s">
        <v>209</v>
      </c>
      <c r="C1096" s="25">
        <v>1</v>
      </c>
      <c r="D1096" s="25">
        <v>30</v>
      </c>
      <c r="E1096" s="23" t="s">
        <v>407</v>
      </c>
      <c r="F1096" s="25">
        <v>3</v>
      </c>
      <c r="G1096" s="25">
        <v>2640.6559999999999</v>
      </c>
      <c r="H1096" s="25">
        <v>88.021866669999994</v>
      </c>
      <c r="I1096" s="23">
        <v>88.021866669999994</v>
      </c>
      <c r="J1096" s="26">
        <v>44.1</v>
      </c>
    </row>
    <row r="1097" spans="1:10">
      <c r="A1097" s="19" t="s">
        <v>406</v>
      </c>
      <c r="B1097" s="20" t="s">
        <v>211</v>
      </c>
      <c r="C1097" s="21">
        <v>1</v>
      </c>
      <c r="D1097" s="21">
        <v>130</v>
      </c>
      <c r="E1097" s="19" t="s">
        <v>407</v>
      </c>
      <c r="F1097" s="21">
        <v>1</v>
      </c>
      <c r="G1097" s="21">
        <v>805.51099999999997</v>
      </c>
      <c r="H1097" s="21">
        <v>6.1962384620000002</v>
      </c>
      <c r="I1097" s="19">
        <v>6.1962384620000002</v>
      </c>
      <c r="J1097" s="26">
        <v>44.1</v>
      </c>
    </row>
    <row r="1098" spans="1:10">
      <c r="A1098" s="23" t="s">
        <v>406</v>
      </c>
      <c r="B1098" s="24" t="s">
        <v>299</v>
      </c>
      <c r="C1098" s="25">
        <v>2</v>
      </c>
      <c r="D1098" s="25">
        <v>160</v>
      </c>
      <c r="E1098" s="23" t="s">
        <v>407</v>
      </c>
      <c r="F1098" s="25">
        <v>3</v>
      </c>
      <c r="G1098" s="25">
        <v>4610.6450000000004</v>
      </c>
      <c r="H1098" s="25">
        <v>28.816531250000001</v>
      </c>
      <c r="I1098" s="23">
        <v>28.816531250000001</v>
      </c>
      <c r="J1098" s="26">
        <v>44.1</v>
      </c>
    </row>
    <row r="1099" spans="1:10">
      <c r="A1099" s="19" t="s">
        <v>406</v>
      </c>
      <c r="B1099" s="19" t="s">
        <v>305</v>
      </c>
      <c r="C1099" s="21">
        <v>1</v>
      </c>
      <c r="D1099" s="21">
        <v>60</v>
      </c>
      <c r="E1099" s="19" t="s">
        <v>407</v>
      </c>
      <c r="F1099" s="19">
        <v>1.125</v>
      </c>
      <c r="G1099" s="19">
        <v>1728.9918749999999</v>
      </c>
      <c r="H1099" s="19">
        <v>28.816531250000001</v>
      </c>
      <c r="I1099" s="19">
        <v>28.817428509999999</v>
      </c>
      <c r="J1099" s="26">
        <v>44.1</v>
      </c>
    </row>
    <row r="1100" spans="1:10">
      <c r="A1100" s="23" t="s">
        <v>406</v>
      </c>
      <c r="B1100" s="23" t="s">
        <v>311</v>
      </c>
      <c r="C1100" s="25">
        <v>1</v>
      </c>
      <c r="D1100" s="25">
        <v>180</v>
      </c>
      <c r="E1100" s="23" t="s">
        <v>407</v>
      </c>
      <c r="F1100" s="25">
        <v>4</v>
      </c>
      <c r="G1100" s="25">
        <v>3463.1689999999999</v>
      </c>
      <c r="H1100" s="25">
        <v>19.239827779999999</v>
      </c>
      <c r="I1100" s="23">
        <v>19.239827779999999</v>
      </c>
      <c r="J1100" s="26">
        <v>44.1</v>
      </c>
    </row>
    <row r="1101" spans="1:10">
      <c r="A1101" s="19" t="s">
        <v>406</v>
      </c>
      <c r="B1101" s="19" t="s">
        <v>217</v>
      </c>
      <c r="C1101" s="21">
        <v>1</v>
      </c>
      <c r="D1101" s="21">
        <v>50</v>
      </c>
      <c r="E1101" s="19" t="s">
        <v>407</v>
      </c>
      <c r="F1101" s="21">
        <v>3</v>
      </c>
      <c r="G1101" s="21">
        <v>3199.527</v>
      </c>
      <c r="H1101" s="21">
        <v>63.990540000000003</v>
      </c>
      <c r="I1101" s="19">
        <v>63.990540000000003</v>
      </c>
      <c r="J1101" s="26">
        <v>44.1</v>
      </c>
    </row>
    <row r="1102" spans="1:10">
      <c r="A1102" s="23" t="s">
        <v>406</v>
      </c>
      <c r="B1102" s="23" t="s">
        <v>320</v>
      </c>
      <c r="C1102" s="25">
        <v>1</v>
      </c>
      <c r="D1102" s="25">
        <v>140</v>
      </c>
      <c r="E1102" s="23" t="s">
        <v>407</v>
      </c>
      <c r="F1102" s="25">
        <v>3</v>
      </c>
      <c r="G1102" s="25">
        <v>3451.9639999999999</v>
      </c>
      <c r="H1102" s="25">
        <v>24.656885710000001</v>
      </c>
      <c r="I1102" s="23">
        <v>24.656885710000001</v>
      </c>
      <c r="J1102" s="26">
        <v>44.1</v>
      </c>
    </row>
    <row r="1103" spans="1:10">
      <c r="A1103" s="19" t="s">
        <v>406</v>
      </c>
      <c r="B1103" s="19" t="s">
        <v>321</v>
      </c>
      <c r="C1103" s="21">
        <v>2</v>
      </c>
      <c r="D1103" s="21">
        <v>140</v>
      </c>
      <c r="E1103" s="19" t="s">
        <v>407</v>
      </c>
      <c r="F1103" s="21">
        <v>3</v>
      </c>
      <c r="G1103" s="21">
        <v>2247.4299999999998</v>
      </c>
      <c r="H1103" s="21">
        <v>16.053071429999999</v>
      </c>
      <c r="I1103" s="19">
        <v>16.053071429999999</v>
      </c>
      <c r="J1103" s="26">
        <v>44.1</v>
      </c>
    </row>
    <row r="1104" spans="1:10">
      <c r="A1104" s="23" t="s">
        <v>406</v>
      </c>
      <c r="B1104" s="23" t="s">
        <v>228</v>
      </c>
      <c r="C1104" s="25">
        <v>2</v>
      </c>
      <c r="D1104" s="25">
        <v>50</v>
      </c>
      <c r="E1104" s="23" t="s">
        <v>407</v>
      </c>
      <c r="F1104" s="25">
        <v>4</v>
      </c>
      <c r="G1104" s="25">
        <v>4469.7749999999996</v>
      </c>
      <c r="H1104" s="25">
        <v>89.395499999999998</v>
      </c>
      <c r="I1104" s="23">
        <v>89.395499999999998</v>
      </c>
      <c r="J1104" s="26">
        <v>44.1</v>
      </c>
    </row>
    <row r="1105" spans="1:10">
      <c r="A1105" s="19" t="s">
        <v>406</v>
      </c>
      <c r="B1105" s="19" t="s">
        <v>232</v>
      </c>
      <c r="C1105" s="21">
        <v>1</v>
      </c>
      <c r="D1105" s="21">
        <v>22</v>
      </c>
      <c r="E1105" s="19" t="s">
        <v>407</v>
      </c>
      <c r="F1105" s="21">
        <v>2</v>
      </c>
      <c r="G1105" s="21">
        <v>2395.5629600000002</v>
      </c>
      <c r="H1105" s="21">
        <v>108.88922549999999</v>
      </c>
      <c r="I1105" s="19">
        <v>108.88922549999999</v>
      </c>
      <c r="J1105" s="26">
        <v>44.1</v>
      </c>
    </row>
    <row r="1106" spans="1:10">
      <c r="A1106" s="23" t="s">
        <v>410</v>
      </c>
      <c r="B1106" s="24" t="s">
        <v>55</v>
      </c>
      <c r="C1106" s="25">
        <v>3</v>
      </c>
      <c r="D1106" s="25">
        <v>300</v>
      </c>
      <c r="E1106" s="23" t="s">
        <v>411</v>
      </c>
      <c r="F1106" s="25">
        <v>1</v>
      </c>
      <c r="G1106" s="25">
        <v>1175.8009999999999</v>
      </c>
      <c r="H1106" s="25">
        <v>3.9193366670000001</v>
      </c>
      <c r="I1106" s="23">
        <v>3.9193366670000001</v>
      </c>
      <c r="J1106" s="29">
        <v>56.4</v>
      </c>
    </row>
    <row r="1107" spans="1:10">
      <c r="A1107" s="19" t="s">
        <v>410</v>
      </c>
      <c r="B1107" s="20" t="s">
        <v>57</v>
      </c>
      <c r="C1107" s="21">
        <v>2</v>
      </c>
      <c r="D1107" s="21">
        <v>210</v>
      </c>
      <c r="E1107" s="19" t="s">
        <v>411</v>
      </c>
      <c r="F1107" s="21">
        <v>2</v>
      </c>
      <c r="G1107" s="21">
        <v>2096.9322400000001</v>
      </c>
      <c r="H1107" s="21">
        <v>9.9853916189999996</v>
      </c>
      <c r="I1107" s="19">
        <v>9.9853916189999996</v>
      </c>
      <c r="J1107" s="29">
        <v>56.4</v>
      </c>
    </row>
    <row r="1108" spans="1:10">
      <c r="A1108" s="23" t="s">
        <v>410</v>
      </c>
      <c r="B1108" s="27" t="s">
        <v>63</v>
      </c>
      <c r="C1108" s="25">
        <v>5</v>
      </c>
      <c r="D1108" s="25">
        <v>630</v>
      </c>
      <c r="E1108" s="23" t="s">
        <v>411</v>
      </c>
      <c r="F1108" s="25">
        <v>6</v>
      </c>
      <c r="G1108" s="25">
        <v>6253.61</v>
      </c>
      <c r="H1108" s="25">
        <v>9.926365079</v>
      </c>
      <c r="I1108" s="23">
        <v>9.926365079</v>
      </c>
      <c r="J1108" s="29">
        <v>56.4</v>
      </c>
    </row>
    <row r="1109" spans="1:10">
      <c r="A1109" s="19" t="s">
        <v>410</v>
      </c>
      <c r="B1109" s="28" t="s">
        <v>31</v>
      </c>
      <c r="C1109" s="21">
        <v>2</v>
      </c>
      <c r="D1109" s="21">
        <v>260</v>
      </c>
      <c r="E1109" s="19" t="s">
        <v>411</v>
      </c>
      <c r="F1109" s="21">
        <v>2</v>
      </c>
      <c r="G1109" s="21">
        <v>2417.415</v>
      </c>
      <c r="H1109" s="21">
        <v>9.2977500000000006</v>
      </c>
      <c r="I1109" s="19">
        <v>9.2977500000000006</v>
      </c>
      <c r="J1109" s="29">
        <v>56.4</v>
      </c>
    </row>
    <row r="1110" spans="1:10">
      <c r="A1110" s="23" t="s">
        <v>410</v>
      </c>
      <c r="B1110" s="23" t="s">
        <v>34</v>
      </c>
      <c r="C1110" s="25">
        <v>8</v>
      </c>
      <c r="D1110" s="25">
        <v>1470</v>
      </c>
      <c r="E1110" s="23" t="s">
        <v>411</v>
      </c>
      <c r="F1110" s="25">
        <v>25</v>
      </c>
      <c r="G1110" s="25">
        <v>24197.954000000002</v>
      </c>
      <c r="H1110" s="25">
        <v>16.4611932</v>
      </c>
      <c r="I1110" s="23">
        <v>16.4611932</v>
      </c>
      <c r="J1110" s="29">
        <v>56.4</v>
      </c>
    </row>
    <row r="1111" spans="1:10">
      <c r="A1111" s="19" t="s">
        <v>410</v>
      </c>
      <c r="B1111" s="19" t="s">
        <v>39</v>
      </c>
      <c r="C1111" s="21">
        <v>2</v>
      </c>
      <c r="D1111" s="21">
        <v>70</v>
      </c>
      <c r="E1111" s="19" t="s">
        <v>411</v>
      </c>
      <c r="F1111" s="19">
        <v>1.19047619</v>
      </c>
      <c r="G1111" s="19">
        <v>1152.2835239999999</v>
      </c>
      <c r="H1111" s="19">
        <v>16.4611932</v>
      </c>
      <c r="I1111" s="19">
        <v>28.817428509999999</v>
      </c>
      <c r="J1111" s="29">
        <v>56.4</v>
      </c>
    </row>
    <row r="1112" spans="1:10">
      <c r="A1112" s="23" t="s">
        <v>410</v>
      </c>
      <c r="B1112" s="23" t="s">
        <v>43</v>
      </c>
      <c r="C1112" s="25">
        <v>1</v>
      </c>
      <c r="D1112" s="25">
        <v>110</v>
      </c>
      <c r="E1112" s="23" t="s">
        <v>411</v>
      </c>
      <c r="F1112" s="19">
        <v>1.8707482989999999</v>
      </c>
      <c r="G1112" s="19">
        <v>1810.731252</v>
      </c>
      <c r="H1112" s="19">
        <v>16.4611932</v>
      </c>
      <c r="I1112" s="23">
        <v>21.578128639999999</v>
      </c>
      <c r="J1112" s="29">
        <v>56.4</v>
      </c>
    </row>
    <row r="1113" spans="1:10">
      <c r="A1113" s="19" t="s">
        <v>410</v>
      </c>
      <c r="B1113" s="19" t="s">
        <v>44</v>
      </c>
      <c r="C1113" s="21">
        <v>1</v>
      </c>
      <c r="D1113" s="21">
        <v>77</v>
      </c>
      <c r="E1113" s="19" t="s">
        <v>411</v>
      </c>
      <c r="F1113" s="21">
        <v>1</v>
      </c>
      <c r="G1113" s="21">
        <v>938.19200000000001</v>
      </c>
      <c r="H1113" s="21">
        <v>12.184311689999999</v>
      </c>
      <c r="I1113" s="19">
        <v>12.184311689999999</v>
      </c>
      <c r="J1113" s="29">
        <v>56.4</v>
      </c>
    </row>
    <row r="1114" spans="1:10">
      <c r="A1114" s="23" t="s">
        <v>410</v>
      </c>
      <c r="B1114" s="23" t="s">
        <v>46</v>
      </c>
      <c r="C1114" s="25">
        <v>1</v>
      </c>
      <c r="D1114" s="25">
        <v>200</v>
      </c>
      <c r="E1114" s="23" t="s">
        <v>411</v>
      </c>
      <c r="F1114" s="25">
        <v>3</v>
      </c>
      <c r="G1114" s="25">
        <v>3698.6709999999998</v>
      </c>
      <c r="H1114" s="25">
        <v>18.493355000000001</v>
      </c>
      <c r="I1114" s="23">
        <v>18.493355000000001</v>
      </c>
      <c r="J1114" s="29">
        <v>56.4</v>
      </c>
    </row>
    <row r="1115" spans="1:10">
      <c r="A1115" s="19" t="s">
        <v>410</v>
      </c>
      <c r="B1115" s="19" t="s">
        <v>47</v>
      </c>
      <c r="C1115" s="21">
        <v>6</v>
      </c>
      <c r="D1115" s="21">
        <v>810</v>
      </c>
      <c r="E1115" s="19" t="s">
        <v>411</v>
      </c>
      <c r="F1115" s="21">
        <v>6</v>
      </c>
      <c r="G1115" s="21">
        <v>7163.3649999999998</v>
      </c>
      <c r="H1115" s="21">
        <v>8.8436604939999999</v>
      </c>
      <c r="I1115" s="19">
        <v>8.8436604939999999</v>
      </c>
      <c r="J1115" s="29">
        <v>56.4</v>
      </c>
    </row>
    <row r="1116" spans="1:10">
      <c r="A1116" s="23" t="s">
        <v>410</v>
      </c>
      <c r="B1116" s="23" t="s">
        <v>80</v>
      </c>
      <c r="C1116" s="25">
        <v>3</v>
      </c>
      <c r="D1116" s="25">
        <v>450</v>
      </c>
      <c r="E1116" s="23" t="s">
        <v>411</v>
      </c>
      <c r="F1116" s="25">
        <v>5</v>
      </c>
      <c r="G1116" s="25">
        <v>5913.29</v>
      </c>
      <c r="H1116" s="25">
        <v>13.140644440000001</v>
      </c>
      <c r="I1116" s="23">
        <v>13.140644440000001</v>
      </c>
      <c r="J1116" s="29">
        <v>56.4</v>
      </c>
    </row>
    <row r="1117" spans="1:10">
      <c r="A1117" s="19" t="s">
        <v>410</v>
      </c>
      <c r="B1117" s="19" t="s">
        <v>13</v>
      </c>
      <c r="C1117" s="21">
        <v>5</v>
      </c>
      <c r="D1117" s="21">
        <v>850</v>
      </c>
      <c r="E1117" s="19" t="s">
        <v>411</v>
      </c>
      <c r="F1117" s="21">
        <v>4</v>
      </c>
      <c r="G1117" s="21">
        <v>4638.24</v>
      </c>
      <c r="H1117" s="21">
        <v>5.4567529410000004</v>
      </c>
      <c r="I1117" s="19">
        <v>5.4567529410000004</v>
      </c>
      <c r="J1117" s="29">
        <v>56.4</v>
      </c>
    </row>
    <row r="1118" spans="1:10">
      <c r="A1118" s="23" t="s">
        <v>410</v>
      </c>
      <c r="B1118" s="23" t="s">
        <v>16</v>
      </c>
      <c r="C1118" s="25">
        <v>2</v>
      </c>
      <c r="D1118" s="25">
        <v>100</v>
      </c>
      <c r="E1118" s="23" t="s">
        <v>411</v>
      </c>
      <c r="F1118" s="25">
        <v>1</v>
      </c>
      <c r="G1118" s="25">
        <v>1179.325</v>
      </c>
      <c r="H1118" s="25">
        <v>11.79325</v>
      </c>
      <c r="I1118" s="23">
        <v>11.79325</v>
      </c>
      <c r="J1118" s="29">
        <v>56.4</v>
      </c>
    </row>
    <row r="1119" spans="1:10">
      <c r="A1119" s="19" t="s">
        <v>410</v>
      </c>
      <c r="B1119" s="19" t="s">
        <v>54</v>
      </c>
      <c r="C1119" s="21">
        <v>7</v>
      </c>
      <c r="D1119" s="21">
        <v>1250</v>
      </c>
      <c r="E1119" s="19" t="s">
        <v>411</v>
      </c>
      <c r="F1119" s="21">
        <v>15</v>
      </c>
      <c r="G1119" s="21">
        <v>13648.638370000001</v>
      </c>
      <c r="H1119" s="21">
        <v>10.9189107</v>
      </c>
      <c r="I1119" s="19">
        <v>10.9189107</v>
      </c>
      <c r="J1119" s="29">
        <v>56.4</v>
      </c>
    </row>
    <row r="1120" spans="1:10">
      <c r="A1120" s="23" t="s">
        <v>410</v>
      </c>
      <c r="B1120" s="23" t="s">
        <v>90</v>
      </c>
      <c r="C1120" s="25">
        <v>3</v>
      </c>
      <c r="D1120" s="25">
        <v>220</v>
      </c>
      <c r="E1120" s="23" t="s">
        <v>411</v>
      </c>
      <c r="F1120" s="25">
        <v>4</v>
      </c>
      <c r="G1120" s="25">
        <v>5305.01</v>
      </c>
      <c r="H1120" s="25">
        <v>24.11368182</v>
      </c>
      <c r="I1120" s="23">
        <v>24.11368182</v>
      </c>
      <c r="J1120" s="29">
        <v>56.4</v>
      </c>
    </row>
    <row r="1121" spans="1:10">
      <c r="A1121" s="19" t="s">
        <v>410</v>
      </c>
      <c r="B1121" s="19" t="s">
        <v>92</v>
      </c>
      <c r="C1121" s="21">
        <v>1</v>
      </c>
      <c r="D1121" s="21">
        <v>110</v>
      </c>
      <c r="E1121" s="19" t="s">
        <v>411</v>
      </c>
      <c r="F1121" s="21">
        <v>1</v>
      </c>
      <c r="G1121" s="21">
        <v>1334.817</v>
      </c>
      <c r="H1121" s="21">
        <v>12.1347</v>
      </c>
      <c r="I1121" s="19">
        <v>12.1347</v>
      </c>
      <c r="J1121" s="29">
        <v>56.4</v>
      </c>
    </row>
    <row r="1122" spans="1:10">
      <c r="A1122" s="23" t="s">
        <v>410</v>
      </c>
      <c r="B1122" s="23" t="s">
        <v>19</v>
      </c>
      <c r="C1122" s="25">
        <v>5</v>
      </c>
      <c r="D1122" s="25">
        <v>870</v>
      </c>
      <c r="E1122" s="23" t="s">
        <v>411</v>
      </c>
      <c r="F1122" s="25">
        <v>4</v>
      </c>
      <c r="G1122" s="25">
        <v>3498.5189999999998</v>
      </c>
      <c r="H1122" s="25">
        <v>4.0212862070000002</v>
      </c>
      <c r="I1122" s="23">
        <v>4.0212862070000002</v>
      </c>
      <c r="J1122" s="29">
        <v>56.4</v>
      </c>
    </row>
    <row r="1123" spans="1:10">
      <c r="A1123" s="19" t="s">
        <v>410</v>
      </c>
      <c r="B1123" s="19" t="s">
        <v>408</v>
      </c>
      <c r="C1123" s="21">
        <v>4</v>
      </c>
      <c r="D1123" s="21">
        <v>720</v>
      </c>
      <c r="E1123" s="19" t="s">
        <v>411</v>
      </c>
      <c r="F1123" s="21">
        <v>7</v>
      </c>
      <c r="G1123" s="21">
        <v>6790.2889999999998</v>
      </c>
      <c r="H1123" s="21">
        <v>9.4309569440000001</v>
      </c>
      <c r="I1123" s="19">
        <v>9.4309569440000001</v>
      </c>
      <c r="J1123" s="29">
        <v>56.4</v>
      </c>
    </row>
    <row r="1124" spans="1:10">
      <c r="A1124" s="23" t="s">
        <v>410</v>
      </c>
      <c r="B1124" s="24" t="s">
        <v>98</v>
      </c>
      <c r="C1124" s="25">
        <v>5</v>
      </c>
      <c r="D1124" s="25">
        <v>720</v>
      </c>
      <c r="E1124" s="23" t="s">
        <v>411</v>
      </c>
      <c r="F1124" s="25">
        <v>7</v>
      </c>
      <c r="G1124" s="25">
        <v>7231.1935199999998</v>
      </c>
      <c r="H1124" s="25">
        <v>10.043324330000001</v>
      </c>
      <c r="I1124" s="23">
        <v>10.043324330000001</v>
      </c>
      <c r="J1124" s="29">
        <v>56.4</v>
      </c>
    </row>
    <row r="1125" spans="1:10">
      <c r="A1125" s="19" t="s">
        <v>410</v>
      </c>
      <c r="B1125" s="20" t="s">
        <v>100</v>
      </c>
      <c r="C1125" s="21">
        <v>2</v>
      </c>
      <c r="D1125" s="21">
        <v>300</v>
      </c>
      <c r="E1125" s="19" t="s">
        <v>411</v>
      </c>
      <c r="F1125" s="21">
        <v>1</v>
      </c>
      <c r="G1125" s="21">
        <v>925.04499999999996</v>
      </c>
      <c r="H1125" s="21">
        <v>3.0834833330000002</v>
      </c>
      <c r="I1125" s="19">
        <v>3.0834833330000002</v>
      </c>
      <c r="J1125" s="29">
        <v>56.4</v>
      </c>
    </row>
    <row r="1126" spans="1:10">
      <c r="A1126" s="23" t="s">
        <v>410</v>
      </c>
      <c r="B1126" s="24" t="s">
        <v>101</v>
      </c>
      <c r="C1126" s="25">
        <v>7</v>
      </c>
      <c r="D1126" s="25">
        <v>680</v>
      </c>
      <c r="E1126" s="23" t="s">
        <v>411</v>
      </c>
      <c r="F1126" s="25">
        <v>5</v>
      </c>
      <c r="G1126" s="25">
        <v>5921.1289100000004</v>
      </c>
      <c r="H1126" s="25">
        <v>8.7075425150000001</v>
      </c>
      <c r="I1126" s="23">
        <v>8.7075425150000001</v>
      </c>
      <c r="J1126" s="29">
        <v>56.4</v>
      </c>
    </row>
    <row r="1127" spans="1:10">
      <c r="A1127" s="19" t="s">
        <v>410</v>
      </c>
      <c r="B1127" s="28" t="s">
        <v>105</v>
      </c>
      <c r="C1127" s="21">
        <v>9</v>
      </c>
      <c r="D1127" s="21">
        <v>980</v>
      </c>
      <c r="E1127" s="19" t="s">
        <v>411</v>
      </c>
      <c r="F1127" s="21">
        <v>6</v>
      </c>
      <c r="G1127" s="21">
        <v>7536.4189999999999</v>
      </c>
      <c r="H1127" s="21">
        <v>7.6902234690000002</v>
      </c>
      <c r="I1127" s="19">
        <v>7.6902234690000002</v>
      </c>
      <c r="J1127" s="29">
        <v>56.4</v>
      </c>
    </row>
    <row r="1128" spans="1:10">
      <c r="A1128" s="23" t="s">
        <v>410</v>
      </c>
      <c r="B1128" s="27" t="s">
        <v>106</v>
      </c>
      <c r="C1128" s="25">
        <v>4</v>
      </c>
      <c r="D1128" s="25">
        <v>600</v>
      </c>
      <c r="E1128" s="23" t="s">
        <v>411</v>
      </c>
      <c r="F1128" s="25">
        <v>3</v>
      </c>
      <c r="G1128" s="25">
        <v>3674.08</v>
      </c>
      <c r="H1128" s="25">
        <v>6.1234666669999998</v>
      </c>
      <c r="I1128" s="23">
        <v>6.1234666669999998</v>
      </c>
      <c r="J1128" s="29">
        <v>56.4</v>
      </c>
    </row>
    <row r="1129" spans="1:10">
      <c r="A1129" s="19" t="s">
        <v>410</v>
      </c>
      <c r="B1129" s="19" t="s">
        <v>372</v>
      </c>
      <c r="C1129" s="21">
        <v>1</v>
      </c>
      <c r="D1129" s="21">
        <v>120</v>
      </c>
      <c r="E1129" s="19" t="s">
        <v>411</v>
      </c>
      <c r="F1129" s="19">
        <v>0.6</v>
      </c>
      <c r="G1129" s="19">
        <v>734.81600000000003</v>
      </c>
      <c r="H1129" s="19">
        <v>6.1234666669999998</v>
      </c>
      <c r="I1129" s="19">
        <v>28.817428509999999</v>
      </c>
      <c r="J1129" s="29">
        <v>56.4</v>
      </c>
    </row>
    <row r="1130" spans="1:10">
      <c r="A1130" s="23" t="s">
        <v>410</v>
      </c>
      <c r="B1130" s="23" t="s">
        <v>110</v>
      </c>
      <c r="C1130" s="25">
        <v>2</v>
      </c>
      <c r="D1130" s="25">
        <v>200</v>
      </c>
      <c r="E1130" s="23" t="s">
        <v>411</v>
      </c>
      <c r="F1130" s="25">
        <v>2</v>
      </c>
      <c r="G1130" s="25">
        <v>1503.48</v>
      </c>
      <c r="H1130" s="25">
        <v>7.5174000000000003</v>
      </c>
      <c r="I1130" s="23">
        <v>7.5174000000000003</v>
      </c>
      <c r="J1130" s="29">
        <v>56.4</v>
      </c>
    </row>
    <row r="1131" spans="1:10">
      <c r="A1131" s="19" t="s">
        <v>410</v>
      </c>
      <c r="B1131" s="19" t="s">
        <v>113</v>
      </c>
      <c r="C1131" s="21">
        <v>2</v>
      </c>
      <c r="D1131" s="21">
        <v>270</v>
      </c>
      <c r="E1131" s="19" t="s">
        <v>411</v>
      </c>
      <c r="F1131" s="21">
        <v>2</v>
      </c>
      <c r="G1131" s="21">
        <v>1550.43</v>
      </c>
      <c r="H1131" s="21">
        <v>5.7423333330000004</v>
      </c>
      <c r="I1131" s="19">
        <v>5.7423333330000004</v>
      </c>
      <c r="J1131" s="29">
        <v>56.4</v>
      </c>
    </row>
    <row r="1132" spans="1:10">
      <c r="A1132" s="23" t="s">
        <v>410</v>
      </c>
      <c r="B1132" s="23" t="s">
        <v>120</v>
      </c>
      <c r="C1132" s="25">
        <v>4</v>
      </c>
      <c r="D1132" s="25">
        <v>541</v>
      </c>
      <c r="E1132" s="23" t="s">
        <v>411</v>
      </c>
      <c r="F1132" s="25">
        <v>6</v>
      </c>
      <c r="G1132" s="25">
        <v>6450.2780000000002</v>
      </c>
      <c r="H1132" s="25">
        <v>11.922879849999999</v>
      </c>
      <c r="I1132" s="23">
        <v>11.922879849999999</v>
      </c>
      <c r="J1132" s="29">
        <v>56.4</v>
      </c>
    </row>
    <row r="1133" spans="1:10">
      <c r="A1133" s="19" t="s">
        <v>410</v>
      </c>
      <c r="B1133" s="19" t="s">
        <v>133</v>
      </c>
      <c r="C1133" s="21">
        <v>4</v>
      </c>
      <c r="D1133" s="21">
        <v>230</v>
      </c>
      <c r="E1133" s="19" t="s">
        <v>411</v>
      </c>
      <c r="F1133" s="21">
        <v>1</v>
      </c>
      <c r="G1133" s="21">
        <v>1281.5999999999999</v>
      </c>
      <c r="H1133" s="21">
        <v>5.5721739130000003</v>
      </c>
      <c r="I1133" s="19">
        <v>5.5721739130000003</v>
      </c>
      <c r="J1133" s="29">
        <v>56.4</v>
      </c>
    </row>
    <row r="1134" spans="1:10">
      <c r="A1134" s="23" t="s">
        <v>410</v>
      </c>
      <c r="B1134" s="23" t="s">
        <v>141</v>
      </c>
      <c r="C1134" s="25">
        <v>1</v>
      </c>
      <c r="D1134" s="25">
        <v>110</v>
      </c>
      <c r="E1134" s="23" t="s">
        <v>411</v>
      </c>
      <c r="F1134" s="25">
        <v>1</v>
      </c>
      <c r="G1134" s="25">
        <v>1648.172</v>
      </c>
      <c r="H1134" s="25">
        <v>14.98338182</v>
      </c>
      <c r="I1134" s="23">
        <v>14.98338182</v>
      </c>
      <c r="J1134" s="29">
        <v>56.4</v>
      </c>
    </row>
    <row r="1135" spans="1:10">
      <c r="A1135" s="19" t="s">
        <v>410</v>
      </c>
      <c r="B1135" s="19" t="s">
        <v>145</v>
      </c>
      <c r="C1135" s="21">
        <v>1</v>
      </c>
      <c r="D1135" s="21">
        <v>130</v>
      </c>
      <c r="E1135" s="19" t="s">
        <v>411</v>
      </c>
      <c r="F1135" s="19">
        <v>1.181818182</v>
      </c>
      <c r="G1135" s="19">
        <v>1947.8396359999999</v>
      </c>
      <c r="H1135" s="19">
        <v>14.98338182</v>
      </c>
      <c r="I1135" s="19">
        <v>28.817428509999999</v>
      </c>
      <c r="J1135" s="29">
        <v>56.4</v>
      </c>
    </row>
    <row r="1136" spans="1:10">
      <c r="A1136" s="23" t="s">
        <v>410</v>
      </c>
      <c r="B1136" s="23" t="s">
        <v>146</v>
      </c>
      <c r="C1136" s="25">
        <v>2</v>
      </c>
      <c r="D1136" s="25">
        <v>325</v>
      </c>
      <c r="E1136" s="23" t="s">
        <v>411</v>
      </c>
      <c r="F1136" s="25">
        <v>3</v>
      </c>
      <c r="G1136" s="25">
        <v>4745.652</v>
      </c>
      <c r="H1136" s="25">
        <v>14.602006149999999</v>
      </c>
      <c r="I1136" s="23">
        <v>14.602006149999999</v>
      </c>
      <c r="J1136" s="29">
        <v>56.4</v>
      </c>
    </row>
    <row r="1137" spans="1:10">
      <c r="A1137" s="19" t="s">
        <v>410</v>
      </c>
      <c r="B1137" s="19" t="s">
        <v>409</v>
      </c>
      <c r="C1137" s="21">
        <v>4</v>
      </c>
      <c r="D1137" s="21">
        <v>480</v>
      </c>
      <c r="E1137" s="19" t="s">
        <v>411</v>
      </c>
      <c r="F1137" s="19">
        <v>4.4307692310000002</v>
      </c>
      <c r="G1137" s="19">
        <v>7008.9629539999996</v>
      </c>
      <c r="H1137" s="19">
        <v>14.602006149999999</v>
      </c>
      <c r="I1137" s="19">
        <v>28.817428509999999</v>
      </c>
      <c r="J1137" s="29">
        <v>56.4</v>
      </c>
    </row>
    <row r="1138" spans="1:10">
      <c r="A1138" s="23" t="s">
        <v>410</v>
      </c>
      <c r="B1138" s="24" t="s">
        <v>148</v>
      </c>
      <c r="C1138" s="25">
        <v>3</v>
      </c>
      <c r="D1138" s="25">
        <v>419</v>
      </c>
      <c r="E1138" s="23" t="s">
        <v>411</v>
      </c>
      <c r="F1138" s="25">
        <v>2</v>
      </c>
      <c r="G1138" s="25">
        <v>2044.24</v>
      </c>
      <c r="H1138" s="25">
        <v>4.8788544150000002</v>
      </c>
      <c r="I1138" s="23">
        <v>4.8788544150000002</v>
      </c>
      <c r="J1138" s="29">
        <v>56.4</v>
      </c>
    </row>
    <row r="1139" spans="1:10">
      <c r="A1139" s="19" t="s">
        <v>410</v>
      </c>
      <c r="B1139" s="28" t="s">
        <v>157</v>
      </c>
      <c r="C1139" s="21">
        <v>3</v>
      </c>
      <c r="D1139" s="21">
        <v>215</v>
      </c>
      <c r="E1139" s="19" t="s">
        <v>411</v>
      </c>
      <c r="F1139" s="21">
        <v>3</v>
      </c>
      <c r="G1139" s="21">
        <v>2753.6770000000001</v>
      </c>
      <c r="H1139" s="21">
        <v>12.8078</v>
      </c>
      <c r="I1139" s="19">
        <v>12.8078</v>
      </c>
      <c r="J1139" s="29">
        <v>56.4</v>
      </c>
    </row>
    <row r="1140" spans="1:10">
      <c r="A1140" s="23" t="s">
        <v>410</v>
      </c>
      <c r="B1140" s="23" t="s">
        <v>363</v>
      </c>
      <c r="C1140" s="25">
        <v>2</v>
      </c>
      <c r="D1140" s="25">
        <v>280</v>
      </c>
      <c r="E1140" s="23" t="s">
        <v>411</v>
      </c>
      <c r="F1140" s="25">
        <v>2</v>
      </c>
      <c r="G1140" s="25">
        <v>3017.0250000000001</v>
      </c>
      <c r="H1140" s="25">
        <v>10.77508929</v>
      </c>
      <c r="I1140" s="23">
        <v>10.77508929</v>
      </c>
      <c r="J1140" s="29">
        <v>56.4</v>
      </c>
    </row>
    <row r="1141" spans="1:10">
      <c r="A1141" s="19" t="s">
        <v>410</v>
      </c>
      <c r="B1141" s="19" t="s">
        <v>162</v>
      </c>
      <c r="C1141" s="21">
        <v>2</v>
      </c>
      <c r="D1141" s="21">
        <v>210</v>
      </c>
      <c r="E1141" s="19" t="s">
        <v>411</v>
      </c>
      <c r="F1141" s="21">
        <v>3</v>
      </c>
      <c r="G1141" s="21">
        <v>3490.1350000000002</v>
      </c>
      <c r="H1141" s="21">
        <v>16.619690479999999</v>
      </c>
      <c r="I1141" s="19">
        <v>16.619690479999999</v>
      </c>
      <c r="J1141" s="29">
        <v>56.4</v>
      </c>
    </row>
    <row r="1142" spans="1:10">
      <c r="A1142" s="23" t="s">
        <v>410</v>
      </c>
      <c r="B1142" s="23" t="s">
        <v>247</v>
      </c>
      <c r="C1142" s="25">
        <v>2</v>
      </c>
      <c r="D1142" s="25">
        <v>220</v>
      </c>
      <c r="E1142" s="23" t="s">
        <v>411</v>
      </c>
      <c r="F1142" s="25">
        <v>3</v>
      </c>
      <c r="G1142" s="25">
        <v>2837.50684</v>
      </c>
      <c r="H1142" s="25">
        <v>12.897758359999999</v>
      </c>
      <c r="I1142" s="23">
        <v>12.897758359999999</v>
      </c>
      <c r="J1142" s="29">
        <v>56.4</v>
      </c>
    </row>
    <row r="1143" spans="1:10">
      <c r="A1143" s="19" t="s">
        <v>410</v>
      </c>
      <c r="B1143" s="19" t="s">
        <v>250</v>
      </c>
      <c r="C1143" s="21">
        <v>3</v>
      </c>
      <c r="D1143" s="21">
        <v>470</v>
      </c>
      <c r="E1143" s="19" t="s">
        <v>411</v>
      </c>
      <c r="F1143" s="21">
        <v>6</v>
      </c>
      <c r="G1143" s="21">
        <v>5997.9520000000002</v>
      </c>
      <c r="H1143" s="21">
        <v>12.7616</v>
      </c>
      <c r="I1143" s="19">
        <v>12.7616</v>
      </c>
      <c r="J1143" s="29">
        <v>56.4</v>
      </c>
    </row>
    <row r="1144" spans="1:10">
      <c r="A1144" s="23" t="s">
        <v>410</v>
      </c>
      <c r="B1144" s="23" t="s">
        <v>253</v>
      </c>
      <c r="C1144" s="25">
        <v>2</v>
      </c>
      <c r="D1144" s="25">
        <v>190</v>
      </c>
      <c r="E1144" s="23" t="s">
        <v>411</v>
      </c>
      <c r="F1144" s="25">
        <v>3</v>
      </c>
      <c r="G1144" s="25">
        <v>3513.6030000000001</v>
      </c>
      <c r="H1144" s="25">
        <v>18.49264737</v>
      </c>
      <c r="I1144" s="23">
        <v>18.49264737</v>
      </c>
      <c r="J1144" s="29">
        <v>56.4</v>
      </c>
    </row>
    <row r="1145" spans="1:10">
      <c r="A1145" s="19" t="s">
        <v>410</v>
      </c>
      <c r="B1145" s="19" t="s">
        <v>255</v>
      </c>
      <c r="C1145" s="21">
        <v>3</v>
      </c>
      <c r="D1145" s="21">
        <v>367</v>
      </c>
      <c r="E1145" s="19" t="s">
        <v>411</v>
      </c>
      <c r="F1145" s="21">
        <v>5</v>
      </c>
      <c r="G1145" s="21">
        <v>6851.0807400000003</v>
      </c>
      <c r="H1145" s="21">
        <v>18.667794929999999</v>
      </c>
      <c r="I1145" s="19">
        <v>18.667794929999999</v>
      </c>
      <c r="J1145" s="29">
        <v>56.4</v>
      </c>
    </row>
    <row r="1146" spans="1:10">
      <c r="A1146" s="23" t="s">
        <v>410</v>
      </c>
      <c r="B1146" s="23" t="s">
        <v>257</v>
      </c>
      <c r="C1146" s="25">
        <v>2</v>
      </c>
      <c r="D1146" s="25">
        <v>280</v>
      </c>
      <c r="E1146" s="23" t="s">
        <v>411</v>
      </c>
      <c r="F1146" s="25">
        <v>2</v>
      </c>
      <c r="G1146" s="25">
        <v>3068.89</v>
      </c>
      <c r="H1146" s="25">
        <v>10.96032143</v>
      </c>
      <c r="I1146" s="23">
        <v>10.96032143</v>
      </c>
      <c r="J1146" s="29">
        <v>56.4</v>
      </c>
    </row>
    <row r="1147" spans="1:10">
      <c r="A1147" s="19" t="s">
        <v>410</v>
      </c>
      <c r="B1147" s="19" t="s">
        <v>167</v>
      </c>
      <c r="C1147" s="21">
        <v>1</v>
      </c>
      <c r="D1147" s="21">
        <v>60</v>
      </c>
      <c r="E1147" s="19" t="s">
        <v>411</v>
      </c>
      <c r="F1147" s="19">
        <v>0.428571429</v>
      </c>
      <c r="G1147" s="19">
        <v>657.61928569999998</v>
      </c>
      <c r="H1147" s="19">
        <v>10.96032143</v>
      </c>
      <c r="I1147" s="19">
        <v>28.817428509999999</v>
      </c>
      <c r="J1147" s="29">
        <v>56.4</v>
      </c>
    </row>
    <row r="1148" spans="1:10">
      <c r="A1148" s="23" t="s">
        <v>410</v>
      </c>
      <c r="B1148" s="23" t="s">
        <v>168</v>
      </c>
      <c r="C1148" s="25">
        <v>4</v>
      </c>
      <c r="D1148" s="25">
        <v>270</v>
      </c>
      <c r="E1148" s="23" t="s">
        <v>411</v>
      </c>
      <c r="F1148" s="25">
        <v>1</v>
      </c>
      <c r="G1148" s="25">
        <v>1468.665</v>
      </c>
      <c r="H1148" s="25">
        <v>5.4394999999999998</v>
      </c>
      <c r="I1148" s="23">
        <v>5.4394999999999998</v>
      </c>
      <c r="J1148" s="29">
        <v>56.4</v>
      </c>
    </row>
    <row r="1149" spans="1:10">
      <c r="A1149" s="19" t="s">
        <v>410</v>
      </c>
      <c r="B1149" s="19" t="s">
        <v>170</v>
      </c>
      <c r="C1149" s="21">
        <v>1</v>
      </c>
      <c r="D1149" s="21">
        <v>130</v>
      </c>
      <c r="E1149" s="19" t="s">
        <v>411</v>
      </c>
      <c r="F1149" s="19">
        <v>0.48148148200000002</v>
      </c>
      <c r="G1149" s="19">
        <v>707.13499999999999</v>
      </c>
      <c r="H1149" s="19">
        <v>5.4394999999999998</v>
      </c>
      <c r="I1149" s="19">
        <v>28.817428509999999</v>
      </c>
      <c r="J1149" s="29">
        <v>56.4</v>
      </c>
    </row>
    <row r="1150" spans="1:10">
      <c r="A1150" s="23" t="s">
        <v>410</v>
      </c>
      <c r="B1150" s="23" t="s">
        <v>172</v>
      </c>
      <c r="C1150" s="25">
        <v>2</v>
      </c>
      <c r="D1150" s="25">
        <v>210</v>
      </c>
      <c r="E1150" s="23" t="s">
        <v>411</v>
      </c>
      <c r="F1150" s="25">
        <v>1</v>
      </c>
      <c r="G1150" s="25">
        <v>1547.095</v>
      </c>
      <c r="H1150" s="25">
        <v>7.3671190480000002</v>
      </c>
      <c r="I1150" s="23">
        <v>7.3671190480000002</v>
      </c>
      <c r="J1150" s="29">
        <v>56.4</v>
      </c>
    </row>
    <row r="1151" spans="1:10">
      <c r="A1151" s="19" t="s">
        <v>410</v>
      </c>
      <c r="B1151" s="19" t="s">
        <v>175</v>
      </c>
      <c r="C1151" s="19"/>
      <c r="D1151" s="19">
        <v>315</v>
      </c>
      <c r="E1151" s="19"/>
      <c r="F1151" s="21">
        <v>2</v>
      </c>
      <c r="G1151" s="21">
        <v>1650.2878599999999</v>
      </c>
      <c r="H1151" s="19">
        <v>5.2390090789999997</v>
      </c>
      <c r="I1151" s="19">
        <v>28.817428509999999</v>
      </c>
      <c r="J1151" s="29">
        <v>56.4</v>
      </c>
    </row>
    <row r="1152" spans="1:10">
      <c r="A1152" s="23" t="s">
        <v>410</v>
      </c>
      <c r="B1152" s="23" t="s">
        <v>176</v>
      </c>
      <c r="C1152" s="25">
        <v>2</v>
      </c>
      <c r="D1152" s="25">
        <v>400</v>
      </c>
      <c r="E1152" s="23" t="s">
        <v>411</v>
      </c>
      <c r="F1152" s="25">
        <v>3</v>
      </c>
      <c r="G1152" s="25">
        <v>3548.69</v>
      </c>
      <c r="H1152" s="25">
        <v>8.8717249999999996</v>
      </c>
      <c r="I1152" s="23">
        <v>8.8717249999999996</v>
      </c>
      <c r="J1152" s="29">
        <v>56.4</v>
      </c>
    </row>
    <row r="1153" spans="1:10">
      <c r="A1153" s="19" t="s">
        <v>410</v>
      </c>
      <c r="B1153" s="19" t="s">
        <v>178</v>
      </c>
      <c r="C1153" s="21">
        <v>1</v>
      </c>
      <c r="D1153" s="21">
        <v>200</v>
      </c>
      <c r="E1153" s="19" t="s">
        <v>411</v>
      </c>
      <c r="F1153" s="21">
        <v>1</v>
      </c>
      <c r="G1153" s="21">
        <v>948.78</v>
      </c>
      <c r="H1153" s="21">
        <v>4.7439</v>
      </c>
      <c r="I1153" s="19">
        <v>4.7439</v>
      </c>
      <c r="J1153" s="29">
        <v>56.4</v>
      </c>
    </row>
    <row r="1154" spans="1:10">
      <c r="A1154" s="23" t="s">
        <v>410</v>
      </c>
      <c r="B1154" s="23" t="s">
        <v>180</v>
      </c>
      <c r="C1154" s="25">
        <v>2</v>
      </c>
      <c r="D1154" s="25">
        <v>270</v>
      </c>
      <c r="E1154" s="23" t="s">
        <v>411</v>
      </c>
      <c r="F1154" s="25">
        <v>1</v>
      </c>
      <c r="G1154" s="25">
        <v>2100.7933849999999</v>
      </c>
      <c r="H1154" s="25">
        <v>7.7807162400000003</v>
      </c>
      <c r="I1154" s="23">
        <v>7.7807162400000003</v>
      </c>
      <c r="J1154" s="29">
        <v>56.4</v>
      </c>
    </row>
    <row r="1155" spans="1:10">
      <c r="A1155" s="19" t="s">
        <v>410</v>
      </c>
      <c r="B1155" s="19" t="s">
        <v>184</v>
      </c>
      <c r="C1155" s="21">
        <v>4</v>
      </c>
      <c r="D1155" s="21">
        <v>350</v>
      </c>
      <c r="E1155" s="19" t="s">
        <v>411</v>
      </c>
      <c r="F1155" s="21">
        <v>5</v>
      </c>
      <c r="G1155" s="21">
        <v>4221.3050000000003</v>
      </c>
      <c r="H1155" s="21">
        <v>12.060871430000001</v>
      </c>
      <c r="I1155" s="19">
        <v>12.060871430000001</v>
      </c>
      <c r="J1155" s="29">
        <v>56.4</v>
      </c>
    </row>
    <row r="1156" spans="1:10">
      <c r="A1156" s="23" t="s">
        <v>410</v>
      </c>
      <c r="B1156" s="23" t="s">
        <v>185</v>
      </c>
      <c r="C1156" s="25">
        <v>3</v>
      </c>
      <c r="D1156" s="25">
        <v>310</v>
      </c>
      <c r="E1156" s="23" t="s">
        <v>411</v>
      </c>
      <c r="F1156" s="25">
        <v>2</v>
      </c>
      <c r="G1156" s="25">
        <v>2221.4949999999999</v>
      </c>
      <c r="H1156" s="25">
        <v>7.1661129030000001</v>
      </c>
      <c r="I1156" s="23">
        <v>7.1661129030000001</v>
      </c>
      <c r="J1156" s="29">
        <v>56.4</v>
      </c>
    </row>
    <row r="1157" spans="1:10">
      <c r="A1157" s="19" t="s">
        <v>410</v>
      </c>
      <c r="B1157" s="20" t="s">
        <v>186</v>
      </c>
      <c r="C1157" s="21">
        <v>7</v>
      </c>
      <c r="D1157" s="21">
        <v>800</v>
      </c>
      <c r="E1157" s="19" t="s">
        <v>411</v>
      </c>
      <c r="F1157" s="21">
        <v>3</v>
      </c>
      <c r="G1157" s="21">
        <v>3407.614</v>
      </c>
      <c r="H1157" s="21">
        <v>4.2595175000000003</v>
      </c>
      <c r="I1157" s="19">
        <v>4.2595175000000003</v>
      </c>
      <c r="J1157" s="29">
        <v>56.4</v>
      </c>
    </row>
    <row r="1158" spans="1:10">
      <c r="A1158" s="23" t="s">
        <v>410</v>
      </c>
      <c r="B1158" s="24" t="s">
        <v>187</v>
      </c>
      <c r="C1158" s="25">
        <v>2</v>
      </c>
      <c r="D1158" s="25">
        <v>220</v>
      </c>
      <c r="E1158" s="23" t="s">
        <v>411</v>
      </c>
      <c r="F1158" s="25">
        <v>1</v>
      </c>
      <c r="G1158" s="25">
        <v>508.67599999999999</v>
      </c>
      <c r="H1158" s="25">
        <v>2.3121636360000002</v>
      </c>
      <c r="I1158" s="23">
        <v>2.3121636360000002</v>
      </c>
      <c r="J1158" s="29">
        <v>56.4</v>
      </c>
    </row>
    <row r="1159" spans="1:10">
      <c r="A1159" s="19" t="s">
        <v>410</v>
      </c>
      <c r="B1159" s="20" t="s">
        <v>270</v>
      </c>
      <c r="C1159" s="21">
        <v>3</v>
      </c>
      <c r="D1159" s="21">
        <v>370</v>
      </c>
      <c r="E1159" s="19" t="s">
        <v>411</v>
      </c>
      <c r="F1159" s="21">
        <v>9</v>
      </c>
      <c r="G1159" s="21">
        <v>5759.3879999999999</v>
      </c>
      <c r="H1159" s="21">
        <v>15.56591351</v>
      </c>
      <c r="I1159" s="19">
        <v>15.56591351</v>
      </c>
      <c r="J1159" s="29">
        <v>56.4</v>
      </c>
    </row>
    <row r="1160" spans="1:10">
      <c r="A1160" s="23" t="s">
        <v>410</v>
      </c>
      <c r="B1160" s="24" t="s">
        <v>188</v>
      </c>
      <c r="C1160" s="25">
        <v>6</v>
      </c>
      <c r="D1160" s="25">
        <v>530</v>
      </c>
      <c r="E1160" s="23" t="s">
        <v>411</v>
      </c>
      <c r="F1160" s="25">
        <v>8</v>
      </c>
      <c r="G1160" s="25">
        <v>6857.0929999999998</v>
      </c>
      <c r="H1160" s="25">
        <v>12.93791132</v>
      </c>
      <c r="I1160" s="23">
        <v>12.93791132</v>
      </c>
      <c r="J1160" s="29">
        <v>56.4</v>
      </c>
    </row>
    <row r="1161" spans="1:10">
      <c r="A1161" s="19" t="s">
        <v>410</v>
      </c>
      <c r="B1161" s="20" t="s">
        <v>272</v>
      </c>
      <c r="C1161" s="21">
        <v>2</v>
      </c>
      <c r="D1161" s="21">
        <v>220</v>
      </c>
      <c r="E1161" s="19" t="s">
        <v>411</v>
      </c>
      <c r="F1161" s="21">
        <v>1</v>
      </c>
      <c r="G1161" s="21">
        <v>631.76400000000001</v>
      </c>
      <c r="H1161" s="21">
        <v>2.8716545450000002</v>
      </c>
      <c r="I1161" s="19">
        <v>2.8716545450000002</v>
      </c>
      <c r="J1161" s="29">
        <v>56.4</v>
      </c>
    </row>
    <row r="1162" spans="1:10">
      <c r="A1162" s="23" t="s">
        <v>410</v>
      </c>
      <c r="B1162" s="24" t="s">
        <v>191</v>
      </c>
      <c r="C1162" s="25">
        <v>4</v>
      </c>
      <c r="D1162" s="25">
        <v>260</v>
      </c>
      <c r="E1162" s="23" t="s">
        <v>411</v>
      </c>
      <c r="F1162" s="25">
        <v>3</v>
      </c>
      <c r="G1162" s="25">
        <v>1971.76</v>
      </c>
      <c r="H1162" s="25">
        <v>7.5836923079999998</v>
      </c>
      <c r="I1162" s="23">
        <v>7.5836923079999998</v>
      </c>
      <c r="J1162" s="29">
        <v>56.4</v>
      </c>
    </row>
    <row r="1163" spans="1:10">
      <c r="A1163" s="19" t="s">
        <v>410</v>
      </c>
      <c r="B1163" s="20" t="s">
        <v>192</v>
      </c>
      <c r="C1163" s="21">
        <v>6</v>
      </c>
      <c r="D1163" s="21">
        <v>870</v>
      </c>
      <c r="E1163" s="19" t="s">
        <v>411</v>
      </c>
      <c r="F1163" s="21">
        <v>7</v>
      </c>
      <c r="G1163" s="21">
        <v>8446.4344999999994</v>
      </c>
      <c r="H1163" s="21">
        <v>9.7085454020000004</v>
      </c>
      <c r="I1163" s="19">
        <v>9.7085454020000004</v>
      </c>
      <c r="J1163" s="29">
        <v>56.4</v>
      </c>
    </row>
    <row r="1164" spans="1:10">
      <c r="A1164" s="23" t="s">
        <v>410</v>
      </c>
      <c r="B1164" s="27" t="s">
        <v>277</v>
      </c>
      <c r="C1164" s="25">
        <v>2</v>
      </c>
      <c r="D1164" s="25">
        <v>400</v>
      </c>
      <c r="E1164" s="23" t="s">
        <v>411</v>
      </c>
      <c r="F1164" s="25">
        <v>4</v>
      </c>
      <c r="G1164" s="25">
        <v>3260.46</v>
      </c>
      <c r="H1164" s="25">
        <v>8.1511499999999995</v>
      </c>
      <c r="I1164" s="23">
        <v>8.1511499999999995</v>
      </c>
      <c r="J1164" s="29">
        <v>56.4</v>
      </c>
    </row>
    <row r="1165" spans="1:10">
      <c r="A1165" s="19" t="s">
        <v>410</v>
      </c>
      <c r="B1165" s="28" t="s">
        <v>193</v>
      </c>
      <c r="C1165" s="21">
        <v>4</v>
      </c>
      <c r="D1165" s="21">
        <v>679</v>
      </c>
      <c r="E1165" s="19" t="s">
        <v>411</v>
      </c>
      <c r="F1165" s="21">
        <v>8</v>
      </c>
      <c r="G1165" s="21">
        <v>7478.5060000000003</v>
      </c>
      <c r="H1165" s="21">
        <v>11.013999999999999</v>
      </c>
      <c r="I1165" s="19">
        <v>11.013999999999999</v>
      </c>
      <c r="J1165" s="29">
        <v>56.4</v>
      </c>
    </row>
    <row r="1166" spans="1:10">
      <c r="A1166" s="23" t="s">
        <v>410</v>
      </c>
      <c r="B1166" s="23" t="s">
        <v>281</v>
      </c>
      <c r="C1166" s="25">
        <v>3</v>
      </c>
      <c r="D1166" s="25">
        <v>360</v>
      </c>
      <c r="E1166" s="23" t="s">
        <v>411</v>
      </c>
      <c r="F1166" s="25">
        <v>6</v>
      </c>
      <c r="G1166" s="25">
        <v>4436.8344399999996</v>
      </c>
      <c r="H1166" s="25">
        <v>12.324540109999999</v>
      </c>
      <c r="I1166" s="23">
        <v>12.324540109999999</v>
      </c>
      <c r="J1166" s="29">
        <v>56.4</v>
      </c>
    </row>
    <row r="1167" spans="1:10">
      <c r="A1167" s="19" t="s">
        <v>410</v>
      </c>
      <c r="B1167" s="19" t="s">
        <v>196</v>
      </c>
      <c r="C1167" s="21">
        <v>1</v>
      </c>
      <c r="D1167" s="21">
        <v>140</v>
      </c>
      <c r="E1167" s="19" t="s">
        <v>411</v>
      </c>
      <c r="F1167" s="21">
        <v>3</v>
      </c>
      <c r="G1167" s="21">
        <v>1613.7449999999999</v>
      </c>
      <c r="H1167" s="21">
        <v>11.52675</v>
      </c>
      <c r="I1167" s="19">
        <v>11.52675</v>
      </c>
      <c r="J1167" s="29">
        <v>56.4</v>
      </c>
    </row>
    <row r="1168" spans="1:10">
      <c r="A1168" s="23" t="s">
        <v>410</v>
      </c>
      <c r="B1168" s="23" t="s">
        <v>285</v>
      </c>
      <c r="C1168" s="25">
        <v>4</v>
      </c>
      <c r="D1168" s="25">
        <v>460</v>
      </c>
      <c r="E1168" s="23" t="s">
        <v>411</v>
      </c>
      <c r="F1168" s="25">
        <v>7</v>
      </c>
      <c r="G1168" s="25">
        <v>6035.5469999999996</v>
      </c>
      <c r="H1168" s="25">
        <v>13.12075435</v>
      </c>
      <c r="I1168" s="23">
        <v>13.12075435</v>
      </c>
      <c r="J1168" s="29">
        <v>56.4</v>
      </c>
    </row>
    <row r="1169" spans="1:10">
      <c r="A1169" s="19" t="s">
        <v>410</v>
      </c>
      <c r="B1169" s="19" t="s">
        <v>287</v>
      </c>
      <c r="C1169" s="21">
        <v>2</v>
      </c>
      <c r="D1169" s="21">
        <v>100</v>
      </c>
      <c r="E1169" s="19" t="s">
        <v>411</v>
      </c>
      <c r="F1169" s="19">
        <v>1.5217391300000001</v>
      </c>
      <c r="G1169" s="19">
        <v>1312.075435</v>
      </c>
      <c r="H1169" s="19">
        <v>13.12075435</v>
      </c>
      <c r="I1169" s="19">
        <v>28.817428509999999</v>
      </c>
      <c r="J1169" s="29">
        <v>56.4</v>
      </c>
    </row>
    <row r="1170" spans="1:10">
      <c r="A1170" s="23" t="s">
        <v>410</v>
      </c>
      <c r="B1170" s="23" t="s">
        <v>288</v>
      </c>
      <c r="C1170" s="25">
        <v>11</v>
      </c>
      <c r="D1170" s="25">
        <v>1549</v>
      </c>
      <c r="E1170" s="23" t="s">
        <v>411</v>
      </c>
      <c r="F1170" s="25">
        <v>9</v>
      </c>
      <c r="G1170" s="25">
        <v>9097.5343799999991</v>
      </c>
      <c r="H1170" s="25">
        <v>5.8731661590000002</v>
      </c>
      <c r="I1170" s="23">
        <v>5.8731661590000002</v>
      </c>
      <c r="J1170" s="29">
        <v>56.4</v>
      </c>
    </row>
    <row r="1171" spans="1:10">
      <c r="A1171" s="19" t="s">
        <v>410</v>
      </c>
      <c r="B1171" s="19" t="s">
        <v>238</v>
      </c>
      <c r="C1171" s="21">
        <v>5</v>
      </c>
      <c r="D1171" s="21">
        <v>640</v>
      </c>
      <c r="E1171" s="19" t="s">
        <v>411</v>
      </c>
      <c r="F1171" s="21">
        <v>5</v>
      </c>
      <c r="G1171" s="21">
        <v>5745.3752320000003</v>
      </c>
      <c r="H1171" s="21">
        <v>8.9771488000000002</v>
      </c>
      <c r="I1171" s="19">
        <v>8.9771488000000002</v>
      </c>
      <c r="J1171" s="29">
        <v>56.4</v>
      </c>
    </row>
    <row r="1172" spans="1:10">
      <c r="A1172" s="23" t="s">
        <v>410</v>
      </c>
      <c r="B1172" s="23" t="s">
        <v>289</v>
      </c>
      <c r="C1172" s="25">
        <v>4</v>
      </c>
      <c r="D1172" s="25">
        <v>416</v>
      </c>
      <c r="E1172" s="23" t="s">
        <v>411</v>
      </c>
      <c r="F1172" s="25">
        <v>4</v>
      </c>
      <c r="G1172" s="25">
        <v>4907.4530199999999</v>
      </c>
      <c r="H1172" s="25">
        <v>11.79676207</v>
      </c>
      <c r="I1172" s="23">
        <v>11.79676207</v>
      </c>
      <c r="J1172" s="29">
        <v>56.4</v>
      </c>
    </row>
    <row r="1173" spans="1:10">
      <c r="A1173" s="19" t="s">
        <v>410</v>
      </c>
      <c r="B1173" s="19" t="s">
        <v>382</v>
      </c>
      <c r="C1173" s="21">
        <v>1</v>
      </c>
      <c r="D1173" s="21">
        <v>110</v>
      </c>
      <c r="E1173" s="19" t="s">
        <v>411</v>
      </c>
      <c r="F1173" s="21">
        <v>1</v>
      </c>
      <c r="G1173" s="21">
        <v>856.31399999999996</v>
      </c>
      <c r="H1173" s="21">
        <v>7.7846727270000002</v>
      </c>
      <c r="I1173" s="19">
        <v>7.7846727270000002</v>
      </c>
      <c r="J1173" s="29">
        <v>56.4</v>
      </c>
    </row>
    <row r="1174" spans="1:10">
      <c r="A1174" s="23" t="s">
        <v>410</v>
      </c>
      <c r="B1174" s="23" t="s">
        <v>400</v>
      </c>
      <c r="C1174" s="25">
        <v>5</v>
      </c>
      <c r="D1174" s="25">
        <v>745</v>
      </c>
      <c r="E1174" s="23" t="s">
        <v>411</v>
      </c>
      <c r="F1174" s="25">
        <v>3</v>
      </c>
      <c r="G1174" s="25">
        <v>3774.9189999999999</v>
      </c>
      <c r="H1174" s="25">
        <v>5.0670053690000003</v>
      </c>
      <c r="I1174" s="23">
        <v>5.0670053690000003</v>
      </c>
      <c r="J1174" s="29">
        <v>56.4</v>
      </c>
    </row>
    <row r="1175" spans="1:10">
      <c r="A1175" s="19" t="s">
        <v>410</v>
      </c>
      <c r="B1175" s="19" t="s">
        <v>374</v>
      </c>
      <c r="C1175" s="21">
        <v>3</v>
      </c>
      <c r="D1175" s="21">
        <v>300</v>
      </c>
      <c r="E1175" s="19" t="s">
        <v>411</v>
      </c>
      <c r="F1175" s="21">
        <v>4</v>
      </c>
      <c r="G1175" s="21">
        <v>2202.8739999999998</v>
      </c>
      <c r="H1175" s="21">
        <v>7.3429133330000003</v>
      </c>
      <c r="I1175" s="19">
        <v>7.3429133330000003</v>
      </c>
      <c r="J1175" s="29">
        <v>56.4</v>
      </c>
    </row>
    <row r="1176" spans="1:10">
      <c r="A1176" s="23" t="s">
        <v>410</v>
      </c>
      <c r="B1176" s="23" t="s">
        <v>386</v>
      </c>
      <c r="C1176" s="25">
        <v>3</v>
      </c>
      <c r="D1176" s="25">
        <v>460</v>
      </c>
      <c r="E1176" s="23" t="s">
        <v>411</v>
      </c>
      <c r="F1176" s="25">
        <v>11</v>
      </c>
      <c r="G1176" s="25">
        <v>6026.4918600000001</v>
      </c>
      <c r="H1176" s="25">
        <v>13.101069259999999</v>
      </c>
      <c r="I1176" s="23">
        <v>13.101069259999999</v>
      </c>
      <c r="J1176" s="29">
        <v>56.4</v>
      </c>
    </row>
    <row r="1177" spans="1:10">
      <c r="A1177" s="19" t="s">
        <v>410</v>
      </c>
      <c r="B1177" s="19" t="s">
        <v>390</v>
      </c>
      <c r="C1177" s="21">
        <v>3</v>
      </c>
      <c r="D1177" s="21">
        <v>420</v>
      </c>
      <c r="E1177" s="19" t="s">
        <v>411</v>
      </c>
      <c r="F1177" s="21">
        <v>4</v>
      </c>
      <c r="G1177" s="21">
        <v>2289.3110000000001</v>
      </c>
      <c r="H1177" s="21">
        <v>5.450740476</v>
      </c>
      <c r="I1177" s="19">
        <v>5.450740476</v>
      </c>
      <c r="J1177" s="29">
        <v>56.4</v>
      </c>
    </row>
    <row r="1178" spans="1:10">
      <c r="A1178" s="23" t="s">
        <v>410</v>
      </c>
      <c r="B1178" s="23" t="s">
        <v>376</v>
      </c>
      <c r="C1178" s="25">
        <v>3</v>
      </c>
      <c r="D1178" s="25">
        <v>520</v>
      </c>
      <c r="E1178" s="23" t="s">
        <v>411</v>
      </c>
      <c r="F1178" s="25">
        <v>6</v>
      </c>
      <c r="G1178" s="25">
        <v>4880.1620000000003</v>
      </c>
      <c r="H1178" s="25">
        <v>9.3849269230000001</v>
      </c>
      <c r="I1178" s="23">
        <v>9.3849269230000001</v>
      </c>
      <c r="J1178" s="29">
        <v>56.4</v>
      </c>
    </row>
    <row r="1179" spans="1:10">
      <c r="A1179" s="19" t="s">
        <v>410</v>
      </c>
      <c r="B1179" s="19" t="s">
        <v>197</v>
      </c>
      <c r="C1179" s="21">
        <v>2</v>
      </c>
      <c r="D1179" s="21">
        <v>400</v>
      </c>
      <c r="E1179" s="19" t="s">
        <v>411</v>
      </c>
      <c r="F1179" s="21">
        <v>8</v>
      </c>
      <c r="G1179" s="21">
        <v>5185.9684600000001</v>
      </c>
      <c r="H1179" s="21">
        <v>12.96492115</v>
      </c>
      <c r="I1179" s="19">
        <v>12.96492115</v>
      </c>
      <c r="J1179" s="29">
        <v>56.4</v>
      </c>
    </row>
    <row r="1180" spans="1:10">
      <c r="A1180" s="23" t="s">
        <v>410</v>
      </c>
      <c r="B1180" s="23" t="s">
        <v>201</v>
      </c>
      <c r="C1180" s="25">
        <v>3</v>
      </c>
      <c r="D1180" s="25">
        <v>320</v>
      </c>
      <c r="E1180" s="23" t="s">
        <v>411</v>
      </c>
      <c r="F1180" s="25">
        <v>1</v>
      </c>
      <c r="G1180" s="25">
        <v>755.92700000000002</v>
      </c>
      <c r="H1180" s="25">
        <v>2.3622718749999998</v>
      </c>
      <c r="I1180" s="23">
        <v>2.3622718749999998</v>
      </c>
      <c r="J1180" s="29">
        <v>56.4</v>
      </c>
    </row>
    <row r="1181" spans="1:10">
      <c r="A1181" s="19" t="s">
        <v>410</v>
      </c>
      <c r="B1181" s="19" t="s">
        <v>204</v>
      </c>
      <c r="C1181" s="21">
        <v>3</v>
      </c>
      <c r="D1181" s="21">
        <v>320</v>
      </c>
      <c r="E1181" s="19" t="s">
        <v>411</v>
      </c>
      <c r="F1181" s="21">
        <v>2</v>
      </c>
      <c r="G1181" s="21">
        <v>1543.1130000000001</v>
      </c>
      <c r="H1181" s="21">
        <v>4.8222281249999996</v>
      </c>
      <c r="I1181" s="19">
        <v>4.8222281249999996</v>
      </c>
      <c r="J1181" s="29">
        <v>56.4</v>
      </c>
    </row>
    <row r="1182" spans="1:10">
      <c r="A1182" s="23" t="s">
        <v>410</v>
      </c>
      <c r="B1182" s="23" t="s">
        <v>369</v>
      </c>
      <c r="C1182" s="25">
        <v>1</v>
      </c>
      <c r="D1182" s="25">
        <v>120</v>
      </c>
      <c r="E1182" s="23" t="s">
        <v>411</v>
      </c>
      <c r="F1182" s="25">
        <v>4</v>
      </c>
      <c r="G1182" s="25">
        <v>2765.8919999999998</v>
      </c>
      <c r="H1182" s="25">
        <v>23.049099999999999</v>
      </c>
      <c r="I1182" s="23">
        <v>23.049099999999999</v>
      </c>
      <c r="J1182" s="29">
        <v>56.4</v>
      </c>
    </row>
    <row r="1183" spans="1:10">
      <c r="A1183" s="19" t="s">
        <v>410</v>
      </c>
      <c r="B1183" s="20" t="s">
        <v>209</v>
      </c>
      <c r="C1183" s="21">
        <v>2</v>
      </c>
      <c r="D1183" s="21">
        <v>160</v>
      </c>
      <c r="E1183" s="19" t="s">
        <v>411</v>
      </c>
      <c r="F1183" s="21">
        <v>3</v>
      </c>
      <c r="G1183" s="21">
        <v>2640.6559999999999</v>
      </c>
      <c r="H1183" s="21">
        <v>16.504100000000001</v>
      </c>
      <c r="I1183" s="19">
        <v>16.504100000000001</v>
      </c>
      <c r="J1183" s="29">
        <v>56.4</v>
      </c>
    </row>
    <row r="1184" spans="1:10">
      <c r="A1184" s="23" t="s">
        <v>412</v>
      </c>
      <c r="B1184" s="23" t="s">
        <v>166</v>
      </c>
      <c r="C1184" s="25">
        <v>4</v>
      </c>
      <c r="D1184" s="25">
        <v>757</v>
      </c>
      <c r="E1184" s="23" t="s">
        <v>413</v>
      </c>
      <c r="F1184" s="25">
        <v>6</v>
      </c>
      <c r="G1184" s="25">
        <v>8301.9560000000001</v>
      </c>
      <c r="H1184" s="25">
        <v>10.96691678</v>
      </c>
      <c r="I1184" s="23">
        <v>10.96691678</v>
      </c>
      <c r="J1184" s="29">
        <v>28.15</v>
      </c>
    </row>
    <row r="1185" spans="1:10">
      <c r="A1185" s="19" t="s">
        <v>412</v>
      </c>
      <c r="B1185" s="19" t="s">
        <v>171</v>
      </c>
      <c r="C1185" s="21">
        <v>1</v>
      </c>
      <c r="D1185" s="21">
        <v>19.25</v>
      </c>
      <c r="E1185" s="19" t="s">
        <v>413</v>
      </c>
      <c r="F1185" s="21">
        <v>1</v>
      </c>
      <c r="G1185" s="21">
        <v>550.71</v>
      </c>
      <c r="H1185" s="21">
        <v>28.608311690000001</v>
      </c>
      <c r="I1185" s="19">
        <v>28.608311690000001</v>
      </c>
      <c r="J1185" s="29">
        <v>28.15</v>
      </c>
    </row>
    <row r="1186" spans="1:10">
      <c r="A1186" s="23" t="s">
        <v>412</v>
      </c>
      <c r="B1186" s="23" t="s">
        <v>173</v>
      </c>
      <c r="C1186" s="25">
        <v>2</v>
      </c>
      <c r="D1186" s="25">
        <v>189.25</v>
      </c>
      <c r="E1186" s="23" t="s">
        <v>413</v>
      </c>
      <c r="F1186" s="25">
        <v>2</v>
      </c>
      <c r="G1186" s="25">
        <v>1990.125</v>
      </c>
      <c r="H1186" s="25">
        <v>10.515852049999999</v>
      </c>
      <c r="I1186" s="23">
        <v>10.515852049999999</v>
      </c>
      <c r="J1186" s="29">
        <v>28.15</v>
      </c>
    </row>
    <row r="1187" spans="1:10">
      <c r="A1187" s="19" t="s">
        <v>412</v>
      </c>
      <c r="B1187" s="20" t="s">
        <v>187</v>
      </c>
      <c r="C1187" s="21">
        <v>2</v>
      </c>
      <c r="D1187" s="21">
        <v>249.25</v>
      </c>
      <c r="E1187" s="19" t="s">
        <v>413</v>
      </c>
      <c r="F1187" s="21">
        <v>1</v>
      </c>
      <c r="G1187" s="21">
        <v>1195.3800000000001</v>
      </c>
      <c r="H1187" s="21">
        <v>4.795907723</v>
      </c>
      <c r="I1187" s="19">
        <v>4.795907723</v>
      </c>
      <c r="J1187" s="29">
        <v>28.15</v>
      </c>
    </row>
    <row r="1188" spans="1:10">
      <c r="A1188" s="23" t="s">
        <v>412</v>
      </c>
      <c r="B1188" s="23" t="s">
        <v>196</v>
      </c>
      <c r="C1188" s="25">
        <v>2</v>
      </c>
      <c r="D1188" s="25">
        <v>199.25</v>
      </c>
      <c r="E1188" s="23" t="s">
        <v>413</v>
      </c>
      <c r="F1188" s="25">
        <v>3</v>
      </c>
      <c r="G1188" s="25">
        <v>3315.6529999999998</v>
      </c>
      <c r="H1188" s="25">
        <v>16.640667499999999</v>
      </c>
      <c r="I1188" s="23">
        <v>16.640667499999999</v>
      </c>
      <c r="J1188" s="29">
        <v>28.15</v>
      </c>
    </row>
    <row r="1189" spans="1:10">
      <c r="A1189" s="19" t="s">
        <v>412</v>
      </c>
      <c r="B1189" s="19" t="s">
        <v>288</v>
      </c>
      <c r="C1189" s="21">
        <v>2</v>
      </c>
      <c r="D1189" s="21">
        <v>199.25</v>
      </c>
      <c r="E1189" s="19" t="s">
        <v>413</v>
      </c>
      <c r="F1189" s="21">
        <v>4</v>
      </c>
      <c r="G1189" s="21">
        <v>4810.6760000000004</v>
      </c>
      <c r="H1189" s="21">
        <v>24.143919700000001</v>
      </c>
      <c r="I1189" s="19">
        <v>24.143919700000001</v>
      </c>
      <c r="J1189" s="29">
        <v>28.15</v>
      </c>
    </row>
    <row r="1190" spans="1:10">
      <c r="A1190" s="23" t="s">
        <v>412</v>
      </c>
      <c r="B1190" s="23" t="s">
        <v>400</v>
      </c>
      <c r="C1190" s="25">
        <v>4</v>
      </c>
      <c r="D1190" s="25">
        <v>567.75</v>
      </c>
      <c r="E1190" s="23" t="s">
        <v>413</v>
      </c>
      <c r="F1190" s="25">
        <v>5</v>
      </c>
      <c r="G1190" s="25">
        <v>6411.2439000000004</v>
      </c>
      <c r="H1190" s="25">
        <v>11.292371470000001</v>
      </c>
      <c r="I1190" s="23">
        <v>11.292371470000001</v>
      </c>
      <c r="J1190" s="29">
        <v>28.15</v>
      </c>
    </row>
    <row r="1191" spans="1:10">
      <c r="A1191" s="19" t="s">
        <v>412</v>
      </c>
      <c r="B1191" s="19" t="s">
        <v>365</v>
      </c>
      <c r="C1191" s="21">
        <v>5</v>
      </c>
      <c r="D1191" s="21">
        <v>757</v>
      </c>
      <c r="E1191" s="19" t="s">
        <v>413</v>
      </c>
      <c r="F1191" s="21">
        <v>5</v>
      </c>
      <c r="G1191" s="21">
        <v>4480.8739999999998</v>
      </c>
      <c r="H1191" s="21">
        <v>5.9192523120000002</v>
      </c>
      <c r="I1191" s="19">
        <v>5.9192523120000002</v>
      </c>
      <c r="J1191" s="29">
        <v>28.15</v>
      </c>
    </row>
    <row r="1192" spans="1:10">
      <c r="A1192" s="23" t="s">
        <v>412</v>
      </c>
      <c r="B1192" s="27" t="s">
        <v>214</v>
      </c>
      <c r="C1192" s="25">
        <v>1</v>
      </c>
      <c r="D1192" s="25">
        <v>109.25</v>
      </c>
      <c r="E1192" s="23" t="s">
        <v>413</v>
      </c>
      <c r="F1192" s="23">
        <v>0.72159841499999999</v>
      </c>
      <c r="G1192" s="23">
        <v>646.67831509999996</v>
      </c>
      <c r="H1192" s="23">
        <v>5.9192523120000002</v>
      </c>
      <c r="I1192" s="23">
        <v>28.817428509999999</v>
      </c>
      <c r="J1192" s="29">
        <v>28.15</v>
      </c>
    </row>
    <row r="1193" spans="1:10">
      <c r="A1193" s="19" t="s">
        <v>412</v>
      </c>
      <c r="B1193" s="19" t="s">
        <v>304</v>
      </c>
      <c r="C1193" s="21">
        <v>3</v>
      </c>
      <c r="D1193" s="21">
        <v>255.05600000000001</v>
      </c>
      <c r="E1193" s="19" t="s">
        <v>413</v>
      </c>
      <c r="F1193" s="23">
        <v>1.6846499340000001</v>
      </c>
      <c r="G1193" s="23">
        <v>1509.740818</v>
      </c>
      <c r="H1193" s="23">
        <v>5.9192523120000002</v>
      </c>
      <c r="I1193" s="19">
        <v>5.9192523120000002</v>
      </c>
      <c r="J1193" s="29">
        <v>28.15</v>
      </c>
    </row>
    <row r="1194" spans="1:10">
      <c r="A1194" s="23" t="s">
        <v>412</v>
      </c>
      <c r="B1194" s="23" t="s">
        <v>306</v>
      </c>
      <c r="C1194" s="25">
        <v>4</v>
      </c>
      <c r="D1194" s="25">
        <v>657</v>
      </c>
      <c r="E1194" s="23" t="s">
        <v>413</v>
      </c>
      <c r="F1194" s="25">
        <v>4</v>
      </c>
      <c r="G1194" s="25">
        <v>5101.7865199999997</v>
      </c>
      <c r="H1194" s="25">
        <v>7.7652762859999998</v>
      </c>
      <c r="I1194" s="23">
        <v>7.7652762859999998</v>
      </c>
      <c r="J1194" s="29">
        <v>28.15</v>
      </c>
    </row>
    <row r="1195" spans="1:10">
      <c r="A1195" s="19" t="s">
        <v>412</v>
      </c>
      <c r="B1195" s="19" t="s">
        <v>312</v>
      </c>
      <c r="C1195" s="21">
        <v>3</v>
      </c>
      <c r="D1195" s="21">
        <v>383.5</v>
      </c>
      <c r="E1195" s="19" t="s">
        <v>413</v>
      </c>
      <c r="F1195" s="21">
        <v>5</v>
      </c>
      <c r="G1195" s="21">
        <v>7018.6748200000002</v>
      </c>
      <c r="H1195" s="21">
        <v>18.301629259999999</v>
      </c>
      <c r="I1195" s="19">
        <v>18.301629259999999</v>
      </c>
      <c r="J1195" s="29">
        <v>28.15</v>
      </c>
    </row>
    <row r="1196" spans="1:10">
      <c r="A1196" s="23" t="s">
        <v>412</v>
      </c>
      <c r="B1196" s="23" t="s">
        <v>222</v>
      </c>
      <c r="C1196" s="25">
        <v>3</v>
      </c>
      <c r="D1196" s="25">
        <v>214.25</v>
      </c>
      <c r="E1196" s="23" t="s">
        <v>413</v>
      </c>
      <c r="F1196" s="23">
        <v>2.793350717</v>
      </c>
      <c r="G1196" s="23">
        <v>3921.1240680000001</v>
      </c>
      <c r="H1196" s="23">
        <v>18.301629259999999</v>
      </c>
      <c r="I1196" s="23">
        <v>28.817428509999999</v>
      </c>
      <c r="J1196" s="29">
        <v>28.15</v>
      </c>
    </row>
    <row r="1197" spans="1:10">
      <c r="A1197" s="19" t="s">
        <v>412</v>
      </c>
      <c r="B1197" s="19" t="s">
        <v>228</v>
      </c>
      <c r="C1197" s="21">
        <v>3</v>
      </c>
      <c r="D1197" s="21">
        <v>388.5</v>
      </c>
      <c r="E1197" s="19" t="s">
        <v>413</v>
      </c>
      <c r="F1197" s="21">
        <v>3</v>
      </c>
      <c r="G1197" s="21">
        <v>3947.498</v>
      </c>
      <c r="H1197" s="21">
        <v>10.16087001</v>
      </c>
      <c r="I1197" s="19">
        <v>10.16087001</v>
      </c>
      <c r="J1197" s="29">
        <v>28.15</v>
      </c>
    </row>
    <row r="1198" spans="1:10">
      <c r="A1198" s="23" t="s">
        <v>414</v>
      </c>
      <c r="B1198" s="23" t="s">
        <v>132</v>
      </c>
      <c r="C1198" s="23"/>
      <c r="D1198" s="23">
        <v>7.7220079999999998E-3</v>
      </c>
      <c r="E1198" s="23"/>
      <c r="F1198" s="25">
        <v>1</v>
      </c>
      <c r="G1198" s="25">
        <v>1547.8320000000001</v>
      </c>
      <c r="H1198" s="23">
        <v>200444.24400000001</v>
      </c>
      <c r="I1198" s="23">
        <v>28.817428509999999</v>
      </c>
      <c r="J1198" s="29">
        <v>53.9</v>
      </c>
    </row>
    <row r="1199" spans="1:10">
      <c r="A1199" s="19" t="s">
        <v>414</v>
      </c>
      <c r="B1199" s="19" t="s">
        <v>133</v>
      </c>
      <c r="C1199" s="21">
        <v>1</v>
      </c>
      <c r="D1199" s="21">
        <v>189.25</v>
      </c>
      <c r="E1199" s="19" t="s">
        <v>415</v>
      </c>
      <c r="F1199" s="19">
        <v>24507.875</v>
      </c>
      <c r="G1199" s="19">
        <v>37934073.18</v>
      </c>
      <c r="H1199" s="23">
        <v>200444.24400000001</v>
      </c>
      <c r="I1199" s="19">
        <v>28.817428509999999</v>
      </c>
      <c r="J1199" s="29">
        <v>53.9</v>
      </c>
    </row>
    <row r="1200" spans="1:10">
      <c r="A1200" s="23" t="s">
        <v>414</v>
      </c>
      <c r="B1200" s="23" t="s">
        <v>137</v>
      </c>
      <c r="C1200" s="25">
        <v>1</v>
      </c>
      <c r="D1200" s="25">
        <v>109</v>
      </c>
      <c r="E1200" s="23" t="s">
        <v>415</v>
      </c>
      <c r="F1200" s="25">
        <v>2</v>
      </c>
      <c r="G1200" s="25">
        <v>3970.4771689999998</v>
      </c>
      <c r="H1200" s="25">
        <v>36.426396050000001</v>
      </c>
      <c r="I1200" s="23">
        <v>36.426396050000001</v>
      </c>
      <c r="J1200" s="29">
        <v>53.9</v>
      </c>
    </row>
    <row r="1201" spans="1:10">
      <c r="A1201" s="19" t="s">
        <v>414</v>
      </c>
      <c r="B1201" s="19" t="s">
        <v>139</v>
      </c>
      <c r="C1201" s="21">
        <v>3</v>
      </c>
      <c r="D1201" s="21">
        <v>145.25</v>
      </c>
      <c r="E1201" s="19" t="s">
        <v>415</v>
      </c>
      <c r="F1201" s="21">
        <v>5</v>
      </c>
      <c r="G1201" s="21">
        <v>6477.6247050000002</v>
      </c>
      <c r="H1201" s="21">
        <v>44.596383510000003</v>
      </c>
      <c r="I1201" s="19">
        <v>44.596383510000003</v>
      </c>
      <c r="J1201" s="29">
        <v>53.9</v>
      </c>
    </row>
    <row r="1202" spans="1:10">
      <c r="A1202" s="23" t="s">
        <v>414</v>
      </c>
      <c r="B1202" s="23" t="s">
        <v>140</v>
      </c>
      <c r="C1202" s="25">
        <v>1</v>
      </c>
      <c r="D1202" s="25">
        <v>14.25</v>
      </c>
      <c r="E1202" s="23" t="s">
        <v>415</v>
      </c>
      <c r="F1202" s="23">
        <v>0.49053356300000001</v>
      </c>
      <c r="G1202" s="23">
        <v>635.49846500000001</v>
      </c>
      <c r="H1202" s="23">
        <v>44.596383510000003</v>
      </c>
      <c r="I1202" s="23">
        <v>28.817428509999999</v>
      </c>
      <c r="J1202" s="29">
        <v>53.9</v>
      </c>
    </row>
    <row r="1203" spans="1:10">
      <c r="A1203" s="19" t="s">
        <v>414</v>
      </c>
      <c r="B1203" s="20" t="s">
        <v>148</v>
      </c>
      <c r="C1203" s="21">
        <v>1</v>
      </c>
      <c r="D1203" s="21">
        <v>50</v>
      </c>
      <c r="E1203" s="19" t="s">
        <v>415</v>
      </c>
      <c r="F1203" s="23">
        <v>1.721170396</v>
      </c>
      <c r="G1203" s="23">
        <v>2229.819176</v>
      </c>
      <c r="H1203" s="23">
        <v>44.596383510000003</v>
      </c>
      <c r="I1203" s="19">
        <v>21.578128639999999</v>
      </c>
      <c r="J1203" s="29">
        <v>53.9</v>
      </c>
    </row>
    <row r="1204" spans="1:10">
      <c r="A1204" s="23" t="s">
        <v>414</v>
      </c>
      <c r="B1204" s="24" t="s">
        <v>150</v>
      </c>
      <c r="C1204" s="25">
        <v>4</v>
      </c>
      <c r="D1204" s="25">
        <v>438.5</v>
      </c>
      <c r="E1204" s="23" t="s">
        <v>415</v>
      </c>
      <c r="F1204" s="25">
        <v>5</v>
      </c>
      <c r="G1204" s="25">
        <v>8364.4124520000005</v>
      </c>
      <c r="H1204" s="25">
        <v>19.0750569</v>
      </c>
      <c r="I1204" s="23">
        <v>18.234193390000002</v>
      </c>
      <c r="J1204" s="29">
        <v>53.9</v>
      </c>
    </row>
    <row r="1205" spans="1:10">
      <c r="A1205" s="19" t="s">
        <v>414</v>
      </c>
      <c r="B1205" s="20" t="s">
        <v>155</v>
      </c>
      <c r="C1205" s="21">
        <v>2</v>
      </c>
      <c r="D1205" s="21">
        <v>49.25</v>
      </c>
      <c r="E1205" s="19" t="s">
        <v>415</v>
      </c>
      <c r="F1205" s="19">
        <v>0.56157354599999998</v>
      </c>
      <c r="G1205" s="19">
        <v>939.44655250000005</v>
      </c>
      <c r="H1205" s="19">
        <v>19.0750569</v>
      </c>
      <c r="I1205" s="19">
        <v>38.682062870000003</v>
      </c>
      <c r="J1205" s="29">
        <v>53.9</v>
      </c>
    </row>
    <row r="1206" spans="1:10">
      <c r="A1206" s="23" t="s">
        <v>414</v>
      </c>
      <c r="B1206" s="23" t="s">
        <v>169</v>
      </c>
      <c r="C1206" s="25">
        <v>2</v>
      </c>
      <c r="D1206" s="25">
        <v>308.5</v>
      </c>
      <c r="E1206" s="23" t="s">
        <v>415</v>
      </c>
      <c r="F1206" s="25">
        <v>3</v>
      </c>
      <c r="G1206" s="25">
        <v>4749.584132</v>
      </c>
      <c r="H1206" s="25">
        <v>15.39573463</v>
      </c>
      <c r="I1206" s="23">
        <v>15.39573463</v>
      </c>
      <c r="J1206" s="29">
        <v>53.9</v>
      </c>
    </row>
    <row r="1207" spans="1:10">
      <c r="A1207" s="19" t="s">
        <v>414</v>
      </c>
      <c r="B1207" s="19" t="s">
        <v>181</v>
      </c>
      <c r="C1207" s="21">
        <v>5</v>
      </c>
      <c r="D1207" s="21">
        <v>692</v>
      </c>
      <c r="E1207" s="19" t="s">
        <v>415</v>
      </c>
      <c r="F1207" s="21">
        <v>5</v>
      </c>
      <c r="G1207" s="21">
        <v>9770.1252289999993</v>
      </c>
      <c r="H1207" s="21">
        <v>14.11867808</v>
      </c>
      <c r="I1207" s="19">
        <v>14.11867808</v>
      </c>
      <c r="J1207" s="29">
        <v>53.9</v>
      </c>
    </row>
    <row r="1208" spans="1:10">
      <c r="A1208" s="23" t="s">
        <v>414</v>
      </c>
      <c r="B1208" s="24" t="s">
        <v>186</v>
      </c>
      <c r="C1208" s="25">
        <v>1</v>
      </c>
      <c r="D1208" s="25">
        <v>60</v>
      </c>
      <c r="E1208" s="23" t="s">
        <v>415</v>
      </c>
      <c r="F1208" s="23">
        <v>0.43352601200000002</v>
      </c>
      <c r="G1208" s="23">
        <v>847.1206846</v>
      </c>
      <c r="H1208" s="23">
        <v>14.11867808</v>
      </c>
      <c r="I1208" s="23">
        <v>28.817428509999999</v>
      </c>
      <c r="J1208" s="29">
        <v>53.9</v>
      </c>
    </row>
    <row r="1209" spans="1:10">
      <c r="A1209" s="19" t="s">
        <v>414</v>
      </c>
      <c r="B1209" s="20" t="s">
        <v>189</v>
      </c>
      <c r="C1209" s="21">
        <v>3</v>
      </c>
      <c r="D1209" s="21">
        <v>283.5</v>
      </c>
      <c r="E1209" s="19" t="s">
        <v>415</v>
      </c>
      <c r="F1209" s="21">
        <v>8</v>
      </c>
      <c r="G1209" s="21">
        <v>11066.609</v>
      </c>
      <c r="H1209" s="21">
        <v>39.03565785</v>
      </c>
      <c r="I1209" s="19">
        <v>39.03565785</v>
      </c>
      <c r="J1209" s="29">
        <v>53.9</v>
      </c>
    </row>
    <row r="1210" spans="1:10">
      <c r="A1210" s="23" t="s">
        <v>414</v>
      </c>
      <c r="B1210" s="24" t="s">
        <v>192</v>
      </c>
      <c r="C1210" s="25">
        <v>7</v>
      </c>
      <c r="D1210" s="25">
        <v>642.5</v>
      </c>
      <c r="E1210" s="23" t="s">
        <v>415</v>
      </c>
      <c r="F1210" s="25">
        <v>18</v>
      </c>
      <c r="G1210" s="25">
        <v>29556.7834</v>
      </c>
      <c r="H1210" s="25">
        <v>46.002775720000002</v>
      </c>
      <c r="I1210" s="23">
        <v>46.002775720000002</v>
      </c>
      <c r="J1210" s="29">
        <v>53.9</v>
      </c>
    </row>
    <row r="1211" spans="1:10">
      <c r="A1211" s="19" t="s">
        <v>414</v>
      </c>
      <c r="B1211" s="19" t="s">
        <v>280</v>
      </c>
      <c r="C1211" s="21">
        <v>1</v>
      </c>
      <c r="D1211" s="21">
        <v>95</v>
      </c>
      <c r="E1211" s="19" t="s">
        <v>415</v>
      </c>
      <c r="F1211" s="19">
        <v>2.6614785990000001</v>
      </c>
      <c r="G1211" s="19">
        <v>4370.2636929999999</v>
      </c>
      <c r="H1211" s="19">
        <v>46.002775720000002</v>
      </c>
      <c r="I1211" s="19">
        <v>28.817428509999999</v>
      </c>
      <c r="J1211" s="29">
        <v>53.9</v>
      </c>
    </row>
    <row r="1212" spans="1:10">
      <c r="A1212" s="23" t="s">
        <v>414</v>
      </c>
      <c r="B1212" s="24" t="s">
        <v>212</v>
      </c>
      <c r="C1212" s="25">
        <v>2</v>
      </c>
      <c r="D1212" s="25">
        <v>228.5</v>
      </c>
      <c r="E1212" s="23" t="s">
        <v>415</v>
      </c>
      <c r="F1212" s="25">
        <v>8</v>
      </c>
      <c r="G1212" s="25">
        <v>11389.262650000001</v>
      </c>
      <c r="H1212" s="25">
        <v>49.843600219999999</v>
      </c>
      <c r="I1212" s="23">
        <v>49.843600219999999</v>
      </c>
      <c r="J1212" s="29">
        <v>53.9</v>
      </c>
    </row>
    <row r="1213" spans="1:10">
      <c r="A1213" s="19" t="s">
        <v>414</v>
      </c>
      <c r="B1213" s="19" t="s">
        <v>216</v>
      </c>
      <c r="C1213" s="21">
        <v>1</v>
      </c>
      <c r="D1213" s="21">
        <v>119.25</v>
      </c>
      <c r="E1213" s="19" t="s">
        <v>415</v>
      </c>
      <c r="F1213" s="19">
        <v>4.175054705</v>
      </c>
      <c r="G1213" s="19">
        <v>5943.8493259999996</v>
      </c>
      <c r="H1213" s="25">
        <v>49.843600219999999</v>
      </c>
      <c r="I1213" s="19">
        <v>28.817428509999999</v>
      </c>
      <c r="J1213" s="29">
        <v>53.9</v>
      </c>
    </row>
    <row r="1214" spans="1:10">
      <c r="A1214" s="23" t="s">
        <v>414</v>
      </c>
      <c r="B1214" s="23" t="s">
        <v>308</v>
      </c>
      <c r="C1214" s="25">
        <v>3</v>
      </c>
      <c r="D1214" s="25">
        <v>169.25</v>
      </c>
      <c r="E1214" s="23" t="s">
        <v>415</v>
      </c>
      <c r="F1214" s="19">
        <v>5.9256017510000003</v>
      </c>
      <c r="G1214" s="19">
        <v>8436.0293369999999</v>
      </c>
      <c r="H1214" s="25">
        <v>49.843600219999999</v>
      </c>
      <c r="I1214" s="23">
        <v>28.817428509999999</v>
      </c>
      <c r="J1214" s="29">
        <v>53.9</v>
      </c>
    </row>
    <row r="1215" spans="1:10">
      <c r="A1215" s="19" t="s">
        <v>414</v>
      </c>
      <c r="B1215" s="19" t="s">
        <v>217</v>
      </c>
      <c r="C1215" s="21">
        <v>2</v>
      </c>
      <c r="D1215" s="21">
        <v>120</v>
      </c>
      <c r="E1215" s="19" t="s">
        <v>415</v>
      </c>
      <c r="F1215" s="21">
        <v>1</v>
      </c>
      <c r="G1215" s="21">
        <v>1403.441</v>
      </c>
      <c r="H1215" s="21">
        <v>11.695341669999999</v>
      </c>
      <c r="I1215" s="19">
        <v>11.695341669999999</v>
      </c>
      <c r="J1215" s="29">
        <v>53.9</v>
      </c>
    </row>
    <row r="1216" spans="1:10">
      <c r="A1216" s="23" t="s">
        <v>414</v>
      </c>
      <c r="B1216" s="23" t="s">
        <v>329</v>
      </c>
      <c r="C1216" s="25">
        <v>1</v>
      </c>
      <c r="D1216" s="25">
        <v>50</v>
      </c>
      <c r="E1216" s="23" t="s">
        <v>415</v>
      </c>
      <c r="F1216" s="23">
        <v>0.41666666699999999</v>
      </c>
      <c r="G1216" s="23">
        <v>584.76708329999997</v>
      </c>
      <c r="H1216" s="23">
        <v>11.695341669999999</v>
      </c>
      <c r="I1216" s="23">
        <v>28.817428509999999</v>
      </c>
      <c r="J1216" s="29">
        <v>53.9</v>
      </c>
    </row>
    <row r="1217" spans="1:11">
      <c r="A1217" s="19" t="s">
        <v>416</v>
      </c>
      <c r="B1217" s="19" t="s">
        <v>140</v>
      </c>
      <c r="C1217" s="21">
        <v>3</v>
      </c>
      <c r="D1217" s="21">
        <v>600</v>
      </c>
      <c r="E1217" s="19" t="s">
        <v>417</v>
      </c>
      <c r="F1217" s="21">
        <v>1</v>
      </c>
      <c r="G1217" s="21">
        <v>1484.07</v>
      </c>
      <c r="H1217" s="21">
        <v>2.4734500000000001</v>
      </c>
      <c r="I1217" s="19">
        <v>2.4734500000000001</v>
      </c>
      <c r="J1217" s="29">
        <v>20.8</v>
      </c>
    </row>
    <row r="1218" spans="1:11">
      <c r="A1218" s="23" t="s">
        <v>416</v>
      </c>
      <c r="B1218" s="24" t="s">
        <v>149</v>
      </c>
      <c r="C1218" s="25">
        <v>3</v>
      </c>
      <c r="D1218" s="25">
        <v>540</v>
      </c>
      <c r="E1218" s="23" t="s">
        <v>417</v>
      </c>
      <c r="F1218" s="25">
        <v>4</v>
      </c>
      <c r="G1218" s="25">
        <v>6748.7575109999998</v>
      </c>
      <c r="H1218" s="25">
        <v>12.497699089999999</v>
      </c>
      <c r="I1218" s="23">
        <v>12.497699089999999</v>
      </c>
      <c r="J1218" s="29">
        <v>20.8</v>
      </c>
    </row>
    <row r="1219" spans="1:11">
      <c r="A1219" s="19" t="s">
        <v>416</v>
      </c>
      <c r="B1219" s="19" t="s">
        <v>166</v>
      </c>
      <c r="C1219" s="21">
        <v>7</v>
      </c>
      <c r="D1219" s="21">
        <v>1080</v>
      </c>
      <c r="E1219" s="19" t="s">
        <v>417</v>
      </c>
      <c r="F1219" s="21">
        <v>8</v>
      </c>
      <c r="G1219" s="21">
        <v>12105.279399999999</v>
      </c>
      <c r="H1219" s="21">
        <v>11.208592039999999</v>
      </c>
      <c r="I1219" s="19">
        <v>11.208592039999999</v>
      </c>
      <c r="J1219" s="29">
        <v>20.8</v>
      </c>
    </row>
    <row r="1220" spans="1:11">
      <c r="A1220" s="23" t="s">
        <v>416</v>
      </c>
      <c r="B1220" s="23" t="s">
        <v>257</v>
      </c>
      <c r="C1220" s="25">
        <v>5</v>
      </c>
      <c r="D1220" s="25">
        <v>620</v>
      </c>
      <c r="E1220" s="23" t="s">
        <v>417</v>
      </c>
      <c r="F1220" s="25">
        <v>5</v>
      </c>
      <c r="G1220" s="25">
        <v>6798.9250000000002</v>
      </c>
      <c r="H1220" s="25">
        <v>10.96600806</v>
      </c>
      <c r="I1220" s="23">
        <v>10.96600806</v>
      </c>
      <c r="J1220" s="29">
        <v>20.8</v>
      </c>
    </row>
    <row r="1221" spans="1:11">
      <c r="A1221" s="19" t="s">
        <v>416</v>
      </c>
      <c r="B1221" s="19" t="s">
        <v>172</v>
      </c>
      <c r="C1221" s="19"/>
      <c r="D1221" s="19">
        <v>124</v>
      </c>
      <c r="E1221" s="19"/>
      <c r="F1221" s="21">
        <v>1</v>
      </c>
      <c r="G1221" s="21">
        <v>1088.846</v>
      </c>
      <c r="H1221" s="19">
        <v>8.7810161289999993</v>
      </c>
      <c r="I1221" s="19">
        <v>28.817428509999999</v>
      </c>
      <c r="J1221" s="29">
        <v>20.8</v>
      </c>
    </row>
    <row r="1222" spans="1:11">
      <c r="A1222" s="23" t="s">
        <v>416</v>
      </c>
      <c r="B1222" s="23" t="s">
        <v>173</v>
      </c>
      <c r="C1222" s="25">
        <v>1</v>
      </c>
      <c r="D1222" s="25">
        <v>160</v>
      </c>
      <c r="E1222" s="23" t="s">
        <v>417</v>
      </c>
      <c r="F1222" s="23">
        <v>1.2903225810000001</v>
      </c>
      <c r="G1222" s="23">
        <v>1404.962581</v>
      </c>
      <c r="H1222" s="23">
        <v>8.7810161289999993</v>
      </c>
      <c r="I1222" s="23">
        <v>21.578128639999999</v>
      </c>
      <c r="J1222" s="29">
        <v>20.8</v>
      </c>
    </row>
    <row r="1223" spans="1:11">
      <c r="A1223" s="19" t="s">
        <v>416</v>
      </c>
      <c r="B1223" s="19" t="s">
        <v>230</v>
      </c>
      <c r="C1223" s="21">
        <v>4</v>
      </c>
      <c r="D1223" s="21">
        <v>660</v>
      </c>
      <c r="E1223" s="19" t="s">
        <v>417</v>
      </c>
      <c r="F1223" s="21">
        <v>6</v>
      </c>
      <c r="G1223" s="21">
        <v>9279.9244400000007</v>
      </c>
      <c r="H1223" s="21">
        <v>14.060491580000001</v>
      </c>
      <c r="I1223" s="19">
        <v>14.060491580000001</v>
      </c>
      <c r="J1223" s="29">
        <v>20.8</v>
      </c>
    </row>
    <row r="1224" spans="1:11" ht="15.6">
      <c r="A1224" s="31" t="s">
        <v>418</v>
      </c>
      <c r="B1224" s="31" t="s">
        <v>358</v>
      </c>
      <c r="C1224" s="31">
        <v>1</v>
      </c>
      <c r="D1224" s="31">
        <v>20</v>
      </c>
      <c r="E1224" s="31" t="s">
        <v>419</v>
      </c>
      <c r="F1224" s="31">
        <v>3</v>
      </c>
      <c r="G1224" s="31">
        <v>1695.732</v>
      </c>
      <c r="H1224" s="31">
        <v>84.786600000000007</v>
      </c>
      <c r="I1224" s="31">
        <v>84.786600000000007</v>
      </c>
      <c r="J1224" s="31">
        <v>66.099999999999994</v>
      </c>
      <c r="K1224" s="30"/>
    </row>
    <row r="1225" spans="1:11" ht="15.6">
      <c r="A1225" s="31" t="s">
        <v>418</v>
      </c>
      <c r="B1225" s="31" t="s">
        <v>26</v>
      </c>
      <c r="C1225" s="31">
        <v>1</v>
      </c>
      <c r="D1225" s="31">
        <v>14.27</v>
      </c>
      <c r="E1225" s="31" t="s">
        <v>419</v>
      </c>
      <c r="F1225" s="31">
        <v>4</v>
      </c>
      <c r="G1225" s="31">
        <v>1209.9047800000001</v>
      </c>
      <c r="H1225" s="31">
        <v>72.111174199999994</v>
      </c>
      <c r="I1225" s="31">
        <v>72.111174199999994</v>
      </c>
      <c r="J1225" s="31">
        <v>66.099999999999994</v>
      </c>
      <c r="K1225" s="30"/>
    </row>
    <row r="1226" spans="1:11" ht="15.6">
      <c r="A1226" s="31" t="s">
        <v>418</v>
      </c>
      <c r="B1226" s="31" t="s">
        <v>61</v>
      </c>
      <c r="C1226" s="31">
        <v>2</v>
      </c>
      <c r="D1226" s="31">
        <v>40</v>
      </c>
      <c r="E1226" s="31" t="s">
        <v>419</v>
      </c>
      <c r="F1226" s="31">
        <v>5</v>
      </c>
      <c r="G1226" s="31">
        <v>2451.27097</v>
      </c>
      <c r="H1226" s="31">
        <v>61.281774300000002</v>
      </c>
      <c r="I1226" s="31">
        <v>61.281774300000002</v>
      </c>
      <c r="J1226" s="31">
        <v>66.099999999999994</v>
      </c>
      <c r="K1226" s="30"/>
    </row>
    <row r="1227" spans="1:11" ht="15.6">
      <c r="A1227" s="31" t="s">
        <v>418</v>
      </c>
      <c r="B1227" s="31" t="s">
        <v>11</v>
      </c>
      <c r="C1227" s="31">
        <v>2</v>
      </c>
      <c r="D1227" s="31">
        <v>80</v>
      </c>
      <c r="E1227" s="31" t="s">
        <v>419</v>
      </c>
      <c r="F1227" s="31">
        <v>1</v>
      </c>
      <c r="G1227" s="31">
        <v>1229.67</v>
      </c>
      <c r="H1227" s="31">
        <v>15.370875</v>
      </c>
      <c r="I1227" s="31">
        <v>15.370875</v>
      </c>
      <c r="J1227" s="31">
        <v>66.099999999999994</v>
      </c>
      <c r="K1227" s="30"/>
    </row>
    <row r="1228" spans="1:11" ht="15.6">
      <c r="A1228" s="31" t="s">
        <v>418</v>
      </c>
      <c r="B1228" s="31" t="s">
        <v>30</v>
      </c>
      <c r="C1228" s="31">
        <v>3</v>
      </c>
      <c r="D1228" s="31">
        <v>149.25</v>
      </c>
      <c r="E1228" s="31" t="s">
        <v>419</v>
      </c>
      <c r="F1228" s="31">
        <v>3</v>
      </c>
      <c r="G1228" s="31">
        <v>4663.6765999999998</v>
      </c>
      <c r="H1228" s="31">
        <v>31.2474144</v>
      </c>
      <c r="I1228" s="31">
        <v>31.2474144</v>
      </c>
      <c r="J1228" s="31">
        <v>66.099999999999994</v>
      </c>
      <c r="K1228" s="30"/>
    </row>
    <row r="1229" spans="1:11" ht="15.6">
      <c r="A1229" s="31" t="s">
        <v>418</v>
      </c>
      <c r="B1229" s="31" t="s">
        <v>31</v>
      </c>
      <c r="C1229" s="31">
        <v>1</v>
      </c>
      <c r="D1229" s="31">
        <v>114.25</v>
      </c>
      <c r="E1229" s="31" t="s">
        <v>419</v>
      </c>
      <c r="F1229" s="31">
        <v>6</v>
      </c>
      <c r="G1229" s="31">
        <v>9555.3551800000005</v>
      </c>
      <c r="H1229" s="31">
        <v>83.6354939</v>
      </c>
      <c r="I1229" s="31">
        <v>83.6354939</v>
      </c>
      <c r="J1229" s="31">
        <v>66.099999999999994</v>
      </c>
      <c r="K1229" s="30"/>
    </row>
    <row r="1230" spans="1:11" ht="15.6">
      <c r="A1230" s="31" t="s">
        <v>418</v>
      </c>
      <c r="B1230" s="31" t="s">
        <v>32</v>
      </c>
      <c r="C1230" s="31">
        <v>2</v>
      </c>
      <c r="D1230" s="31">
        <v>24.25</v>
      </c>
      <c r="E1230" s="31" t="s">
        <v>419</v>
      </c>
      <c r="F1230" s="31">
        <v>3</v>
      </c>
      <c r="G1230" s="31">
        <v>2028.1607300000001</v>
      </c>
      <c r="H1230" s="31">
        <v>17.5844208</v>
      </c>
      <c r="I1230" s="31">
        <v>17.5844208</v>
      </c>
      <c r="J1230" s="31">
        <v>66.099999999999994</v>
      </c>
      <c r="K1230" s="30"/>
    </row>
    <row r="1231" spans="1:11" ht="15.6">
      <c r="A1231" s="31" t="s">
        <v>418</v>
      </c>
      <c r="B1231" s="31" t="s">
        <v>34</v>
      </c>
      <c r="C1231" s="31">
        <v>1</v>
      </c>
      <c r="D1231" s="31">
        <v>65</v>
      </c>
      <c r="E1231" s="31" t="s">
        <v>419</v>
      </c>
      <c r="F1231" s="31">
        <v>1</v>
      </c>
      <c r="G1231" s="31">
        <v>1405.2</v>
      </c>
      <c r="H1231" s="31">
        <v>21.618461499999999</v>
      </c>
      <c r="I1231" s="31">
        <v>21.618461499999999</v>
      </c>
      <c r="J1231" s="31">
        <v>66.099999999999994</v>
      </c>
      <c r="K1231" s="30"/>
    </row>
    <row r="1232" spans="1:11" ht="15.6">
      <c r="A1232" s="31" t="s">
        <v>418</v>
      </c>
      <c r="B1232" s="31" t="s">
        <v>36</v>
      </c>
      <c r="C1232" s="31">
        <v>3</v>
      </c>
      <c r="D1232" s="31">
        <v>194.25</v>
      </c>
      <c r="E1232" s="31" t="s">
        <v>419</v>
      </c>
      <c r="F1232" s="31">
        <v>8</v>
      </c>
      <c r="G1232" s="31">
        <v>9586.9704999999994</v>
      </c>
      <c r="H1232" s="31">
        <v>49.353773500000003</v>
      </c>
      <c r="I1232" s="31">
        <v>49.353773500000003</v>
      </c>
      <c r="J1232" s="31">
        <v>66.099999999999994</v>
      </c>
      <c r="K1232" s="30"/>
    </row>
    <row r="1233" spans="1:11" ht="15.6">
      <c r="A1233" s="31" t="s">
        <v>418</v>
      </c>
      <c r="B1233" s="31" t="s">
        <v>37</v>
      </c>
      <c r="C1233" s="31">
        <v>2</v>
      </c>
      <c r="D1233" s="31">
        <v>80</v>
      </c>
      <c r="E1233" s="31" t="s">
        <v>419</v>
      </c>
      <c r="F1233" s="31">
        <v>5</v>
      </c>
      <c r="G1233" s="31">
        <v>3142.377</v>
      </c>
      <c r="H1233" s="31">
        <v>39.279712500000002</v>
      </c>
      <c r="I1233" s="31">
        <v>39.279712500000002</v>
      </c>
      <c r="J1233" s="31">
        <v>66.099999999999994</v>
      </c>
      <c r="K1233" s="30"/>
    </row>
    <row r="1234" spans="1:11" ht="15.6">
      <c r="A1234" s="31" t="s">
        <v>418</v>
      </c>
      <c r="B1234" s="31" t="s">
        <v>41</v>
      </c>
      <c r="C1234" s="31">
        <v>4</v>
      </c>
      <c r="D1234" s="31">
        <v>50</v>
      </c>
      <c r="E1234" s="31" t="s">
        <v>419</v>
      </c>
      <c r="F1234" s="31">
        <v>6</v>
      </c>
      <c r="G1234" s="31">
        <v>6718.7748799999999</v>
      </c>
      <c r="H1234" s="31">
        <v>27.472588699999999</v>
      </c>
      <c r="I1234" s="31">
        <v>27.472588699999999</v>
      </c>
      <c r="J1234" s="31">
        <v>66.099999999999994</v>
      </c>
      <c r="K1234" s="30"/>
    </row>
    <row r="1235" spans="1:11" ht="15.6">
      <c r="A1235" s="31" t="s">
        <v>418</v>
      </c>
      <c r="B1235" s="31" t="s">
        <v>46</v>
      </c>
      <c r="C1235" s="31">
        <v>1</v>
      </c>
      <c r="D1235" s="31">
        <v>75</v>
      </c>
      <c r="E1235" s="31" t="s">
        <v>419</v>
      </c>
      <c r="F1235" s="31">
        <v>4</v>
      </c>
      <c r="G1235" s="31">
        <v>10078.1623</v>
      </c>
      <c r="H1235" s="31">
        <v>35.991953700000003</v>
      </c>
      <c r="I1235" s="31">
        <v>35.991953700000003</v>
      </c>
      <c r="J1235" s="31">
        <v>66.099999999999994</v>
      </c>
      <c r="K1235" s="30"/>
    </row>
    <row r="1236" spans="1:11" ht="15.6">
      <c r="A1236" s="31" t="s">
        <v>418</v>
      </c>
      <c r="B1236" s="31" t="s">
        <v>48</v>
      </c>
      <c r="C1236" s="31">
        <v>2</v>
      </c>
      <c r="D1236" s="31">
        <v>140</v>
      </c>
      <c r="E1236" s="31" t="s">
        <v>419</v>
      </c>
      <c r="F1236" s="31">
        <v>2</v>
      </c>
      <c r="G1236" s="31">
        <v>4095.9484499999999</v>
      </c>
      <c r="H1236" s="31">
        <v>29.2567746</v>
      </c>
      <c r="I1236" s="31">
        <v>29.2567746</v>
      </c>
      <c r="J1236" s="31">
        <v>66.099999999999994</v>
      </c>
      <c r="K1236" s="30"/>
    </row>
    <row r="1237" spans="1:11" ht="15.6">
      <c r="A1237" s="31" t="s">
        <v>418</v>
      </c>
      <c r="B1237" s="31" t="s">
        <v>14</v>
      </c>
      <c r="C1237" s="31">
        <v>1</v>
      </c>
      <c r="D1237" s="31">
        <v>90</v>
      </c>
      <c r="E1237" s="31" t="s">
        <v>419</v>
      </c>
      <c r="F1237" s="31">
        <v>3</v>
      </c>
      <c r="G1237" s="31">
        <v>4739.3328899999997</v>
      </c>
      <c r="H1237" s="31">
        <v>52.659254300000001</v>
      </c>
      <c r="I1237" s="31">
        <v>52.659254300000001</v>
      </c>
      <c r="J1237" s="31">
        <v>66.099999999999994</v>
      </c>
      <c r="K1237" s="30"/>
    </row>
    <row r="1238" spans="1:11" ht="15.6">
      <c r="A1238" s="31" t="s">
        <v>418</v>
      </c>
      <c r="B1238" s="31" t="s">
        <v>15</v>
      </c>
      <c r="C1238" s="31">
        <v>1</v>
      </c>
      <c r="D1238" s="31">
        <v>29.266999999999999</v>
      </c>
      <c r="E1238" s="31" t="s">
        <v>419</v>
      </c>
      <c r="F1238" s="31">
        <v>2</v>
      </c>
      <c r="G1238" s="31">
        <v>2575.029</v>
      </c>
      <c r="H1238" s="31">
        <v>29.8032757</v>
      </c>
      <c r="I1238" s="31">
        <v>29.8032757</v>
      </c>
      <c r="J1238" s="31">
        <v>66.099999999999994</v>
      </c>
      <c r="K1238" s="30"/>
    </row>
    <row r="1239" spans="1:11" ht="15.6">
      <c r="A1239" s="31" t="s">
        <v>418</v>
      </c>
      <c r="B1239" s="31" t="s">
        <v>54</v>
      </c>
      <c r="C1239" s="31">
        <v>2</v>
      </c>
      <c r="D1239" s="31">
        <v>109.25</v>
      </c>
      <c r="E1239" s="31" t="s">
        <v>419</v>
      </c>
      <c r="F1239" s="31">
        <v>3</v>
      </c>
      <c r="G1239" s="31">
        <v>9612.2567500000005</v>
      </c>
      <c r="H1239" s="31">
        <v>37.1498408</v>
      </c>
      <c r="I1239" s="31">
        <v>37.1498408</v>
      </c>
      <c r="J1239" s="31">
        <v>66.099999999999994</v>
      </c>
      <c r="K1239" s="30"/>
    </row>
    <row r="1240" spans="1:11" ht="15.6">
      <c r="A1240" s="31" t="s">
        <v>418</v>
      </c>
      <c r="B1240" s="31" t="s">
        <v>90</v>
      </c>
      <c r="C1240" s="31">
        <v>2</v>
      </c>
      <c r="D1240" s="31">
        <v>39.25</v>
      </c>
      <c r="E1240" s="31" t="s">
        <v>419</v>
      </c>
      <c r="F1240" s="31">
        <v>4</v>
      </c>
      <c r="G1240" s="31">
        <v>1849.56</v>
      </c>
      <c r="H1240" s="31">
        <v>47.1225478</v>
      </c>
      <c r="I1240" s="31">
        <v>47.1225478</v>
      </c>
      <c r="J1240" s="31">
        <v>66.099999999999994</v>
      </c>
      <c r="K1240" s="30"/>
    </row>
    <row r="1241" spans="1:11" ht="15.6">
      <c r="A1241" s="31" t="s">
        <v>418</v>
      </c>
      <c r="B1241" s="31" t="s">
        <v>92</v>
      </c>
      <c r="C1241" s="31">
        <v>1</v>
      </c>
      <c r="D1241" s="31">
        <v>60</v>
      </c>
      <c r="E1241" s="31" t="s">
        <v>419</v>
      </c>
      <c r="F1241" s="31">
        <v>3</v>
      </c>
      <c r="G1241" s="31">
        <v>7338.46378</v>
      </c>
      <c r="H1241" s="31">
        <v>33.917174799999998</v>
      </c>
      <c r="I1241" s="31">
        <v>33.917174799999998</v>
      </c>
      <c r="J1241" s="31">
        <v>66.099999999999994</v>
      </c>
      <c r="K1241" s="30"/>
    </row>
    <row r="1242" spans="1:11" ht="15.6">
      <c r="A1242" s="31" t="s">
        <v>418</v>
      </c>
      <c r="B1242" s="31" t="s">
        <v>93</v>
      </c>
      <c r="C1242" s="31">
        <v>1</v>
      </c>
      <c r="D1242" s="31">
        <v>80</v>
      </c>
      <c r="E1242" s="31" t="s">
        <v>419</v>
      </c>
      <c r="F1242" s="31">
        <v>2</v>
      </c>
      <c r="G1242" s="31">
        <v>9784.6183700000001</v>
      </c>
      <c r="H1242" s="31">
        <v>64.493920200000005</v>
      </c>
      <c r="I1242" s="31">
        <v>64.493920200000005</v>
      </c>
      <c r="J1242" s="31">
        <v>66.099999999999994</v>
      </c>
      <c r="K1242" s="30"/>
    </row>
    <row r="1243" spans="1:11" ht="15.6">
      <c r="A1243" s="31" t="s">
        <v>418</v>
      </c>
      <c r="B1243" s="31" t="s">
        <v>19</v>
      </c>
      <c r="C1243" s="31">
        <v>1</v>
      </c>
      <c r="D1243" s="31">
        <v>50</v>
      </c>
      <c r="E1243" s="31" t="s">
        <v>419</v>
      </c>
      <c r="F1243" s="31">
        <v>1</v>
      </c>
      <c r="G1243" s="31">
        <v>958.39200000000005</v>
      </c>
      <c r="H1243" s="31">
        <v>19.167840000000002</v>
      </c>
      <c r="I1243" s="31">
        <v>19.167840000000002</v>
      </c>
      <c r="J1243" s="31">
        <v>66.099999999999994</v>
      </c>
      <c r="K1243" s="30"/>
    </row>
    <row r="1244" spans="1:11" ht="15.6">
      <c r="A1244" s="31" t="s">
        <v>418</v>
      </c>
      <c r="B1244" s="31" t="s">
        <v>21</v>
      </c>
      <c r="C1244" s="31">
        <v>1</v>
      </c>
      <c r="D1244" s="31">
        <v>50</v>
      </c>
      <c r="E1244" s="31" t="s">
        <v>419</v>
      </c>
      <c r="F1244" s="31">
        <v>1</v>
      </c>
      <c r="G1244" s="31">
        <v>683.65700000000004</v>
      </c>
      <c r="H1244" s="31">
        <v>13.67314</v>
      </c>
      <c r="I1244" s="31">
        <v>13.67314</v>
      </c>
      <c r="J1244" s="31">
        <v>66.099999999999994</v>
      </c>
      <c r="K1244" s="30"/>
    </row>
    <row r="1245" spans="1:11" ht="15.6">
      <c r="A1245" s="31" t="s">
        <v>418</v>
      </c>
      <c r="B1245" s="31" t="s">
        <v>408</v>
      </c>
      <c r="C1245" s="31">
        <v>4</v>
      </c>
      <c r="D1245" s="31">
        <v>409.25</v>
      </c>
      <c r="E1245" s="31" t="s">
        <v>419</v>
      </c>
      <c r="F1245" s="31">
        <v>6</v>
      </c>
      <c r="G1245" s="31">
        <v>14315.7778</v>
      </c>
      <c r="H1245" s="31">
        <v>34.9805201</v>
      </c>
      <c r="I1245" s="31">
        <v>34.9805201</v>
      </c>
      <c r="J1245" s="31">
        <v>66.099999999999994</v>
      </c>
      <c r="K1245" s="30"/>
    </row>
    <row r="1246" spans="1:11" ht="15.6">
      <c r="A1246" s="31" t="s">
        <v>418</v>
      </c>
      <c r="B1246" s="31" t="s">
        <v>24</v>
      </c>
      <c r="C1246" s="31">
        <v>2</v>
      </c>
      <c r="D1246" s="31">
        <v>169.25</v>
      </c>
      <c r="E1246" s="31" t="s">
        <v>419</v>
      </c>
      <c r="F1246" s="31">
        <v>5</v>
      </c>
      <c r="G1246" s="31">
        <v>5920.4530199999999</v>
      </c>
      <c r="H1246" s="31">
        <v>50.291517800000001</v>
      </c>
      <c r="I1246" s="31">
        <v>50.291517800000001</v>
      </c>
      <c r="J1246" s="31">
        <v>66.099999999999994</v>
      </c>
      <c r="K1246" s="30"/>
    </row>
    <row r="1247" spans="1:11" ht="15.6">
      <c r="A1247" s="31" t="s">
        <v>418</v>
      </c>
      <c r="B1247" s="31" t="s">
        <v>100</v>
      </c>
      <c r="C1247" s="31">
        <v>2</v>
      </c>
      <c r="D1247" s="31">
        <v>39.25</v>
      </c>
      <c r="E1247" s="31" t="s">
        <v>419</v>
      </c>
      <c r="F1247" s="31">
        <v>4</v>
      </c>
      <c r="G1247" s="31">
        <v>3135.7719999999999</v>
      </c>
      <c r="H1247" s="31">
        <v>79.892280299999996</v>
      </c>
      <c r="I1247" s="31">
        <v>79.892280299999996</v>
      </c>
      <c r="J1247" s="31">
        <v>66.099999999999994</v>
      </c>
      <c r="K1247" s="30"/>
    </row>
    <row r="1248" spans="1:11" ht="15.6">
      <c r="A1248" s="31" t="s">
        <v>418</v>
      </c>
      <c r="B1248" s="31" t="s">
        <v>362</v>
      </c>
      <c r="C1248" s="31">
        <v>1</v>
      </c>
      <c r="D1248" s="31">
        <v>150</v>
      </c>
      <c r="E1248" s="31" t="s">
        <v>419</v>
      </c>
      <c r="F1248" s="31">
        <v>3</v>
      </c>
      <c r="G1248" s="31">
        <v>5926.5828099999999</v>
      </c>
      <c r="H1248" s="31">
        <v>39.510552099999998</v>
      </c>
      <c r="I1248" s="31">
        <v>39.510552099999998</v>
      </c>
      <c r="J1248" s="31">
        <v>66.099999999999994</v>
      </c>
      <c r="K1248" s="30"/>
    </row>
    <row r="1249" spans="1:11" ht="15.6">
      <c r="A1249" s="31" t="s">
        <v>418</v>
      </c>
      <c r="B1249" s="31" t="s">
        <v>104</v>
      </c>
      <c r="C1249" s="31">
        <v>4</v>
      </c>
      <c r="D1249" s="31">
        <v>328.5</v>
      </c>
      <c r="E1249" s="31" t="s">
        <v>419</v>
      </c>
      <c r="F1249" s="31">
        <v>3</v>
      </c>
      <c r="G1249" s="31">
        <v>6295.3849499999997</v>
      </c>
      <c r="H1249" s="31">
        <v>19.1640333</v>
      </c>
      <c r="I1249" s="31">
        <v>19.1640333</v>
      </c>
      <c r="J1249" s="31">
        <v>66.099999999999994</v>
      </c>
      <c r="K1249" s="30"/>
    </row>
    <row r="1250" spans="1:11" ht="15.6">
      <c r="A1250" s="31" t="s">
        <v>418</v>
      </c>
      <c r="B1250" s="31" t="s">
        <v>105</v>
      </c>
      <c r="C1250" s="31">
        <v>2</v>
      </c>
      <c r="D1250" s="31">
        <v>170</v>
      </c>
      <c r="E1250" s="31" t="s">
        <v>419</v>
      </c>
      <c r="F1250" s="31">
        <v>4</v>
      </c>
      <c r="G1250" s="31">
        <v>9444.7598199999993</v>
      </c>
      <c r="H1250" s="31">
        <v>55.557410699999998</v>
      </c>
      <c r="I1250" s="31">
        <v>55.557410699999998</v>
      </c>
      <c r="J1250" s="31">
        <v>66.099999999999994</v>
      </c>
      <c r="K1250" s="30"/>
    </row>
    <row r="1251" spans="1:11" ht="15.6">
      <c r="A1251" s="31" t="s">
        <v>418</v>
      </c>
      <c r="B1251" s="31" t="s">
        <v>106</v>
      </c>
      <c r="C1251" s="31">
        <v>2</v>
      </c>
      <c r="D1251" s="31">
        <v>189.25</v>
      </c>
      <c r="E1251" s="31" t="s">
        <v>419</v>
      </c>
      <c r="F1251" s="31">
        <v>2</v>
      </c>
      <c r="G1251" s="31">
        <v>4076.5449800000001</v>
      </c>
      <c r="H1251" s="31">
        <v>21.540528299999998</v>
      </c>
      <c r="I1251" s="31">
        <v>21.540528299999998</v>
      </c>
      <c r="J1251" s="31">
        <v>66.099999999999994</v>
      </c>
      <c r="K1251" s="30"/>
    </row>
    <row r="1252" spans="1:11" ht="15.6">
      <c r="A1252" s="31" t="s">
        <v>418</v>
      </c>
      <c r="B1252" s="31" t="s">
        <v>107</v>
      </c>
      <c r="C1252" s="31">
        <v>1</v>
      </c>
      <c r="D1252" s="31">
        <v>29.25</v>
      </c>
      <c r="E1252" s="31" t="s">
        <v>419</v>
      </c>
      <c r="F1252" s="31">
        <v>1</v>
      </c>
      <c r="G1252" s="31">
        <v>950.31299999999999</v>
      </c>
      <c r="H1252" s="31">
        <v>32.489333299999998</v>
      </c>
      <c r="I1252" s="31">
        <v>32.489333299999998</v>
      </c>
      <c r="J1252" s="31">
        <v>66.099999999999994</v>
      </c>
      <c r="K1252" s="30"/>
    </row>
    <row r="1253" spans="1:11" ht="15.6">
      <c r="A1253" s="31" t="s">
        <v>418</v>
      </c>
      <c r="B1253" s="31" t="s">
        <v>110</v>
      </c>
      <c r="C1253" s="31">
        <v>2</v>
      </c>
      <c r="D1253" s="31">
        <v>80</v>
      </c>
      <c r="E1253" s="31" t="s">
        <v>419</v>
      </c>
      <c r="F1253" s="31">
        <v>2</v>
      </c>
      <c r="G1253" s="31">
        <v>924.49599999999998</v>
      </c>
      <c r="H1253" s="31">
        <v>11.5562</v>
      </c>
      <c r="I1253" s="31">
        <v>11.5562</v>
      </c>
      <c r="J1253" s="31">
        <v>66.099999999999994</v>
      </c>
      <c r="K1253" s="30"/>
    </row>
    <row r="1254" spans="1:11" ht="15.6">
      <c r="A1254" s="31" t="s">
        <v>418</v>
      </c>
      <c r="B1254" s="31" t="s">
        <v>119</v>
      </c>
      <c r="C1254" s="31">
        <v>1</v>
      </c>
      <c r="D1254" s="31">
        <v>50</v>
      </c>
      <c r="E1254" s="31" t="s">
        <v>419</v>
      </c>
      <c r="F1254" s="31">
        <v>1</v>
      </c>
      <c r="G1254" s="31">
        <v>616.39200000000005</v>
      </c>
      <c r="H1254" s="31">
        <v>12.32784</v>
      </c>
      <c r="I1254" s="31">
        <v>12.32784</v>
      </c>
      <c r="J1254" s="31">
        <v>66.099999999999994</v>
      </c>
      <c r="K1254" s="30"/>
    </row>
    <row r="1255" spans="1:11" ht="15.6">
      <c r="A1255" s="31" t="s">
        <v>418</v>
      </c>
      <c r="B1255" s="31" t="s">
        <v>120</v>
      </c>
      <c r="C1255" s="31">
        <v>2</v>
      </c>
      <c r="D1255" s="31">
        <v>188.5</v>
      </c>
      <c r="E1255" s="31" t="s">
        <v>419</v>
      </c>
      <c r="F1255" s="31">
        <v>6</v>
      </c>
      <c r="G1255" s="31">
        <v>12079.858700000001</v>
      </c>
      <c r="H1255" s="31">
        <v>64.084131299999996</v>
      </c>
      <c r="I1255" s="31">
        <v>64.084131299999996</v>
      </c>
      <c r="J1255" s="31">
        <v>66.099999999999994</v>
      </c>
      <c r="K1255" s="30"/>
    </row>
    <row r="1256" spans="1:11" ht="15.6">
      <c r="A1256" s="31" t="s">
        <v>418</v>
      </c>
      <c r="B1256" s="31" t="s">
        <v>123</v>
      </c>
      <c r="C1256" s="31">
        <v>1</v>
      </c>
      <c r="D1256" s="31">
        <v>80</v>
      </c>
      <c r="E1256" s="31" t="s">
        <v>419</v>
      </c>
      <c r="F1256" s="31">
        <v>4</v>
      </c>
      <c r="G1256" s="31">
        <v>5126.7304999999997</v>
      </c>
      <c r="H1256" s="31">
        <v>58.389735899999998</v>
      </c>
      <c r="I1256" s="31">
        <v>58.389735899999998</v>
      </c>
      <c r="J1256" s="31">
        <v>66.099999999999994</v>
      </c>
      <c r="K1256" s="30"/>
    </row>
    <row r="1257" spans="1:11" ht="15.6">
      <c r="A1257" s="31" t="s">
        <v>418</v>
      </c>
      <c r="B1257" s="31" t="s">
        <v>124</v>
      </c>
      <c r="C1257" s="31">
        <v>1</v>
      </c>
      <c r="D1257" s="31">
        <v>19.25</v>
      </c>
      <c r="E1257" s="31" t="s">
        <v>419</v>
      </c>
      <c r="F1257" s="31">
        <v>3</v>
      </c>
      <c r="G1257" s="31">
        <v>2279.9352399999998</v>
      </c>
      <c r="H1257" s="31">
        <v>15.882737499999999</v>
      </c>
      <c r="I1257" s="31">
        <v>15.882737499999999</v>
      </c>
      <c r="J1257" s="31">
        <v>66.099999999999994</v>
      </c>
      <c r="K1257" s="30"/>
    </row>
    <row r="1258" spans="1:11" ht="15.6">
      <c r="A1258" s="31" t="s">
        <v>418</v>
      </c>
      <c r="B1258" s="31" t="s">
        <v>125</v>
      </c>
      <c r="C1258" s="31">
        <v>1</v>
      </c>
      <c r="D1258" s="31">
        <v>80</v>
      </c>
      <c r="E1258" s="31" t="s">
        <v>419</v>
      </c>
      <c r="F1258" s="31">
        <v>2</v>
      </c>
      <c r="G1258" s="31">
        <v>9475.0555399999994</v>
      </c>
      <c r="H1258" s="31">
        <v>75.696395699999997</v>
      </c>
      <c r="I1258" s="31">
        <v>75.696395699999997</v>
      </c>
      <c r="J1258" s="31">
        <v>66.099999999999994</v>
      </c>
      <c r="K1258" s="30"/>
    </row>
    <row r="1259" spans="1:11" ht="15.6">
      <c r="A1259" s="31" t="s">
        <v>418</v>
      </c>
      <c r="B1259" s="31" t="s">
        <v>127</v>
      </c>
      <c r="C1259" s="31">
        <v>1</v>
      </c>
      <c r="D1259" s="31">
        <v>29.25</v>
      </c>
      <c r="E1259" s="31" t="s">
        <v>419</v>
      </c>
      <c r="F1259" s="31">
        <v>1</v>
      </c>
      <c r="G1259" s="31">
        <v>1260.28</v>
      </c>
      <c r="H1259" s="31">
        <v>43.0864957</v>
      </c>
      <c r="I1259" s="31">
        <v>43.0864957</v>
      </c>
      <c r="J1259" s="31">
        <v>66.099999999999994</v>
      </c>
      <c r="K1259" s="30"/>
    </row>
    <row r="1260" spans="1:11" ht="15.6">
      <c r="A1260" s="31" t="s">
        <v>418</v>
      </c>
      <c r="B1260" s="31" t="s">
        <v>129</v>
      </c>
      <c r="C1260" s="31">
        <v>1</v>
      </c>
      <c r="D1260" s="31">
        <v>60</v>
      </c>
      <c r="E1260" s="31" t="s">
        <v>419</v>
      </c>
      <c r="F1260" s="31">
        <v>1</v>
      </c>
      <c r="G1260" s="31">
        <v>2585.1897399999998</v>
      </c>
      <c r="H1260" s="31">
        <v>14.2664306</v>
      </c>
      <c r="I1260" s="31">
        <v>14.2664306</v>
      </c>
      <c r="J1260" s="31">
        <v>66.099999999999994</v>
      </c>
      <c r="K1260" s="30"/>
    </row>
    <row r="1261" spans="1:11" ht="15.6">
      <c r="A1261" s="31" t="s">
        <v>418</v>
      </c>
      <c r="B1261" s="31" t="s">
        <v>131</v>
      </c>
      <c r="C1261" s="31">
        <v>3</v>
      </c>
      <c r="D1261" s="31">
        <v>139.25</v>
      </c>
      <c r="E1261" s="31" t="s">
        <v>419</v>
      </c>
      <c r="F1261" s="31">
        <v>1</v>
      </c>
      <c r="G1261" s="31">
        <v>352.22399999999999</v>
      </c>
      <c r="H1261" s="31">
        <v>2.5294362700000002</v>
      </c>
      <c r="I1261" s="31">
        <v>2.5294362700000002</v>
      </c>
      <c r="J1261" s="31">
        <v>66.099999999999994</v>
      </c>
      <c r="K1261" s="30"/>
    </row>
    <row r="1262" spans="1:11" ht="15.6">
      <c r="A1262" s="31" t="s">
        <v>418</v>
      </c>
      <c r="B1262" s="31" t="s">
        <v>133</v>
      </c>
      <c r="C1262" s="31">
        <v>2</v>
      </c>
      <c r="D1262" s="31">
        <v>189</v>
      </c>
      <c r="E1262" s="31" t="s">
        <v>419</v>
      </c>
      <c r="F1262" s="31">
        <v>1</v>
      </c>
      <c r="G1262" s="31">
        <v>1764.36</v>
      </c>
      <c r="H1262" s="31">
        <v>9.3352380999999998</v>
      </c>
      <c r="I1262" s="31">
        <v>9.3352380999999998</v>
      </c>
      <c r="J1262" s="31">
        <v>66.099999999999994</v>
      </c>
      <c r="K1262" s="30"/>
    </row>
    <row r="1263" spans="1:11" ht="15.6">
      <c r="A1263" s="31" t="s">
        <v>418</v>
      </c>
      <c r="B1263" s="31" t="s">
        <v>134</v>
      </c>
      <c r="C1263" s="31">
        <v>1</v>
      </c>
      <c r="D1263" s="31">
        <v>99.25</v>
      </c>
      <c r="E1263" s="31" t="s">
        <v>419</v>
      </c>
      <c r="F1263" s="31">
        <v>2</v>
      </c>
      <c r="G1263" s="31">
        <v>926.522381</v>
      </c>
      <c r="H1263" s="31">
        <v>18.405698000000001</v>
      </c>
      <c r="I1263" s="31">
        <v>18.405698000000001</v>
      </c>
      <c r="J1263" s="31">
        <v>66.099999999999994</v>
      </c>
      <c r="K1263" s="30"/>
    </row>
    <row r="1264" spans="1:11" ht="15.6">
      <c r="A1264" s="31" t="s">
        <v>418</v>
      </c>
      <c r="B1264" s="31" t="s">
        <v>136</v>
      </c>
      <c r="C1264" s="31">
        <v>1</v>
      </c>
      <c r="D1264" s="31">
        <v>0.25</v>
      </c>
      <c r="E1264" s="31" t="s">
        <v>419</v>
      </c>
      <c r="F1264" s="31">
        <v>4</v>
      </c>
      <c r="G1264" s="31">
        <v>2.33380952</v>
      </c>
      <c r="H1264" s="31">
        <v>29.294611100000001</v>
      </c>
      <c r="I1264" s="31">
        <v>29.294611100000001</v>
      </c>
      <c r="J1264" s="31">
        <v>66.099999999999994</v>
      </c>
      <c r="K1264" s="30"/>
    </row>
    <row r="1265" spans="1:11" ht="15.6">
      <c r="A1265" s="31" t="s">
        <v>418</v>
      </c>
      <c r="B1265" s="31" t="s">
        <v>137</v>
      </c>
      <c r="C1265" s="31">
        <v>4</v>
      </c>
      <c r="D1265" s="31">
        <v>270</v>
      </c>
      <c r="E1265" s="31" t="s">
        <v>419</v>
      </c>
      <c r="F1265" s="31">
        <v>5</v>
      </c>
      <c r="G1265" s="31">
        <v>8616.8273800000006</v>
      </c>
      <c r="H1265" s="31">
        <v>31.914175499999999</v>
      </c>
      <c r="I1265" s="31">
        <v>31.914175499999999</v>
      </c>
      <c r="J1265" s="31">
        <v>66.099999999999994</v>
      </c>
      <c r="K1265" s="30"/>
    </row>
    <row r="1266" spans="1:11" ht="15.6">
      <c r="A1266" s="31" t="s">
        <v>418</v>
      </c>
      <c r="B1266" s="31" t="s">
        <v>140</v>
      </c>
      <c r="C1266" s="31">
        <v>1</v>
      </c>
      <c r="D1266" s="31">
        <v>40</v>
      </c>
      <c r="E1266" s="31" t="s">
        <v>419</v>
      </c>
      <c r="F1266" s="31">
        <v>2</v>
      </c>
      <c r="G1266" s="31">
        <v>1724.99</v>
      </c>
      <c r="H1266" s="31">
        <v>43.124749999999999</v>
      </c>
      <c r="I1266" s="31">
        <v>43.124749999999999</v>
      </c>
      <c r="J1266" s="31">
        <v>66.099999999999994</v>
      </c>
      <c r="K1266" s="30"/>
    </row>
    <row r="1267" spans="1:11" ht="15.6">
      <c r="A1267" s="31" t="s">
        <v>418</v>
      </c>
      <c r="B1267" s="31" t="s">
        <v>143</v>
      </c>
      <c r="C1267" s="31"/>
      <c r="D1267" s="31">
        <v>194.625</v>
      </c>
      <c r="E1267" s="31" t="s">
        <v>419</v>
      </c>
      <c r="F1267" s="31">
        <v>2</v>
      </c>
      <c r="G1267" s="31">
        <v>767.09100000000001</v>
      </c>
      <c r="H1267" s="31">
        <v>41.988197100000001</v>
      </c>
      <c r="I1267" s="31">
        <v>41.988197100000001</v>
      </c>
      <c r="J1267" s="31">
        <v>66.099999999999994</v>
      </c>
      <c r="K1267" s="30"/>
    </row>
    <row r="1268" spans="1:11" ht="15.6">
      <c r="A1268" s="31" t="s">
        <v>418</v>
      </c>
      <c r="B1268" s="31" t="s">
        <v>146</v>
      </c>
      <c r="C1268" s="31">
        <v>3</v>
      </c>
      <c r="D1268" s="31">
        <v>349.25</v>
      </c>
      <c r="E1268" s="31" t="s">
        <v>419</v>
      </c>
      <c r="F1268" s="31">
        <v>1</v>
      </c>
      <c r="G1268" s="31">
        <v>381.96328999999997</v>
      </c>
      <c r="H1268" s="31">
        <v>1.0936672599999999</v>
      </c>
      <c r="I1268" s="31">
        <v>1.0936672599999999</v>
      </c>
      <c r="J1268" s="31">
        <v>66.099999999999994</v>
      </c>
      <c r="K1268" s="30"/>
    </row>
    <row r="1269" spans="1:11" ht="15.6">
      <c r="A1269" s="31" t="s">
        <v>418</v>
      </c>
      <c r="B1269" s="31" t="s">
        <v>148</v>
      </c>
      <c r="C1269" s="31">
        <v>1</v>
      </c>
      <c r="D1269" s="31">
        <v>99.25</v>
      </c>
      <c r="E1269" s="31" t="s">
        <v>419</v>
      </c>
      <c r="F1269" s="31">
        <v>4</v>
      </c>
      <c r="G1269" s="31">
        <v>5257.4328800000003</v>
      </c>
      <c r="H1269" s="31">
        <v>52.971615900000003</v>
      </c>
      <c r="I1269" s="31">
        <v>52.971615900000003</v>
      </c>
      <c r="J1269" s="31">
        <v>66.099999999999994</v>
      </c>
      <c r="K1269" s="30"/>
    </row>
    <row r="1270" spans="1:11" ht="15.6">
      <c r="A1270" s="31" t="s">
        <v>418</v>
      </c>
      <c r="B1270" s="31" t="s">
        <v>155</v>
      </c>
      <c r="C1270" s="31">
        <v>1</v>
      </c>
      <c r="D1270" s="31">
        <v>59.267000000000003</v>
      </c>
      <c r="E1270" s="31" t="s">
        <v>419</v>
      </c>
      <c r="F1270" s="31">
        <v>2</v>
      </c>
      <c r="G1270" s="31">
        <v>2559.8429999999998</v>
      </c>
      <c r="H1270" s="31">
        <v>43.1917087</v>
      </c>
      <c r="I1270" s="31">
        <v>43.1917087</v>
      </c>
      <c r="J1270" s="31">
        <v>66.099999999999994</v>
      </c>
      <c r="K1270" s="30"/>
    </row>
    <row r="1271" spans="1:11" ht="15.6">
      <c r="A1271" s="31" t="s">
        <v>418</v>
      </c>
      <c r="B1271" s="31" t="s">
        <v>156</v>
      </c>
      <c r="C1271" s="31">
        <v>1</v>
      </c>
      <c r="D1271" s="31">
        <v>74</v>
      </c>
      <c r="E1271" s="31" t="s">
        <v>419</v>
      </c>
      <c r="F1271" s="31">
        <v>3</v>
      </c>
      <c r="G1271" s="31">
        <v>3196.1864399999999</v>
      </c>
      <c r="H1271" s="31">
        <v>78.1629808</v>
      </c>
      <c r="I1271" s="31">
        <v>78.1629808</v>
      </c>
      <c r="J1271" s="31">
        <v>66.099999999999994</v>
      </c>
      <c r="K1271" s="30"/>
    </row>
    <row r="1272" spans="1:11" ht="15.6">
      <c r="A1272" s="31" t="s">
        <v>418</v>
      </c>
      <c r="B1272" s="31" t="s">
        <v>158</v>
      </c>
      <c r="C1272" s="31">
        <v>1</v>
      </c>
      <c r="D1272" s="31">
        <v>130</v>
      </c>
      <c r="E1272" s="31" t="s">
        <v>419</v>
      </c>
      <c r="F1272" s="31">
        <v>4</v>
      </c>
      <c r="G1272" s="31">
        <v>1672.3869</v>
      </c>
      <c r="H1272" s="31">
        <v>12.8645146</v>
      </c>
      <c r="I1272" s="31">
        <v>12.8645146</v>
      </c>
      <c r="J1272" s="31">
        <v>66.099999999999994</v>
      </c>
      <c r="K1272" s="30"/>
    </row>
    <row r="1273" spans="1:11" ht="15.6">
      <c r="A1273" s="31" t="s">
        <v>418</v>
      </c>
      <c r="B1273" s="31" t="s">
        <v>162</v>
      </c>
      <c r="C1273" s="31">
        <v>2</v>
      </c>
      <c r="D1273" s="31">
        <v>84</v>
      </c>
      <c r="E1273" s="31" t="s">
        <v>419</v>
      </c>
      <c r="F1273" s="31">
        <v>2</v>
      </c>
      <c r="G1273" s="31">
        <v>2241.8027400000001</v>
      </c>
      <c r="H1273" s="31">
        <v>26.688127900000001</v>
      </c>
      <c r="I1273" s="31">
        <v>26.688127900000001</v>
      </c>
      <c r="J1273" s="31">
        <v>66.099999999999994</v>
      </c>
      <c r="K1273" s="30"/>
    </row>
    <row r="1274" spans="1:11" ht="15.6">
      <c r="A1274" s="31" t="s">
        <v>418</v>
      </c>
      <c r="B1274" s="31" t="s">
        <v>254</v>
      </c>
      <c r="C1274" s="31">
        <v>1</v>
      </c>
      <c r="D1274" s="31">
        <v>85.266999999999996</v>
      </c>
      <c r="E1274" s="31" t="s">
        <v>419</v>
      </c>
      <c r="F1274" s="31">
        <v>4</v>
      </c>
      <c r="G1274" s="31">
        <v>2275.6165999999998</v>
      </c>
      <c r="H1274" s="31">
        <v>64.588148399999994</v>
      </c>
      <c r="I1274" s="31">
        <v>64.588148399999994</v>
      </c>
      <c r="J1274" s="31">
        <v>66.099999999999994</v>
      </c>
      <c r="K1274" s="30"/>
    </row>
    <row r="1275" spans="1:11" ht="15.6">
      <c r="A1275" s="31" t="s">
        <v>418</v>
      </c>
      <c r="B1275" s="31" t="s">
        <v>257</v>
      </c>
      <c r="C1275" s="31">
        <v>1</v>
      </c>
      <c r="D1275" s="31">
        <v>19.25</v>
      </c>
      <c r="E1275" s="31" t="s">
        <v>419</v>
      </c>
      <c r="F1275" s="31">
        <v>6</v>
      </c>
      <c r="G1275" s="31">
        <v>2490.94857</v>
      </c>
      <c r="H1275" s="31">
        <v>18.6288236</v>
      </c>
      <c r="I1275" s="31">
        <v>18.6288236</v>
      </c>
      <c r="J1275" s="31">
        <v>66.099999999999994</v>
      </c>
      <c r="K1275" s="30"/>
    </row>
    <row r="1276" spans="1:11" ht="15.6">
      <c r="A1276" s="31" t="s">
        <v>418</v>
      </c>
      <c r="B1276" s="31" t="s">
        <v>168</v>
      </c>
      <c r="C1276" s="31">
        <v>1</v>
      </c>
      <c r="D1276" s="31">
        <v>40</v>
      </c>
      <c r="E1276" s="31" t="s">
        <v>419</v>
      </c>
      <c r="F1276" s="31">
        <v>5</v>
      </c>
      <c r="G1276" s="31">
        <v>5175.9970300000004</v>
      </c>
      <c r="H1276" s="31">
        <v>14.379672299999999</v>
      </c>
      <c r="I1276" s="31">
        <v>14.379672299999999</v>
      </c>
      <c r="J1276" s="31">
        <v>66.099999999999994</v>
      </c>
      <c r="K1276" s="30"/>
    </row>
    <row r="1277" spans="1:11" ht="15.6">
      <c r="A1277" s="31" t="s">
        <v>418</v>
      </c>
      <c r="B1277" s="31" t="s">
        <v>169</v>
      </c>
      <c r="C1277" s="31">
        <v>1</v>
      </c>
      <c r="D1277" s="31">
        <v>15.266999999999999</v>
      </c>
      <c r="E1277" s="31" t="s">
        <v>419</v>
      </c>
      <c r="F1277" s="31">
        <v>3</v>
      </c>
      <c r="G1277" s="31">
        <v>1975.5486699999999</v>
      </c>
      <c r="H1277" s="31">
        <v>41.558750000000003</v>
      </c>
      <c r="I1277" s="31">
        <v>41.558750000000003</v>
      </c>
      <c r="J1277" s="31">
        <v>66.099999999999994</v>
      </c>
      <c r="K1277" s="30"/>
    </row>
    <row r="1278" spans="1:11" ht="15.6">
      <c r="A1278" s="31" t="s">
        <v>418</v>
      </c>
      <c r="B1278" s="31" t="s">
        <v>173</v>
      </c>
      <c r="C1278" s="31">
        <v>1</v>
      </c>
      <c r="D1278" s="31">
        <v>39.25</v>
      </c>
      <c r="E1278" s="31" t="s">
        <v>419</v>
      </c>
      <c r="F1278" s="31">
        <v>3</v>
      </c>
      <c r="G1278" s="31">
        <v>5078.9470799999999</v>
      </c>
      <c r="H1278" s="31">
        <v>32.4703102</v>
      </c>
      <c r="I1278" s="31">
        <v>32.4703102</v>
      </c>
      <c r="J1278" s="31">
        <v>66.099999999999994</v>
      </c>
      <c r="K1278" s="30"/>
    </row>
    <row r="1279" spans="1:11" ht="15.6">
      <c r="A1279" s="31" t="s">
        <v>418</v>
      </c>
      <c r="B1279" s="31" t="s">
        <v>175</v>
      </c>
      <c r="C1279" s="31">
        <v>1</v>
      </c>
      <c r="D1279" s="31">
        <v>39.25</v>
      </c>
      <c r="E1279" s="31" t="s">
        <v>419</v>
      </c>
      <c r="F1279" s="31">
        <v>1</v>
      </c>
      <c r="G1279" s="31">
        <v>458.72399999999999</v>
      </c>
      <c r="H1279" s="31">
        <v>11.6872357</v>
      </c>
      <c r="I1279" s="31">
        <v>11.6872357</v>
      </c>
      <c r="J1279" s="31">
        <v>66.099999999999994</v>
      </c>
      <c r="K1279" s="30"/>
    </row>
    <row r="1280" spans="1:11" ht="15.6">
      <c r="A1280" s="31" t="s">
        <v>418</v>
      </c>
      <c r="B1280" s="31" t="s">
        <v>176</v>
      </c>
      <c r="C1280" s="31">
        <v>1</v>
      </c>
      <c r="D1280" s="31">
        <v>40</v>
      </c>
      <c r="E1280" s="31" t="s">
        <v>419</v>
      </c>
      <c r="F1280" s="31">
        <v>1</v>
      </c>
      <c r="G1280" s="31">
        <v>467.48942699999998</v>
      </c>
      <c r="H1280" s="31">
        <v>11.4420707</v>
      </c>
      <c r="I1280" s="31">
        <v>11.4420707</v>
      </c>
      <c r="J1280" s="31">
        <v>66.099999999999994</v>
      </c>
      <c r="K1280" s="30"/>
    </row>
    <row r="1281" spans="1:11" ht="15.6">
      <c r="A1281" s="31" t="s">
        <v>418</v>
      </c>
      <c r="B1281" s="31" t="s">
        <v>177</v>
      </c>
      <c r="C1281" s="31">
        <v>1</v>
      </c>
      <c r="D1281" s="31">
        <v>60</v>
      </c>
      <c r="E1281" s="31" t="s">
        <v>419</v>
      </c>
      <c r="F1281" s="31">
        <v>2</v>
      </c>
      <c r="G1281" s="31">
        <v>701.23414000000002</v>
      </c>
      <c r="H1281" s="31">
        <v>36.703838699999999</v>
      </c>
      <c r="I1281" s="31">
        <v>36.703838699999999</v>
      </c>
      <c r="J1281" s="31">
        <v>66.099999999999994</v>
      </c>
      <c r="K1281" s="30"/>
    </row>
    <row r="1282" spans="1:11" ht="15.6">
      <c r="A1282" s="31" t="s">
        <v>418</v>
      </c>
      <c r="B1282" s="31" t="s">
        <v>178</v>
      </c>
      <c r="C1282" s="31">
        <v>1</v>
      </c>
      <c r="D1282" s="31">
        <v>20</v>
      </c>
      <c r="E1282" s="31" t="s">
        <v>419</v>
      </c>
      <c r="F1282" s="31">
        <v>2</v>
      </c>
      <c r="G1282" s="31">
        <v>1803.4380900000001</v>
      </c>
      <c r="H1282" s="31">
        <v>41.508580600000002</v>
      </c>
      <c r="I1282" s="31">
        <v>41.508580600000002</v>
      </c>
      <c r="J1282" s="31">
        <v>66.099999999999994</v>
      </c>
      <c r="K1282" s="30"/>
    </row>
    <row r="1283" spans="1:11" ht="15.6">
      <c r="A1283" s="31" t="s">
        <v>418</v>
      </c>
      <c r="B1283" s="31" t="s">
        <v>185</v>
      </c>
      <c r="C1283" s="31">
        <v>1</v>
      </c>
      <c r="D1283" s="31">
        <v>20</v>
      </c>
      <c r="E1283" s="31" t="s">
        <v>419</v>
      </c>
      <c r="F1283" s="31">
        <v>3</v>
      </c>
      <c r="G1283" s="31">
        <v>1803.4380900000001</v>
      </c>
      <c r="H1283" s="31">
        <v>41.197530299999997</v>
      </c>
      <c r="I1283" s="31">
        <v>41.197530299999997</v>
      </c>
      <c r="J1283" s="31">
        <v>66.099999999999994</v>
      </c>
      <c r="K1283" s="30"/>
    </row>
    <row r="1284" spans="1:11" ht="15.6">
      <c r="A1284" s="31" t="s">
        <v>418</v>
      </c>
      <c r="B1284" s="31" t="s">
        <v>186</v>
      </c>
      <c r="C1284" s="31">
        <v>2</v>
      </c>
      <c r="D1284" s="31">
        <v>39.25</v>
      </c>
      <c r="E1284" s="31" t="s">
        <v>419</v>
      </c>
      <c r="F1284" s="31">
        <v>4</v>
      </c>
      <c r="G1284" s="31">
        <v>1623.453</v>
      </c>
      <c r="H1284" s="31">
        <v>41.361859899999999</v>
      </c>
      <c r="I1284" s="31">
        <v>41.361859899999999</v>
      </c>
      <c r="J1284" s="31">
        <v>66.099999999999994</v>
      </c>
      <c r="K1284" s="30"/>
    </row>
    <row r="1285" spans="1:11" ht="15.6">
      <c r="A1285" s="31" t="s">
        <v>418</v>
      </c>
      <c r="B1285" s="31" t="s">
        <v>187</v>
      </c>
      <c r="C1285" s="31">
        <v>1</v>
      </c>
      <c r="D1285" s="31">
        <v>60.017000000000003</v>
      </c>
      <c r="E1285" s="31" t="s">
        <v>419</v>
      </c>
      <c r="F1285" s="31">
        <v>5</v>
      </c>
      <c r="G1285" s="31">
        <v>2482.4147400000002</v>
      </c>
      <c r="H1285" s="31">
        <v>14.8316208</v>
      </c>
      <c r="I1285" s="31">
        <v>14.8316208</v>
      </c>
      <c r="J1285" s="31">
        <v>66.099999999999994</v>
      </c>
      <c r="K1285" s="30"/>
    </row>
    <row r="1286" spans="1:11" ht="15.6">
      <c r="A1286" s="31" t="s">
        <v>418</v>
      </c>
      <c r="B1286" s="31" t="s">
        <v>191</v>
      </c>
      <c r="C1286" s="31">
        <v>1</v>
      </c>
      <c r="D1286" s="31">
        <v>40</v>
      </c>
      <c r="E1286" s="31" t="s">
        <v>419</v>
      </c>
      <c r="F1286" s="31">
        <v>6</v>
      </c>
      <c r="G1286" s="31">
        <v>1654.4743900000001</v>
      </c>
      <c r="H1286" s="31">
        <v>84.569975299999996</v>
      </c>
      <c r="I1286" s="31">
        <v>84.569975299999996</v>
      </c>
      <c r="J1286" s="31">
        <v>66.099999999999994</v>
      </c>
      <c r="K1286" s="30"/>
    </row>
    <row r="1287" spans="1:11" ht="15.6">
      <c r="A1287" s="31" t="s">
        <v>418</v>
      </c>
      <c r="B1287" s="31" t="s">
        <v>277</v>
      </c>
      <c r="C1287" s="31">
        <v>4</v>
      </c>
      <c r="D1287" s="31">
        <v>269.74</v>
      </c>
      <c r="E1287" s="31" t="s">
        <v>419</v>
      </c>
      <c r="F1287" s="31">
        <v>2</v>
      </c>
      <c r="G1287" s="31">
        <v>11156.9481</v>
      </c>
      <c r="H1287" s="31">
        <v>36.765608</v>
      </c>
      <c r="I1287" s="31">
        <v>36.765608</v>
      </c>
      <c r="J1287" s="31">
        <v>66.099999999999994</v>
      </c>
      <c r="K1287" s="30"/>
    </row>
    <row r="1288" spans="1:11" ht="15.6">
      <c r="A1288" s="31" t="s">
        <v>418</v>
      </c>
      <c r="B1288" s="31" t="s">
        <v>193</v>
      </c>
      <c r="C1288" s="31">
        <v>2</v>
      </c>
      <c r="D1288" s="31">
        <v>100.017</v>
      </c>
      <c r="E1288" s="31" t="s">
        <v>419</v>
      </c>
      <c r="F1288" s="31">
        <v>10</v>
      </c>
      <c r="G1288" s="31">
        <v>4468.8940000000002</v>
      </c>
      <c r="H1288" s="31">
        <v>44.681344199999998</v>
      </c>
      <c r="I1288" s="31">
        <v>44.681344199999998</v>
      </c>
      <c r="J1288" s="31">
        <v>66.099999999999994</v>
      </c>
      <c r="K1288" s="30"/>
    </row>
    <row r="1289" spans="1:11" ht="15.6">
      <c r="A1289" s="31" t="s">
        <v>418</v>
      </c>
      <c r="B1289" s="31" t="s">
        <v>283</v>
      </c>
      <c r="C1289" s="31">
        <v>1</v>
      </c>
      <c r="D1289" s="31">
        <v>44.25</v>
      </c>
      <c r="E1289" s="31" t="s">
        <v>419</v>
      </c>
      <c r="F1289" s="31">
        <v>1</v>
      </c>
      <c r="G1289" s="31">
        <v>746.64200000000005</v>
      </c>
      <c r="H1289" s="31">
        <v>16.873265499999999</v>
      </c>
      <c r="I1289" s="31">
        <v>16.873265499999999</v>
      </c>
      <c r="J1289" s="31">
        <v>66.099999999999994</v>
      </c>
      <c r="K1289" s="30"/>
    </row>
    <row r="1290" spans="1:11" ht="15.6">
      <c r="A1290" s="31" t="s">
        <v>418</v>
      </c>
      <c r="B1290" s="31" t="s">
        <v>238</v>
      </c>
      <c r="C1290" s="31">
        <v>3</v>
      </c>
      <c r="D1290" s="31">
        <v>104.25</v>
      </c>
      <c r="E1290" s="31" t="s">
        <v>419</v>
      </c>
      <c r="F1290" s="31">
        <v>2</v>
      </c>
      <c r="G1290" s="31">
        <v>1057.7909999999999</v>
      </c>
      <c r="H1290" s="31">
        <v>10.146676299999999</v>
      </c>
      <c r="I1290" s="31">
        <v>10.146676299999999</v>
      </c>
      <c r="J1290" s="31">
        <v>66.099999999999994</v>
      </c>
      <c r="K1290" s="30"/>
    </row>
    <row r="1291" spans="1:11" ht="15.6">
      <c r="A1291" s="31" t="s">
        <v>418</v>
      </c>
      <c r="B1291" s="31" t="s">
        <v>420</v>
      </c>
      <c r="C1291" s="31"/>
      <c r="D1291" s="31">
        <v>91.75</v>
      </c>
      <c r="E1291" s="31" t="s">
        <v>419</v>
      </c>
      <c r="F1291" s="31">
        <v>1</v>
      </c>
      <c r="G1291" s="31">
        <v>623.22</v>
      </c>
      <c r="H1291" s="31">
        <v>29.0420269</v>
      </c>
      <c r="I1291" s="31">
        <v>29.0420269</v>
      </c>
      <c r="J1291" s="31">
        <v>66.099999999999994</v>
      </c>
      <c r="K1291" s="30"/>
    </row>
    <row r="1292" spans="1:11" ht="15.6">
      <c r="A1292" s="31" t="s">
        <v>418</v>
      </c>
      <c r="B1292" s="31" t="s">
        <v>289</v>
      </c>
      <c r="C1292" s="31">
        <v>1</v>
      </c>
      <c r="D1292" s="31">
        <v>79.25</v>
      </c>
      <c r="E1292" s="31" t="s">
        <v>419</v>
      </c>
      <c r="F1292" s="31">
        <v>5</v>
      </c>
      <c r="G1292" s="31">
        <v>3350.93</v>
      </c>
      <c r="H1292" s="31">
        <v>42.283028399999999</v>
      </c>
      <c r="I1292" s="31">
        <v>42.283028399999999</v>
      </c>
      <c r="J1292" s="31">
        <v>66.099999999999994</v>
      </c>
      <c r="K1292" s="30"/>
    </row>
    <row r="1293" spans="1:11" ht="15.6">
      <c r="A1293" s="31" t="s">
        <v>418</v>
      </c>
      <c r="B1293" s="31" t="s">
        <v>383</v>
      </c>
      <c r="C1293" s="31">
        <v>1</v>
      </c>
      <c r="D1293" s="31">
        <v>30</v>
      </c>
      <c r="E1293" s="31" t="s">
        <v>419</v>
      </c>
      <c r="F1293" s="31">
        <v>4</v>
      </c>
      <c r="G1293" s="31">
        <v>1268.4908499999999</v>
      </c>
      <c r="H1293" s="31">
        <v>36.042933300000001</v>
      </c>
      <c r="I1293" s="31">
        <v>36.042933300000001</v>
      </c>
      <c r="J1293" s="31">
        <v>66.099999999999994</v>
      </c>
      <c r="K1293" s="30"/>
    </row>
    <row r="1294" spans="1:11" ht="15.6">
      <c r="A1294" s="31" t="s">
        <v>418</v>
      </c>
      <c r="B1294" s="31" t="s">
        <v>384</v>
      </c>
      <c r="C1294" s="31">
        <v>1</v>
      </c>
      <c r="D1294" s="31">
        <v>49.25</v>
      </c>
      <c r="E1294" s="31" t="s">
        <v>419</v>
      </c>
      <c r="F1294" s="31">
        <v>1</v>
      </c>
      <c r="G1294" s="31">
        <v>860.80499999999995</v>
      </c>
      <c r="H1294" s="31">
        <v>17.4782741</v>
      </c>
      <c r="I1294" s="31">
        <v>17.4782741</v>
      </c>
      <c r="J1294" s="31">
        <v>66.099999999999994</v>
      </c>
      <c r="K1294" s="30"/>
    </row>
    <row r="1295" spans="1:11" ht="15.6">
      <c r="A1295" s="31" t="s">
        <v>418</v>
      </c>
      <c r="B1295" s="31" t="s">
        <v>386</v>
      </c>
      <c r="C1295" s="31">
        <v>2</v>
      </c>
      <c r="D1295" s="31">
        <v>210</v>
      </c>
      <c r="E1295" s="31" t="s">
        <v>419</v>
      </c>
      <c r="F1295" s="31">
        <v>7</v>
      </c>
      <c r="G1295" s="31">
        <v>3670.4375599999998</v>
      </c>
      <c r="H1295" s="31">
        <v>48.387527599999999</v>
      </c>
      <c r="I1295" s="31">
        <v>48.387527599999999</v>
      </c>
      <c r="J1295" s="31">
        <v>66.099999999999994</v>
      </c>
      <c r="K1295" s="30"/>
    </row>
    <row r="1296" spans="1:11" ht="15.6">
      <c r="A1296" s="31" t="s">
        <v>418</v>
      </c>
      <c r="B1296" s="31" t="s">
        <v>364</v>
      </c>
      <c r="C1296" s="31">
        <v>1</v>
      </c>
      <c r="D1296" s="31">
        <v>80</v>
      </c>
      <c r="E1296" s="31" t="s">
        <v>419</v>
      </c>
      <c r="F1296" s="31">
        <v>5</v>
      </c>
      <c r="G1296" s="31">
        <v>1398.2619299999999</v>
      </c>
      <c r="H1296" s="31">
        <v>39.316665399999998</v>
      </c>
      <c r="I1296" s="31">
        <v>39.316665399999998</v>
      </c>
      <c r="J1296" s="31">
        <v>66.099999999999994</v>
      </c>
      <c r="K1296" s="30"/>
    </row>
    <row r="1297" spans="1:11" ht="15.6">
      <c r="A1297" s="31" t="s">
        <v>418</v>
      </c>
      <c r="B1297" s="31" t="s">
        <v>375</v>
      </c>
      <c r="C1297" s="31">
        <v>1</v>
      </c>
      <c r="D1297" s="31">
        <v>59.25</v>
      </c>
      <c r="E1297" s="31" t="s">
        <v>419</v>
      </c>
      <c r="F1297" s="31">
        <v>3</v>
      </c>
      <c r="G1297" s="31">
        <v>1035.5877399999999</v>
      </c>
      <c r="H1297" s="31">
        <v>67.409882499999995</v>
      </c>
      <c r="I1297" s="31">
        <v>67.409882499999995</v>
      </c>
      <c r="J1297" s="31">
        <v>66.099999999999994</v>
      </c>
      <c r="K1297" s="30"/>
    </row>
    <row r="1298" spans="1:11" ht="15.6">
      <c r="A1298" s="31" t="s">
        <v>418</v>
      </c>
      <c r="B1298" s="31" t="s">
        <v>197</v>
      </c>
      <c r="C1298" s="31">
        <v>1</v>
      </c>
      <c r="D1298" s="31">
        <v>50</v>
      </c>
      <c r="E1298" s="31" t="s">
        <v>419</v>
      </c>
      <c r="F1298" s="31">
        <v>3</v>
      </c>
      <c r="G1298" s="31">
        <v>873.91370600000005</v>
      </c>
      <c r="H1298" s="31">
        <v>51.4596716</v>
      </c>
      <c r="I1298" s="31">
        <v>51.4596716</v>
      </c>
      <c r="J1298" s="31">
        <v>66.099999999999994</v>
      </c>
      <c r="K1298" s="30"/>
    </row>
    <row r="1299" spans="1:11" ht="15.6">
      <c r="A1299" s="31" t="s">
        <v>418</v>
      </c>
      <c r="B1299" s="31" t="s">
        <v>198</v>
      </c>
      <c r="C1299" s="31">
        <v>1</v>
      </c>
      <c r="D1299" s="31">
        <v>99.25</v>
      </c>
      <c r="E1299" s="31" t="s">
        <v>419</v>
      </c>
      <c r="F1299" s="31">
        <v>3</v>
      </c>
      <c r="G1299" s="31">
        <v>3917.9140000000002</v>
      </c>
      <c r="H1299" s="31">
        <v>39.475203999999998</v>
      </c>
      <c r="I1299" s="31">
        <v>39.475203999999998</v>
      </c>
      <c r="J1299" s="31">
        <v>66.099999999999994</v>
      </c>
      <c r="K1299" s="30"/>
    </row>
    <row r="1300" spans="1:11" ht="15.6">
      <c r="A1300" s="31" t="s">
        <v>418</v>
      </c>
      <c r="B1300" s="31" t="s">
        <v>201</v>
      </c>
      <c r="C1300" s="31">
        <v>1</v>
      </c>
      <c r="D1300" s="31">
        <v>45</v>
      </c>
      <c r="E1300" s="31" t="s">
        <v>419</v>
      </c>
      <c r="F1300" s="31">
        <v>2</v>
      </c>
      <c r="G1300" s="31">
        <v>855.92100000000005</v>
      </c>
      <c r="H1300" s="31">
        <v>19.0204667</v>
      </c>
      <c r="I1300" s="31">
        <v>19.0204667</v>
      </c>
      <c r="J1300" s="31">
        <v>66.099999999999994</v>
      </c>
      <c r="K1300" s="30"/>
    </row>
    <row r="1301" spans="1:11" ht="15.6">
      <c r="A1301" s="31" t="s">
        <v>418</v>
      </c>
      <c r="B1301" s="31" t="s">
        <v>202</v>
      </c>
      <c r="C1301" s="31">
        <v>1</v>
      </c>
      <c r="D1301" s="31">
        <v>45</v>
      </c>
      <c r="E1301" s="31" t="s">
        <v>419</v>
      </c>
      <c r="F1301" s="31">
        <v>5</v>
      </c>
      <c r="G1301" s="31">
        <v>855.92100000000005</v>
      </c>
      <c r="H1301" s="31">
        <v>19.060213600000001</v>
      </c>
      <c r="I1301" s="31">
        <v>19.060213600000001</v>
      </c>
      <c r="J1301" s="31">
        <v>66.099999999999994</v>
      </c>
      <c r="K1301" s="30"/>
    </row>
    <row r="1302" spans="1:11" ht="15.6">
      <c r="A1302" s="31" t="s">
        <v>418</v>
      </c>
      <c r="B1302" s="31" t="s">
        <v>204</v>
      </c>
      <c r="C1302" s="31">
        <v>1</v>
      </c>
      <c r="D1302" s="31">
        <v>80</v>
      </c>
      <c r="E1302" s="31" t="s">
        <v>419</v>
      </c>
      <c r="F1302" s="31">
        <v>11</v>
      </c>
      <c r="G1302" s="31">
        <v>10463.258</v>
      </c>
      <c r="H1302" s="31">
        <v>25.978831799999998</v>
      </c>
      <c r="I1302" s="31">
        <v>25.978831799999998</v>
      </c>
      <c r="J1302" s="31">
        <v>66.099999999999994</v>
      </c>
      <c r="K1302" s="30"/>
    </row>
    <row r="1303" spans="1:11" ht="15.6">
      <c r="A1303" s="31" t="s">
        <v>418</v>
      </c>
      <c r="B1303" s="31" t="s">
        <v>207</v>
      </c>
      <c r="C1303" s="31">
        <v>1</v>
      </c>
      <c r="D1303" s="31">
        <v>59.25</v>
      </c>
      <c r="E1303" s="31" t="s">
        <v>419</v>
      </c>
      <c r="F1303" s="31">
        <v>4</v>
      </c>
      <c r="G1303" s="31">
        <v>2279.7170000000001</v>
      </c>
      <c r="H1303" s="31">
        <v>38.476236299999997</v>
      </c>
      <c r="I1303" s="31">
        <v>38.476236299999997</v>
      </c>
      <c r="J1303" s="31">
        <v>66.099999999999994</v>
      </c>
      <c r="K1303" s="30"/>
    </row>
    <row r="1304" spans="1:11" ht="15.6">
      <c r="A1304" s="31" t="s">
        <v>418</v>
      </c>
      <c r="B1304" s="31" t="s">
        <v>208</v>
      </c>
      <c r="C1304" s="31">
        <v>1</v>
      </c>
      <c r="D1304" s="31">
        <v>89.25</v>
      </c>
      <c r="E1304" s="31" t="s">
        <v>419</v>
      </c>
      <c r="F1304" s="31">
        <v>6</v>
      </c>
      <c r="G1304" s="31">
        <v>3434.0040899999999</v>
      </c>
      <c r="H1304" s="31">
        <v>73.621849299999994</v>
      </c>
      <c r="I1304" s="31">
        <v>73.621849299999994</v>
      </c>
      <c r="J1304" s="31">
        <v>66.099999999999994</v>
      </c>
      <c r="K1304" s="30"/>
    </row>
    <row r="1305" spans="1:11" ht="15.6">
      <c r="A1305" s="31" t="s">
        <v>418</v>
      </c>
      <c r="B1305" s="31" t="s">
        <v>214</v>
      </c>
      <c r="C1305" s="31">
        <v>1</v>
      </c>
      <c r="D1305" s="31">
        <v>100</v>
      </c>
      <c r="E1305" s="31" t="s">
        <v>419</v>
      </c>
      <c r="F1305" s="31">
        <v>2</v>
      </c>
      <c r="G1305" s="31">
        <v>3847.62363</v>
      </c>
      <c r="H1305" s="31">
        <v>38.244377100000001</v>
      </c>
      <c r="I1305" s="31">
        <v>38.244377100000001</v>
      </c>
      <c r="J1305" s="31">
        <v>66.099999999999994</v>
      </c>
      <c r="K1305" s="30"/>
    </row>
    <row r="1306" spans="1:11" ht="15.6">
      <c r="A1306" s="31" t="s">
        <v>418</v>
      </c>
      <c r="B1306" s="31" t="s">
        <v>366</v>
      </c>
      <c r="C1306" s="31"/>
      <c r="D1306" s="31">
        <v>62.125</v>
      </c>
      <c r="E1306" s="31" t="s">
        <v>419</v>
      </c>
      <c r="F1306" s="31">
        <v>2</v>
      </c>
      <c r="G1306" s="31">
        <v>1817.64</v>
      </c>
      <c r="H1306" s="31">
        <v>10.297758200000001</v>
      </c>
      <c r="I1306" s="31">
        <v>10.297758200000001</v>
      </c>
      <c r="J1306" s="31">
        <v>66.099999999999994</v>
      </c>
      <c r="K1306" s="30"/>
    </row>
    <row r="1307" spans="1:11" ht="15.6">
      <c r="A1307" s="31" t="s">
        <v>418</v>
      </c>
      <c r="B1307" s="31" t="s">
        <v>215</v>
      </c>
      <c r="C1307" s="31">
        <v>2</v>
      </c>
      <c r="D1307" s="31">
        <v>24.25</v>
      </c>
      <c r="E1307" s="31" t="s">
        <v>419</v>
      </c>
      <c r="F1307" s="31">
        <v>3</v>
      </c>
      <c r="G1307" s="31">
        <v>709.50132799999994</v>
      </c>
      <c r="H1307" s="31">
        <v>31.566093299999999</v>
      </c>
      <c r="I1307" s="31">
        <v>31.566093299999999</v>
      </c>
      <c r="J1307" s="31">
        <v>66.099999999999994</v>
      </c>
      <c r="K1307" s="30"/>
    </row>
    <row r="1308" spans="1:11" ht="15.6">
      <c r="A1308" s="31" t="s">
        <v>421</v>
      </c>
      <c r="B1308" s="31" t="s">
        <v>26</v>
      </c>
      <c r="C1308" s="31">
        <v>1</v>
      </c>
      <c r="D1308" s="31">
        <v>130</v>
      </c>
      <c r="E1308" s="31" t="s">
        <v>422</v>
      </c>
      <c r="F1308" s="31">
        <v>2</v>
      </c>
      <c r="G1308" s="31">
        <v>3803.5122700000002</v>
      </c>
      <c r="H1308" s="31">
        <v>23.582202899999999</v>
      </c>
      <c r="I1308" s="31">
        <v>23.582202899999999</v>
      </c>
      <c r="J1308" s="31">
        <v>44.1</v>
      </c>
      <c r="K1308" s="30"/>
    </row>
    <row r="1309" spans="1:11" ht="15.6">
      <c r="A1309" s="31" t="s">
        <v>421</v>
      </c>
      <c r="B1309" s="31" t="s">
        <v>57</v>
      </c>
      <c r="C1309" s="31">
        <v>1</v>
      </c>
      <c r="D1309" s="31">
        <v>100</v>
      </c>
      <c r="E1309" s="31" t="s">
        <v>422</v>
      </c>
      <c r="F1309" s="31">
        <v>1</v>
      </c>
      <c r="G1309" s="31">
        <v>2925.7786700000001</v>
      </c>
      <c r="H1309" s="31">
        <v>42.362160500000002</v>
      </c>
      <c r="I1309" s="31">
        <v>42.362160500000002</v>
      </c>
      <c r="J1309" s="31">
        <v>44.1</v>
      </c>
      <c r="K1309" s="30"/>
    </row>
    <row r="1310" spans="1:11" ht="15.6">
      <c r="A1310" s="31" t="s">
        <v>421</v>
      </c>
      <c r="B1310" s="31" t="s">
        <v>27</v>
      </c>
      <c r="C1310" s="31">
        <v>2</v>
      </c>
      <c r="D1310" s="31">
        <v>270</v>
      </c>
      <c r="E1310" s="31" t="s">
        <v>422</v>
      </c>
      <c r="F1310" s="31">
        <v>1</v>
      </c>
      <c r="G1310" s="31">
        <v>1881.5390400000001</v>
      </c>
      <c r="H1310" s="31">
        <v>6.9686631200000004</v>
      </c>
      <c r="I1310" s="31">
        <v>6.9686631200000004</v>
      </c>
      <c r="J1310" s="31">
        <v>44.1</v>
      </c>
      <c r="K1310" s="30"/>
    </row>
    <row r="1311" spans="1:11" ht="15.6">
      <c r="A1311" s="31" t="s">
        <v>421</v>
      </c>
      <c r="B1311" s="31" t="s">
        <v>11</v>
      </c>
      <c r="C1311" s="31">
        <v>4</v>
      </c>
      <c r="D1311" s="31">
        <v>405</v>
      </c>
      <c r="E1311" s="31" t="s">
        <v>422</v>
      </c>
      <c r="F1311" s="31">
        <v>5</v>
      </c>
      <c r="G1311" s="31">
        <v>10747.4085</v>
      </c>
      <c r="H1311" s="31">
        <v>26.536811199999999</v>
      </c>
      <c r="I1311" s="31">
        <v>26.536811199999999</v>
      </c>
      <c r="J1311" s="31">
        <v>44.1</v>
      </c>
      <c r="K1311" s="30"/>
    </row>
    <row r="1312" spans="1:11" ht="15.6">
      <c r="A1312" s="31" t="s">
        <v>421</v>
      </c>
      <c r="B1312" s="31" t="s">
        <v>31</v>
      </c>
      <c r="C1312" s="31">
        <v>2</v>
      </c>
      <c r="D1312" s="31">
        <v>140</v>
      </c>
      <c r="E1312" s="31" t="s">
        <v>422</v>
      </c>
      <c r="F1312" s="31">
        <v>3</v>
      </c>
      <c r="G1312" s="31">
        <v>7043.2184800000005</v>
      </c>
      <c r="H1312" s="31">
        <v>50.308703399999999</v>
      </c>
      <c r="I1312" s="31">
        <v>50.308703399999999</v>
      </c>
      <c r="J1312" s="31">
        <v>44.1</v>
      </c>
      <c r="K1312" s="30"/>
    </row>
    <row r="1313" spans="1:11" ht="15.6">
      <c r="A1313" s="31" t="s">
        <v>421</v>
      </c>
      <c r="B1313" s="31" t="s">
        <v>66</v>
      </c>
      <c r="C1313" s="31">
        <v>2</v>
      </c>
      <c r="D1313" s="31">
        <v>220</v>
      </c>
      <c r="E1313" s="31" t="s">
        <v>422</v>
      </c>
      <c r="F1313" s="31">
        <v>2</v>
      </c>
      <c r="G1313" s="31">
        <v>4341.2165400000004</v>
      </c>
      <c r="H1313" s="31">
        <v>19.732802499999998</v>
      </c>
      <c r="I1313" s="31">
        <v>19.732802499999998</v>
      </c>
      <c r="J1313" s="31">
        <v>44.1</v>
      </c>
      <c r="K1313" s="30"/>
    </row>
    <row r="1314" spans="1:11" ht="15.6">
      <c r="A1314" s="31" t="s">
        <v>421</v>
      </c>
      <c r="B1314" s="31" t="s">
        <v>38</v>
      </c>
      <c r="C1314" s="31">
        <v>3</v>
      </c>
      <c r="D1314" s="31">
        <v>410</v>
      </c>
      <c r="E1314" s="31" t="s">
        <v>422</v>
      </c>
      <c r="F1314" s="31">
        <v>3</v>
      </c>
      <c r="G1314" s="31">
        <v>6452.9300400000002</v>
      </c>
      <c r="H1314" s="31">
        <v>15.738853799999999</v>
      </c>
      <c r="I1314" s="31">
        <v>15.738853799999999</v>
      </c>
      <c r="J1314" s="31">
        <v>44.1</v>
      </c>
      <c r="K1314" s="30"/>
    </row>
    <row r="1315" spans="1:11" ht="15.6">
      <c r="A1315" s="31" t="s">
        <v>421</v>
      </c>
      <c r="B1315" s="31" t="s">
        <v>40</v>
      </c>
      <c r="C1315" s="31">
        <v>5</v>
      </c>
      <c r="D1315" s="31">
        <v>460</v>
      </c>
      <c r="E1315" s="31" t="s">
        <v>422</v>
      </c>
      <c r="F1315" s="31">
        <v>3</v>
      </c>
      <c r="G1315" s="31">
        <v>6716.2066500000001</v>
      </c>
      <c r="H1315" s="31">
        <v>14.6004492</v>
      </c>
      <c r="I1315" s="31">
        <v>14.6004492</v>
      </c>
      <c r="J1315" s="31">
        <v>44.1</v>
      </c>
      <c r="K1315" s="30"/>
    </row>
    <row r="1316" spans="1:11" ht="15.6">
      <c r="A1316" s="31" t="s">
        <v>421</v>
      </c>
      <c r="B1316" s="31" t="s">
        <v>41</v>
      </c>
      <c r="C1316" s="31">
        <v>1</v>
      </c>
      <c r="D1316" s="31">
        <v>90</v>
      </c>
      <c r="E1316" s="31" t="s">
        <v>422</v>
      </c>
      <c r="F1316" s="31">
        <v>1</v>
      </c>
      <c r="G1316" s="31">
        <v>1983.8292200000001</v>
      </c>
      <c r="H1316" s="31">
        <v>22.042546900000001</v>
      </c>
      <c r="I1316" s="31">
        <v>22.042546900000001</v>
      </c>
      <c r="J1316" s="31">
        <v>44.1</v>
      </c>
      <c r="K1316" s="30"/>
    </row>
    <row r="1317" spans="1:11" ht="15.6">
      <c r="A1317" s="31" t="s">
        <v>421</v>
      </c>
      <c r="B1317" s="31" t="s">
        <v>43</v>
      </c>
      <c r="C1317" s="31">
        <v>2</v>
      </c>
      <c r="D1317" s="31">
        <v>240</v>
      </c>
      <c r="E1317" s="31" t="s">
        <v>422</v>
      </c>
      <c r="F1317" s="31">
        <v>2</v>
      </c>
      <c r="G1317" s="31">
        <v>3871.3731499999999</v>
      </c>
      <c r="H1317" s="31">
        <v>16.1307215</v>
      </c>
      <c r="I1317" s="31">
        <v>16.1307215</v>
      </c>
      <c r="J1317" s="31">
        <v>44.1</v>
      </c>
      <c r="K1317" s="30"/>
    </row>
    <row r="1318" spans="1:11" ht="15.6">
      <c r="A1318" s="31" t="s">
        <v>421</v>
      </c>
      <c r="B1318" s="31" t="s">
        <v>44</v>
      </c>
      <c r="C1318" s="31">
        <v>1</v>
      </c>
      <c r="D1318" s="31">
        <v>160</v>
      </c>
      <c r="E1318" s="31" t="s">
        <v>422</v>
      </c>
      <c r="F1318" s="31">
        <v>2</v>
      </c>
      <c r="G1318" s="31">
        <v>3966.5344700000001</v>
      </c>
      <c r="H1318" s="31">
        <v>24.7908404</v>
      </c>
      <c r="I1318" s="31">
        <v>24.7908404</v>
      </c>
      <c r="J1318" s="31">
        <v>44.1</v>
      </c>
      <c r="K1318" s="30"/>
    </row>
    <row r="1319" spans="1:11" ht="15.6">
      <c r="A1319" s="31" t="s">
        <v>421</v>
      </c>
      <c r="B1319" s="31" t="s">
        <v>97</v>
      </c>
      <c r="C1319" s="31">
        <v>13</v>
      </c>
      <c r="D1319" s="31">
        <v>1470</v>
      </c>
      <c r="E1319" s="31" t="s">
        <v>422</v>
      </c>
      <c r="F1319" s="31">
        <v>24</v>
      </c>
      <c r="G1319" s="31">
        <v>43480.507299999997</v>
      </c>
      <c r="H1319" s="31">
        <v>29.578576399999999</v>
      </c>
      <c r="I1319" s="31">
        <v>29.578576399999999</v>
      </c>
      <c r="J1319" s="31">
        <v>44.1</v>
      </c>
      <c r="K1319" s="30"/>
    </row>
    <row r="1320" spans="1:11" ht="15.6">
      <c r="A1320" s="31" t="s">
        <v>421</v>
      </c>
      <c r="B1320" s="31" t="s">
        <v>24</v>
      </c>
      <c r="C1320" s="31">
        <v>4</v>
      </c>
      <c r="D1320" s="31">
        <v>400</v>
      </c>
      <c r="E1320" s="31" t="s">
        <v>422</v>
      </c>
      <c r="F1320" s="31">
        <v>3</v>
      </c>
      <c r="G1320" s="31">
        <v>7377.2504099999996</v>
      </c>
      <c r="H1320" s="31">
        <v>18.443125999999999</v>
      </c>
      <c r="I1320" s="31">
        <v>18.443125999999999</v>
      </c>
      <c r="J1320" s="31">
        <v>44.1</v>
      </c>
      <c r="K1320" s="30"/>
    </row>
    <row r="1321" spans="1:11" ht="15.6">
      <c r="A1321" s="31" t="s">
        <v>421</v>
      </c>
      <c r="B1321" s="31" t="s">
        <v>100</v>
      </c>
      <c r="C1321" s="31">
        <v>2</v>
      </c>
      <c r="D1321" s="31">
        <v>290</v>
      </c>
      <c r="E1321" s="31" t="s">
        <v>422</v>
      </c>
      <c r="F1321" s="31">
        <v>3</v>
      </c>
      <c r="G1321" s="31">
        <v>7272.9981100000005</v>
      </c>
      <c r="H1321" s="31">
        <v>25.079303800000002</v>
      </c>
      <c r="I1321" s="31">
        <v>25.079303800000002</v>
      </c>
      <c r="J1321" s="31">
        <v>44.1</v>
      </c>
      <c r="K1321" s="30"/>
    </row>
    <row r="1322" spans="1:11" ht="15.6">
      <c r="A1322" s="31" t="s">
        <v>421</v>
      </c>
      <c r="B1322" s="31" t="s">
        <v>103</v>
      </c>
      <c r="C1322" s="31">
        <v>2</v>
      </c>
      <c r="D1322" s="31">
        <v>190</v>
      </c>
      <c r="E1322" s="31" t="s">
        <v>422</v>
      </c>
      <c r="F1322" s="31">
        <v>3</v>
      </c>
      <c r="G1322" s="31">
        <v>6838.9622900000004</v>
      </c>
      <c r="H1322" s="31">
        <v>35.994538300000002</v>
      </c>
      <c r="I1322" s="31">
        <v>35.994538300000002</v>
      </c>
      <c r="J1322" s="31">
        <v>44.1</v>
      </c>
      <c r="K1322" s="30"/>
    </row>
    <row r="1323" spans="1:11" ht="15.6">
      <c r="A1323" s="31" t="s">
        <v>421</v>
      </c>
      <c r="B1323" s="31" t="s">
        <v>372</v>
      </c>
      <c r="C1323" s="31">
        <v>2</v>
      </c>
      <c r="D1323" s="31">
        <v>130</v>
      </c>
      <c r="E1323" s="31" t="s">
        <v>422</v>
      </c>
      <c r="F1323" s="31">
        <v>1</v>
      </c>
      <c r="G1323" s="31">
        <v>2181.1824999999999</v>
      </c>
      <c r="H1323" s="31">
        <v>16.7783269</v>
      </c>
      <c r="I1323" s="31">
        <v>16.7783269</v>
      </c>
      <c r="J1323" s="31">
        <v>44.1</v>
      </c>
      <c r="K1323" s="30"/>
    </row>
    <row r="1324" spans="1:11" ht="15.6">
      <c r="A1324" s="31" t="s">
        <v>421</v>
      </c>
      <c r="B1324" s="31" t="s">
        <v>110</v>
      </c>
      <c r="C1324" s="31">
        <v>3</v>
      </c>
      <c r="D1324" s="31">
        <v>280</v>
      </c>
      <c r="E1324" s="31" t="s">
        <v>422</v>
      </c>
      <c r="F1324" s="31">
        <v>4</v>
      </c>
      <c r="G1324" s="31">
        <v>8162.0298300000004</v>
      </c>
      <c r="H1324" s="31">
        <v>29.1501065</v>
      </c>
      <c r="I1324" s="31">
        <v>29.1501065</v>
      </c>
      <c r="J1324" s="31">
        <v>44.1</v>
      </c>
      <c r="K1324" s="30"/>
    </row>
    <row r="1325" spans="1:11" ht="15.6">
      <c r="A1325" s="31" t="s">
        <v>421</v>
      </c>
      <c r="B1325" s="31" t="s">
        <v>111</v>
      </c>
      <c r="C1325" s="31">
        <v>2</v>
      </c>
      <c r="D1325" s="31">
        <v>400</v>
      </c>
      <c r="E1325" s="31" t="s">
        <v>422</v>
      </c>
      <c r="F1325" s="31">
        <v>6</v>
      </c>
      <c r="G1325" s="31">
        <v>11847.839400000001</v>
      </c>
      <c r="H1325" s="31">
        <v>29.6195986</v>
      </c>
      <c r="I1325" s="31">
        <v>29.6195986</v>
      </c>
      <c r="J1325" s="31">
        <v>44.1</v>
      </c>
      <c r="K1325" s="30"/>
    </row>
    <row r="1326" spans="1:11" ht="15.6">
      <c r="A1326" s="31" t="s">
        <v>421</v>
      </c>
      <c r="B1326" s="31" t="s">
        <v>115</v>
      </c>
      <c r="C1326" s="31">
        <v>3</v>
      </c>
      <c r="D1326" s="31">
        <v>265</v>
      </c>
      <c r="E1326" s="31" t="s">
        <v>422</v>
      </c>
      <c r="F1326" s="31">
        <v>1</v>
      </c>
      <c r="G1326" s="31">
        <v>1430.2719999999999</v>
      </c>
      <c r="H1326" s="31">
        <v>5.3972528300000002</v>
      </c>
      <c r="I1326" s="31">
        <v>5.3972528300000002</v>
      </c>
      <c r="J1326" s="31">
        <v>44.1</v>
      </c>
      <c r="K1326" s="30"/>
    </row>
    <row r="1327" spans="1:11" ht="15.6">
      <c r="A1327" s="31" t="s">
        <v>421</v>
      </c>
      <c r="B1327" s="31" t="s">
        <v>116</v>
      </c>
      <c r="C1327" s="31">
        <v>1</v>
      </c>
      <c r="D1327" s="31">
        <v>135</v>
      </c>
      <c r="E1327" s="31" t="s">
        <v>422</v>
      </c>
      <c r="F1327" s="31">
        <v>3</v>
      </c>
      <c r="G1327" s="31">
        <v>728.62913200000003</v>
      </c>
      <c r="H1327" s="31">
        <v>29.190404399999998</v>
      </c>
      <c r="I1327" s="31">
        <v>29.190404399999998</v>
      </c>
      <c r="J1327" s="31">
        <v>44.1</v>
      </c>
      <c r="K1327" s="30"/>
    </row>
    <row r="1328" spans="1:11" ht="15.6">
      <c r="A1328" s="31" t="s">
        <v>421</v>
      </c>
      <c r="B1328" s="31" t="s">
        <v>117</v>
      </c>
      <c r="C1328" s="31">
        <v>2</v>
      </c>
      <c r="D1328" s="31">
        <v>270</v>
      </c>
      <c r="E1328" s="31" t="s">
        <v>422</v>
      </c>
      <c r="F1328" s="31">
        <v>1</v>
      </c>
      <c r="G1328" s="31">
        <v>1823.172</v>
      </c>
      <c r="H1328" s="31">
        <v>6.7524888900000004</v>
      </c>
      <c r="I1328" s="31">
        <v>6.7524888900000004</v>
      </c>
      <c r="J1328" s="31">
        <v>44.1</v>
      </c>
      <c r="K1328" s="30"/>
    </row>
    <row r="1329" spans="1:11" ht="15.6">
      <c r="A1329" s="31" t="s">
        <v>421</v>
      </c>
      <c r="B1329" s="31" t="s">
        <v>121</v>
      </c>
      <c r="C1329" s="31">
        <v>2</v>
      </c>
      <c r="D1329" s="31">
        <v>220</v>
      </c>
      <c r="E1329" s="31" t="s">
        <v>422</v>
      </c>
      <c r="F1329" s="31">
        <v>2</v>
      </c>
      <c r="G1329" s="31">
        <v>3074.614</v>
      </c>
      <c r="H1329" s="31">
        <v>13.9755182</v>
      </c>
      <c r="I1329" s="31">
        <v>13.9755182</v>
      </c>
      <c r="J1329" s="31">
        <v>44.1</v>
      </c>
      <c r="K1329" s="30"/>
    </row>
    <row r="1330" spans="1:11" ht="15.6">
      <c r="A1330" s="31" t="s">
        <v>421</v>
      </c>
      <c r="B1330" s="31" t="s">
        <v>123</v>
      </c>
      <c r="C1330" s="31">
        <v>4</v>
      </c>
      <c r="D1330" s="31">
        <v>374</v>
      </c>
      <c r="E1330" s="31" t="s">
        <v>422</v>
      </c>
      <c r="F1330" s="31">
        <v>6</v>
      </c>
      <c r="G1330" s="31">
        <v>5487.96</v>
      </c>
      <c r="H1330" s="31">
        <v>14.6736898</v>
      </c>
      <c r="I1330" s="31">
        <v>14.6736898</v>
      </c>
      <c r="J1330" s="31">
        <v>44.1</v>
      </c>
      <c r="K1330" s="30"/>
    </row>
    <row r="1331" spans="1:11" ht="15.6">
      <c r="A1331" s="31" t="s">
        <v>421</v>
      </c>
      <c r="B1331" s="31" t="s">
        <v>124</v>
      </c>
      <c r="C1331" s="31">
        <v>4</v>
      </c>
      <c r="D1331" s="31">
        <v>420</v>
      </c>
      <c r="E1331" s="31" t="s">
        <v>422</v>
      </c>
      <c r="F1331" s="31">
        <v>4</v>
      </c>
      <c r="G1331" s="31">
        <v>9813.3211800000008</v>
      </c>
      <c r="H1331" s="31">
        <v>23.365050400000001</v>
      </c>
      <c r="I1331" s="31">
        <v>23.365050400000001</v>
      </c>
      <c r="J1331" s="31">
        <v>44.1</v>
      </c>
      <c r="K1331" s="30"/>
    </row>
    <row r="1332" spans="1:11" ht="15.6">
      <c r="A1332" s="31" t="s">
        <v>421</v>
      </c>
      <c r="B1332" s="31" t="s">
        <v>128</v>
      </c>
      <c r="C1332" s="31">
        <v>8</v>
      </c>
      <c r="D1332" s="31">
        <v>1090</v>
      </c>
      <c r="E1332" s="31" t="s">
        <v>422</v>
      </c>
      <c r="F1332" s="31">
        <v>9</v>
      </c>
      <c r="G1332" s="31">
        <v>15393.664500000001</v>
      </c>
      <c r="H1332" s="31">
        <v>14.122628000000001</v>
      </c>
      <c r="I1332" s="31">
        <v>14.122628000000001</v>
      </c>
      <c r="J1332" s="31">
        <v>44.1</v>
      </c>
      <c r="K1332" s="30"/>
    </row>
    <row r="1333" spans="1:11" ht="15.6">
      <c r="A1333" s="31" t="s">
        <v>421</v>
      </c>
      <c r="B1333" s="31" t="s">
        <v>132</v>
      </c>
      <c r="C1333" s="31"/>
      <c r="D1333" s="31">
        <v>850</v>
      </c>
      <c r="E1333" s="31" t="s">
        <v>422</v>
      </c>
      <c r="F1333" s="31">
        <v>3</v>
      </c>
      <c r="G1333" s="31">
        <v>5557.5006299999995</v>
      </c>
      <c r="H1333" s="31">
        <v>43.491087700000001</v>
      </c>
      <c r="I1333" s="31">
        <v>43.491087700000001</v>
      </c>
      <c r="J1333" s="31">
        <v>44.1</v>
      </c>
      <c r="K1333" s="30"/>
    </row>
    <row r="1334" spans="1:11" ht="15.6">
      <c r="A1334" s="31" t="s">
        <v>421</v>
      </c>
      <c r="B1334" s="31" t="s">
        <v>133</v>
      </c>
      <c r="C1334" s="31">
        <v>5</v>
      </c>
      <c r="D1334" s="31">
        <v>610</v>
      </c>
      <c r="E1334" s="31" t="s">
        <v>422</v>
      </c>
      <c r="F1334" s="31">
        <v>1</v>
      </c>
      <c r="G1334" s="31">
        <v>2371.55503</v>
      </c>
      <c r="H1334" s="31">
        <v>3.8877951300000002</v>
      </c>
      <c r="I1334" s="31">
        <v>3.8877951300000002</v>
      </c>
      <c r="J1334" s="31">
        <v>44.1</v>
      </c>
      <c r="K1334" s="30"/>
    </row>
    <row r="1335" spans="1:11" ht="15.6">
      <c r="A1335" s="31" t="s">
        <v>421</v>
      </c>
      <c r="B1335" s="31" t="s">
        <v>134</v>
      </c>
      <c r="C1335" s="31">
        <v>3</v>
      </c>
      <c r="D1335" s="31">
        <v>400</v>
      </c>
      <c r="E1335" s="31" t="s">
        <v>422</v>
      </c>
      <c r="F1335" s="31">
        <v>6</v>
      </c>
      <c r="G1335" s="31">
        <v>13522.605600000001</v>
      </c>
      <c r="H1335" s="31">
        <v>33.806514</v>
      </c>
      <c r="I1335" s="31">
        <v>33.806514</v>
      </c>
      <c r="J1335" s="31">
        <v>44.1</v>
      </c>
      <c r="K1335" s="30"/>
    </row>
    <row r="1336" spans="1:11" ht="15.6">
      <c r="A1336" s="31" t="s">
        <v>421</v>
      </c>
      <c r="B1336" s="31" t="s">
        <v>136</v>
      </c>
      <c r="C1336" s="31">
        <v>2</v>
      </c>
      <c r="D1336" s="31">
        <v>290</v>
      </c>
      <c r="E1336" s="31" t="s">
        <v>422</v>
      </c>
      <c r="F1336" s="31">
        <v>5</v>
      </c>
      <c r="G1336" s="31">
        <v>11616.63</v>
      </c>
      <c r="H1336" s="31">
        <v>40.057344800000003</v>
      </c>
      <c r="I1336" s="31">
        <v>40.057344800000003</v>
      </c>
      <c r="J1336" s="31">
        <v>44.1</v>
      </c>
      <c r="K1336" s="30"/>
    </row>
    <row r="1337" spans="1:11" ht="15.6">
      <c r="A1337" s="31" t="s">
        <v>421</v>
      </c>
      <c r="B1337" s="31" t="s">
        <v>137</v>
      </c>
      <c r="C1337" s="31">
        <v>3</v>
      </c>
      <c r="D1337" s="31">
        <v>320</v>
      </c>
      <c r="E1337" s="31" t="s">
        <v>422</v>
      </c>
      <c r="F1337" s="31">
        <v>9</v>
      </c>
      <c r="G1337" s="31">
        <v>12254.9982</v>
      </c>
      <c r="H1337" s="31">
        <v>38.296869299999997</v>
      </c>
      <c r="I1337" s="31">
        <v>38.296869299999997</v>
      </c>
      <c r="J1337" s="31">
        <v>44.1</v>
      </c>
      <c r="K1337" s="30"/>
    </row>
    <row r="1338" spans="1:11" ht="15.6">
      <c r="A1338" s="31" t="s">
        <v>421</v>
      </c>
      <c r="B1338" s="31" t="s">
        <v>138</v>
      </c>
      <c r="C1338" s="31">
        <v>1</v>
      </c>
      <c r="D1338" s="31">
        <v>80</v>
      </c>
      <c r="E1338" s="31" t="s">
        <v>422</v>
      </c>
      <c r="F1338" s="31">
        <v>5</v>
      </c>
      <c r="G1338" s="31">
        <v>5289.7139999999999</v>
      </c>
      <c r="H1338" s="31">
        <v>33.121425000000002</v>
      </c>
      <c r="I1338" s="31">
        <v>33.121425000000002</v>
      </c>
      <c r="J1338" s="31">
        <v>44.1</v>
      </c>
      <c r="K1338" s="30"/>
    </row>
    <row r="1339" spans="1:11" ht="15.6">
      <c r="A1339" s="31" t="s">
        <v>421</v>
      </c>
      <c r="B1339" s="31" t="s">
        <v>139</v>
      </c>
      <c r="C1339" s="31">
        <v>1</v>
      </c>
      <c r="D1339" s="31">
        <v>200</v>
      </c>
      <c r="E1339" s="31" t="s">
        <v>422</v>
      </c>
      <c r="F1339" s="31">
        <v>6</v>
      </c>
      <c r="G1339" s="31">
        <v>8853.9108400000005</v>
      </c>
      <c r="H1339" s="31">
        <v>44.269554200000002</v>
      </c>
      <c r="I1339" s="31">
        <v>44.269554200000002</v>
      </c>
      <c r="J1339" s="31">
        <v>44.1</v>
      </c>
      <c r="K1339" s="30"/>
    </row>
    <row r="1340" spans="1:11" ht="15.6">
      <c r="A1340" s="31" t="s">
        <v>421</v>
      </c>
      <c r="B1340" s="31" t="s">
        <v>140</v>
      </c>
      <c r="C1340" s="31">
        <v>4</v>
      </c>
      <c r="D1340" s="31">
        <v>433</v>
      </c>
      <c r="E1340" s="31" t="s">
        <v>422</v>
      </c>
      <c r="F1340" s="31">
        <v>1</v>
      </c>
      <c r="G1340" s="31">
        <v>1484.07</v>
      </c>
      <c r="H1340" s="31">
        <v>3.4274133899999999</v>
      </c>
      <c r="I1340" s="31">
        <v>3.4274133899999999</v>
      </c>
      <c r="J1340" s="31">
        <v>44.1</v>
      </c>
      <c r="K1340" s="30"/>
    </row>
    <row r="1341" spans="1:11" ht="15.6">
      <c r="A1341" s="31" t="s">
        <v>421</v>
      </c>
      <c r="B1341" s="31" t="s">
        <v>143</v>
      </c>
      <c r="C1341" s="31">
        <v>4</v>
      </c>
      <c r="D1341" s="31">
        <v>520</v>
      </c>
      <c r="E1341" s="31" t="s">
        <v>422</v>
      </c>
      <c r="F1341" s="31">
        <v>9</v>
      </c>
      <c r="G1341" s="31">
        <v>18361.5746</v>
      </c>
      <c r="H1341" s="31">
        <v>35.3107203</v>
      </c>
      <c r="I1341" s="31">
        <v>35.3107203</v>
      </c>
      <c r="J1341" s="31">
        <v>44.1</v>
      </c>
      <c r="K1341" s="30"/>
    </row>
    <row r="1342" spans="1:11" ht="15.6">
      <c r="A1342" s="31" t="s">
        <v>421</v>
      </c>
      <c r="B1342" s="31" t="s">
        <v>144</v>
      </c>
      <c r="C1342" s="31">
        <v>6</v>
      </c>
      <c r="D1342" s="31">
        <v>685</v>
      </c>
      <c r="E1342" s="31" t="s">
        <v>422</v>
      </c>
      <c r="F1342" s="31">
        <v>6</v>
      </c>
      <c r="G1342" s="31">
        <v>10279.2318</v>
      </c>
      <c r="H1342" s="31">
        <v>15.0061778</v>
      </c>
      <c r="I1342" s="31">
        <v>15.0061778</v>
      </c>
      <c r="J1342" s="31">
        <v>44.1</v>
      </c>
      <c r="K1342" s="30"/>
    </row>
    <row r="1343" spans="1:11" ht="15.6">
      <c r="A1343" s="31" t="s">
        <v>421</v>
      </c>
      <c r="B1343" s="31" t="s">
        <v>145</v>
      </c>
      <c r="C1343" s="31">
        <v>2</v>
      </c>
      <c r="D1343" s="31">
        <v>200</v>
      </c>
      <c r="E1343" s="31" t="s">
        <v>422</v>
      </c>
      <c r="F1343" s="31">
        <v>3</v>
      </c>
      <c r="G1343" s="31">
        <v>6134.3923000000004</v>
      </c>
      <c r="H1343" s="31">
        <v>30.671961499999998</v>
      </c>
      <c r="I1343" s="31">
        <v>30.671961499999998</v>
      </c>
      <c r="J1343" s="31">
        <v>44.1</v>
      </c>
      <c r="K1343" s="30"/>
    </row>
    <row r="1344" spans="1:11" ht="15.6">
      <c r="A1344" s="31" t="s">
        <v>421</v>
      </c>
      <c r="B1344" s="31" t="s">
        <v>146</v>
      </c>
      <c r="C1344" s="31">
        <v>3</v>
      </c>
      <c r="D1344" s="31">
        <v>280</v>
      </c>
      <c r="E1344" s="31" t="s">
        <v>422</v>
      </c>
      <c r="F1344" s="31">
        <v>1</v>
      </c>
      <c r="G1344" s="31">
        <v>1161.3489999999999</v>
      </c>
      <c r="H1344" s="31">
        <v>4.1476749999999996</v>
      </c>
      <c r="I1344" s="31">
        <v>4.1476749999999996</v>
      </c>
      <c r="J1344" s="31">
        <v>44.1</v>
      </c>
      <c r="K1344" s="30"/>
    </row>
    <row r="1345" spans="1:11" ht="15.6">
      <c r="A1345" s="31" t="s">
        <v>421</v>
      </c>
      <c r="B1345" s="31" t="s">
        <v>147</v>
      </c>
      <c r="C1345" s="31">
        <v>4</v>
      </c>
      <c r="D1345" s="31">
        <v>600</v>
      </c>
      <c r="E1345" s="31" t="s">
        <v>422</v>
      </c>
      <c r="F1345" s="31">
        <v>2</v>
      </c>
      <c r="G1345" s="31">
        <v>3262.2522100000001</v>
      </c>
      <c r="H1345" s="31">
        <v>5.4370870199999999</v>
      </c>
      <c r="I1345" s="31">
        <v>5.4370870199999999</v>
      </c>
      <c r="J1345" s="31">
        <v>44.1</v>
      </c>
      <c r="K1345" s="30"/>
    </row>
    <row r="1346" spans="1:11" ht="15.6">
      <c r="A1346" s="31" t="s">
        <v>421</v>
      </c>
      <c r="B1346" s="31" t="s">
        <v>148</v>
      </c>
      <c r="C1346" s="31">
        <v>4</v>
      </c>
      <c r="D1346" s="31">
        <v>570</v>
      </c>
      <c r="E1346" s="31" t="s">
        <v>422</v>
      </c>
      <c r="F1346" s="31">
        <v>8</v>
      </c>
      <c r="G1346" s="31">
        <v>16207.043100000001</v>
      </c>
      <c r="H1346" s="31">
        <v>28.433409000000001</v>
      </c>
      <c r="I1346" s="31">
        <v>28.433409000000001</v>
      </c>
      <c r="J1346" s="31">
        <v>44.1</v>
      </c>
      <c r="K1346" s="30"/>
    </row>
    <row r="1347" spans="1:11" ht="15.6">
      <c r="A1347" s="31" t="s">
        <v>421</v>
      </c>
      <c r="B1347" s="31" t="s">
        <v>149</v>
      </c>
      <c r="C1347" s="31">
        <v>1</v>
      </c>
      <c r="D1347" s="31">
        <v>200</v>
      </c>
      <c r="E1347" s="31" t="s">
        <v>422</v>
      </c>
      <c r="F1347" s="31">
        <v>4</v>
      </c>
      <c r="G1347" s="31">
        <v>6748.7575100000004</v>
      </c>
      <c r="H1347" s="31">
        <v>33.743787599999997</v>
      </c>
      <c r="I1347" s="31">
        <v>33.743787599999997</v>
      </c>
      <c r="J1347" s="31">
        <v>44.1</v>
      </c>
      <c r="K1347" s="30"/>
    </row>
    <row r="1348" spans="1:11" ht="15.6">
      <c r="A1348" s="31" t="s">
        <v>421</v>
      </c>
      <c r="B1348" s="31" t="s">
        <v>150</v>
      </c>
      <c r="C1348" s="31">
        <v>11</v>
      </c>
      <c r="D1348" s="31">
        <v>1295</v>
      </c>
      <c r="E1348" s="31" t="s">
        <v>422</v>
      </c>
      <c r="F1348" s="31">
        <v>19</v>
      </c>
      <c r="G1348" s="31">
        <v>35282.2068</v>
      </c>
      <c r="H1348" s="31">
        <v>27.2449473</v>
      </c>
      <c r="I1348" s="31">
        <v>27.2449473</v>
      </c>
      <c r="J1348" s="31">
        <v>44.1</v>
      </c>
      <c r="K1348" s="30"/>
    </row>
    <row r="1349" spans="1:11" ht="15.6">
      <c r="A1349" s="31" t="s">
        <v>421</v>
      </c>
      <c r="B1349" s="31" t="s">
        <v>151</v>
      </c>
      <c r="C1349" s="31">
        <v>7</v>
      </c>
      <c r="D1349" s="31">
        <v>850</v>
      </c>
      <c r="E1349" s="31" t="s">
        <v>422</v>
      </c>
      <c r="F1349" s="31">
        <v>12</v>
      </c>
      <c r="G1349" s="31">
        <v>20554.741699999999</v>
      </c>
      <c r="H1349" s="31">
        <v>24.182048999999999</v>
      </c>
      <c r="I1349" s="31">
        <v>24.182048999999999</v>
      </c>
      <c r="J1349" s="31">
        <v>44.1</v>
      </c>
      <c r="K1349" s="30"/>
    </row>
    <row r="1350" spans="1:11" ht="15.6">
      <c r="A1350" s="31" t="s">
        <v>421</v>
      </c>
      <c r="B1350" s="31" t="s">
        <v>152</v>
      </c>
      <c r="C1350" s="31">
        <v>4</v>
      </c>
      <c r="D1350" s="31">
        <v>510</v>
      </c>
      <c r="E1350" s="31" t="s">
        <v>422</v>
      </c>
      <c r="F1350" s="31">
        <v>9</v>
      </c>
      <c r="G1350" s="31">
        <v>18403.205399999999</v>
      </c>
      <c r="H1350" s="31">
        <v>36.084716499999999</v>
      </c>
      <c r="I1350" s="31">
        <v>36.084716499999999</v>
      </c>
      <c r="J1350" s="31">
        <v>44.1</v>
      </c>
      <c r="K1350" s="30"/>
    </row>
    <row r="1351" spans="1:11" ht="15.6">
      <c r="A1351" s="31" t="s">
        <v>421</v>
      </c>
      <c r="B1351" s="31" t="s">
        <v>155</v>
      </c>
      <c r="C1351" s="31">
        <v>2</v>
      </c>
      <c r="D1351" s="31">
        <v>230</v>
      </c>
      <c r="E1351" s="31" t="s">
        <v>422</v>
      </c>
      <c r="F1351" s="31">
        <v>5</v>
      </c>
      <c r="G1351" s="31">
        <v>9313.7848599999998</v>
      </c>
      <c r="H1351" s="31">
        <v>40.494716799999999</v>
      </c>
      <c r="I1351" s="31">
        <v>40.494716799999999</v>
      </c>
      <c r="J1351" s="31">
        <v>44.1</v>
      </c>
      <c r="K1351" s="30"/>
    </row>
    <row r="1352" spans="1:11" ht="15.6">
      <c r="A1352" s="31" t="s">
        <v>421</v>
      </c>
      <c r="B1352" s="31" t="s">
        <v>156</v>
      </c>
      <c r="C1352" s="31">
        <v>4</v>
      </c>
      <c r="D1352" s="31">
        <v>470</v>
      </c>
      <c r="E1352" s="31" t="s">
        <v>422</v>
      </c>
      <c r="F1352" s="31">
        <v>6</v>
      </c>
      <c r="G1352" s="31">
        <v>12279.8421</v>
      </c>
      <c r="H1352" s="31">
        <v>26.127323700000002</v>
      </c>
      <c r="I1352" s="31">
        <v>26.127323700000002</v>
      </c>
      <c r="J1352" s="31">
        <v>44.1</v>
      </c>
      <c r="K1352" s="30"/>
    </row>
    <row r="1353" spans="1:11" ht="15.6">
      <c r="A1353" s="31" t="s">
        <v>421</v>
      </c>
      <c r="B1353" s="31" t="s">
        <v>157</v>
      </c>
      <c r="C1353" s="31">
        <v>8</v>
      </c>
      <c r="D1353" s="31">
        <v>1114</v>
      </c>
      <c r="E1353" s="31" t="s">
        <v>422</v>
      </c>
      <c r="F1353" s="31">
        <v>21</v>
      </c>
      <c r="G1353" s="31">
        <v>40472.3943</v>
      </c>
      <c r="H1353" s="31">
        <v>36.330694999999999</v>
      </c>
      <c r="I1353" s="31">
        <v>36.330694999999999</v>
      </c>
      <c r="J1353" s="31">
        <v>44.1</v>
      </c>
      <c r="K1353" s="30"/>
    </row>
    <row r="1354" spans="1:11" ht="15.6">
      <c r="A1354" s="31" t="s">
        <v>421</v>
      </c>
      <c r="B1354" s="31" t="s">
        <v>158</v>
      </c>
      <c r="C1354" s="31">
        <v>3</v>
      </c>
      <c r="D1354" s="31">
        <v>300</v>
      </c>
      <c r="E1354" s="31" t="s">
        <v>422</v>
      </c>
      <c r="F1354" s="31">
        <v>4</v>
      </c>
      <c r="G1354" s="31">
        <v>7406.8462799999998</v>
      </c>
      <c r="H1354" s="31">
        <v>24.6894876</v>
      </c>
      <c r="I1354" s="31">
        <v>24.6894876</v>
      </c>
      <c r="J1354" s="31">
        <v>44.1</v>
      </c>
      <c r="K1354" s="30"/>
    </row>
    <row r="1355" spans="1:11" ht="15.6">
      <c r="A1355" s="31" t="s">
        <v>421</v>
      </c>
      <c r="B1355" s="31" t="s">
        <v>159</v>
      </c>
      <c r="C1355" s="31">
        <v>2</v>
      </c>
      <c r="D1355" s="31">
        <v>360</v>
      </c>
      <c r="E1355" s="31" t="s">
        <v>422</v>
      </c>
      <c r="F1355" s="31">
        <v>4</v>
      </c>
      <c r="G1355" s="31">
        <v>4902.2969999999996</v>
      </c>
      <c r="H1355" s="31">
        <v>13.6174917</v>
      </c>
      <c r="I1355" s="31">
        <v>13.6174917</v>
      </c>
      <c r="J1355" s="31">
        <v>44.1</v>
      </c>
      <c r="K1355" s="30"/>
    </row>
    <row r="1356" spans="1:11" ht="15.6">
      <c r="A1356" s="31" t="s">
        <v>421</v>
      </c>
      <c r="B1356" s="31" t="s">
        <v>160</v>
      </c>
      <c r="C1356" s="31">
        <v>3</v>
      </c>
      <c r="D1356" s="31">
        <v>445</v>
      </c>
      <c r="E1356" s="31" t="s">
        <v>422</v>
      </c>
      <c r="F1356" s="31">
        <v>4</v>
      </c>
      <c r="G1356" s="31">
        <v>7670.0786099999996</v>
      </c>
      <c r="H1356" s="31">
        <v>17.236131700000001</v>
      </c>
      <c r="I1356" s="31">
        <v>17.236131700000001</v>
      </c>
      <c r="J1356" s="31">
        <v>44.1</v>
      </c>
      <c r="K1356" s="30"/>
    </row>
    <row r="1357" spans="1:11" ht="15.6">
      <c r="A1357" s="31" t="s">
        <v>421</v>
      </c>
      <c r="B1357" s="31" t="s">
        <v>161</v>
      </c>
      <c r="C1357" s="31">
        <v>2</v>
      </c>
      <c r="D1357" s="31">
        <v>400</v>
      </c>
      <c r="E1357" s="31" t="s">
        <v>422</v>
      </c>
      <c r="F1357" s="31">
        <v>9</v>
      </c>
      <c r="G1357" s="31">
        <v>12800.234</v>
      </c>
      <c r="H1357" s="31">
        <v>32.000585000000001</v>
      </c>
      <c r="I1357" s="31">
        <v>32.000585000000001</v>
      </c>
      <c r="J1357" s="31">
        <v>44.1</v>
      </c>
      <c r="K1357" s="30"/>
    </row>
    <row r="1358" spans="1:11" ht="15.6">
      <c r="A1358" s="31" t="s">
        <v>421</v>
      </c>
      <c r="B1358" s="31" t="s">
        <v>363</v>
      </c>
      <c r="C1358" s="31">
        <v>9</v>
      </c>
      <c r="D1358" s="31">
        <v>1205</v>
      </c>
      <c r="E1358" s="31" t="s">
        <v>422</v>
      </c>
      <c r="F1358" s="31">
        <v>17</v>
      </c>
      <c r="G1358" s="31">
        <v>31950.332699999999</v>
      </c>
      <c r="H1358" s="31">
        <v>26.514798899999999</v>
      </c>
      <c r="I1358" s="31">
        <v>26.514798899999999</v>
      </c>
      <c r="J1358" s="31">
        <v>44.1</v>
      </c>
      <c r="K1358" s="30"/>
    </row>
    <row r="1359" spans="1:11" ht="15.6">
      <c r="A1359" s="31" t="s">
        <v>421</v>
      </c>
      <c r="B1359" s="31" t="s">
        <v>242</v>
      </c>
      <c r="C1359" s="31">
        <v>9</v>
      </c>
      <c r="D1359" s="31">
        <v>1030</v>
      </c>
      <c r="E1359" s="31" t="s">
        <v>422</v>
      </c>
      <c r="F1359" s="31">
        <v>17</v>
      </c>
      <c r="G1359" s="31">
        <v>26480.9139</v>
      </c>
      <c r="H1359" s="31">
        <v>25.709625200000001</v>
      </c>
      <c r="I1359" s="31">
        <v>25.709625200000001</v>
      </c>
      <c r="J1359" s="31">
        <v>44.1</v>
      </c>
      <c r="K1359" s="30"/>
    </row>
    <row r="1360" spans="1:11" ht="15.6">
      <c r="A1360" s="31" t="s">
        <v>421</v>
      </c>
      <c r="B1360" s="31" t="s">
        <v>162</v>
      </c>
      <c r="C1360" s="31">
        <v>5</v>
      </c>
      <c r="D1360" s="31">
        <v>630</v>
      </c>
      <c r="E1360" s="31" t="s">
        <v>422</v>
      </c>
      <c r="F1360" s="31">
        <v>12</v>
      </c>
      <c r="G1360" s="31">
        <v>20270.791399999998</v>
      </c>
      <c r="H1360" s="31">
        <v>32.1758594</v>
      </c>
      <c r="I1360" s="31">
        <v>32.1758594</v>
      </c>
      <c r="J1360" s="31">
        <v>44.1</v>
      </c>
      <c r="K1360" s="30"/>
    </row>
    <row r="1361" spans="1:11" ht="15.6">
      <c r="A1361" s="31" t="s">
        <v>421</v>
      </c>
      <c r="B1361" s="31" t="s">
        <v>163</v>
      </c>
      <c r="C1361" s="31">
        <v>4</v>
      </c>
      <c r="D1361" s="31">
        <v>460</v>
      </c>
      <c r="E1361" s="31" t="s">
        <v>422</v>
      </c>
      <c r="F1361" s="31">
        <v>2</v>
      </c>
      <c r="G1361" s="31">
        <v>2710.1032799999998</v>
      </c>
      <c r="H1361" s="31">
        <v>5.8915288800000001</v>
      </c>
      <c r="I1361" s="31">
        <v>5.8915288800000001</v>
      </c>
      <c r="J1361" s="31">
        <v>44.1</v>
      </c>
      <c r="K1361" s="30"/>
    </row>
    <row r="1362" spans="1:11" ht="15.6">
      <c r="A1362" s="31" t="s">
        <v>421</v>
      </c>
      <c r="B1362" s="31" t="s">
        <v>164</v>
      </c>
      <c r="C1362" s="31">
        <v>5</v>
      </c>
      <c r="D1362" s="31">
        <v>640</v>
      </c>
      <c r="E1362" s="31" t="s">
        <v>422</v>
      </c>
      <c r="F1362" s="31">
        <v>5</v>
      </c>
      <c r="G1362" s="31">
        <v>9556.9875800000009</v>
      </c>
      <c r="H1362" s="31">
        <v>14.9327931</v>
      </c>
      <c r="I1362" s="31">
        <v>14.9327931</v>
      </c>
      <c r="J1362" s="31">
        <v>44.1</v>
      </c>
      <c r="K1362" s="30"/>
    </row>
    <row r="1363" spans="1:11" ht="15.6">
      <c r="A1363" s="31" t="s">
        <v>421</v>
      </c>
      <c r="B1363" s="31" t="s">
        <v>165</v>
      </c>
      <c r="C1363" s="31">
        <v>5</v>
      </c>
      <c r="D1363" s="31">
        <v>540</v>
      </c>
      <c r="E1363" s="31" t="s">
        <v>422</v>
      </c>
      <c r="F1363" s="31">
        <v>5</v>
      </c>
      <c r="G1363" s="31">
        <v>11146.128699999999</v>
      </c>
      <c r="H1363" s="31">
        <v>20.640979099999999</v>
      </c>
      <c r="I1363" s="31">
        <v>20.640979099999999</v>
      </c>
      <c r="J1363" s="31">
        <v>44.1</v>
      </c>
      <c r="K1363" s="30"/>
    </row>
    <row r="1364" spans="1:11" ht="15.6">
      <c r="A1364" s="31" t="s">
        <v>421</v>
      </c>
      <c r="B1364" s="31" t="s">
        <v>247</v>
      </c>
      <c r="C1364" s="31">
        <v>4</v>
      </c>
      <c r="D1364" s="31">
        <v>455</v>
      </c>
      <c r="E1364" s="31" t="s">
        <v>422</v>
      </c>
      <c r="F1364" s="31">
        <v>1</v>
      </c>
      <c r="G1364" s="31">
        <v>1631.308</v>
      </c>
      <c r="H1364" s="31">
        <v>3.5852923099999998</v>
      </c>
      <c r="I1364" s="31">
        <v>3.5852923099999998</v>
      </c>
      <c r="J1364" s="31">
        <v>44.1</v>
      </c>
      <c r="K1364" s="30"/>
    </row>
    <row r="1365" spans="1:11" ht="15.6">
      <c r="A1365" s="31" t="s">
        <v>421</v>
      </c>
      <c r="B1365" s="31" t="s">
        <v>381</v>
      </c>
      <c r="C1365" s="31">
        <v>3</v>
      </c>
      <c r="D1365" s="31">
        <v>450</v>
      </c>
      <c r="E1365" s="31" t="s">
        <v>422</v>
      </c>
      <c r="F1365" s="31">
        <v>7</v>
      </c>
      <c r="G1365" s="31">
        <v>14308.9797</v>
      </c>
      <c r="H1365" s="31">
        <v>31.797732700000001</v>
      </c>
      <c r="I1365" s="31">
        <v>31.797732700000001</v>
      </c>
      <c r="J1365" s="31">
        <v>44.1</v>
      </c>
      <c r="K1365" s="30"/>
    </row>
    <row r="1366" spans="1:11" ht="15.6">
      <c r="A1366" s="31" t="s">
        <v>421</v>
      </c>
      <c r="B1366" s="31" t="s">
        <v>248</v>
      </c>
      <c r="C1366" s="31">
        <v>15</v>
      </c>
      <c r="D1366" s="31">
        <v>1863</v>
      </c>
      <c r="E1366" s="31" t="s">
        <v>422</v>
      </c>
      <c r="F1366" s="31">
        <v>23</v>
      </c>
      <c r="G1366" s="31">
        <v>41842.216099999998</v>
      </c>
      <c r="H1366" s="31">
        <v>22.459589900000001</v>
      </c>
      <c r="I1366" s="31">
        <v>22.459589900000001</v>
      </c>
      <c r="J1366" s="31">
        <v>44.1</v>
      </c>
      <c r="K1366" s="30"/>
    </row>
    <row r="1367" spans="1:11" ht="15.6">
      <c r="A1367" s="31" t="s">
        <v>421</v>
      </c>
      <c r="B1367" s="31" t="s">
        <v>166</v>
      </c>
      <c r="C1367" s="31">
        <v>15</v>
      </c>
      <c r="D1367" s="31">
        <v>2470</v>
      </c>
      <c r="E1367" s="31" t="s">
        <v>422</v>
      </c>
      <c r="F1367" s="31">
        <v>30</v>
      </c>
      <c r="G1367" s="31">
        <v>56944.204700000002</v>
      </c>
      <c r="H1367" s="31">
        <v>23.0543339</v>
      </c>
      <c r="I1367" s="31">
        <v>23.0543339</v>
      </c>
      <c r="J1367" s="31">
        <v>44.1</v>
      </c>
      <c r="K1367" s="30"/>
    </row>
    <row r="1368" spans="1:11" ht="15.6">
      <c r="A1368" s="31" t="s">
        <v>421</v>
      </c>
      <c r="B1368" s="31" t="s">
        <v>250</v>
      </c>
      <c r="C1368" s="31">
        <v>2</v>
      </c>
      <c r="D1368" s="31">
        <v>325</v>
      </c>
      <c r="E1368" s="31" t="s">
        <v>422</v>
      </c>
      <c r="F1368" s="31">
        <v>3</v>
      </c>
      <c r="G1368" s="31">
        <v>5456.42317</v>
      </c>
      <c r="H1368" s="31">
        <v>16.7889944</v>
      </c>
      <c r="I1368" s="31">
        <v>16.7889944</v>
      </c>
      <c r="J1368" s="31">
        <v>44.1</v>
      </c>
      <c r="K1368" s="30"/>
    </row>
    <row r="1369" spans="1:11" ht="15.6">
      <c r="A1369" s="31" t="s">
        <v>421</v>
      </c>
      <c r="B1369" s="31" t="s">
        <v>253</v>
      </c>
      <c r="C1369" s="31">
        <v>3</v>
      </c>
      <c r="D1369" s="31">
        <v>449</v>
      </c>
      <c r="E1369" s="31" t="s">
        <v>422</v>
      </c>
      <c r="F1369" s="31">
        <v>8</v>
      </c>
      <c r="G1369" s="31">
        <v>14068.8989</v>
      </c>
      <c r="H1369" s="31">
        <v>31.333850699999999</v>
      </c>
      <c r="I1369" s="31">
        <v>31.333850699999999</v>
      </c>
      <c r="J1369" s="31">
        <v>44.1</v>
      </c>
      <c r="K1369" s="30"/>
    </row>
    <row r="1370" spans="1:11" ht="15.6">
      <c r="A1370" s="31" t="s">
        <v>421</v>
      </c>
      <c r="B1370" s="31" t="s">
        <v>254</v>
      </c>
      <c r="C1370" s="31">
        <v>2</v>
      </c>
      <c r="D1370" s="31">
        <v>290</v>
      </c>
      <c r="E1370" s="31" t="s">
        <v>422</v>
      </c>
      <c r="F1370" s="31">
        <v>3</v>
      </c>
      <c r="G1370" s="31">
        <v>5687.1791300000004</v>
      </c>
      <c r="H1370" s="31">
        <v>19.610962499999999</v>
      </c>
      <c r="I1370" s="31">
        <v>19.610962499999999</v>
      </c>
      <c r="J1370" s="31">
        <v>44.1</v>
      </c>
      <c r="K1370" s="30"/>
    </row>
    <row r="1371" spans="1:11" ht="15.6">
      <c r="A1371" s="31" t="s">
        <v>421</v>
      </c>
      <c r="B1371" s="31" t="s">
        <v>256</v>
      </c>
      <c r="C1371" s="31">
        <v>13</v>
      </c>
      <c r="D1371" s="31">
        <v>1579</v>
      </c>
      <c r="E1371" s="31" t="s">
        <v>422</v>
      </c>
      <c r="F1371" s="31">
        <v>15</v>
      </c>
      <c r="G1371" s="31">
        <v>29398.718000000001</v>
      </c>
      <c r="H1371" s="31">
        <v>18.6185674</v>
      </c>
      <c r="I1371" s="31">
        <v>18.6185674</v>
      </c>
      <c r="J1371" s="31">
        <v>44.1</v>
      </c>
      <c r="K1371" s="30"/>
    </row>
    <row r="1372" spans="1:11" ht="15.6">
      <c r="A1372" s="31" t="s">
        <v>421</v>
      </c>
      <c r="B1372" s="31" t="s">
        <v>257</v>
      </c>
      <c r="C1372" s="31">
        <v>6</v>
      </c>
      <c r="D1372" s="31">
        <v>880</v>
      </c>
      <c r="E1372" s="31" t="s">
        <v>422</v>
      </c>
      <c r="F1372" s="31">
        <v>22</v>
      </c>
      <c r="G1372" s="31">
        <v>37852.844799999999</v>
      </c>
      <c r="H1372" s="31">
        <v>43.014596300000001</v>
      </c>
      <c r="I1372" s="31">
        <v>43.014596300000001</v>
      </c>
      <c r="J1372" s="31">
        <v>44.1</v>
      </c>
      <c r="K1372" s="30"/>
    </row>
    <row r="1373" spans="1:11" ht="15.6">
      <c r="A1373" s="31" t="s">
        <v>421</v>
      </c>
      <c r="B1373" s="31" t="s">
        <v>167</v>
      </c>
      <c r="C1373" s="31">
        <v>6</v>
      </c>
      <c r="D1373" s="31">
        <v>570</v>
      </c>
      <c r="E1373" s="31" t="s">
        <v>422</v>
      </c>
      <c r="F1373" s="31">
        <v>5</v>
      </c>
      <c r="G1373" s="31">
        <v>9737.4344500000007</v>
      </c>
      <c r="H1373" s="31">
        <v>17.083218299999999</v>
      </c>
      <c r="I1373" s="31">
        <v>17.083218299999999</v>
      </c>
      <c r="J1373" s="31">
        <v>44.1</v>
      </c>
      <c r="K1373" s="30"/>
    </row>
    <row r="1374" spans="1:11" ht="15.6">
      <c r="A1374" s="31" t="s">
        <v>421</v>
      </c>
      <c r="B1374" s="31" t="s">
        <v>168</v>
      </c>
      <c r="C1374" s="31">
        <v>5</v>
      </c>
      <c r="D1374" s="31">
        <v>560</v>
      </c>
      <c r="E1374" s="31" t="s">
        <v>422</v>
      </c>
      <c r="F1374" s="31">
        <v>4</v>
      </c>
      <c r="G1374" s="31">
        <v>8074.8398200000001</v>
      </c>
      <c r="H1374" s="31">
        <v>14.419356799999999</v>
      </c>
      <c r="I1374" s="31">
        <v>14.419356799999999</v>
      </c>
      <c r="J1374" s="31">
        <v>44.1</v>
      </c>
      <c r="K1374" s="30"/>
    </row>
    <row r="1375" spans="1:11" ht="15.6">
      <c r="A1375" s="31" t="s">
        <v>421</v>
      </c>
      <c r="B1375" s="31" t="s">
        <v>169</v>
      </c>
      <c r="C1375" s="31">
        <v>4</v>
      </c>
      <c r="D1375" s="31">
        <v>590</v>
      </c>
      <c r="E1375" s="31" t="s">
        <v>422</v>
      </c>
      <c r="F1375" s="31">
        <v>7</v>
      </c>
      <c r="G1375" s="31">
        <v>10827.410099999999</v>
      </c>
      <c r="H1375" s="31">
        <v>18.351542599999998</v>
      </c>
      <c r="I1375" s="31">
        <v>18.351542599999998</v>
      </c>
      <c r="J1375" s="31">
        <v>44.1</v>
      </c>
      <c r="K1375" s="30"/>
    </row>
    <row r="1376" spans="1:11" ht="15.6">
      <c r="A1376" s="31" t="s">
        <v>421</v>
      </c>
      <c r="B1376" s="31" t="s">
        <v>172</v>
      </c>
      <c r="C1376" s="31">
        <v>3</v>
      </c>
      <c r="D1376" s="31">
        <v>517</v>
      </c>
      <c r="E1376" s="31" t="s">
        <v>422</v>
      </c>
      <c r="F1376" s="31">
        <v>9</v>
      </c>
      <c r="G1376" s="31">
        <v>14797.452799999999</v>
      </c>
      <c r="H1376" s="31">
        <v>28.6217656</v>
      </c>
      <c r="I1376" s="31">
        <v>28.6217656</v>
      </c>
      <c r="J1376" s="31">
        <v>44.1</v>
      </c>
      <c r="K1376" s="30"/>
    </row>
    <row r="1377" spans="1:11" ht="15.6">
      <c r="A1377" s="31" t="s">
        <v>421</v>
      </c>
      <c r="B1377" s="31" t="s">
        <v>173</v>
      </c>
      <c r="C1377" s="31">
        <v>6</v>
      </c>
      <c r="D1377" s="31">
        <v>1000</v>
      </c>
      <c r="E1377" s="31" t="s">
        <v>422</v>
      </c>
      <c r="F1377" s="31">
        <v>10</v>
      </c>
      <c r="G1377" s="31">
        <v>17563.834299999999</v>
      </c>
      <c r="H1377" s="31">
        <v>17.5638343</v>
      </c>
      <c r="I1377" s="31">
        <v>17.5638343</v>
      </c>
      <c r="J1377" s="31">
        <v>44.1</v>
      </c>
      <c r="K1377" s="30"/>
    </row>
    <row r="1378" spans="1:11" ht="15.6">
      <c r="A1378" s="31" t="s">
        <v>421</v>
      </c>
      <c r="B1378" s="31" t="s">
        <v>174</v>
      </c>
      <c r="C1378" s="31">
        <v>5</v>
      </c>
      <c r="D1378" s="31">
        <v>600</v>
      </c>
      <c r="E1378" s="31" t="s">
        <v>422</v>
      </c>
      <c r="F1378" s="31">
        <v>10</v>
      </c>
      <c r="G1378" s="31">
        <v>20297.936699999998</v>
      </c>
      <c r="H1378" s="31">
        <v>33.829894500000002</v>
      </c>
      <c r="I1378" s="31">
        <v>33.829894500000002</v>
      </c>
      <c r="J1378" s="31">
        <v>44.1</v>
      </c>
      <c r="K1378" s="30"/>
    </row>
    <row r="1379" spans="1:11" ht="15.6">
      <c r="A1379" s="31" t="s">
        <v>421</v>
      </c>
      <c r="B1379" s="31" t="s">
        <v>175</v>
      </c>
      <c r="C1379" s="31">
        <v>1</v>
      </c>
      <c r="D1379" s="31">
        <v>200</v>
      </c>
      <c r="E1379" s="31" t="s">
        <v>422</v>
      </c>
      <c r="F1379" s="31">
        <v>2</v>
      </c>
      <c r="G1379" s="31">
        <v>3619.7265600000001</v>
      </c>
      <c r="H1379" s="31">
        <v>18.098632800000001</v>
      </c>
      <c r="I1379" s="31">
        <v>18.098632800000001</v>
      </c>
      <c r="J1379" s="31">
        <v>44.1</v>
      </c>
      <c r="K1379" s="30"/>
    </row>
    <row r="1380" spans="1:11" ht="15.6">
      <c r="A1380" s="31" t="s">
        <v>421</v>
      </c>
      <c r="B1380" s="31" t="s">
        <v>177</v>
      </c>
      <c r="C1380" s="31">
        <v>5</v>
      </c>
      <c r="D1380" s="31">
        <v>787</v>
      </c>
      <c r="E1380" s="31" t="s">
        <v>422</v>
      </c>
      <c r="F1380" s="31">
        <v>8</v>
      </c>
      <c r="G1380" s="31">
        <v>14761.6335</v>
      </c>
      <c r="H1380" s="31">
        <v>18.7568406</v>
      </c>
      <c r="I1380" s="31">
        <v>18.7568406</v>
      </c>
      <c r="J1380" s="31">
        <v>44.1</v>
      </c>
      <c r="K1380" s="30"/>
    </row>
    <row r="1381" spans="1:11" ht="15.6">
      <c r="A1381" s="31" t="s">
        <v>421</v>
      </c>
      <c r="B1381" s="31" t="s">
        <v>178</v>
      </c>
      <c r="C1381" s="31">
        <v>1</v>
      </c>
      <c r="D1381" s="31">
        <v>120</v>
      </c>
      <c r="E1381" s="31" t="s">
        <v>422</v>
      </c>
      <c r="F1381" s="31">
        <v>2</v>
      </c>
      <c r="G1381" s="31">
        <v>2404.1320000000001</v>
      </c>
      <c r="H1381" s="31">
        <v>20.0344333</v>
      </c>
      <c r="I1381" s="31">
        <v>20.0344333</v>
      </c>
      <c r="J1381" s="31">
        <v>44.1</v>
      </c>
      <c r="K1381" s="30"/>
    </row>
    <row r="1382" spans="1:11" ht="15.6">
      <c r="A1382" s="31" t="s">
        <v>421</v>
      </c>
      <c r="B1382" s="31" t="s">
        <v>179</v>
      </c>
      <c r="C1382" s="31">
        <v>1</v>
      </c>
      <c r="D1382" s="31">
        <v>130</v>
      </c>
      <c r="E1382" s="31" t="s">
        <v>422</v>
      </c>
      <c r="F1382" s="31">
        <v>4</v>
      </c>
      <c r="G1382" s="31">
        <v>6822.7290000000003</v>
      </c>
      <c r="H1382" s="31">
        <v>52.482530799999999</v>
      </c>
      <c r="I1382" s="31">
        <v>52.482530799999999</v>
      </c>
      <c r="J1382" s="31">
        <v>44.1</v>
      </c>
      <c r="K1382" s="30"/>
    </row>
    <row r="1383" spans="1:11" ht="15.6">
      <c r="A1383" s="31" t="s">
        <v>421</v>
      </c>
      <c r="B1383" s="31" t="s">
        <v>180</v>
      </c>
      <c r="C1383" s="31">
        <v>5</v>
      </c>
      <c r="D1383" s="31">
        <v>500</v>
      </c>
      <c r="E1383" s="31" t="s">
        <v>422</v>
      </c>
      <c r="F1383" s="31">
        <v>10</v>
      </c>
      <c r="G1383" s="31">
        <v>14828.3287</v>
      </c>
      <c r="H1383" s="31">
        <v>29.6566574</v>
      </c>
      <c r="I1383" s="31">
        <v>29.6566574</v>
      </c>
      <c r="J1383" s="31">
        <v>44.1</v>
      </c>
      <c r="K1383" s="30"/>
    </row>
    <row r="1384" spans="1:11" ht="15.6">
      <c r="A1384" s="31" t="s">
        <v>421</v>
      </c>
      <c r="B1384" s="31" t="s">
        <v>181</v>
      </c>
      <c r="C1384" s="31">
        <v>9</v>
      </c>
      <c r="D1384" s="31">
        <v>1095</v>
      </c>
      <c r="E1384" s="31" t="s">
        <v>422</v>
      </c>
      <c r="F1384" s="31">
        <v>14</v>
      </c>
      <c r="G1384" s="31">
        <v>28132.228200000001</v>
      </c>
      <c r="H1384" s="31">
        <v>25.691532599999999</v>
      </c>
      <c r="I1384" s="31">
        <v>25.691532599999999</v>
      </c>
      <c r="J1384" s="31">
        <v>44.1</v>
      </c>
      <c r="K1384" s="30"/>
    </row>
    <row r="1385" spans="1:11" ht="15.6">
      <c r="A1385" s="31" t="s">
        <v>421</v>
      </c>
      <c r="B1385" s="31" t="s">
        <v>182</v>
      </c>
      <c r="C1385" s="31">
        <v>3</v>
      </c>
      <c r="D1385" s="31">
        <v>290</v>
      </c>
      <c r="E1385" s="31" t="s">
        <v>422</v>
      </c>
      <c r="F1385" s="31">
        <v>5</v>
      </c>
      <c r="G1385" s="31">
        <v>14109.1427</v>
      </c>
      <c r="H1385" s="31">
        <v>48.652216199999998</v>
      </c>
      <c r="I1385" s="31">
        <v>48.652216199999998</v>
      </c>
      <c r="J1385" s="31">
        <v>44.1</v>
      </c>
      <c r="K1385" s="30"/>
    </row>
    <row r="1386" spans="1:11" ht="15.6">
      <c r="A1386" s="31" t="s">
        <v>421</v>
      </c>
      <c r="B1386" s="31" t="s">
        <v>183</v>
      </c>
      <c r="C1386" s="31">
        <v>2</v>
      </c>
      <c r="D1386" s="31">
        <v>100</v>
      </c>
      <c r="E1386" s="31" t="s">
        <v>422</v>
      </c>
      <c r="F1386" s="31">
        <v>2</v>
      </c>
      <c r="G1386" s="31">
        <v>4418.8774100000001</v>
      </c>
      <c r="H1386" s="31">
        <v>44.188774100000003</v>
      </c>
      <c r="I1386" s="31">
        <v>44.188774100000003</v>
      </c>
      <c r="J1386" s="31">
        <v>44.1</v>
      </c>
      <c r="K1386" s="30"/>
    </row>
    <row r="1387" spans="1:11" ht="15.6">
      <c r="A1387" s="31" t="s">
        <v>421</v>
      </c>
      <c r="B1387" s="31" t="s">
        <v>184</v>
      </c>
      <c r="C1387" s="31">
        <v>5</v>
      </c>
      <c r="D1387" s="31">
        <v>360</v>
      </c>
      <c r="E1387" s="31" t="s">
        <v>422</v>
      </c>
      <c r="F1387" s="31">
        <v>5</v>
      </c>
      <c r="G1387" s="31">
        <v>11604.700199999999</v>
      </c>
      <c r="H1387" s="31">
        <v>32.235278399999999</v>
      </c>
      <c r="I1387" s="31">
        <v>32.235278399999999</v>
      </c>
      <c r="J1387" s="31">
        <v>44.1</v>
      </c>
      <c r="K1387" s="30"/>
    </row>
    <row r="1388" spans="1:11" ht="15.6">
      <c r="A1388" s="31" t="s">
        <v>421</v>
      </c>
      <c r="B1388" s="31" t="s">
        <v>186</v>
      </c>
      <c r="C1388" s="31">
        <v>1</v>
      </c>
      <c r="D1388" s="31">
        <v>160</v>
      </c>
      <c r="E1388" s="31" t="s">
        <v>422</v>
      </c>
      <c r="F1388" s="31">
        <v>4</v>
      </c>
      <c r="G1388" s="31">
        <v>6755.0588399999997</v>
      </c>
      <c r="H1388" s="31">
        <v>42.219117699999998</v>
      </c>
      <c r="I1388" s="31">
        <v>42.219117699999998</v>
      </c>
      <c r="J1388" s="31">
        <v>44.1</v>
      </c>
      <c r="K1388" s="30"/>
    </row>
    <row r="1389" spans="1:11" ht="15.6">
      <c r="A1389" s="31" t="s">
        <v>421</v>
      </c>
      <c r="B1389" s="31" t="s">
        <v>270</v>
      </c>
      <c r="C1389" s="31">
        <v>1</v>
      </c>
      <c r="D1389" s="31">
        <v>160</v>
      </c>
      <c r="E1389" s="31" t="s">
        <v>422</v>
      </c>
      <c r="F1389" s="31">
        <v>2</v>
      </c>
      <c r="G1389" s="31">
        <v>4650.1707399999996</v>
      </c>
      <c r="H1389" s="31">
        <v>29.0635671</v>
      </c>
      <c r="I1389" s="31">
        <v>29.0635671</v>
      </c>
      <c r="J1389" s="31">
        <v>44.1</v>
      </c>
      <c r="K1389" s="30"/>
    </row>
    <row r="1390" spans="1:11" ht="15.6">
      <c r="A1390" s="31" t="s">
        <v>421</v>
      </c>
      <c r="B1390" s="31" t="s">
        <v>189</v>
      </c>
      <c r="C1390" s="31">
        <v>4</v>
      </c>
      <c r="D1390" s="31">
        <v>340</v>
      </c>
      <c r="E1390" s="31" t="s">
        <v>422</v>
      </c>
      <c r="F1390" s="31">
        <v>10</v>
      </c>
      <c r="G1390" s="31">
        <v>14362.559300000001</v>
      </c>
      <c r="H1390" s="31">
        <v>42.242821499999998</v>
      </c>
      <c r="I1390" s="31">
        <v>42.242821499999998</v>
      </c>
      <c r="J1390" s="31">
        <v>44.1</v>
      </c>
      <c r="K1390" s="30"/>
    </row>
    <row r="1391" spans="1:11" ht="15.6">
      <c r="A1391" s="31" t="s">
        <v>421</v>
      </c>
      <c r="B1391" s="31" t="s">
        <v>190</v>
      </c>
      <c r="C1391" s="31">
        <v>4</v>
      </c>
      <c r="D1391" s="31">
        <v>520</v>
      </c>
      <c r="E1391" s="31" t="s">
        <v>422</v>
      </c>
      <c r="F1391" s="31">
        <v>10</v>
      </c>
      <c r="G1391" s="31">
        <v>14613.3691</v>
      </c>
      <c r="H1391" s="31">
        <v>28.102632799999999</v>
      </c>
      <c r="I1391" s="31">
        <v>28.102632799999999</v>
      </c>
      <c r="J1391" s="31">
        <v>44.1</v>
      </c>
      <c r="K1391" s="30"/>
    </row>
    <row r="1392" spans="1:11" ht="15.6">
      <c r="A1392" s="31" t="s">
        <v>421</v>
      </c>
      <c r="B1392" s="31" t="s">
        <v>191</v>
      </c>
      <c r="C1392" s="31">
        <v>1</v>
      </c>
      <c r="D1392" s="31">
        <v>200</v>
      </c>
      <c r="E1392" s="31" t="s">
        <v>422</v>
      </c>
      <c r="F1392" s="31">
        <v>3</v>
      </c>
      <c r="G1392" s="31">
        <v>6406.74982</v>
      </c>
      <c r="H1392" s="31">
        <v>32.033749100000001</v>
      </c>
      <c r="I1392" s="31">
        <v>32.033749100000001</v>
      </c>
      <c r="J1392" s="31">
        <v>44.1</v>
      </c>
      <c r="K1392" s="30"/>
    </row>
    <row r="1393" spans="1:11" ht="15.6">
      <c r="A1393" s="31" t="s">
        <v>421</v>
      </c>
      <c r="B1393" s="31" t="s">
        <v>192</v>
      </c>
      <c r="C1393" s="31">
        <v>10</v>
      </c>
      <c r="D1393" s="31">
        <v>1310</v>
      </c>
      <c r="E1393" s="31" t="s">
        <v>422</v>
      </c>
      <c r="F1393" s="31">
        <v>32</v>
      </c>
      <c r="G1393" s="31">
        <v>48962.921399999999</v>
      </c>
      <c r="H1393" s="31">
        <v>37.376275900000003</v>
      </c>
      <c r="I1393" s="31">
        <v>37.376275900000003</v>
      </c>
      <c r="J1393" s="31">
        <v>44.1</v>
      </c>
      <c r="K1393" s="30"/>
    </row>
    <row r="1394" spans="1:11" ht="15.6">
      <c r="A1394" s="31" t="s">
        <v>421</v>
      </c>
      <c r="B1394" s="31" t="s">
        <v>277</v>
      </c>
      <c r="C1394" s="31">
        <v>11</v>
      </c>
      <c r="D1394" s="31">
        <v>1560</v>
      </c>
      <c r="E1394" s="31" t="s">
        <v>422</v>
      </c>
      <c r="F1394" s="31">
        <v>15</v>
      </c>
      <c r="G1394" s="31">
        <v>28971.399000000001</v>
      </c>
      <c r="H1394" s="31">
        <v>18.571409599999999</v>
      </c>
      <c r="I1394" s="31">
        <v>18.571409599999999</v>
      </c>
      <c r="J1394" s="31">
        <v>44.1</v>
      </c>
      <c r="K1394" s="30"/>
    </row>
    <row r="1395" spans="1:11" ht="15.6">
      <c r="A1395" s="31" t="s">
        <v>421</v>
      </c>
      <c r="B1395" s="31" t="s">
        <v>193</v>
      </c>
      <c r="C1395" s="31">
        <v>11</v>
      </c>
      <c r="D1395" s="31">
        <v>1280</v>
      </c>
      <c r="E1395" s="31" t="s">
        <v>422</v>
      </c>
      <c r="F1395" s="31">
        <v>20</v>
      </c>
      <c r="G1395" s="31">
        <v>33454.988299999997</v>
      </c>
      <c r="H1395" s="31">
        <v>26.1367096</v>
      </c>
      <c r="I1395" s="31">
        <v>26.1367096</v>
      </c>
      <c r="J1395" s="31">
        <v>44.1</v>
      </c>
      <c r="K1395" s="30"/>
    </row>
    <row r="1396" spans="1:11" ht="15.6">
      <c r="A1396" s="31" t="s">
        <v>421</v>
      </c>
      <c r="B1396" s="31" t="s">
        <v>280</v>
      </c>
      <c r="C1396" s="31">
        <v>4</v>
      </c>
      <c r="D1396" s="31">
        <v>680</v>
      </c>
      <c r="E1396" s="31" t="s">
        <v>422</v>
      </c>
      <c r="F1396" s="31">
        <v>9</v>
      </c>
      <c r="G1396" s="31">
        <v>16764.7693</v>
      </c>
      <c r="H1396" s="31">
        <v>24.654072500000002</v>
      </c>
      <c r="I1396" s="31">
        <v>24.654072500000002</v>
      </c>
      <c r="J1396" s="31">
        <v>44.1</v>
      </c>
      <c r="K1396" s="30"/>
    </row>
    <row r="1397" spans="1:11" ht="15.6">
      <c r="A1397" s="31" t="s">
        <v>421</v>
      </c>
      <c r="B1397" s="31" t="s">
        <v>281</v>
      </c>
      <c r="C1397" s="31">
        <v>5</v>
      </c>
      <c r="D1397" s="31">
        <v>630</v>
      </c>
      <c r="E1397" s="31" t="s">
        <v>422</v>
      </c>
      <c r="F1397" s="31">
        <v>14</v>
      </c>
      <c r="G1397" s="31">
        <v>27115.213100000001</v>
      </c>
      <c r="H1397" s="31">
        <v>43.040020699999999</v>
      </c>
      <c r="I1397" s="31">
        <v>43.040020699999999</v>
      </c>
      <c r="J1397" s="31">
        <v>44.1</v>
      </c>
      <c r="K1397" s="30"/>
    </row>
    <row r="1398" spans="1:11" ht="15.6">
      <c r="A1398" s="31" t="s">
        <v>421</v>
      </c>
      <c r="B1398" s="31" t="s">
        <v>282</v>
      </c>
      <c r="C1398" s="31">
        <v>2</v>
      </c>
      <c r="D1398" s="31">
        <v>225</v>
      </c>
      <c r="E1398" s="31" t="s">
        <v>422</v>
      </c>
      <c r="F1398" s="31">
        <v>1</v>
      </c>
      <c r="G1398" s="31">
        <v>794.97</v>
      </c>
      <c r="H1398" s="31">
        <v>3.5331999999999999</v>
      </c>
      <c r="I1398" s="31">
        <v>3.5331999999999999</v>
      </c>
      <c r="J1398" s="31">
        <v>44.1</v>
      </c>
      <c r="K1398" s="30"/>
    </row>
    <row r="1399" spans="1:11" ht="15.6">
      <c r="A1399" s="31" t="s">
        <v>421</v>
      </c>
      <c r="B1399" s="31" t="s">
        <v>283</v>
      </c>
      <c r="C1399" s="31">
        <v>5</v>
      </c>
      <c r="D1399" s="31">
        <v>945</v>
      </c>
      <c r="E1399" s="31" t="s">
        <v>422</v>
      </c>
      <c r="F1399" s="31">
        <v>11</v>
      </c>
      <c r="G1399" s="31">
        <v>19883.014800000001</v>
      </c>
      <c r="H1399" s="31">
        <v>21.040227300000002</v>
      </c>
      <c r="I1399" s="31">
        <v>21.040227300000002</v>
      </c>
      <c r="J1399" s="31">
        <v>44.1</v>
      </c>
      <c r="K1399" s="30"/>
    </row>
    <row r="1400" spans="1:11" ht="15.6">
      <c r="A1400" s="31" t="s">
        <v>421</v>
      </c>
      <c r="B1400" s="31" t="s">
        <v>196</v>
      </c>
      <c r="C1400" s="31">
        <v>7</v>
      </c>
      <c r="D1400" s="31">
        <v>1070</v>
      </c>
      <c r="E1400" s="31" t="s">
        <v>422</v>
      </c>
      <c r="F1400" s="31">
        <v>9</v>
      </c>
      <c r="G1400" s="31">
        <v>15725.0617</v>
      </c>
      <c r="H1400" s="31">
        <v>14.6963194</v>
      </c>
      <c r="I1400" s="31">
        <v>14.6963194</v>
      </c>
      <c r="J1400" s="31">
        <v>44.1</v>
      </c>
      <c r="K1400" s="30"/>
    </row>
    <row r="1401" spans="1:11" ht="15.6">
      <c r="A1401" s="31" t="s">
        <v>421</v>
      </c>
      <c r="B1401" s="31" t="s">
        <v>285</v>
      </c>
      <c r="C1401" s="31">
        <v>4</v>
      </c>
      <c r="D1401" s="31">
        <v>732</v>
      </c>
      <c r="E1401" s="31" t="s">
        <v>422</v>
      </c>
      <c r="F1401" s="31">
        <v>13</v>
      </c>
      <c r="G1401" s="31">
        <v>24125.810799999999</v>
      </c>
      <c r="H1401" s="31">
        <v>32.958758000000003</v>
      </c>
      <c r="I1401" s="31">
        <v>32.958758000000003</v>
      </c>
      <c r="J1401" s="31">
        <v>44.1</v>
      </c>
      <c r="K1401" s="30"/>
    </row>
    <row r="1402" spans="1:11" ht="15.6">
      <c r="A1402" s="31" t="s">
        <v>421</v>
      </c>
      <c r="B1402" s="31" t="s">
        <v>286</v>
      </c>
      <c r="C1402" s="31">
        <v>5</v>
      </c>
      <c r="D1402" s="31">
        <v>670</v>
      </c>
      <c r="E1402" s="31" t="s">
        <v>422</v>
      </c>
      <c r="F1402" s="31">
        <v>2</v>
      </c>
      <c r="G1402" s="31">
        <v>4235.1869999999999</v>
      </c>
      <c r="H1402" s="31">
        <v>6.3211746199999999</v>
      </c>
      <c r="I1402" s="31">
        <v>6.3211746199999999</v>
      </c>
      <c r="J1402" s="31">
        <v>44.1</v>
      </c>
      <c r="K1402" s="30"/>
    </row>
    <row r="1403" spans="1:11" ht="15.6">
      <c r="A1403" s="31" t="s">
        <v>421</v>
      </c>
      <c r="B1403" s="31" t="s">
        <v>287</v>
      </c>
      <c r="C1403" s="31">
        <v>14</v>
      </c>
      <c r="D1403" s="31">
        <v>1995</v>
      </c>
      <c r="E1403" s="31" t="s">
        <v>422</v>
      </c>
      <c r="F1403" s="31">
        <v>25</v>
      </c>
      <c r="G1403" s="31">
        <v>45525.714599999999</v>
      </c>
      <c r="H1403" s="31">
        <v>22.819907100000002</v>
      </c>
      <c r="I1403" s="31">
        <v>22.819907100000002</v>
      </c>
      <c r="J1403" s="31">
        <v>44.1</v>
      </c>
      <c r="K1403" s="30"/>
    </row>
    <row r="1404" spans="1:11" ht="15.6">
      <c r="A1404" s="31" t="s">
        <v>421</v>
      </c>
      <c r="B1404" s="31" t="s">
        <v>373</v>
      </c>
      <c r="C1404" s="31">
        <v>4</v>
      </c>
      <c r="D1404" s="31">
        <v>465</v>
      </c>
      <c r="E1404" s="31" t="s">
        <v>422</v>
      </c>
      <c r="F1404" s="31">
        <v>10</v>
      </c>
      <c r="G1404" s="31">
        <v>17710.3511</v>
      </c>
      <c r="H1404" s="31">
        <v>38.086776499999999</v>
      </c>
      <c r="I1404" s="31">
        <v>38.086776499999999</v>
      </c>
      <c r="J1404" s="31">
        <v>44.1</v>
      </c>
      <c r="K1404" s="30"/>
    </row>
    <row r="1405" spans="1:11" ht="15.6">
      <c r="A1405" s="31" t="s">
        <v>421</v>
      </c>
      <c r="B1405" s="31" t="s">
        <v>288</v>
      </c>
      <c r="C1405" s="31">
        <v>6</v>
      </c>
      <c r="D1405" s="31">
        <v>1120</v>
      </c>
      <c r="E1405" s="31" t="s">
        <v>422</v>
      </c>
      <c r="F1405" s="31">
        <v>15</v>
      </c>
      <c r="G1405" s="31">
        <v>28190.509900000001</v>
      </c>
      <c r="H1405" s="31">
        <v>25.170098100000001</v>
      </c>
      <c r="I1405" s="31">
        <v>25.170098100000001</v>
      </c>
      <c r="J1405" s="31">
        <v>44.1</v>
      </c>
      <c r="K1405" s="30"/>
    </row>
    <row r="1406" spans="1:11" ht="15.6">
      <c r="A1406" s="31" t="s">
        <v>421</v>
      </c>
      <c r="B1406" s="31" t="s">
        <v>382</v>
      </c>
      <c r="C1406" s="31">
        <v>7</v>
      </c>
      <c r="D1406" s="31">
        <v>1200</v>
      </c>
      <c r="E1406" s="31" t="s">
        <v>422</v>
      </c>
      <c r="F1406" s="31">
        <v>21</v>
      </c>
      <c r="G1406" s="31">
        <v>42041.904399999999</v>
      </c>
      <c r="H1406" s="31">
        <v>35.034920399999997</v>
      </c>
      <c r="I1406" s="31">
        <v>35.034920399999997</v>
      </c>
      <c r="J1406" s="31">
        <v>44.1</v>
      </c>
      <c r="K1406" s="30"/>
    </row>
    <row r="1407" spans="1:11" ht="15.6">
      <c r="A1407" s="31" t="s">
        <v>421</v>
      </c>
      <c r="B1407" s="31" t="s">
        <v>383</v>
      </c>
      <c r="C1407" s="31">
        <v>4</v>
      </c>
      <c r="D1407" s="31">
        <v>730</v>
      </c>
      <c r="E1407" s="31" t="s">
        <v>422</v>
      </c>
      <c r="F1407" s="31">
        <v>6</v>
      </c>
      <c r="G1407" s="31">
        <v>11900.962600000001</v>
      </c>
      <c r="H1407" s="31">
        <v>16.302688499999999</v>
      </c>
      <c r="I1407" s="31">
        <v>16.302688499999999</v>
      </c>
      <c r="J1407" s="31">
        <v>44.1</v>
      </c>
      <c r="K1407" s="30"/>
    </row>
    <row r="1408" spans="1:11" ht="15.6">
      <c r="A1408" s="31" t="s">
        <v>421</v>
      </c>
      <c r="B1408" s="31" t="s">
        <v>384</v>
      </c>
      <c r="C1408" s="31">
        <v>3</v>
      </c>
      <c r="D1408" s="31">
        <v>600</v>
      </c>
      <c r="E1408" s="31" t="s">
        <v>422</v>
      </c>
      <c r="F1408" s="31">
        <v>17</v>
      </c>
      <c r="G1408" s="31">
        <v>33065.129200000003</v>
      </c>
      <c r="H1408" s="31">
        <v>55.108548599999999</v>
      </c>
      <c r="I1408" s="31">
        <v>55.108548599999999</v>
      </c>
      <c r="J1408" s="31">
        <v>44.1</v>
      </c>
      <c r="K1408" s="30"/>
    </row>
    <row r="1409" spans="1:11" ht="15.6">
      <c r="A1409" s="31" t="s">
        <v>421</v>
      </c>
      <c r="B1409" s="31" t="s">
        <v>374</v>
      </c>
      <c r="C1409" s="31">
        <v>11</v>
      </c>
      <c r="D1409" s="31">
        <v>1479</v>
      </c>
      <c r="E1409" s="31" t="s">
        <v>422</v>
      </c>
      <c r="F1409" s="31">
        <v>12</v>
      </c>
      <c r="G1409" s="31">
        <v>26124.309300000001</v>
      </c>
      <c r="H1409" s="31">
        <v>17.663495099999999</v>
      </c>
      <c r="I1409" s="31">
        <v>17.663495099999999</v>
      </c>
      <c r="J1409" s="31">
        <v>44.1</v>
      </c>
      <c r="K1409" s="30"/>
    </row>
    <row r="1410" spans="1:11" ht="15.6">
      <c r="A1410" s="31" t="s">
        <v>421</v>
      </c>
      <c r="B1410" s="31" t="s">
        <v>385</v>
      </c>
      <c r="C1410" s="31">
        <v>9</v>
      </c>
      <c r="D1410" s="31">
        <v>1320</v>
      </c>
      <c r="E1410" s="31" t="s">
        <v>422</v>
      </c>
      <c r="F1410" s="31">
        <v>14</v>
      </c>
      <c r="G1410" s="31">
        <v>27968.941900000002</v>
      </c>
      <c r="H1410" s="31">
        <v>21.188592400000001</v>
      </c>
      <c r="I1410" s="31">
        <v>21.188592400000001</v>
      </c>
      <c r="J1410" s="31">
        <v>44.1</v>
      </c>
      <c r="K1410" s="30"/>
    </row>
    <row r="1411" spans="1:11" ht="15.6">
      <c r="A1411" s="31" t="s">
        <v>421</v>
      </c>
      <c r="B1411" s="31" t="s">
        <v>386</v>
      </c>
      <c r="C1411" s="31">
        <v>12</v>
      </c>
      <c r="D1411" s="31">
        <v>1930</v>
      </c>
      <c r="E1411" s="31" t="s">
        <v>422</v>
      </c>
      <c r="F1411" s="31">
        <v>11</v>
      </c>
      <c r="G1411" s="31">
        <v>21781.161400000001</v>
      </c>
      <c r="H1411" s="31">
        <v>11.2855758</v>
      </c>
      <c r="I1411" s="31">
        <v>11.2855758</v>
      </c>
      <c r="J1411" s="31">
        <v>44.1</v>
      </c>
      <c r="K1411" s="30"/>
    </row>
    <row r="1412" spans="1:11" ht="15.6">
      <c r="A1412" s="31" t="s">
        <v>421</v>
      </c>
      <c r="B1412" s="31" t="s">
        <v>364</v>
      </c>
      <c r="C1412" s="31">
        <v>15</v>
      </c>
      <c r="D1412" s="31">
        <v>1705</v>
      </c>
      <c r="E1412" s="31" t="s">
        <v>422</v>
      </c>
      <c r="F1412" s="31">
        <v>19</v>
      </c>
      <c r="G1412" s="31">
        <v>35527.633000000002</v>
      </c>
      <c r="H1412" s="31">
        <v>20.8373214</v>
      </c>
      <c r="I1412" s="31">
        <v>20.8373214</v>
      </c>
      <c r="J1412" s="31">
        <v>44.1</v>
      </c>
      <c r="K1412" s="30"/>
    </row>
    <row r="1413" spans="1:11" ht="15.6">
      <c r="A1413" s="31" t="s">
        <v>421</v>
      </c>
      <c r="B1413" s="31" t="s">
        <v>387</v>
      </c>
      <c r="C1413" s="31">
        <v>5</v>
      </c>
      <c r="D1413" s="31">
        <v>630</v>
      </c>
      <c r="E1413" s="31" t="s">
        <v>422</v>
      </c>
      <c r="F1413" s="31">
        <v>7</v>
      </c>
      <c r="G1413" s="31">
        <v>14540.247300000001</v>
      </c>
      <c r="H1413" s="31">
        <v>23.079757600000001</v>
      </c>
      <c r="I1413" s="31">
        <v>23.079757600000001</v>
      </c>
      <c r="J1413" s="31">
        <v>44.1</v>
      </c>
      <c r="K1413" s="30"/>
    </row>
    <row r="1414" spans="1:11" ht="15.6">
      <c r="A1414" s="31" t="s">
        <v>421</v>
      </c>
      <c r="B1414" s="31" t="s">
        <v>375</v>
      </c>
      <c r="C1414" s="31">
        <v>5</v>
      </c>
      <c r="D1414" s="31">
        <v>520</v>
      </c>
      <c r="E1414" s="31" t="s">
        <v>422</v>
      </c>
      <c r="F1414" s="31">
        <v>11</v>
      </c>
      <c r="G1414" s="31">
        <v>20252.252899999999</v>
      </c>
      <c r="H1414" s="31">
        <v>38.946640199999997</v>
      </c>
      <c r="I1414" s="31">
        <v>38.946640199999997</v>
      </c>
      <c r="J1414" s="31">
        <v>44.1</v>
      </c>
      <c r="K1414" s="30"/>
    </row>
    <row r="1415" spans="1:11" ht="15.6">
      <c r="A1415" s="31" t="s">
        <v>421</v>
      </c>
      <c r="B1415" s="31" t="s">
        <v>376</v>
      </c>
      <c r="C1415" s="31">
        <v>2</v>
      </c>
      <c r="D1415" s="31">
        <v>250</v>
      </c>
      <c r="E1415" s="31" t="s">
        <v>422</v>
      </c>
      <c r="F1415" s="31">
        <v>5</v>
      </c>
      <c r="G1415" s="31">
        <v>10696.1605</v>
      </c>
      <c r="H1415" s="31">
        <v>42.784641899999997</v>
      </c>
      <c r="I1415" s="31">
        <v>42.784641899999997</v>
      </c>
      <c r="J1415" s="31">
        <v>44.1</v>
      </c>
      <c r="K1415" s="30"/>
    </row>
    <row r="1416" spans="1:11" ht="15.6">
      <c r="A1416" s="31" t="s">
        <v>421</v>
      </c>
      <c r="B1416" s="31" t="s">
        <v>197</v>
      </c>
      <c r="C1416" s="31">
        <v>5</v>
      </c>
      <c r="D1416" s="31">
        <v>710</v>
      </c>
      <c r="E1416" s="31" t="s">
        <v>422</v>
      </c>
      <c r="F1416" s="31">
        <v>11</v>
      </c>
      <c r="G1416" s="31">
        <v>25230.467100000002</v>
      </c>
      <c r="H1416" s="31">
        <v>35.5358692</v>
      </c>
      <c r="I1416" s="31">
        <v>35.5358692</v>
      </c>
      <c r="J1416" s="31">
        <v>44.1</v>
      </c>
      <c r="K1416" s="30"/>
    </row>
    <row r="1417" spans="1:11" ht="15.6">
      <c r="A1417" s="31" t="s">
        <v>421</v>
      </c>
      <c r="B1417" s="31" t="s">
        <v>198</v>
      </c>
      <c r="C1417" s="31">
        <v>2</v>
      </c>
      <c r="D1417" s="31">
        <v>250</v>
      </c>
      <c r="E1417" s="31" t="s">
        <v>422</v>
      </c>
      <c r="F1417" s="31">
        <v>4</v>
      </c>
      <c r="G1417" s="31">
        <v>8794.0114599999997</v>
      </c>
      <c r="H1417" s="31">
        <v>35.176045799999997</v>
      </c>
      <c r="I1417" s="31">
        <v>35.176045799999997</v>
      </c>
      <c r="J1417" s="31">
        <v>44.1</v>
      </c>
      <c r="K1417" s="30"/>
    </row>
    <row r="1418" spans="1:11" ht="15.6">
      <c r="A1418" s="31" t="s">
        <v>421</v>
      </c>
      <c r="B1418" s="31" t="s">
        <v>199</v>
      </c>
      <c r="C1418" s="31">
        <v>5</v>
      </c>
      <c r="D1418" s="31">
        <v>750</v>
      </c>
      <c r="E1418" s="31" t="s">
        <v>422</v>
      </c>
      <c r="F1418" s="31">
        <v>13</v>
      </c>
      <c r="G1418" s="31">
        <v>24089.625800000002</v>
      </c>
      <c r="H1418" s="31">
        <v>32.119501100000001</v>
      </c>
      <c r="I1418" s="31">
        <v>32.119501100000001</v>
      </c>
      <c r="J1418" s="31">
        <v>44.1</v>
      </c>
      <c r="K1418" s="30"/>
    </row>
    <row r="1419" spans="1:11" ht="15.6">
      <c r="A1419" s="31" t="s">
        <v>421</v>
      </c>
      <c r="B1419" s="31" t="s">
        <v>401</v>
      </c>
      <c r="C1419" s="31">
        <v>1</v>
      </c>
      <c r="D1419" s="31">
        <v>200</v>
      </c>
      <c r="E1419" s="31" t="s">
        <v>422</v>
      </c>
      <c r="F1419" s="31">
        <v>7</v>
      </c>
      <c r="G1419" s="31">
        <v>6423.9002200000004</v>
      </c>
      <c r="H1419" s="31">
        <v>33.001512699999999</v>
      </c>
      <c r="I1419" s="31">
        <v>33.001512699999999</v>
      </c>
      <c r="J1419" s="31">
        <v>44.1</v>
      </c>
      <c r="K1419" s="30"/>
    </row>
    <row r="1420" spans="1:11" ht="15.6">
      <c r="A1420" s="31" t="s">
        <v>421</v>
      </c>
      <c r="B1420" s="31" t="s">
        <v>200</v>
      </c>
      <c r="C1420" s="31">
        <v>2</v>
      </c>
      <c r="D1420" s="31">
        <v>400</v>
      </c>
      <c r="E1420" s="31" t="s">
        <v>422</v>
      </c>
      <c r="F1420" s="31">
        <v>1</v>
      </c>
      <c r="G1420" s="31">
        <v>1887.18282</v>
      </c>
      <c r="H1420" s="31">
        <v>4.7179570499999999</v>
      </c>
      <c r="I1420" s="31">
        <v>4.7179570499999999</v>
      </c>
      <c r="J1420" s="31">
        <v>44.1</v>
      </c>
      <c r="K1420" s="30"/>
    </row>
    <row r="1421" spans="1:11" ht="15.6">
      <c r="A1421" s="31" t="s">
        <v>421</v>
      </c>
      <c r="B1421" s="31" t="s">
        <v>201</v>
      </c>
      <c r="C1421" s="31">
        <v>6</v>
      </c>
      <c r="D1421" s="31">
        <v>770</v>
      </c>
      <c r="E1421" s="31" t="s">
        <v>422</v>
      </c>
      <c r="F1421" s="31">
        <v>12</v>
      </c>
      <c r="G1421" s="31">
        <v>24261.829099999999</v>
      </c>
      <c r="H1421" s="31">
        <v>31.5088689</v>
      </c>
      <c r="I1421" s="31">
        <v>31.5088689</v>
      </c>
      <c r="J1421" s="31">
        <v>44.1</v>
      </c>
      <c r="K1421" s="30"/>
    </row>
    <row r="1422" spans="1:11" ht="15.6">
      <c r="A1422" s="31" t="s">
        <v>421</v>
      </c>
      <c r="B1422" s="31" t="s">
        <v>202</v>
      </c>
      <c r="C1422" s="31">
        <v>4</v>
      </c>
      <c r="D1422" s="31">
        <v>540</v>
      </c>
      <c r="E1422" s="31" t="s">
        <v>422</v>
      </c>
      <c r="F1422" s="31">
        <v>2</v>
      </c>
      <c r="G1422" s="31">
        <v>4715.41338</v>
      </c>
      <c r="H1422" s="31">
        <v>8.7322469999999992</v>
      </c>
      <c r="I1422" s="31">
        <v>8.7322469999999992</v>
      </c>
      <c r="J1422" s="31">
        <v>44.1</v>
      </c>
      <c r="K1422" s="30"/>
    </row>
    <row r="1423" spans="1:11" ht="15.6">
      <c r="A1423" s="31" t="s">
        <v>421</v>
      </c>
      <c r="B1423" s="31" t="s">
        <v>203</v>
      </c>
      <c r="C1423" s="31">
        <v>1</v>
      </c>
      <c r="D1423" s="31">
        <v>200</v>
      </c>
      <c r="E1423" s="31" t="s">
        <v>422</v>
      </c>
      <c r="F1423" s="31">
        <v>2</v>
      </c>
      <c r="G1423" s="31">
        <v>4036.6224099999999</v>
      </c>
      <c r="H1423" s="31">
        <v>20.183112000000001</v>
      </c>
      <c r="I1423" s="31">
        <v>20.183112000000001</v>
      </c>
      <c r="J1423" s="31">
        <v>44.1</v>
      </c>
      <c r="K1423" s="30"/>
    </row>
    <row r="1424" spans="1:11" ht="15.6">
      <c r="A1424" s="31" t="s">
        <v>421</v>
      </c>
      <c r="B1424" s="31" t="s">
        <v>204</v>
      </c>
      <c r="C1424" s="31">
        <v>3</v>
      </c>
      <c r="D1424" s="31">
        <v>165</v>
      </c>
      <c r="E1424" s="31" t="s">
        <v>422</v>
      </c>
      <c r="F1424" s="31">
        <v>1</v>
      </c>
      <c r="G1424" s="31">
        <v>1586.97</v>
      </c>
      <c r="H1424" s="31">
        <v>9.6180000000000003</v>
      </c>
      <c r="I1424" s="31">
        <v>9.6180000000000003</v>
      </c>
      <c r="J1424" s="31">
        <v>44.1</v>
      </c>
      <c r="K1424" s="30"/>
    </row>
    <row r="1425" spans="1:11" ht="15.6">
      <c r="A1425" s="31" t="s">
        <v>421</v>
      </c>
      <c r="B1425" s="31" t="s">
        <v>205</v>
      </c>
      <c r="C1425" s="31">
        <v>2</v>
      </c>
      <c r="D1425" s="31">
        <v>320</v>
      </c>
      <c r="E1425" s="31" t="s">
        <v>422</v>
      </c>
      <c r="F1425" s="31">
        <v>2</v>
      </c>
      <c r="G1425" s="31">
        <v>3858.2185899999999</v>
      </c>
      <c r="H1425" s="31">
        <v>12.0569331</v>
      </c>
      <c r="I1425" s="31">
        <v>12.0569331</v>
      </c>
      <c r="J1425" s="31">
        <v>44.1</v>
      </c>
      <c r="K1425" s="30"/>
    </row>
    <row r="1426" spans="1:11" ht="15.6">
      <c r="A1426" s="31" t="s">
        <v>421</v>
      </c>
      <c r="B1426" s="31" t="s">
        <v>206</v>
      </c>
      <c r="C1426" s="31">
        <v>1</v>
      </c>
      <c r="D1426" s="31">
        <v>200</v>
      </c>
      <c r="E1426" s="31" t="s">
        <v>422</v>
      </c>
      <c r="F1426" s="31">
        <v>4</v>
      </c>
      <c r="G1426" s="31">
        <v>6921.7784499999998</v>
      </c>
      <c r="H1426" s="31">
        <v>34.6088922</v>
      </c>
      <c r="I1426" s="31">
        <v>34.6088922</v>
      </c>
      <c r="J1426" s="31">
        <v>44.1</v>
      </c>
      <c r="K1426" s="30"/>
    </row>
    <row r="1427" spans="1:11" ht="15.6">
      <c r="A1427" s="31" t="s">
        <v>421</v>
      </c>
      <c r="B1427" s="31" t="s">
        <v>212</v>
      </c>
      <c r="C1427" s="31">
        <v>3</v>
      </c>
      <c r="D1427" s="31">
        <v>460</v>
      </c>
      <c r="E1427" s="31" t="s">
        <v>422</v>
      </c>
      <c r="F1427" s="31">
        <v>11</v>
      </c>
      <c r="G1427" s="31">
        <v>16108.6934</v>
      </c>
      <c r="H1427" s="31">
        <v>35.0188986</v>
      </c>
      <c r="I1427" s="31">
        <v>35.0188986</v>
      </c>
      <c r="J1427" s="31">
        <v>44.1</v>
      </c>
      <c r="K1427" s="30"/>
    </row>
    <row r="1428" spans="1:11" ht="15.6">
      <c r="A1428" s="31" t="s">
        <v>421</v>
      </c>
      <c r="B1428" s="31" t="s">
        <v>299</v>
      </c>
      <c r="C1428" s="31">
        <v>1</v>
      </c>
      <c r="D1428" s="31">
        <v>110</v>
      </c>
      <c r="E1428" s="31" t="s">
        <v>422</v>
      </c>
      <c r="F1428" s="31">
        <v>2</v>
      </c>
      <c r="G1428" s="31">
        <v>3607.00342</v>
      </c>
      <c r="H1428" s="31">
        <v>32.790940200000001</v>
      </c>
      <c r="I1428" s="31">
        <v>32.790940200000001</v>
      </c>
      <c r="J1428" s="31">
        <v>44.1</v>
      </c>
      <c r="K1428" s="30"/>
    </row>
    <row r="1429" spans="1:11" ht="15.6">
      <c r="A1429" s="31" t="s">
        <v>421</v>
      </c>
      <c r="B1429" s="31" t="s">
        <v>214</v>
      </c>
      <c r="C1429" s="31">
        <v>5</v>
      </c>
      <c r="D1429" s="31">
        <v>670</v>
      </c>
      <c r="E1429" s="31" t="s">
        <v>422</v>
      </c>
      <c r="F1429" s="31">
        <v>12</v>
      </c>
      <c r="G1429" s="31">
        <v>16684.296600000001</v>
      </c>
      <c r="H1429" s="31">
        <v>24.9019352</v>
      </c>
      <c r="I1429" s="31">
        <v>24.9019352</v>
      </c>
      <c r="J1429" s="31">
        <v>44.1</v>
      </c>
      <c r="K1429" s="30"/>
    </row>
    <row r="1430" spans="1:11" ht="15.6">
      <c r="A1430" s="31" t="s">
        <v>421</v>
      </c>
      <c r="B1430" s="31" t="s">
        <v>366</v>
      </c>
      <c r="C1430" s="31">
        <v>6</v>
      </c>
      <c r="D1430" s="31">
        <v>970</v>
      </c>
      <c r="E1430" s="31" t="s">
        <v>422</v>
      </c>
      <c r="F1430" s="31">
        <v>18</v>
      </c>
      <c r="G1430" s="31">
        <v>27867.442299999999</v>
      </c>
      <c r="H1430" s="31">
        <v>28.729321899999999</v>
      </c>
      <c r="I1430" s="31">
        <v>28.729321899999999</v>
      </c>
      <c r="J1430" s="31">
        <v>44.1</v>
      </c>
      <c r="K1430" s="30"/>
    </row>
    <row r="1431" spans="1:11" ht="15.6">
      <c r="A1431" s="31" t="s">
        <v>421</v>
      </c>
      <c r="B1431" s="31" t="s">
        <v>215</v>
      </c>
      <c r="C1431" s="31">
        <v>2</v>
      </c>
      <c r="D1431" s="31">
        <v>300</v>
      </c>
      <c r="E1431" s="31" t="s">
        <v>422</v>
      </c>
      <c r="F1431" s="31">
        <v>9</v>
      </c>
      <c r="G1431" s="31">
        <v>8618.7965800000002</v>
      </c>
      <c r="H1431" s="31">
        <v>33.461543300000002</v>
      </c>
      <c r="I1431" s="31">
        <v>33.461543300000002</v>
      </c>
      <c r="J1431" s="31">
        <v>44.1</v>
      </c>
      <c r="K1431" s="30"/>
    </row>
    <row r="1432" spans="1:11" ht="15.6">
      <c r="A1432" s="31" t="s">
        <v>421</v>
      </c>
      <c r="B1432" s="31" t="s">
        <v>216</v>
      </c>
      <c r="C1432" s="31">
        <v>6</v>
      </c>
      <c r="D1432" s="31">
        <v>490</v>
      </c>
      <c r="E1432" s="31" t="s">
        <v>422</v>
      </c>
      <c r="F1432" s="31">
        <v>14</v>
      </c>
      <c r="G1432" s="31">
        <v>23105.8881</v>
      </c>
      <c r="H1432" s="31">
        <v>47.154873600000002</v>
      </c>
      <c r="I1432" s="31">
        <v>47.154873600000002</v>
      </c>
      <c r="J1432" s="31">
        <v>44.1</v>
      </c>
      <c r="K1432" s="30"/>
    </row>
    <row r="1433" spans="1:11" ht="15.6">
      <c r="A1433" s="31" t="s">
        <v>421</v>
      </c>
      <c r="B1433" s="31" t="s">
        <v>305</v>
      </c>
      <c r="C1433" s="31">
        <v>3</v>
      </c>
      <c r="D1433" s="31">
        <v>600</v>
      </c>
      <c r="E1433" s="31" t="s">
        <v>422</v>
      </c>
      <c r="F1433" s="31">
        <v>7</v>
      </c>
      <c r="G1433" s="31">
        <v>13566.1</v>
      </c>
      <c r="H1433" s="31">
        <v>22.610166700000001</v>
      </c>
      <c r="I1433" s="31">
        <v>22.610166700000001</v>
      </c>
      <c r="J1433" s="31">
        <v>44.1</v>
      </c>
      <c r="K1433" s="30"/>
    </row>
    <row r="1434" spans="1:11" ht="15.6">
      <c r="A1434" s="31" t="s">
        <v>421</v>
      </c>
      <c r="B1434" s="31" t="s">
        <v>308</v>
      </c>
      <c r="C1434" s="31">
        <v>8</v>
      </c>
      <c r="D1434" s="31">
        <v>930</v>
      </c>
      <c r="E1434" s="31" t="s">
        <v>422</v>
      </c>
      <c r="F1434" s="31">
        <v>9</v>
      </c>
      <c r="G1434" s="31">
        <v>14857.922200000001</v>
      </c>
      <c r="H1434" s="31">
        <v>15.976260399999999</v>
      </c>
      <c r="I1434" s="31">
        <v>15.976260399999999</v>
      </c>
      <c r="J1434" s="31">
        <v>44.1</v>
      </c>
      <c r="K1434" s="30"/>
    </row>
    <row r="1435" spans="1:11" ht="15.6">
      <c r="A1435" s="31" t="s">
        <v>421</v>
      </c>
      <c r="B1435" s="31" t="s">
        <v>309</v>
      </c>
      <c r="C1435" s="31">
        <v>5</v>
      </c>
      <c r="D1435" s="31">
        <v>650</v>
      </c>
      <c r="E1435" s="31" t="s">
        <v>422</v>
      </c>
      <c r="F1435" s="31">
        <v>7</v>
      </c>
      <c r="G1435" s="31">
        <v>12910.6306</v>
      </c>
      <c r="H1435" s="31">
        <v>19.862508699999999</v>
      </c>
      <c r="I1435" s="31">
        <v>19.862508699999999</v>
      </c>
      <c r="J1435" s="31">
        <v>44.1</v>
      </c>
      <c r="K1435" s="30"/>
    </row>
    <row r="1436" spans="1:11" ht="15.6">
      <c r="A1436" s="31" t="s">
        <v>421</v>
      </c>
      <c r="B1436" s="31" t="s">
        <v>313</v>
      </c>
      <c r="C1436" s="31">
        <v>9</v>
      </c>
      <c r="D1436" s="31">
        <v>1150</v>
      </c>
      <c r="E1436" s="31" t="s">
        <v>422</v>
      </c>
      <c r="F1436" s="31">
        <v>17</v>
      </c>
      <c r="G1436" s="31">
        <v>29044.044900000001</v>
      </c>
      <c r="H1436" s="31">
        <v>25.255691200000001</v>
      </c>
      <c r="I1436" s="31">
        <v>25.255691200000001</v>
      </c>
      <c r="J1436" s="31">
        <v>44.1</v>
      </c>
      <c r="K1436" s="30"/>
    </row>
    <row r="1437" spans="1:11" ht="15.6">
      <c r="A1437" s="31" t="s">
        <v>421</v>
      </c>
      <c r="B1437" s="31" t="s">
        <v>314</v>
      </c>
      <c r="C1437" s="31">
        <v>15</v>
      </c>
      <c r="D1437" s="31">
        <v>1897</v>
      </c>
      <c r="E1437" s="31" t="s">
        <v>422</v>
      </c>
      <c r="F1437" s="31">
        <v>30</v>
      </c>
      <c r="G1437" s="31">
        <v>59101.826000000001</v>
      </c>
      <c r="H1437" s="31">
        <v>31.155417</v>
      </c>
      <c r="I1437" s="31">
        <v>31.155417</v>
      </c>
      <c r="J1437" s="31">
        <v>44.1</v>
      </c>
      <c r="K1437" s="30"/>
    </row>
    <row r="1438" spans="1:11" ht="15.6">
      <c r="A1438" s="31" t="s">
        <v>421</v>
      </c>
      <c r="B1438" s="31" t="s">
        <v>315</v>
      </c>
      <c r="C1438" s="31">
        <v>6</v>
      </c>
      <c r="D1438" s="31">
        <v>1036</v>
      </c>
      <c r="E1438" s="31" t="s">
        <v>422</v>
      </c>
      <c r="F1438" s="31">
        <v>18</v>
      </c>
      <c r="G1438" s="31">
        <v>28857.7516</v>
      </c>
      <c r="H1438" s="31">
        <v>27.8549726</v>
      </c>
      <c r="I1438" s="31">
        <v>27.8549726</v>
      </c>
      <c r="J1438" s="31">
        <v>44.1</v>
      </c>
      <c r="K1438" s="30"/>
    </row>
    <row r="1439" spans="1:11" ht="15.6">
      <c r="A1439" s="31" t="s">
        <v>421</v>
      </c>
      <c r="B1439" s="31" t="s">
        <v>316</v>
      </c>
      <c r="C1439" s="31">
        <v>5</v>
      </c>
      <c r="D1439" s="31">
        <v>750</v>
      </c>
      <c r="E1439" s="31" t="s">
        <v>422</v>
      </c>
      <c r="F1439" s="31">
        <v>11</v>
      </c>
      <c r="G1439" s="31">
        <v>20871.056499999999</v>
      </c>
      <c r="H1439" s="31">
        <v>27.828075399999999</v>
      </c>
      <c r="I1439" s="31">
        <v>27.828075399999999</v>
      </c>
      <c r="J1439" s="31">
        <v>44.1</v>
      </c>
      <c r="K1439" s="30"/>
    </row>
    <row r="1440" spans="1:11" ht="15.6">
      <c r="A1440" s="31" t="s">
        <v>421</v>
      </c>
      <c r="B1440" s="31" t="s">
        <v>317</v>
      </c>
      <c r="C1440" s="31">
        <v>1</v>
      </c>
      <c r="D1440" s="31">
        <v>95</v>
      </c>
      <c r="E1440" s="31" t="s">
        <v>422</v>
      </c>
      <c r="F1440" s="31">
        <v>4</v>
      </c>
      <c r="G1440" s="31">
        <v>2643.66716</v>
      </c>
      <c r="H1440" s="31">
        <v>8.3402098599999999</v>
      </c>
      <c r="I1440" s="31">
        <v>8.3402098599999999</v>
      </c>
      <c r="J1440" s="31">
        <v>44.1</v>
      </c>
      <c r="K1440" s="30"/>
    </row>
    <row r="1441" spans="1:11" ht="15.6">
      <c r="A1441" s="31" t="s">
        <v>421</v>
      </c>
      <c r="B1441" s="31" t="s">
        <v>217</v>
      </c>
      <c r="C1441" s="31">
        <v>4</v>
      </c>
      <c r="D1441" s="31">
        <v>600</v>
      </c>
      <c r="E1441" s="31" t="s">
        <v>422</v>
      </c>
      <c r="F1441" s="31">
        <v>7</v>
      </c>
      <c r="G1441" s="31">
        <v>13270.4781</v>
      </c>
      <c r="H1441" s="31">
        <v>22.117463499999999</v>
      </c>
      <c r="I1441" s="31">
        <v>22.117463499999999</v>
      </c>
      <c r="J1441" s="31">
        <v>44.1</v>
      </c>
      <c r="K1441" s="30"/>
    </row>
    <row r="1442" spans="1:11" ht="15.6">
      <c r="A1442" s="31" t="s">
        <v>421</v>
      </c>
      <c r="B1442" s="31" t="s">
        <v>219</v>
      </c>
      <c r="C1442" s="31">
        <v>5</v>
      </c>
      <c r="D1442" s="31">
        <v>820</v>
      </c>
      <c r="E1442" s="31" t="s">
        <v>422</v>
      </c>
      <c r="F1442" s="31">
        <v>7</v>
      </c>
      <c r="G1442" s="31">
        <v>14306.8621</v>
      </c>
      <c r="H1442" s="31">
        <v>17.447392799999999</v>
      </c>
      <c r="I1442" s="31">
        <v>17.447392799999999</v>
      </c>
      <c r="J1442" s="31">
        <v>44.1</v>
      </c>
      <c r="K1442" s="30"/>
    </row>
    <row r="1443" spans="1:11" ht="15.6">
      <c r="A1443" s="31" t="s">
        <v>421</v>
      </c>
      <c r="B1443" s="31" t="s">
        <v>220</v>
      </c>
      <c r="C1443" s="31">
        <v>2</v>
      </c>
      <c r="D1443" s="31">
        <v>400</v>
      </c>
      <c r="E1443" s="31" t="s">
        <v>422</v>
      </c>
      <c r="F1443" s="31">
        <v>1</v>
      </c>
      <c r="G1443" s="31">
        <v>2777.1416300000001</v>
      </c>
      <c r="H1443" s="31">
        <v>6.94285408</v>
      </c>
      <c r="I1443" s="31">
        <v>6.94285408</v>
      </c>
      <c r="J1443" s="31">
        <v>44.1</v>
      </c>
      <c r="K1443" s="30"/>
    </row>
    <row r="1444" spans="1:11" ht="15.6">
      <c r="A1444" s="31" t="s">
        <v>421</v>
      </c>
      <c r="B1444" s="31" t="s">
        <v>221</v>
      </c>
      <c r="C1444" s="31">
        <v>1</v>
      </c>
      <c r="D1444" s="31">
        <v>200</v>
      </c>
      <c r="E1444" s="31" t="s">
        <v>422</v>
      </c>
      <c r="F1444" s="31">
        <v>1</v>
      </c>
      <c r="G1444" s="31">
        <v>2822.6977000000002</v>
      </c>
      <c r="H1444" s="31">
        <v>14.113488500000001</v>
      </c>
      <c r="I1444" s="31">
        <v>14.113488500000001</v>
      </c>
      <c r="J1444" s="31">
        <v>44.1</v>
      </c>
      <c r="K1444" s="30"/>
    </row>
    <row r="1445" spans="1:11" ht="15.6">
      <c r="A1445" s="31" t="s">
        <v>421</v>
      </c>
      <c r="B1445" s="31" t="s">
        <v>222</v>
      </c>
      <c r="C1445" s="31">
        <v>1</v>
      </c>
      <c r="D1445" s="31">
        <v>80</v>
      </c>
      <c r="E1445" s="31" t="s">
        <v>422</v>
      </c>
      <c r="F1445" s="31">
        <v>4</v>
      </c>
      <c r="G1445" s="31">
        <v>1129.07908</v>
      </c>
      <c r="H1445" s="31">
        <v>28.6637649</v>
      </c>
      <c r="I1445" s="31">
        <v>28.6637649</v>
      </c>
      <c r="J1445" s="31">
        <v>44.1</v>
      </c>
      <c r="K1445" s="30"/>
    </row>
    <row r="1446" spans="1:11" ht="15.6">
      <c r="A1446" s="31" t="s">
        <v>421</v>
      </c>
      <c r="B1446" s="31" t="s">
        <v>225</v>
      </c>
      <c r="C1446" s="31">
        <v>2</v>
      </c>
      <c r="D1446" s="31">
        <v>290</v>
      </c>
      <c r="E1446" s="31" t="s">
        <v>422</v>
      </c>
      <c r="F1446" s="31">
        <v>6</v>
      </c>
      <c r="G1446" s="31">
        <v>12506.155000000001</v>
      </c>
      <c r="H1446" s="31">
        <v>43.124672599999997</v>
      </c>
      <c r="I1446" s="31">
        <v>43.124672599999997</v>
      </c>
      <c r="J1446" s="31">
        <v>44.1</v>
      </c>
      <c r="K1446" s="30"/>
    </row>
    <row r="1447" spans="1:11" ht="15.6">
      <c r="A1447" s="31" t="s">
        <v>421</v>
      </c>
      <c r="B1447" s="31" t="s">
        <v>230</v>
      </c>
      <c r="C1447" s="31">
        <v>2</v>
      </c>
      <c r="D1447" s="31">
        <v>200</v>
      </c>
      <c r="E1447" s="31" t="s">
        <v>422</v>
      </c>
      <c r="F1447" s="31">
        <v>8</v>
      </c>
      <c r="G1447" s="31">
        <v>13001.538500000001</v>
      </c>
      <c r="H1447" s="31">
        <v>32.007692400000003</v>
      </c>
      <c r="I1447" s="31">
        <v>32.007692400000003</v>
      </c>
      <c r="J1447" s="31">
        <v>44.1</v>
      </c>
      <c r="K1447" s="30"/>
    </row>
    <row r="1448" spans="1:11" ht="15.6">
      <c r="A1448" s="31" t="s">
        <v>421</v>
      </c>
      <c r="B1448" s="31" t="s">
        <v>232</v>
      </c>
      <c r="C1448" s="31">
        <v>2</v>
      </c>
      <c r="D1448" s="31">
        <v>200</v>
      </c>
      <c r="E1448" s="31" t="s">
        <v>422</v>
      </c>
      <c r="F1448" s="31">
        <v>7</v>
      </c>
      <c r="G1448" s="31">
        <v>14475.098900000001</v>
      </c>
      <c r="H1448" s="31">
        <v>32.375494400000001</v>
      </c>
      <c r="I1448" s="31">
        <v>32.375494400000001</v>
      </c>
      <c r="J1448" s="31">
        <v>44.1</v>
      </c>
      <c r="K1448" s="30"/>
    </row>
    <row r="1449" spans="1:11" ht="15.6">
      <c r="A1449" s="31" t="s">
        <v>423</v>
      </c>
      <c r="B1449" s="31" t="s">
        <v>29</v>
      </c>
      <c r="C1449" s="31">
        <v>3</v>
      </c>
      <c r="D1449" s="31">
        <v>189.267</v>
      </c>
      <c r="E1449" s="31" t="s">
        <v>424</v>
      </c>
      <c r="F1449" s="31">
        <v>2</v>
      </c>
      <c r="G1449" s="31">
        <v>1945.3807999999999</v>
      </c>
      <c r="H1449" s="31">
        <v>10.278499699999999</v>
      </c>
      <c r="I1449" s="31">
        <v>10.278499699999999</v>
      </c>
      <c r="J1449" s="31">
        <v>26.3</v>
      </c>
      <c r="K1449" s="30"/>
    </row>
    <row r="1450" spans="1:11" ht="15.6">
      <c r="A1450" s="31" t="s">
        <v>423</v>
      </c>
      <c r="B1450" s="31" t="s">
        <v>12</v>
      </c>
      <c r="C1450" s="31">
        <v>2</v>
      </c>
      <c r="D1450" s="31">
        <v>190</v>
      </c>
      <c r="E1450" s="31" t="s">
        <v>424</v>
      </c>
      <c r="F1450" s="31">
        <v>6</v>
      </c>
      <c r="G1450" s="31">
        <v>4967.1985000000004</v>
      </c>
      <c r="H1450" s="31">
        <v>15.14315</v>
      </c>
      <c r="I1450" s="31">
        <v>15.14315</v>
      </c>
      <c r="J1450" s="31">
        <v>26.3</v>
      </c>
      <c r="K1450" s="30"/>
    </row>
    <row r="1451" spans="1:11" ht="15.6">
      <c r="A1451" s="31" t="s">
        <v>423</v>
      </c>
      <c r="B1451" s="31" t="s">
        <v>38</v>
      </c>
      <c r="C1451" s="31">
        <v>3</v>
      </c>
      <c r="D1451" s="31">
        <v>518.98</v>
      </c>
      <c r="E1451" s="31" t="s">
        <v>424</v>
      </c>
      <c r="F1451" s="31">
        <v>8</v>
      </c>
      <c r="G1451" s="31">
        <v>6701.6139499999999</v>
      </c>
      <c r="H1451" s="31">
        <v>12.9130486</v>
      </c>
      <c r="I1451" s="31">
        <v>12.9130486</v>
      </c>
      <c r="J1451" s="31">
        <v>26.3</v>
      </c>
      <c r="K1451" s="30"/>
    </row>
    <row r="1452" spans="1:11" ht="15.6">
      <c r="A1452" s="31" t="s">
        <v>423</v>
      </c>
      <c r="B1452" s="31" t="s">
        <v>46</v>
      </c>
      <c r="C1452" s="31">
        <v>2</v>
      </c>
      <c r="D1452" s="31">
        <v>134.26</v>
      </c>
      <c r="E1452" s="31" t="s">
        <v>424</v>
      </c>
      <c r="F1452" s="31">
        <v>2</v>
      </c>
      <c r="G1452" s="31">
        <v>1780.66</v>
      </c>
      <c r="H1452" s="31">
        <v>13.2627737</v>
      </c>
      <c r="I1452" s="31">
        <v>13.2627737</v>
      </c>
      <c r="J1452" s="31">
        <v>26.3</v>
      </c>
      <c r="K1452" s="30"/>
    </row>
    <row r="1453" spans="1:11" ht="15.6">
      <c r="A1453" s="31" t="s">
        <v>423</v>
      </c>
      <c r="B1453" s="31" t="s">
        <v>19</v>
      </c>
      <c r="C1453" s="31">
        <v>2</v>
      </c>
      <c r="D1453" s="31">
        <v>289.267</v>
      </c>
      <c r="E1453" s="31" t="s">
        <v>424</v>
      </c>
      <c r="F1453" s="31">
        <v>5</v>
      </c>
      <c r="G1453" s="31">
        <v>4441.2583500000001</v>
      </c>
      <c r="H1453" s="31">
        <v>15.353491200000001</v>
      </c>
      <c r="I1453" s="31">
        <v>15.353491200000001</v>
      </c>
      <c r="J1453" s="31">
        <v>26.3</v>
      </c>
      <c r="K1453" s="30"/>
    </row>
    <row r="1454" spans="1:11" ht="15.6">
      <c r="A1454" s="31" t="s">
        <v>423</v>
      </c>
      <c r="B1454" s="31" t="s">
        <v>23</v>
      </c>
      <c r="C1454" s="31">
        <v>1</v>
      </c>
      <c r="D1454" s="31">
        <v>129.267</v>
      </c>
      <c r="E1454" s="31" t="s">
        <v>424</v>
      </c>
      <c r="F1454" s="31">
        <v>1</v>
      </c>
      <c r="G1454" s="31">
        <v>922.404</v>
      </c>
      <c r="H1454" s="31">
        <v>7.1356494699999997</v>
      </c>
      <c r="I1454" s="31">
        <v>7.1356494699999997</v>
      </c>
      <c r="J1454" s="31">
        <v>26.3</v>
      </c>
      <c r="K1454" s="30"/>
    </row>
    <row r="1455" spans="1:11" ht="15.6">
      <c r="A1455" s="31" t="s">
        <v>423</v>
      </c>
      <c r="B1455" s="31" t="s">
        <v>111</v>
      </c>
      <c r="C1455" s="31">
        <v>1</v>
      </c>
      <c r="D1455" s="31">
        <v>59.25</v>
      </c>
      <c r="E1455" s="31" t="s">
        <v>424</v>
      </c>
      <c r="F1455" s="31">
        <v>3</v>
      </c>
      <c r="G1455" s="31">
        <v>422.78723100000002</v>
      </c>
      <c r="H1455" s="31">
        <v>12.261476399999999</v>
      </c>
      <c r="I1455" s="31">
        <v>12.261476399999999</v>
      </c>
      <c r="J1455" s="31">
        <v>26.3</v>
      </c>
      <c r="K1455" s="30"/>
    </row>
    <row r="1456" spans="1:11" ht="15.6">
      <c r="A1456" s="31" t="s">
        <v>423</v>
      </c>
      <c r="B1456" s="31" t="s">
        <v>120</v>
      </c>
      <c r="C1456" s="31">
        <v>2</v>
      </c>
      <c r="D1456" s="31">
        <v>149.25</v>
      </c>
      <c r="E1456" s="31" t="s">
        <v>424</v>
      </c>
      <c r="F1456" s="31">
        <v>2</v>
      </c>
      <c r="G1456" s="31">
        <v>1710.27</v>
      </c>
      <c r="H1456" s="31">
        <v>11.4590955</v>
      </c>
      <c r="I1456" s="31">
        <v>11.4590955</v>
      </c>
      <c r="J1456" s="31">
        <v>26.3</v>
      </c>
      <c r="K1456" s="30"/>
    </row>
    <row r="1457" spans="1:11" ht="15.6">
      <c r="A1457" s="31" t="s">
        <v>423</v>
      </c>
      <c r="B1457" s="31" t="s">
        <v>124</v>
      </c>
      <c r="C1457" s="31">
        <v>2</v>
      </c>
      <c r="D1457" s="31">
        <v>219.25</v>
      </c>
      <c r="E1457" s="31" t="s">
        <v>424</v>
      </c>
      <c r="F1457" s="31">
        <v>4</v>
      </c>
      <c r="G1457" s="31">
        <v>3740.201</v>
      </c>
      <c r="H1457" s="31">
        <v>17.059069600000001</v>
      </c>
      <c r="I1457" s="31">
        <v>17.059069600000001</v>
      </c>
      <c r="J1457" s="31">
        <v>26.3</v>
      </c>
      <c r="K1457" s="30"/>
    </row>
    <row r="1458" spans="1:11" ht="15.6">
      <c r="A1458" s="31" t="s">
        <v>423</v>
      </c>
      <c r="B1458" s="31" t="s">
        <v>133</v>
      </c>
      <c r="C1458" s="31">
        <v>4</v>
      </c>
      <c r="D1458" s="31">
        <v>358.52699999999999</v>
      </c>
      <c r="E1458" s="31" t="s">
        <v>424</v>
      </c>
      <c r="F1458" s="31">
        <v>7</v>
      </c>
      <c r="G1458" s="31">
        <v>5117.6689999999999</v>
      </c>
      <c r="H1458" s="31">
        <v>14.274152300000001</v>
      </c>
      <c r="I1458" s="31">
        <v>14.274152300000001</v>
      </c>
      <c r="J1458" s="31">
        <v>26.3</v>
      </c>
      <c r="K1458" s="30"/>
    </row>
    <row r="1459" spans="1:11" ht="15.6">
      <c r="A1459" s="31" t="s">
        <v>423</v>
      </c>
      <c r="B1459" s="31" t="s">
        <v>138</v>
      </c>
      <c r="C1459" s="31">
        <v>2</v>
      </c>
      <c r="D1459" s="31">
        <v>299.25</v>
      </c>
      <c r="E1459" s="31" t="s">
        <v>424</v>
      </c>
      <c r="F1459" s="31">
        <v>3</v>
      </c>
      <c r="G1459" s="31">
        <v>2199.953</v>
      </c>
      <c r="H1459" s="31">
        <v>7.3515555600000004</v>
      </c>
      <c r="I1459" s="31">
        <v>7.3515555600000004</v>
      </c>
      <c r="J1459" s="31">
        <v>26.3</v>
      </c>
      <c r="K1459" s="30"/>
    </row>
    <row r="1460" spans="1:11" ht="15.6">
      <c r="A1460" s="31" t="s">
        <v>423</v>
      </c>
      <c r="B1460" s="31" t="s">
        <v>149</v>
      </c>
      <c r="C1460" s="31">
        <v>3</v>
      </c>
      <c r="D1460" s="31">
        <v>157.928</v>
      </c>
      <c r="E1460" s="31" t="s">
        <v>424</v>
      </c>
      <c r="F1460" s="31">
        <v>3</v>
      </c>
      <c r="G1460" s="31">
        <v>2429.0749999999998</v>
      </c>
      <c r="H1460" s="31">
        <v>15.380901400000001</v>
      </c>
      <c r="I1460" s="31">
        <v>15.380901400000001</v>
      </c>
      <c r="J1460" s="31">
        <v>26.3</v>
      </c>
      <c r="K1460" s="30"/>
    </row>
    <row r="1461" spans="1:11" ht="15.6">
      <c r="A1461" s="31" t="s">
        <v>423</v>
      </c>
      <c r="B1461" s="31" t="s">
        <v>157</v>
      </c>
      <c r="C1461" s="31">
        <v>2</v>
      </c>
      <c r="D1461" s="31">
        <v>181.68</v>
      </c>
      <c r="E1461" s="31" t="s">
        <v>424</v>
      </c>
      <c r="F1461" s="31">
        <v>2</v>
      </c>
      <c r="G1461" s="31">
        <v>1909.481</v>
      </c>
      <c r="H1461" s="31">
        <v>10.5101332</v>
      </c>
      <c r="I1461" s="31">
        <v>10.5101332</v>
      </c>
      <c r="J1461" s="31">
        <v>26.3</v>
      </c>
      <c r="K1461" s="30"/>
    </row>
    <row r="1462" spans="1:11" ht="15.6">
      <c r="A1462" s="31" t="s">
        <v>423</v>
      </c>
      <c r="B1462" s="31" t="s">
        <v>166</v>
      </c>
      <c r="C1462" s="31">
        <v>2</v>
      </c>
      <c r="D1462" s="31">
        <v>270.93</v>
      </c>
      <c r="E1462" s="31" t="s">
        <v>424</v>
      </c>
      <c r="F1462" s="31">
        <v>6</v>
      </c>
      <c r="G1462" s="31">
        <v>4681.8849899999996</v>
      </c>
      <c r="H1462" s="31">
        <v>17.280792000000002</v>
      </c>
      <c r="I1462" s="31">
        <v>17.280792000000002</v>
      </c>
      <c r="J1462" s="31">
        <v>26.3</v>
      </c>
      <c r="K1462" s="30"/>
    </row>
    <row r="1463" spans="1:11" ht="15.6">
      <c r="A1463" s="31" t="s">
        <v>423</v>
      </c>
      <c r="B1463" s="31" t="s">
        <v>171</v>
      </c>
      <c r="C1463" s="31">
        <v>2</v>
      </c>
      <c r="D1463" s="31">
        <v>277.14999999999998</v>
      </c>
      <c r="E1463" s="31" t="s">
        <v>424</v>
      </c>
      <c r="F1463" s="31">
        <v>5</v>
      </c>
      <c r="G1463" s="31">
        <v>3720.2739999999999</v>
      </c>
      <c r="H1463" s="31">
        <v>13.423323099999999</v>
      </c>
      <c r="I1463" s="31">
        <v>13.423323099999999</v>
      </c>
      <c r="J1463" s="31">
        <v>26.3</v>
      </c>
      <c r="K1463" s="30"/>
    </row>
    <row r="1464" spans="1:11" ht="15.6">
      <c r="A1464" s="31" t="s">
        <v>423</v>
      </c>
      <c r="B1464" s="31" t="s">
        <v>172</v>
      </c>
      <c r="C1464" s="31">
        <v>1</v>
      </c>
      <c r="D1464" s="31">
        <v>70</v>
      </c>
      <c r="E1464" s="31" t="s">
        <v>424</v>
      </c>
      <c r="F1464" s="31">
        <v>8</v>
      </c>
      <c r="G1464" s="31">
        <v>939.63261799999998</v>
      </c>
      <c r="H1464" s="31">
        <v>12.1845648</v>
      </c>
      <c r="I1464" s="31">
        <v>12.1845648</v>
      </c>
      <c r="J1464" s="31">
        <v>26.3</v>
      </c>
      <c r="K1464" s="30"/>
    </row>
    <row r="1465" spans="1:11" ht="15.6">
      <c r="A1465" s="31" t="s">
        <v>423</v>
      </c>
      <c r="B1465" s="31" t="s">
        <v>285</v>
      </c>
      <c r="C1465" s="31">
        <v>3</v>
      </c>
      <c r="D1465" s="31">
        <v>468.5</v>
      </c>
      <c r="E1465" s="31" t="s">
        <v>424</v>
      </c>
      <c r="F1465" s="31">
        <v>11</v>
      </c>
      <c r="G1465" s="31">
        <v>8773.8179999999993</v>
      </c>
      <c r="H1465" s="31">
        <v>18.727466400000001</v>
      </c>
      <c r="I1465" s="31">
        <v>18.727466400000001</v>
      </c>
      <c r="J1465" s="31">
        <v>26.3</v>
      </c>
      <c r="K1465" s="30"/>
    </row>
    <row r="1466" spans="1:11" ht="15.6">
      <c r="A1466" s="31" t="s">
        <v>423</v>
      </c>
      <c r="B1466" s="31" t="s">
        <v>386</v>
      </c>
      <c r="C1466" s="31">
        <v>2</v>
      </c>
      <c r="D1466" s="31">
        <v>204.33699999999999</v>
      </c>
      <c r="E1466" s="31" t="s">
        <v>424</v>
      </c>
      <c r="F1466" s="31">
        <v>3</v>
      </c>
      <c r="G1466" s="31">
        <v>1851.94</v>
      </c>
      <c r="H1466" s="31">
        <v>9.0631652599999999</v>
      </c>
      <c r="I1466" s="31">
        <v>9.0631652599999999</v>
      </c>
      <c r="J1466" s="31">
        <v>26.3</v>
      </c>
      <c r="K1466" s="30"/>
    </row>
    <row r="1467" spans="1:11" ht="15.6">
      <c r="A1467" s="31" t="s">
        <v>423</v>
      </c>
      <c r="B1467" s="31" t="s">
        <v>200</v>
      </c>
      <c r="C1467" s="31">
        <v>1</v>
      </c>
      <c r="D1467" s="31">
        <v>170</v>
      </c>
      <c r="E1467" s="31" t="s">
        <v>424</v>
      </c>
      <c r="F1467" s="31">
        <v>2</v>
      </c>
      <c r="G1467" s="31">
        <v>1760.49</v>
      </c>
      <c r="H1467" s="31">
        <v>10.3558235</v>
      </c>
      <c r="I1467" s="31">
        <v>10.3558235</v>
      </c>
      <c r="J1467" s="31">
        <v>26.3</v>
      </c>
      <c r="K1467" s="30"/>
    </row>
    <row r="1468" spans="1:11" ht="15.6">
      <c r="A1468" s="31" t="s">
        <v>423</v>
      </c>
      <c r="B1468" s="31" t="s">
        <v>212</v>
      </c>
      <c r="C1468" s="31"/>
      <c r="D1468" s="31">
        <v>179.625</v>
      </c>
      <c r="E1468" s="31" t="s">
        <v>424</v>
      </c>
      <c r="F1468" s="31">
        <v>2</v>
      </c>
      <c r="G1468" s="31">
        <v>2082.6469999999999</v>
      </c>
      <c r="H1468" s="31">
        <v>16.6850825</v>
      </c>
      <c r="I1468" s="31">
        <v>16.6850825</v>
      </c>
      <c r="J1468" s="31">
        <v>26.3</v>
      </c>
      <c r="K1468" s="30"/>
    </row>
    <row r="1469" spans="1:11" ht="15.6">
      <c r="A1469" s="31" t="s">
        <v>423</v>
      </c>
      <c r="B1469" s="31" t="s">
        <v>213</v>
      </c>
      <c r="C1469" s="31">
        <v>1</v>
      </c>
      <c r="D1469" s="31">
        <v>189.25</v>
      </c>
      <c r="E1469" s="31" t="s">
        <v>424</v>
      </c>
      <c r="F1469" s="31">
        <v>5</v>
      </c>
      <c r="G1469" s="31">
        <v>2194.2432600000002</v>
      </c>
      <c r="H1469" s="31">
        <v>16.0123395</v>
      </c>
      <c r="I1469" s="31">
        <v>16.0123395</v>
      </c>
      <c r="J1469" s="31">
        <v>26.3</v>
      </c>
      <c r="K1469" s="30"/>
    </row>
    <row r="1470" spans="1:11" ht="15.6">
      <c r="A1470" s="31" t="s">
        <v>423</v>
      </c>
      <c r="B1470" s="31" t="s">
        <v>300</v>
      </c>
      <c r="C1470" s="31">
        <v>3</v>
      </c>
      <c r="D1470" s="31">
        <v>404.96499999999997</v>
      </c>
      <c r="E1470" s="31" t="s">
        <v>424</v>
      </c>
      <c r="F1470" s="31">
        <v>8</v>
      </c>
      <c r="G1470" s="31">
        <v>7024.86</v>
      </c>
      <c r="H1470" s="31">
        <v>17.3468324</v>
      </c>
      <c r="I1470" s="31">
        <v>17.3468324</v>
      </c>
      <c r="J1470" s="31">
        <v>26.3</v>
      </c>
      <c r="K1470" s="30"/>
    </row>
    <row r="1471" spans="1:11" ht="15.6">
      <c r="A1471" s="31" t="s">
        <v>423</v>
      </c>
      <c r="B1471" s="31" t="s">
        <v>307</v>
      </c>
      <c r="C1471" s="31">
        <v>5</v>
      </c>
      <c r="D1471" s="31">
        <v>723.58699999999999</v>
      </c>
      <c r="E1471" s="31" t="s">
        <v>424</v>
      </c>
      <c r="F1471" s="31">
        <v>5</v>
      </c>
      <c r="G1471" s="31">
        <v>4035.8850000000002</v>
      </c>
      <c r="H1471" s="31">
        <v>5.5776085000000002</v>
      </c>
      <c r="I1471" s="31">
        <v>5.5776085000000002</v>
      </c>
      <c r="J1471" s="31">
        <v>26.3</v>
      </c>
      <c r="K1471" s="30"/>
    </row>
    <row r="1472" spans="1:11" ht="15.6">
      <c r="A1472" s="31" t="s">
        <v>423</v>
      </c>
      <c r="B1472" s="31" t="s">
        <v>317</v>
      </c>
      <c r="C1472" s="31">
        <v>3</v>
      </c>
      <c r="D1472" s="31">
        <v>278.5</v>
      </c>
      <c r="E1472" s="31" t="s">
        <v>424</v>
      </c>
      <c r="F1472" s="31">
        <v>5</v>
      </c>
      <c r="G1472" s="31">
        <v>4050.9169999999999</v>
      </c>
      <c r="H1472" s="31">
        <v>14.5454829</v>
      </c>
      <c r="I1472" s="31">
        <v>14.5454829</v>
      </c>
      <c r="J1472" s="31">
        <v>26.3</v>
      </c>
      <c r="K1472" s="30"/>
    </row>
    <row r="1473" spans="1:11" ht="15.6">
      <c r="A1473" s="31" t="s">
        <v>423</v>
      </c>
      <c r="B1473" s="31" t="s">
        <v>221</v>
      </c>
      <c r="C1473" s="31">
        <v>3</v>
      </c>
      <c r="D1473" s="31">
        <v>352.82299999999998</v>
      </c>
      <c r="E1473" s="31" t="s">
        <v>424</v>
      </c>
      <c r="F1473" s="31">
        <v>4</v>
      </c>
      <c r="G1473" s="31">
        <v>3531.1527099999998</v>
      </c>
      <c r="H1473" s="31">
        <v>10.008283799999999</v>
      </c>
      <c r="I1473" s="31">
        <v>10.008283799999999</v>
      </c>
      <c r="J1473" s="31">
        <v>26.3</v>
      </c>
      <c r="K1473" s="30"/>
    </row>
    <row r="1474" spans="1:11" ht="15.6">
      <c r="A1474" s="31" t="s">
        <v>425</v>
      </c>
      <c r="B1474" s="31" t="s">
        <v>28</v>
      </c>
      <c r="C1474" s="31">
        <v>5</v>
      </c>
      <c r="D1474" s="31">
        <v>505</v>
      </c>
      <c r="E1474" s="31" t="s">
        <v>426</v>
      </c>
      <c r="F1474" s="31">
        <v>1</v>
      </c>
      <c r="G1474" s="31">
        <v>2556.7150000000001</v>
      </c>
      <c r="H1474" s="31">
        <v>5.0628019799999997</v>
      </c>
      <c r="I1474" s="31">
        <v>5.0628019799999997</v>
      </c>
      <c r="J1474" s="31">
        <v>22</v>
      </c>
      <c r="K1474" s="30"/>
    </row>
    <row r="1475" spans="1:11" ht="15.6">
      <c r="A1475" s="31" t="s">
        <v>425</v>
      </c>
      <c r="B1475" s="31" t="s">
        <v>12</v>
      </c>
      <c r="C1475" s="31">
        <v>4</v>
      </c>
      <c r="D1475" s="31">
        <v>410</v>
      </c>
      <c r="E1475" s="31" t="s">
        <v>426</v>
      </c>
      <c r="F1475" s="31">
        <v>3</v>
      </c>
      <c r="G1475" s="31">
        <v>4570.1890000000003</v>
      </c>
      <c r="H1475" s="31">
        <v>11.1468024</v>
      </c>
      <c r="I1475" s="31">
        <v>11.1468024</v>
      </c>
      <c r="J1475" s="31">
        <v>22</v>
      </c>
      <c r="K1475" s="30"/>
    </row>
    <row r="1476" spans="1:11" ht="15.6">
      <c r="A1476" s="31" t="s">
        <v>425</v>
      </c>
      <c r="B1476" s="31" t="s">
        <v>41</v>
      </c>
      <c r="C1476" s="31">
        <v>4</v>
      </c>
      <c r="D1476" s="31">
        <v>200</v>
      </c>
      <c r="E1476" s="31" t="s">
        <v>426</v>
      </c>
      <c r="F1476" s="31">
        <v>1</v>
      </c>
      <c r="G1476" s="31">
        <v>1716.2919999999999</v>
      </c>
      <c r="H1476" s="31">
        <v>8.5814599999999999</v>
      </c>
      <c r="I1476" s="31">
        <v>8.5814599999999999</v>
      </c>
      <c r="J1476" s="31">
        <v>22</v>
      </c>
      <c r="K1476" s="30"/>
    </row>
    <row r="1477" spans="1:11" ht="15.6">
      <c r="A1477" s="31" t="s">
        <v>425</v>
      </c>
      <c r="B1477" s="31" t="s">
        <v>104</v>
      </c>
      <c r="C1477" s="31">
        <v>5</v>
      </c>
      <c r="D1477" s="31">
        <v>770</v>
      </c>
      <c r="E1477" s="31" t="s">
        <v>426</v>
      </c>
      <c r="F1477" s="31">
        <v>1</v>
      </c>
      <c r="G1477" s="31">
        <v>2307.1755600000001</v>
      </c>
      <c r="H1477" s="31">
        <v>2.99633189</v>
      </c>
      <c r="I1477" s="31">
        <v>2.99633189</v>
      </c>
      <c r="J1477" s="31">
        <v>22</v>
      </c>
      <c r="K1477" s="30"/>
    </row>
    <row r="1478" spans="1:11" ht="15.6">
      <c r="A1478" s="31" t="s">
        <v>425</v>
      </c>
      <c r="B1478" s="31" t="s">
        <v>107</v>
      </c>
      <c r="C1478" s="31">
        <v>6</v>
      </c>
      <c r="D1478" s="31">
        <v>975</v>
      </c>
      <c r="E1478" s="31" t="s">
        <v>426</v>
      </c>
      <c r="F1478" s="31">
        <v>4</v>
      </c>
      <c r="G1478" s="31">
        <v>2921.4236000000001</v>
      </c>
      <c r="H1478" s="31">
        <v>13.555366100000001</v>
      </c>
      <c r="I1478" s="31">
        <v>13.555366100000001</v>
      </c>
      <c r="J1478" s="31">
        <v>22</v>
      </c>
      <c r="K1478" s="30"/>
    </row>
    <row r="1479" spans="1:11" ht="15.6">
      <c r="A1479" s="31" t="s">
        <v>425</v>
      </c>
      <c r="B1479" s="31" t="s">
        <v>129</v>
      </c>
      <c r="C1479" s="31">
        <v>3</v>
      </c>
      <c r="D1479" s="31">
        <v>400</v>
      </c>
      <c r="E1479" s="31" t="s">
        <v>426</v>
      </c>
      <c r="F1479" s="31">
        <v>4</v>
      </c>
      <c r="G1479" s="31">
        <v>7640.4160700000002</v>
      </c>
      <c r="H1479" s="31">
        <v>19.1010402</v>
      </c>
      <c r="I1479" s="31">
        <v>19.1010402</v>
      </c>
      <c r="J1479" s="31">
        <v>22</v>
      </c>
      <c r="K1479" s="30"/>
    </row>
    <row r="1480" spans="1:11" ht="15.6">
      <c r="A1480" s="31" t="s">
        <v>425</v>
      </c>
      <c r="B1480" s="31" t="s">
        <v>134</v>
      </c>
      <c r="C1480" s="31">
        <v>2</v>
      </c>
      <c r="D1480" s="31">
        <v>250</v>
      </c>
      <c r="E1480" s="31" t="s">
        <v>426</v>
      </c>
      <c r="F1480" s="31">
        <v>2</v>
      </c>
      <c r="G1480" s="31">
        <v>4437.2827200000002</v>
      </c>
      <c r="H1480" s="31">
        <v>17.749130900000001</v>
      </c>
      <c r="I1480" s="31">
        <v>17.749130900000001</v>
      </c>
      <c r="J1480" s="31">
        <v>22</v>
      </c>
      <c r="K1480" s="30"/>
    </row>
    <row r="1481" spans="1:11" ht="15.6">
      <c r="A1481" s="31" t="s">
        <v>425</v>
      </c>
      <c r="B1481" s="31" t="s">
        <v>136</v>
      </c>
      <c r="C1481" s="31">
        <v>1</v>
      </c>
      <c r="D1481" s="31">
        <v>55</v>
      </c>
      <c r="E1481" s="31" t="s">
        <v>426</v>
      </c>
      <c r="F1481" s="31">
        <v>3</v>
      </c>
      <c r="G1481" s="31">
        <v>976.20219799999995</v>
      </c>
      <c r="H1481" s="31">
        <v>18.682049200000002</v>
      </c>
      <c r="I1481" s="31">
        <v>18.682049200000002</v>
      </c>
      <c r="J1481" s="31">
        <v>22</v>
      </c>
      <c r="K1481" s="30"/>
    </row>
    <row r="1482" spans="1:11" ht="15.6">
      <c r="A1482" s="31" t="s">
        <v>425</v>
      </c>
      <c r="B1482" s="31" t="s">
        <v>137</v>
      </c>
      <c r="C1482" s="31">
        <v>5</v>
      </c>
      <c r="D1482" s="31">
        <v>490</v>
      </c>
      <c r="E1482" s="31" t="s">
        <v>426</v>
      </c>
      <c r="F1482" s="31">
        <v>1</v>
      </c>
      <c r="G1482" s="31">
        <v>8697.0741199999993</v>
      </c>
      <c r="H1482" s="31">
        <v>21.723111599999999</v>
      </c>
      <c r="I1482" s="31">
        <v>21.723111599999999</v>
      </c>
      <c r="J1482" s="31">
        <v>22</v>
      </c>
      <c r="K1482" s="30"/>
    </row>
    <row r="1483" spans="1:11" ht="15.6">
      <c r="A1483" s="31" t="s">
        <v>425</v>
      </c>
      <c r="B1483" s="31" t="s">
        <v>143</v>
      </c>
      <c r="C1483" s="31">
        <v>4</v>
      </c>
      <c r="D1483" s="31">
        <v>468</v>
      </c>
      <c r="E1483" s="31" t="s">
        <v>426</v>
      </c>
      <c r="F1483" s="31">
        <v>1</v>
      </c>
      <c r="G1483" s="31">
        <v>1505.7719999999999</v>
      </c>
      <c r="H1483" s="31">
        <v>3.21746154</v>
      </c>
      <c r="I1483" s="31">
        <v>3.21746154</v>
      </c>
      <c r="J1483" s="31">
        <v>22</v>
      </c>
      <c r="K1483" s="30"/>
    </row>
    <row r="1484" spans="1:11" ht="15.6">
      <c r="A1484" s="31" t="s">
        <v>425</v>
      </c>
      <c r="B1484" s="31" t="s">
        <v>148</v>
      </c>
      <c r="C1484" s="31">
        <v>6</v>
      </c>
      <c r="D1484" s="31">
        <v>692</v>
      </c>
      <c r="E1484" s="31" t="s">
        <v>426</v>
      </c>
      <c r="F1484" s="31">
        <v>4</v>
      </c>
      <c r="G1484" s="31">
        <v>7787.1204399999997</v>
      </c>
      <c r="H1484" s="31">
        <v>11.253064200000001</v>
      </c>
      <c r="I1484" s="31">
        <v>11.253064200000001</v>
      </c>
      <c r="J1484" s="31">
        <v>22</v>
      </c>
      <c r="K1484" s="30"/>
    </row>
    <row r="1485" spans="1:11" ht="15.6">
      <c r="A1485" s="31" t="s">
        <v>425</v>
      </c>
      <c r="B1485" s="31" t="s">
        <v>150</v>
      </c>
      <c r="C1485" s="31">
        <v>7</v>
      </c>
      <c r="D1485" s="31">
        <v>743</v>
      </c>
      <c r="E1485" s="31" t="s">
        <v>426</v>
      </c>
      <c r="F1485" s="31">
        <v>7</v>
      </c>
      <c r="G1485" s="31">
        <v>13364.5821</v>
      </c>
      <c r="H1485" s="31">
        <v>17.9873245</v>
      </c>
      <c r="I1485" s="31">
        <v>17.9873245</v>
      </c>
      <c r="J1485" s="31">
        <v>22</v>
      </c>
      <c r="K1485" s="30"/>
    </row>
    <row r="1486" spans="1:11" ht="15.6">
      <c r="A1486" s="31" t="s">
        <v>425</v>
      </c>
      <c r="B1486" s="31" t="s">
        <v>158</v>
      </c>
      <c r="C1486" s="31">
        <v>2</v>
      </c>
      <c r="D1486" s="31">
        <v>200</v>
      </c>
      <c r="E1486" s="31" t="s">
        <v>426</v>
      </c>
      <c r="F1486" s="31">
        <v>4</v>
      </c>
      <c r="G1486" s="31">
        <v>3597.4648999999999</v>
      </c>
      <c r="H1486" s="31">
        <v>37.261990400000002</v>
      </c>
      <c r="I1486" s="31">
        <v>37.261990400000002</v>
      </c>
      <c r="J1486" s="31">
        <v>22</v>
      </c>
      <c r="K1486" s="30"/>
    </row>
    <row r="1487" spans="1:11" ht="15.6">
      <c r="A1487" s="31" t="s">
        <v>425</v>
      </c>
      <c r="B1487" s="31" t="s">
        <v>159</v>
      </c>
      <c r="C1487" s="31">
        <v>3</v>
      </c>
      <c r="D1487" s="31">
        <v>353</v>
      </c>
      <c r="E1487" s="31" t="s">
        <v>426</v>
      </c>
      <c r="F1487" s="31">
        <v>1</v>
      </c>
      <c r="G1487" s="31">
        <v>2187.8034899999998</v>
      </c>
      <c r="H1487" s="31">
        <v>6.1977436099999998</v>
      </c>
      <c r="I1487" s="31">
        <v>6.1977436099999998</v>
      </c>
      <c r="J1487" s="31">
        <v>22</v>
      </c>
      <c r="K1487" s="30"/>
    </row>
    <row r="1488" spans="1:11" ht="15.6">
      <c r="A1488" s="31" t="s">
        <v>425</v>
      </c>
      <c r="B1488" s="31" t="s">
        <v>160</v>
      </c>
      <c r="C1488" s="31">
        <v>5</v>
      </c>
      <c r="D1488" s="31">
        <v>370</v>
      </c>
      <c r="E1488" s="31" t="s">
        <v>426</v>
      </c>
      <c r="F1488" s="31">
        <v>2</v>
      </c>
      <c r="G1488" s="31">
        <v>2293.1651400000001</v>
      </c>
      <c r="H1488" s="31">
        <v>18.215743400000001</v>
      </c>
      <c r="I1488" s="31">
        <v>18.215743400000001</v>
      </c>
      <c r="J1488" s="31">
        <v>22</v>
      </c>
      <c r="K1488" s="30"/>
    </row>
    <row r="1489" spans="1:11" ht="15.6">
      <c r="A1489" s="31" t="s">
        <v>425</v>
      </c>
      <c r="B1489" s="31" t="s">
        <v>251</v>
      </c>
      <c r="C1489" s="31">
        <v>2</v>
      </c>
      <c r="D1489" s="31">
        <v>260</v>
      </c>
      <c r="E1489" s="31" t="s">
        <v>426</v>
      </c>
      <c r="F1489" s="31">
        <v>3</v>
      </c>
      <c r="G1489" s="31">
        <v>3731.7849999999999</v>
      </c>
      <c r="H1489" s="31">
        <v>14.3530192</v>
      </c>
      <c r="I1489" s="31">
        <v>14.3530192</v>
      </c>
      <c r="J1489" s="31">
        <v>22</v>
      </c>
      <c r="K1489" s="30"/>
    </row>
    <row r="1490" spans="1:11" ht="15.6">
      <c r="A1490" s="31" t="s">
        <v>425</v>
      </c>
      <c r="B1490" s="31" t="s">
        <v>256</v>
      </c>
      <c r="C1490" s="31">
        <v>9</v>
      </c>
      <c r="D1490" s="31">
        <v>800</v>
      </c>
      <c r="E1490" s="31" t="s">
        <v>426</v>
      </c>
      <c r="F1490" s="31">
        <v>4</v>
      </c>
      <c r="G1490" s="31">
        <v>7484.6407900000004</v>
      </c>
      <c r="H1490" s="31">
        <v>9.3558009900000005</v>
      </c>
      <c r="I1490" s="31">
        <v>9.3558009900000005</v>
      </c>
      <c r="J1490" s="31">
        <v>22</v>
      </c>
      <c r="K1490" s="30"/>
    </row>
    <row r="1491" spans="1:11" ht="15.6">
      <c r="A1491" s="31" t="s">
        <v>425</v>
      </c>
      <c r="B1491" s="31" t="s">
        <v>169</v>
      </c>
      <c r="C1491" s="31">
        <v>4</v>
      </c>
      <c r="D1491" s="31">
        <v>707</v>
      </c>
      <c r="E1491" s="31" t="s">
        <v>426</v>
      </c>
      <c r="F1491" s="31">
        <v>1</v>
      </c>
      <c r="G1491" s="31">
        <v>1643.0107599999999</v>
      </c>
      <c r="H1491" s="31">
        <v>2.3239190399999998</v>
      </c>
      <c r="I1491" s="31">
        <v>2.3239190399999998</v>
      </c>
      <c r="J1491" s="31">
        <v>22</v>
      </c>
      <c r="K1491" s="30"/>
    </row>
    <row r="1492" spans="1:11" ht="15.6">
      <c r="A1492" s="31" t="s">
        <v>425</v>
      </c>
      <c r="B1492" s="31" t="s">
        <v>176</v>
      </c>
      <c r="C1492" s="31">
        <v>4</v>
      </c>
      <c r="D1492" s="31">
        <v>525</v>
      </c>
      <c r="E1492" s="31" t="s">
        <v>426</v>
      </c>
      <c r="F1492" s="31">
        <v>5</v>
      </c>
      <c r="G1492" s="31">
        <v>10258.7979</v>
      </c>
      <c r="H1492" s="31">
        <v>19.5405674</v>
      </c>
      <c r="I1492" s="31">
        <v>19.5405674</v>
      </c>
      <c r="J1492" s="31">
        <v>22</v>
      </c>
      <c r="K1492" s="30"/>
    </row>
    <row r="1493" spans="1:11" ht="15.6">
      <c r="A1493" s="31" t="s">
        <v>425</v>
      </c>
      <c r="B1493" s="31" t="s">
        <v>183</v>
      </c>
      <c r="C1493" s="31">
        <v>4</v>
      </c>
      <c r="D1493" s="31">
        <v>440</v>
      </c>
      <c r="E1493" s="31" t="s">
        <v>426</v>
      </c>
      <c r="F1493" s="31">
        <v>1</v>
      </c>
      <c r="G1493" s="31">
        <v>2318.4713400000001</v>
      </c>
      <c r="H1493" s="31">
        <v>5.2692530399999997</v>
      </c>
      <c r="I1493" s="31">
        <v>5.2692530399999997</v>
      </c>
      <c r="J1493" s="31">
        <v>22</v>
      </c>
      <c r="K1493" s="30"/>
    </row>
    <row r="1494" spans="1:11" ht="15.6">
      <c r="A1494" s="31" t="s">
        <v>425</v>
      </c>
      <c r="B1494" s="31" t="s">
        <v>184</v>
      </c>
      <c r="C1494" s="31">
        <v>6</v>
      </c>
      <c r="D1494" s="31">
        <v>730</v>
      </c>
      <c r="E1494" s="31" t="s">
        <v>426</v>
      </c>
      <c r="F1494" s="31">
        <v>2</v>
      </c>
      <c r="G1494" s="31">
        <v>3952.5088500000002</v>
      </c>
      <c r="H1494" s="31">
        <v>5.4143956800000002</v>
      </c>
      <c r="I1494" s="31">
        <v>5.4143956800000002</v>
      </c>
      <c r="J1494" s="31">
        <v>22</v>
      </c>
      <c r="K1494" s="30"/>
    </row>
    <row r="1495" spans="1:11" ht="15.6">
      <c r="A1495" s="31" t="s">
        <v>425</v>
      </c>
      <c r="B1495" s="31" t="s">
        <v>187</v>
      </c>
      <c r="C1495" s="31">
        <v>6</v>
      </c>
      <c r="D1495" s="31">
        <v>740</v>
      </c>
      <c r="E1495" s="31" t="s">
        <v>426</v>
      </c>
      <c r="F1495" s="31">
        <v>5</v>
      </c>
      <c r="G1495" s="31">
        <v>7562.81</v>
      </c>
      <c r="H1495" s="31">
        <v>10.2200135</v>
      </c>
      <c r="I1495" s="31">
        <v>10.2200135</v>
      </c>
      <c r="J1495" s="31">
        <v>22</v>
      </c>
      <c r="K1495" s="30"/>
    </row>
    <row r="1496" spans="1:11">
      <c r="A1496" s="32"/>
      <c r="B1496" s="32"/>
      <c r="C1496" s="32"/>
      <c r="D1496" s="32"/>
      <c r="E1496" s="32"/>
      <c r="F1496" s="32"/>
      <c r="G1496" s="32"/>
      <c r="H1496" s="32"/>
      <c r="I1496" s="32"/>
      <c r="J1496" s="32"/>
      <c r="K1496" s="30"/>
    </row>
    <row r="1497" spans="1:11">
      <c r="A1497" s="32"/>
      <c r="B1497" s="32"/>
      <c r="C1497" s="32"/>
      <c r="D1497" s="32"/>
      <c r="E1497" s="32"/>
      <c r="F1497" s="32"/>
      <c r="G1497" s="32"/>
      <c r="H1497" s="32"/>
      <c r="I1497" s="32"/>
      <c r="J1497" s="32"/>
      <c r="K1497" s="30"/>
    </row>
    <row r="1498" spans="1:11">
      <c r="A1498" s="32"/>
      <c r="B1498" s="32"/>
      <c r="C1498" s="32"/>
      <c r="D1498" s="32"/>
      <c r="E1498" s="32"/>
      <c r="F1498" s="32"/>
      <c r="G1498" s="32"/>
      <c r="H1498" s="32"/>
      <c r="I1498" s="32"/>
      <c r="J1498" s="32"/>
      <c r="K1498" s="30"/>
    </row>
    <row r="1499" spans="1:11">
      <c r="A1499" s="32"/>
      <c r="B1499" s="32"/>
      <c r="C1499" s="32"/>
      <c r="D1499" s="32"/>
      <c r="E1499" s="32"/>
      <c r="F1499" s="32"/>
      <c r="G1499" s="32"/>
      <c r="H1499" s="32"/>
      <c r="I1499" s="32"/>
      <c r="J1499" s="32"/>
      <c r="K1499" s="30"/>
    </row>
    <row r="1500" spans="1:11">
      <c r="A1500" s="32"/>
      <c r="B1500" s="32"/>
      <c r="C1500" s="32"/>
      <c r="D1500" s="32"/>
      <c r="E1500" s="32"/>
      <c r="F1500" s="32"/>
      <c r="G1500" s="32"/>
      <c r="H1500" s="32"/>
      <c r="I1500" s="32"/>
      <c r="J1500" s="32"/>
      <c r="K1500" s="30"/>
    </row>
    <row r="1501" spans="1:11">
      <c r="A1501" s="32"/>
      <c r="B1501" s="32"/>
      <c r="C1501" s="32"/>
      <c r="D1501" s="32"/>
      <c r="E1501" s="32"/>
      <c r="F1501" s="32"/>
      <c r="G1501" s="32"/>
      <c r="H1501" s="32"/>
      <c r="I1501" s="32"/>
      <c r="J1501" s="32"/>
      <c r="K1501" s="30"/>
    </row>
    <row r="1502" spans="1:11">
      <c r="A1502" s="32"/>
      <c r="B1502" s="32"/>
      <c r="C1502" s="32"/>
      <c r="D1502" s="32"/>
      <c r="E1502" s="32"/>
      <c r="F1502" s="32"/>
      <c r="G1502" s="32"/>
      <c r="H1502" s="32"/>
      <c r="I1502" s="32"/>
      <c r="J1502" s="32"/>
      <c r="K1502" s="30"/>
    </row>
    <row r="1503" spans="1:11">
      <c r="A1503" s="32"/>
      <c r="B1503" s="32"/>
      <c r="C1503" s="32"/>
      <c r="D1503" s="32"/>
      <c r="E1503" s="32"/>
      <c r="F1503" s="32"/>
      <c r="G1503" s="32"/>
      <c r="H1503" s="32"/>
      <c r="I1503" s="32"/>
      <c r="J1503" s="32"/>
      <c r="K1503" s="30"/>
    </row>
    <row r="1504" spans="1:11">
      <c r="A1504" s="32"/>
      <c r="B1504" s="32"/>
      <c r="C1504" s="32"/>
      <c r="D1504" s="32"/>
      <c r="E1504" s="32"/>
      <c r="F1504" s="32"/>
      <c r="G1504" s="32"/>
      <c r="H1504" s="32"/>
      <c r="I1504" s="32"/>
      <c r="J1504" s="32"/>
      <c r="K1504" s="30"/>
    </row>
    <row r="1505" spans="1:11">
      <c r="A1505" s="32"/>
      <c r="B1505" s="32"/>
      <c r="C1505" s="32"/>
      <c r="D1505" s="32"/>
      <c r="E1505" s="32"/>
      <c r="F1505" s="32"/>
      <c r="G1505" s="32"/>
      <c r="H1505" s="32"/>
      <c r="I1505" s="32"/>
      <c r="J1505" s="32"/>
      <c r="K1505" s="30"/>
    </row>
    <row r="1506" spans="1:11">
      <c r="A1506" s="32"/>
      <c r="B1506" s="32"/>
      <c r="C1506" s="32"/>
      <c r="D1506" s="32"/>
      <c r="E1506" s="32"/>
      <c r="F1506" s="32"/>
      <c r="G1506" s="32"/>
      <c r="H1506" s="32"/>
      <c r="I1506" s="32"/>
      <c r="J1506" s="32"/>
      <c r="K1506" s="30"/>
    </row>
    <row r="1507" spans="1:11">
      <c r="A1507" s="32"/>
      <c r="B1507" s="32"/>
      <c r="C1507" s="32"/>
      <c r="D1507" s="32"/>
      <c r="E1507" s="32"/>
      <c r="F1507" s="32"/>
      <c r="G1507" s="32"/>
      <c r="H1507" s="32"/>
      <c r="I1507" s="32"/>
      <c r="J1507" s="32"/>
      <c r="K1507" s="30"/>
    </row>
    <row r="1508" spans="1:11">
      <c r="A1508" s="32"/>
      <c r="B1508" s="32"/>
      <c r="C1508" s="32"/>
      <c r="D1508" s="32"/>
      <c r="E1508" s="32"/>
      <c r="F1508" s="32"/>
      <c r="G1508" s="32"/>
      <c r="H1508" s="32"/>
      <c r="I1508" s="32"/>
      <c r="J1508" s="32"/>
      <c r="K1508" s="30"/>
    </row>
    <row r="1509" spans="1:11">
      <c r="A1509" s="32"/>
      <c r="B1509" s="32"/>
      <c r="C1509" s="32"/>
      <c r="D1509" s="32"/>
      <c r="E1509" s="32"/>
      <c r="F1509" s="32"/>
      <c r="G1509" s="32"/>
      <c r="H1509" s="32"/>
      <c r="I1509" s="32"/>
      <c r="J1509" s="32"/>
      <c r="K1509" s="30"/>
    </row>
    <row r="1510" spans="1:11">
      <c r="A1510" s="32"/>
      <c r="B1510" s="32"/>
      <c r="C1510" s="32"/>
      <c r="D1510" s="32"/>
      <c r="E1510" s="32"/>
      <c r="F1510" s="32"/>
      <c r="G1510" s="32"/>
      <c r="H1510" s="32"/>
      <c r="I1510" s="32"/>
      <c r="J1510" s="32"/>
      <c r="K1510" s="30"/>
    </row>
    <row r="1511" spans="1:11">
      <c r="A1511" s="32"/>
      <c r="B1511" s="32"/>
      <c r="C1511" s="32"/>
      <c r="D1511" s="32"/>
      <c r="E1511" s="32"/>
      <c r="F1511" s="32"/>
      <c r="G1511" s="32"/>
      <c r="H1511" s="32"/>
      <c r="I1511" s="32"/>
      <c r="J1511" s="32"/>
      <c r="K1511" s="30"/>
    </row>
    <row r="1512" spans="1:11">
      <c r="A1512" s="32"/>
      <c r="B1512" s="32"/>
      <c r="C1512" s="32"/>
      <c r="D1512" s="32"/>
      <c r="E1512" s="32"/>
      <c r="F1512" s="32"/>
      <c r="G1512" s="32"/>
      <c r="H1512" s="32"/>
      <c r="I1512" s="32"/>
      <c r="J1512" s="32"/>
      <c r="K1512" s="30"/>
    </row>
    <row r="1513" spans="1:11">
      <c r="A1513" s="32"/>
      <c r="B1513" s="32"/>
      <c r="C1513" s="32"/>
      <c r="D1513" s="32"/>
      <c r="E1513" s="32"/>
      <c r="F1513" s="32"/>
      <c r="G1513" s="32"/>
      <c r="H1513" s="32"/>
      <c r="I1513" s="32"/>
      <c r="J1513" s="32"/>
      <c r="K1513" s="30"/>
    </row>
    <row r="1514" spans="1:11">
      <c r="A1514" s="32"/>
      <c r="B1514" s="32"/>
      <c r="C1514" s="32"/>
      <c r="D1514" s="32"/>
      <c r="E1514" s="32"/>
      <c r="F1514" s="32"/>
      <c r="G1514" s="32"/>
      <c r="H1514" s="32"/>
      <c r="I1514" s="32"/>
      <c r="J1514" s="32"/>
      <c r="K1514" s="30"/>
    </row>
    <row r="1515" spans="1:11">
      <c r="A1515" s="32"/>
      <c r="B1515" s="32"/>
      <c r="C1515" s="32"/>
      <c r="D1515" s="32"/>
      <c r="E1515" s="32"/>
      <c r="F1515" s="32"/>
      <c r="G1515" s="32"/>
      <c r="H1515" s="32"/>
      <c r="I1515" s="32"/>
      <c r="J1515" s="32"/>
      <c r="K1515" s="30"/>
    </row>
    <row r="1516" spans="1:11">
      <c r="A1516" s="32"/>
      <c r="B1516" s="32"/>
      <c r="C1516" s="32"/>
      <c r="D1516" s="32"/>
      <c r="E1516" s="32"/>
      <c r="F1516" s="32"/>
      <c r="G1516" s="32"/>
      <c r="H1516" s="32"/>
      <c r="I1516" s="32"/>
      <c r="J1516" s="32"/>
      <c r="K1516" s="30"/>
    </row>
    <row r="1517" spans="1:11">
      <c r="A1517" s="32"/>
      <c r="B1517" s="32"/>
      <c r="C1517" s="32"/>
      <c r="D1517" s="32"/>
      <c r="E1517" s="32"/>
      <c r="F1517" s="32"/>
      <c r="G1517" s="32"/>
      <c r="H1517" s="32"/>
      <c r="I1517" s="32"/>
      <c r="J1517" s="32"/>
      <c r="K1517" s="30"/>
    </row>
    <row r="1518" spans="1:11">
      <c r="A1518" s="32"/>
      <c r="B1518" s="32"/>
      <c r="C1518" s="32"/>
      <c r="D1518" s="32"/>
      <c r="E1518" s="32"/>
      <c r="F1518" s="32"/>
      <c r="G1518" s="32"/>
      <c r="H1518" s="32"/>
      <c r="I1518" s="32"/>
      <c r="J1518" s="32"/>
      <c r="K1518" s="30"/>
    </row>
    <row r="1519" spans="1:11">
      <c r="A1519" s="32"/>
      <c r="B1519" s="32"/>
      <c r="C1519" s="32"/>
      <c r="D1519" s="32"/>
      <c r="E1519" s="32"/>
      <c r="F1519" s="32"/>
      <c r="G1519" s="32"/>
      <c r="H1519" s="32"/>
      <c r="I1519" s="32"/>
      <c r="J1519" s="32"/>
      <c r="K1519" s="30"/>
    </row>
    <row r="1520" spans="1:11">
      <c r="A1520" s="32"/>
      <c r="B1520" s="32"/>
      <c r="C1520" s="32"/>
      <c r="D1520" s="32"/>
      <c r="E1520" s="32"/>
      <c r="F1520" s="32"/>
      <c r="G1520" s="32"/>
      <c r="H1520" s="32"/>
      <c r="I1520" s="32"/>
      <c r="J1520" s="32"/>
      <c r="K1520" s="30"/>
    </row>
    <row r="1521" spans="1:11">
      <c r="A1521" s="32"/>
      <c r="B1521" s="32"/>
      <c r="C1521" s="32"/>
      <c r="D1521" s="32"/>
      <c r="E1521" s="32"/>
      <c r="F1521" s="32"/>
      <c r="G1521" s="32"/>
      <c r="H1521" s="32"/>
      <c r="I1521" s="32"/>
      <c r="J1521" s="32"/>
      <c r="K1521" s="30"/>
    </row>
    <row r="1522" spans="1:11">
      <c r="A1522" s="32"/>
      <c r="B1522" s="32"/>
      <c r="C1522" s="32"/>
      <c r="D1522" s="32"/>
      <c r="E1522" s="32"/>
      <c r="F1522" s="32"/>
      <c r="G1522" s="32"/>
      <c r="H1522" s="32"/>
      <c r="I1522" s="32"/>
      <c r="J1522" s="32"/>
      <c r="K1522" s="30"/>
    </row>
    <row r="1523" spans="1:11">
      <c r="A1523" s="32"/>
      <c r="B1523" s="32"/>
      <c r="C1523" s="32"/>
      <c r="D1523" s="32"/>
      <c r="E1523" s="32"/>
      <c r="F1523" s="32"/>
      <c r="G1523" s="32"/>
      <c r="H1523" s="32"/>
      <c r="I1523" s="32"/>
      <c r="J1523" s="32"/>
      <c r="K1523" s="30"/>
    </row>
    <row r="1524" spans="1:11">
      <c r="A1524" s="32"/>
      <c r="B1524" s="32"/>
      <c r="C1524" s="32"/>
      <c r="D1524" s="32"/>
      <c r="E1524" s="32"/>
      <c r="F1524" s="32"/>
      <c r="G1524" s="32"/>
      <c r="H1524" s="32"/>
      <c r="I1524" s="32"/>
      <c r="J1524" s="32"/>
      <c r="K1524" s="30"/>
    </row>
    <row r="1525" spans="1:11">
      <c r="A1525" s="32"/>
      <c r="B1525" s="32"/>
      <c r="C1525" s="32"/>
      <c r="D1525" s="32"/>
      <c r="E1525" s="32"/>
      <c r="F1525" s="32"/>
      <c r="G1525" s="32"/>
      <c r="H1525" s="32"/>
      <c r="I1525" s="32"/>
      <c r="J1525" s="32"/>
      <c r="K1525" s="30"/>
    </row>
    <row r="1526" spans="1:11">
      <c r="A1526" s="32"/>
      <c r="B1526" s="32"/>
      <c r="C1526" s="32"/>
      <c r="D1526" s="32"/>
      <c r="E1526" s="32"/>
      <c r="F1526" s="32"/>
      <c r="G1526" s="32"/>
      <c r="H1526" s="32"/>
      <c r="I1526" s="32"/>
      <c r="J1526" s="32"/>
      <c r="K1526" s="30"/>
    </row>
    <row r="1527" spans="1:11">
      <c r="A1527" s="32"/>
      <c r="B1527" s="32"/>
      <c r="C1527" s="32"/>
      <c r="D1527" s="32"/>
      <c r="E1527" s="32"/>
      <c r="F1527" s="32"/>
      <c r="G1527" s="32"/>
      <c r="H1527" s="32"/>
      <c r="I1527" s="32"/>
      <c r="J1527" s="32"/>
      <c r="K1527" s="30"/>
    </row>
    <row r="1528" spans="1:11">
      <c r="A1528" s="32"/>
      <c r="B1528" s="32"/>
      <c r="C1528" s="32"/>
      <c r="D1528" s="32"/>
      <c r="E1528" s="32"/>
      <c r="F1528" s="32"/>
      <c r="G1528" s="32"/>
      <c r="H1528" s="32"/>
      <c r="I1528" s="32"/>
      <c r="J1528" s="32"/>
      <c r="K1528" s="30"/>
    </row>
    <row r="1529" spans="1:11">
      <c r="A1529" s="32"/>
      <c r="B1529" s="32"/>
      <c r="C1529" s="32"/>
      <c r="D1529" s="32"/>
      <c r="E1529" s="32"/>
      <c r="F1529" s="32"/>
      <c r="G1529" s="32"/>
      <c r="H1529" s="32"/>
      <c r="I1529" s="32"/>
      <c r="J1529" s="32"/>
      <c r="K1529" s="30"/>
    </row>
    <row r="1530" spans="1:11">
      <c r="A1530" s="32"/>
      <c r="B1530" s="32"/>
      <c r="C1530" s="32"/>
      <c r="D1530" s="32"/>
      <c r="E1530" s="32"/>
      <c r="F1530" s="32"/>
      <c r="G1530" s="32"/>
      <c r="H1530" s="32"/>
      <c r="I1530" s="32"/>
      <c r="J1530" s="32"/>
      <c r="K1530" s="30"/>
    </row>
    <row r="1531" spans="1:11">
      <c r="A1531" s="32"/>
      <c r="B1531" s="32"/>
      <c r="C1531" s="32"/>
      <c r="D1531" s="32"/>
      <c r="E1531" s="32"/>
      <c r="F1531" s="32"/>
      <c r="G1531" s="32"/>
      <c r="H1531" s="32"/>
      <c r="I1531" s="32"/>
      <c r="J1531" s="32"/>
      <c r="K1531" s="30"/>
    </row>
    <row r="1532" spans="1:11">
      <c r="A1532" s="32"/>
      <c r="B1532" s="32"/>
      <c r="C1532" s="32"/>
      <c r="D1532" s="32"/>
      <c r="E1532" s="32"/>
      <c r="F1532" s="32"/>
      <c r="G1532" s="32"/>
      <c r="H1532" s="32"/>
      <c r="I1532" s="32"/>
      <c r="J1532" s="32"/>
      <c r="K1532" s="30"/>
    </row>
    <row r="1533" spans="1:11">
      <c r="A1533" s="32"/>
      <c r="B1533" s="32"/>
      <c r="C1533" s="32"/>
      <c r="D1533" s="32"/>
      <c r="E1533" s="32"/>
      <c r="F1533" s="32"/>
      <c r="G1533" s="32"/>
      <c r="H1533" s="32"/>
      <c r="I1533" s="32"/>
      <c r="J1533" s="32"/>
      <c r="K1533" s="30"/>
    </row>
    <row r="1534" spans="1:11">
      <c r="A1534" s="32"/>
      <c r="B1534" s="32"/>
      <c r="C1534" s="32"/>
      <c r="D1534" s="32"/>
      <c r="E1534" s="32"/>
      <c r="F1534" s="32"/>
      <c r="G1534" s="32"/>
      <c r="H1534" s="32"/>
      <c r="I1534" s="32"/>
      <c r="J1534" s="32"/>
      <c r="K1534" s="30"/>
    </row>
    <row r="1535" spans="1:11">
      <c r="A1535" s="32"/>
      <c r="B1535" s="32"/>
      <c r="C1535" s="32"/>
      <c r="D1535" s="32"/>
      <c r="E1535" s="32"/>
      <c r="F1535" s="32"/>
      <c r="G1535" s="32"/>
      <c r="H1535" s="32"/>
      <c r="I1535" s="32"/>
      <c r="J1535" s="32"/>
      <c r="K1535" s="30"/>
    </row>
    <row r="1536" spans="1:11">
      <c r="A1536" s="32"/>
      <c r="B1536" s="32"/>
      <c r="C1536" s="32"/>
      <c r="D1536" s="32"/>
      <c r="E1536" s="32"/>
      <c r="F1536" s="32"/>
      <c r="G1536" s="32"/>
      <c r="H1536" s="32"/>
      <c r="I1536" s="32"/>
      <c r="J1536" s="32"/>
      <c r="K1536" s="30"/>
    </row>
    <row r="1537" spans="1:11">
      <c r="A1537" s="32"/>
      <c r="B1537" s="32"/>
      <c r="C1537" s="32"/>
      <c r="D1537" s="32"/>
      <c r="E1537" s="32"/>
      <c r="F1537" s="32"/>
      <c r="G1537" s="32"/>
      <c r="H1537" s="32"/>
      <c r="I1537" s="32"/>
      <c r="J1537" s="32"/>
      <c r="K1537" s="30"/>
    </row>
    <row r="1538" spans="1:11">
      <c r="A1538" s="32"/>
      <c r="B1538" s="32"/>
      <c r="C1538" s="32"/>
      <c r="D1538" s="32"/>
      <c r="E1538" s="32"/>
      <c r="F1538" s="32"/>
      <c r="G1538" s="32"/>
      <c r="H1538" s="32"/>
      <c r="I1538" s="32"/>
      <c r="J1538" s="32"/>
      <c r="K1538" s="30"/>
    </row>
    <row r="1539" spans="1:11">
      <c r="A1539" s="32"/>
      <c r="B1539" s="32"/>
      <c r="C1539" s="32"/>
      <c r="D1539" s="32"/>
      <c r="E1539" s="32"/>
      <c r="F1539" s="32"/>
      <c r="G1539" s="32"/>
      <c r="H1539" s="32"/>
      <c r="I1539" s="32"/>
      <c r="J1539" s="32"/>
      <c r="K1539" s="30"/>
    </row>
    <row r="1540" spans="1:11">
      <c r="A1540" s="32"/>
      <c r="B1540" s="32"/>
      <c r="C1540" s="32"/>
      <c r="D1540" s="32"/>
      <c r="E1540" s="32"/>
      <c r="F1540" s="32"/>
      <c r="G1540" s="32"/>
      <c r="H1540" s="32"/>
      <c r="I1540" s="32"/>
      <c r="J1540" s="32"/>
      <c r="K1540" s="30"/>
    </row>
    <row r="1541" spans="1:11">
      <c r="A1541" s="32"/>
      <c r="B1541" s="32"/>
      <c r="C1541" s="32"/>
      <c r="D1541" s="32"/>
      <c r="E1541" s="32"/>
      <c r="F1541" s="32"/>
      <c r="G1541" s="32"/>
      <c r="H1541" s="32"/>
      <c r="I1541" s="32"/>
      <c r="J1541" s="32"/>
      <c r="K1541" s="30"/>
    </row>
    <row r="1542" spans="1:11">
      <c r="A1542" s="32"/>
      <c r="B1542" s="32"/>
      <c r="C1542" s="32"/>
      <c r="D1542" s="32"/>
      <c r="E1542" s="32"/>
      <c r="F1542" s="32"/>
      <c r="G1542" s="32"/>
      <c r="H1542" s="32"/>
      <c r="I1542" s="32"/>
      <c r="J1542" s="32"/>
      <c r="K1542" s="30"/>
    </row>
    <row r="1543" spans="1:11">
      <c r="A1543" s="32"/>
      <c r="B1543" s="32"/>
      <c r="C1543" s="32"/>
      <c r="D1543" s="32"/>
      <c r="E1543" s="32"/>
      <c r="F1543" s="32"/>
      <c r="G1543" s="32"/>
      <c r="H1543" s="32"/>
      <c r="I1543" s="32"/>
      <c r="J1543" s="32"/>
      <c r="K1543" s="30"/>
    </row>
    <row r="1544" spans="1:11">
      <c r="A1544" s="32"/>
      <c r="B1544" s="32"/>
      <c r="C1544" s="32"/>
      <c r="D1544" s="32"/>
      <c r="E1544" s="32"/>
      <c r="F1544" s="32"/>
      <c r="G1544" s="32"/>
      <c r="H1544" s="32"/>
      <c r="I1544" s="32"/>
      <c r="J1544" s="32"/>
      <c r="K1544" s="30"/>
    </row>
    <row r="1545" spans="1:11">
      <c r="A1545" s="32"/>
      <c r="B1545" s="32"/>
      <c r="C1545" s="32"/>
      <c r="D1545" s="32"/>
      <c r="E1545" s="32"/>
      <c r="F1545" s="32"/>
      <c r="G1545" s="32"/>
      <c r="H1545" s="32"/>
      <c r="I1545" s="32"/>
      <c r="J1545" s="32"/>
      <c r="K1545" s="30"/>
    </row>
    <row r="1546" spans="1:11">
      <c r="A1546" s="32"/>
      <c r="B1546" s="32"/>
      <c r="C1546" s="32"/>
      <c r="D1546" s="32"/>
      <c r="E1546" s="32"/>
      <c r="F1546" s="32"/>
      <c r="G1546" s="32"/>
      <c r="H1546" s="32"/>
      <c r="I1546" s="32"/>
      <c r="J1546" s="32"/>
      <c r="K1546" s="30"/>
    </row>
    <row r="1547" spans="1:11">
      <c r="A1547" s="32"/>
      <c r="B1547" s="32"/>
      <c r="C1547" s="32"/>
      <c r="D1547" s="32"/>
      <c r="E1547" s="32"/>
      <c r="F1547" s="32"/>
      <c r="G1547" s="32"/>
      <c r="H1547" s="32"/>
      <c r="I1547" s="32"/>
      <c r="J1547" s="32"/>
      <c r="K1547" s="30"/>
    </row>
    <row r="1548" spans="1:11">
      <c r="A1548" s="32"/>
      <c r="B1548" s="32"/>
      <c r="C1548" s="32"/>
      <c r="D1548" s="32"/>
      <c r="E1548" s="32"/>
      <c r="F1548" s="32"/>
      <c r="G1548" s="32"/>
      <c r="H1548" s="32"/>
      <c r="I1548" s="32"/>
      <c r="J1548" s="32"/>
      <c r="K1548" s="30"/>
    </row>
    <row r="1549" spans="1:11">
      <c r="A1549" s="32"/>
      <c r="B1549" s="32"/>
      <c r="C1549" s="32"/>
      <c r="D1549" s="32"/>
      <c r="E1549" s="32"/>
      <c r="F1549" s="32"/>
      <c r="G1549" s="32"/>
      <c r="H1549" s="32"/>
      <c r="I1549" s="32"/>
      <c r="J1549" s="32"/>
      <c r="K1549" s="30"/>
    </row>
    <row r="1550" spans="1:11">
      <c r="A1550" s="32"/>
      <c r="B1550" s="32"/>
      <c r="C1550" s="32"/>
      <c r="D1550" s="32"/>
      <c r="E1550" s="32"/>
      <c r="F1550" s="32"/>
      <c r="G1550" s="32"/>
      <c r="H1550" s="32"/>
      <c r="I1550" s="32"/>
      <c r="J1550" s="32"/>
      <c r="K1550" s="30"/>
    </row>
    <row r="1551" spans="1:11">
      <c r="A1551" s="32"/>
      <c r="B1551" s="32"/>
      <c r="C1551" s="32"/>
      <c r="D1551" s="32"/>
      <c r="E1551" s="32"/>
      <c r="F1551" s="32"/>
      <c r="G1551" s="32"/>
      <c r="H1551" s="32"/>
      <c r="I1551" s="32"/>
      <c r="J1551" s="32"/>
      <c r="K1551" s="30"/>
    </row>
    <row r="1552" spans="1:11">
      <c r="A1552" s="32"/>
      <c r="B1552" s="32"/>
      <c r="C1552" s="32"/>
      <c r="D1552" s="32"/>
      <c r="E1552" s="32"/>
      <c r="F1552" s="32"/>
      <c r="G1552" s="32"/>
      <c r="H1552" s="32"/>
      <c r="I1552" s="32"/>
      <c r="J1552" s="32"/>
      <c r="K1552" s="30"/>
    </row>
    <row r="1553" spans="1:11">
      <c r="A1553" s="32"/>
      <c r="B1553" s="32"/>
      <c r="C1553" s="32"/>
      <c r="D1553" s="32"/>
      <c r="E1553" s="32"/>
      <c r="F1553" s="32"/>
      <c r="G1553" s="32"/>
      <c r="H1553" s="32"/>
      <c r="I1553" s="32"/>
      <c r="J1553" s="32"/>
      <c r="K1553" s="30"/>
    </row>
    <row r="1554" spans="1:11">
      <c r="A1554" s="32"/>
      <c r="B1554" s="32"/>
      <c r="C1554" s="32"/>
      <c r="D1554" s="32"/>
      <c r="E1554" s="32"/>
      <c r="F1554" s="32"/>
      <c r="G1554" s="32"/>
      <c r="H1554" s="32"/>
      <c r="I1554" s="32"/>
      <c r="J1554" s="32"/>
      <c r="K1554" s="30"/>
    </row>
    <row r="1555" spans="1:11">
      <c r="A1555" s="32"/>
      <c r="B1555" s="32"/>
      <c r="C1555" s="32"/>
      <c r="D1555" s="32"/>
      <c r="E1555" s="32"/>
      <c r="F1555" s="32"/>
      <c r="G1555" s="32"/>
      <c r="H1555" s="32"/>
      <c r="I1555" s="32"/>
      <c r="J1555" s="32"/>
      <c r="K1555" s="30"/>
    </row>
    <row r="1556" spans="1:11">
      <c r="A1556" s="32"/>
      <c r="B1556" s="32"/>
      <c r="C1556" s="32"/>
      <c r="D1556" s="32"/>
      <c r="E1556" s="32"/>
      <c r="F1556" s="32"/>
      <c r="G1556" s="32"/>
      <c r="H1556" s="32"/>
      <c r="I1556" s="32"/>
      <c r="J1556" s="32"/>
      <c r="K1556" s="30"/>
    </row>
    <row r="1557" spans="1:11">
      <c r="A1557" s="32"/>
      <c r="B1557" s="32"/>
      <c r="C1557" s="32"/>
      <c r="D1557" s="32"/>
      <c r="E1557" s="32"/>
      <c r="F1557" s="32"/>
      <c r="G1557" s="32"/>
      <c r="H1557" s="32"/>
      <c r="I1557" s="32"/>
      <c r="J1557" s="32"/>
      <c r="K1557" s="30"/>
    </row>
    <row r="1558" spans="1:11">
      <c r="A1558" s="32"/>
      <c r="B1558" s="32"/>
      <c r="C1558" s="32"/>
      <c r="D1558" s="32"/>
      <c r="E1558" s="32"/>
      <c r="F1558" s="32"/>
      <c r="G1558" s="32"/>
      <c r="H1558" s="32"/>
      <c r="I1558" s="32"/>
      <c r="J1558" s="32"/>
      <c r="K1558" s="30"/>
    </row>
    <row r="1559" spans="1:11">
      <c r="A1559" s="32"/>
      <c r="B1559" s="32"/>
      <c r="C1559" s="32"/>
      <c r="D1559" s="32"/>
      <c r="E1559" s="32"/>
      <c r="F1559" s="32"/>
      <c r="G1559" s="32"/>
      <c r="H1559" s="32"/>
      <c r="I1559" s="32"/>
      <c r="J1559" s="32"/>
      <c r="K1559" s="30"/>
    </row>
    <row r="1560" spans="1:11">
      <c r="A1560" s="32"/>
      <c r="B1560" s="32"/>
      <c r="C1560" s="32"/>
      <c r="D1560" s="32"/>
      <c r="E1560" s="32"/>
      <c r="F1560" s="32"/>
      <c r="G1560" s="32"/>
      <c r="H1560" s="32"/>
      <c r="I1560" s="32"/>
      <c r="J1560" s="32"/>
      <c r="K1560" s="30"/>
    </row>
    <row r="1561" spans="1:11">
      <c r="A1561" s="32"/>
      <c r="B1561" s="32"/>
      <c r="C1561" s="32"/>
      <c r="D1561" s="32"/>
      <c r="E1561" s="32"/>
      <c r="F1561" s="32"/>
      <c r="G1561" s="32"/>
      <c r="H1561" s="32"/>
      <c r="I1561" s="32"/>
      <c r="J1561" s="32"/>
      <c r="K1561" s="30"/>
    </row>
    <row r="1562" spans="1:11">
      <c r="A1562" s="32"/>
      <c r="B1562" s="32"/>
      <c r="C1562" s="32"/>
      <c r="D1562" s="32"/>
      <c r="E1562" s="32"/>
      <c r="F1562" s="32"/>
      <c r="G1562" s="32"/>
      <c r="H1562" s="32"/>
      <c r="I1562" s="32"/>
      <c r="J1562" s="32"/>
      <c r="K1562" s="30"/>
    </row>
    <row r="1563" spans="1:11">
      <c r="A1563" s="32"/>
      <c r="B1563" s="32"/>
      <c r="C1563" s="32"/>
      <c r="D1563" s="32"/>
      <c r="E1563" s="32"/>
      <c r="F1563" s="32"/>
      <c r="G1563" s="32"/>
      <c r="H1563" s="32"/>
      <c r="I1563" s="32"/>
      <c r="J1563" s="32"/>
      <c r="K1563" s="30"/>
    </row>
    <row r="1564" spans="1:11">
      <c r="A1564" s="32"/>
      <c r="B1564" s="32"/>
      <c r="C1564" s="32"/>
      <c r="D1564" s="32"/>
      <c r="E1564" s="32"/>
      <c r="F1564" s="32"/>
      <c r="G1564" s="32"/>
      <c r="H1564" s="32"/>
      <c r="I1564" s="32"/>
      <c r="J1564" s="32"/>
      <c r="K1564" s="30"/>
    </row>
    <row r="1565" spans="1:11">
      <c r="A1565" s="32"/>
      <c r="B1565" s="32"/>
      <c r="C1565" s="32"/>
      <c r="D1565" s="32"/>
      <c r="E1565" s="32"/>
      <c r="F1565" s="32"/>
      <c r="G1565" s="32"/>
      <c r="H1565" s="32"/>
      <c r="I1565" s="32"/>
      <c r="J1565" s="32"/>
      <c r="K1565" s="30"/>
    </row>
    <row r="1566" spans="1:11">
      <c r="A1566" s="32"/>
      <c r="B1566" s="32"/>
      <c r="C1566" s="32"/>
      <c r="D1566" s="32"/>
      <c r="E1566" s="32"/>
      <c r="F1566" s="32"/>
      <c r="G1566" s="32"/>
      <c r="H1566" s="32"/>
      <c r="I1566" s="32"/>
      <c r="J1566" s="32"/>
      <c r="K1566" s="30"/>
    </row>
    <row r="1567" spans="1:11">
      <c r="A1567" s="32"/>
      <c r="B1567" s="32"/>
      <c r="C1567" s="32"/>
      <c r="D1567" s="32"/>
      <c r="E1567" s="32"/>
      <c r="F1567" s="32"/>
      <c r="G1567" s="32"/>
      <c r="H1567" s="32"/>
      <c r="I1567" s="32"/>
      <c r="J1567" s="32"/>
      <c r="K1567" s="30"/>
    </row>
    <row r="1568" spans="1:11">
      <c r="A1568" s="32"/>
      <c r="B1568" s="32"/>
      <c r="C1568" s="32"/>
      <c r="D1568" s="32"/>
      <c r="E1568" s="32"/>
      <c r="F1568" s="32"/>
      <c r="G1568" s="32"/>
      <c r="H1568" s="32"/>
      <c r="I1568" s="32"/>
      <c r="J1568" s="32"/>
      <c r="K1568" s="30"/>
    </row>
    <row r="1569" spans="1:11">
      <c r="A1569" s="32"/>
      <c r="B1569" s="32"/>
      <c r="C1569" s="32"/>
      <c r="D1569" s="32"/>
      <c r="E1569" s="32"/>
      <c r="F1569" s="32"/>
      <c r="G1569" s="32"/>
      <c r="H1569" s="32"/>
      <c r="I1569" s="32"/>
      <c r="J1569" s="32"/>
      <c r="K1569" s="30"/>
    </row>
    <row r="1570" spans="1:11">
      <c r="A1570" s="32"/>
      <c r="B1570" s="32"/>
      <c r="C1570" s="32"/>
      <c r="D1570" s="32"/>
      <c r="E1570" s="32"/>
      <c r="F1570" s="32"/>
      <c r="G1570" s="32"/>
      <c r="H1570" s="32"/>
      <c r="I1570" s="32"/>
      <c r="J1570" s="32"/>
      <c r="K1570" s="30"/>
    </row>
    <row r="1571" spans="1:11">
      <c r="A1571" s="32"/>
      <c r="B1571" s="32"/>
      <c r="C1571" s="32"/>
      <c r="D1571" s="32"/>
      <c r="E1571" s="32"/>
      <c r="F1571" s="32"/>
      <c r="G1571" s="32"/>
      <c r="H1571" s="32"/>
      <c r="I1571" s="32"/>
      <c r="J1571" s="32"/>
      <c r="K1571" s="30"/>
    </row>
    <row r="1572" spans="1:11">
      <c r="A1572" s="32"/>
      <c r="B1572" s="32"/>
      <c r="C1572" s="32"/>
      <c r="D1572" s="32"/>
      <c r="E1572" s="32"/>
      <c r="F1572" s="32"/>
      <c r="G1572" s="32"/>
      <c r="H1572" s="32"/>
      <c r="I1572" s="32"/>
      <c r="J1572" s="32"/>
      <c r="K1572" s="30"/>
    </row>
    <row r="1573" spans="1:11">
      <c r="A1573" s="32"/>
      <c r="B1573" s="32"/>
      <c r="C1573" s="32"/>
      <c r="D1573" s="32"/>
      <c r="E1573" s="32"/>
      <c r="F1573" s="32"/>
      <c r="G1573" s="32"/>
      <c r="H1573" s="32"/>
      <c r="I1573" s="32"/>
      <c r="J1573" s="32"/>
      <c r="K1573" s="30"/>
    </row>
    <row r="1574" spans="1:11">
      <c r="A1574" s="32"/>
      <c r="B1574" s="32"/>
      <c r="C1574" s="32"/>
      <c r="D1574" s="32"/>
      <c r="E1574" s="32"/>
      <c r="F1574" s="32"/>
      <c r="G1574" s="32"/>
      <c r="H1574" s="32"/>
      <c r="I1574" s="32"/>
      <c r="J1574" s="32"/>
      <c r="K1574" s="30"/>
    </row>
    <row r="1575" spans="1:11">
      <c r="A1575" s="32"/>
      <c r="B1575" s="32"/>
      <c r="C1575" s="32"/>
      <c r="D1575" s="32"/>
      <c r="E1575" s="32"/>
      <c r="F1575" s="32"/>
      <c r="G1575" s="32"/>
      <c r="H1575" s="32"/>
      <c r="I1575" s="32"/>
      <c r="J1575" s="32"/>
      <c r="K1575" s="30"/>
    </row>
    <row r="1576" spans="1:11">
      <c r="A1576" s="32"/>
      <c r="B1576" s="32"/>
      <c r="C1576" s="32"/>
      <c r="D1576" s="32"/>
      <c r="E1576" s="32"/>
      <c r="F1576" s="32"/>
      <c r="G1576" s="32"/>
      <c r="H1576" s="32"/>
      <c r="I1576" s="32"/>
      <c r="J1576" s="32"/>
      <c r="K1576" s="30"/>
    </row>
    <row r="1577" spans="1:11">
      <c r="A1577" s="32"/>
      <c r="B1577" s="32"/>
      <c r="C1577" s="32"/>
      <c r="D1577" s="32"/>
      <c r="E1577" s="32"/>
      <c r="F1577" s="32"/>
      <c r="G1577" s="32"/>
      <c r="H1577" s="32"/>
      <c r="I1577" s="32"/>
      <c r="J1577" s="32"/>
      <c r="K1577" s="30"/>
    </row>
    <row r="1578" spans="1:11">
      <c r="A1578" s="32"/>
      <c r="B1578" s="32"/>
      <c r="C1578" s="32"/>
      <c r="D1578" s="32"/>
      <c r="E1578" s="32"/>
      <c r="F1578" s="32"/>
      <c r="G1578" s="32"/>
      <c r="H1578" s="32"/>
      <c r="I1578" s="32"/>
      <c r="J1578" s="32"/>
      <c r="K1578" s="30"/>
    </row>
    <row r="1579" spans="1:11">
      <c r="A1579" s="32"/>
      <c r="B1579" s="32"/>
      <c r="C1579" s="32"/>
      <c r="D1579" s="32"/>
      <c r="E1579" s="32"/>
      <c r="F1579" s="32"/>
      <c r="G1579" s="32"/>
      <c r="H1579" s="32"/>
      <c r="I1579" s="32"/>
      <c r="J1579" s="32"/>
      <c r="K1579" s="30"/>
    </row>
    <row r="1580" spans="1:11">
      <c r="A1580" s="32"/>
      <c r="B1580" s="32"/>
      <c r="C1580" s="32"/>
      <c r="D1580" s="32"/>
      <c r="E1580" s="32"/>
      <c r="F1580" s="32"/>
      <c r="G1580" s="32"/>
      <c r="H1580" s="32"/>
      <c r="I1580" s="32"/>
      <c r="J1580" s="32"/>
      <c r="K1580" s="30"/>
    </row>
    <row r="1581" spans="1:11">
      <c r="A1581" s="32"/>
      <c r="B1581" s="32"/>
      <c r="C1581" s="32"/>
      <c r="D1581" s="32"/>
      <c r="E1581" s="32"/>
      <c r="F1581" s="32"/>
      <c r="G1581" s="32"/>
      <c r="H1581" s="32"/>
      <c r="I1581" s="32"/>
      <c r="J1581" s="32"/>
      <c r="K1581" s="30"/>
    </row>
    <row r="1582" spans="1:11">
      <c r="A1582" s="32"/>
      <c r="B1582" s="32"/>
      <c r="C1582" s="32"/>
      <c r="D1582" s="32"/>
      <c r="E1582" s="32"/>
      <c r="F1582" s="32"/>
      <c r="G1582" s="32"/>
      <c r="H1582" s="32"/>
      <c r="I1582" s="32"/>
      <c r="J1582" s="32"/>
      <c r="K1582" s="30"/>
    </row>
    <row r="1583" spans="1:11">
      <c r="A1583" s="32"/>
      <c r="B1583" s="32"/>
      <c r="C1583" s="32"/>
      <c r="D1583" s="32"/>
      <c r="E1583" s="32"/>
      <c r="F1583" s="32"/>
      <c r="G1583" s="32"/>
      <c r="H1583" s="32"/>
      <c r="I1583" s="32"/>
      <c r="J1583" s="32"/>
      <c r="K1583" s="30"/>
    </row>
    <row r="1584" spans="1:11">
      <c r="A1584" s="32"/>
      <c r="B1584" s="32"/>
      <c r="C1584" s="32"/>
      <c r="D1584" s="32"/>
      <c r="E1584" s="32"/>
      <c r="F1584" s="32"/>
      <c r="G1584" s="32"/>
      <c r="H1584" s="32"/>
      <c r="I1584" s="32"/>
      <c r="J1584" s="32"/>
      <c r="K1584" s="30"/>
    </row>
    <row r="1585" spans="1:11">
      <c r="A1585" s="32"/>
      <c r="B1585" s="32"/>
      <c r="C1585" s="32"/>
      <c r="D1585" s="32"/>
      <c r="E1585" s="32"/>
      <c r="F1585" s="32"/>
      <c r="G1585" s="32"/>
      <c r="H1585" s="32"/>
      <c r="I1585" s="32"/>
      <c r="J1585" s="32"/>
      <c r="K1585" s="30"/>
    </row>
    <row r="1586" spans="1:11">
      <c r="A1586" s="32"/>
      <c r="B1586" s="32"/>
      <c r="C1586" s="32"/>
      <c r="D1586" s="32"/>
      <c r="E1586" s="32"/>
      <c r="F1586" s="32"/>
      <c r="G1586" s="32"/>
      <c r="H1586" s="32"/>
      <c r="I1586" s="32"/>
      <c r="J1586" s="32"/>
      <c r="K1586" s="30"/>
    </row>
    <row r="1587" spans="1:11">
      <c r="A1587" s="32"/>
      <c r="B1587" s="32"/>
      <c r="C1587" s="32"/>
      <c r="D1587" s="32"/>
      <c r="E1587" s="32"/>
      <c r="F1587" s="32"/>
      <c r="G1587" s="32"/>
      <c r="H1587" s="32"/>
      <c r="I1587" s="32"/>
      <c r="J1587" s="32"/>
      <c r="K1587" s="30"/>
    </row>
    <row r="1588" spans="1:11">
      <c r="A1588" s="32"/>
      <c r="B1588" s="32"/>
      <c r="C1588" s="32"/>
      <c r="D1588" s="32"/>
      <c r="E1588" s="32"/>
      <c r="F1588" s="32"/>
      <c r="G1588" s="32"/>
      <c r="H1588" s="32"/>
      <c r="I1588" s="32"/>
      <c r="J1588" s="32"/>
      <c r="K1588" s="30"/>
    </row>
    <row r="1589" spans="1:11">
      <c r="A1589" s="32"/>
      <c r="B1589" s="32"/>
      <c r="C1589" s="32"/>
      <c r="D1589" s="32"/>
      <c r="E1589" s="32"/>
      <c r="F1589" s="32"/>
      <c r="G1589" s="32"/>
      <c r="H1589" s="32"/>
      <c r="I1589" s="32"/>
      <c r="J1589" s="32"/>
      <c r="K1589" s="30"/>
    </row>
    <row r="1590" spans="1:11">
      <c r="A1590" s="32"/>
      <c r="B1590" s="32"/>
      <c r="C1590" s="32"/>
      <c r="D1590" s="32"/>
      <c r="E1590" s="32"/>
      <c r="F1590" s="32"/>
      <c r="G1590" s="32"/>
      <c r="H1590" s="32"/>
      <c r="I1590" s="32"/>
      <c r="J1590" s="32"/>
      <c r="K1590" s="30"/>
    </row>
    <row r="1591" spans="1:11">
      <c r="A1591" s="32"/>
      <c r="B1591" s="32"/>
      <c r="C1591" s="32"/>
      <c r="D1591" s="32"/>
      <c r="E1591" s="32"/>
      <c r="F1591" s="32"/>
      <c r="G1591" s="32"/>
      <c r="H1591" s="32"/>
      <c r="I1591" s="32"/>
      <c r="J1591" s="32"/>
      <c r="K1591" s="30"/>
    </row>
    <row r="1592" spans="1:11">
      <c r="A1592" s="32"/>
      <c r="B1592" s="32"/>
      <c r="C1592" s="32"/>
      <c r="D1592" s="32"/>
      <c r="E1592" s="32"/>
      <c r="F1592" s="32"/>
      <c r="G1592" s="32"/>
      <c r="H1592" s="32"/>
      <c r="I1592" s="32"/>
      <c r="J1592" s="32"/>
      <c r="K1592" s="30"/>
    </row>
    <row r="1593" spans="1:11">
      <c r="A1593" s="32"/>
      <c r="B1593" s="32"/>
      <c r="C1593" s="32"/>
      <c r="D1593" s="32"/>
      <c r="E1593" s="32"/>
      <c r="F1593" s="32"/>
      <c r="G1593" s="32"/>
      <c r="H1593" s="32"/>
      <c r="I1593" s="32"/>
      <c r="J1593" s="32"/>
      <c r="K1593" s="30"/>
    </row>
    <row r="1594" spans="1:11">
      <c r="A1594" s="32"/>
      <c r="B1594" s="32"/>
      <c r="C1594" s="32"/>
      <c r="D1594" s="32"/>
      <c r="E1594" s="32"/>
      <c r="F1594" s="32"/>
      <c r="G1594" s="32"/>
      <c r="H1594" s="32"/>
      <c r="I1594" s="32"/>
      <c r="J1594" s="32"/>
      <c r="K1594" s="30"/>
    </row>
    <row r="1595" spans="1:11">
      <c r="A1595" s="32"/>
      <c r="B1595" s="32"/>
      <c r="C1595" s="32"/>
      <c r="D1595" s="32"/>
      <c r="E1595" s="32"/>
      <c r="F1595" s="32"/>
      <c r="G1595" s="32"/>
      <c r="H1595" s="32"/>
      <c r="I1595" s="32"/>
      <c r="J1595" s="32"/>
      <c r="K1595" s="30"/>
    </row>
    <row r="1596" spans="1:11">
      <c r="A1596" s="32"/>
      <c r="B1596" s="32"/>
      <c r="C1596" s="32"/>
      <c r="D1596" s="32"/>
      <c r="E1596" s="32"/>
      <c r="F1596" s="32"/>
      <c r="G1596" s="32"/>
      <c r="H1596" s="32"/>
      <c r="I1596" s="32"/>
      <c r="J1596" s="32"/>
      <c r="K1596" s="30"/>
    </row>
    <row r="1597" spans="1:11">
      <c r="A1597" s="32"/>
      <c r="B1597" s="32"/>
      <c r="C1597" s="32"/>
      <c r="D1597" s="32"/>
      <c r="E1597" s="32"/>
      <c r="F1597" s="32"/>
      <c r="G1597" s="32"/>
      <c r="H1597" s="32"/>
      <c r="I1597" s="32"/>
      <c r="J1597" s="32"/>
      <c r="K1597" s="30"/>
    </row>
    <row r="1598" spans="1:11">
      <c r="A1598" s="32"/>
      <c r="B1598" s="32"/>
      <c r="C1598" s="32"/>
      <c r="D1598" s="32"/>
      <c r="E1598" s="32"/>
      <c r="F1598" s="32"/>
      <c r="G1598" s="32"/>
      <c r="H1598" s="32"/>
      <c r="I1598" s="32"/>
      <c r="J1598" s="32"/>
      <c r="K1598" s="30"/>
    </row>
    <row r="1599" spans="1:11">
      <c r="A1599" s="32"/>
      <c r="B1599" s="32"/>
      <c r="C1599" s="32"/>
      <c r="D1599" s="32"/>
      <c r="E1599" s="32"/>
      <c r="F1599" s="32"/>
      <c r="G1599" s="32"/>
      <c r="H1599" s="32"/>
      <c r="I1599" s="32"/>
      <c r="J1599" s="32"/>
      <c r="K1599" s="30"/>
    </row>
    <row r="1600" spans="1:11">
      <c r="A1600" s="32"/>
      <c r="B1600" s="32"/>
      <c r="C1600" s="32"/>
      <c r="D1600" s="32"/>
      <c r="E1600" s="32"/>
      <c r="F1600" s="32"/>
      <c r="G1600" s="32"/>
      <c r="H1600" s="32"/>
      <c r="I1600" s="32"/>
      <c r="J1600" s="32"/>
      <c r="K1600" s="30"/>
    </row>
    <row r="1601" spans="1:11">
      <c r="A1601" s="32"/>
      <c r="B1601" s="32"/>
      <c r="C1601" s="32"/>
      <c r="D1601" s="32"/>
      <c r="E1601" s="32"/>
      <c r="F1601" s="32"/>
      <c r="G1601" s="32"/>
      <c r="H1601" s="32"/>
      <c r="I1601" s="32"/>
      <c r="J1601" s="32"/>
      <c r="K1601" s="30"/>
    </row>
    <row r="1602" spans="1:11">
      <c r="A1602" s="32"/>
      <c r="B1602" s="32"/>
      <c r="C1602" s="32"/>
      <c r="D1602" s="32"/>
      <c r="E1602" s="32"/>
      <c r="F1602" s="32"/>
      <c r="G1602" s="32"/>
      <c r="H1602" s="32"/>
      <c r="I1602" s="32"/>
      <c r="J1602" s="32"/>
      <c r="K1602" s="30"/>
    </row>
    <row r="1603" spans="1:11">
      <c r="A1603" s="32"/>
      <c r="B1603" s="32"/>
      <c r="C1603" s="32"/>
      <c r="D1603" s="32"/>
      <c r="E1603" s="32"/>
      <c r="F1603" s="32"/>
      <c r="G1603" s="32"/>
      <c r="H1603" s="32"/>
      <c r="I1603" s="32"/>
      <c r="J1603" s="32"/>
      <c r="K1603" s="30"/>
    </row>
    <row r="1604" spans="1:11">
      <c r="A1604" s="32"/>
      <c r="B1604" s="32"/>
      <c r="C1604" s="32"/>
      <c r="D1604" s="32"/>
      <c r="E1604" s="32"/>
      <c r="F1604" s="32"/>
      <c r="G1604" s="32"/>
      <c r="H1604" s="32"/>
      <c r="I1604" s="32"/>
      <c r="J1604" s="32"/>
      <c r="K1604" s="30"/>
    </row>
    <row r="1605" spans="1:11">
      <c r="A1605" s="32"/>
      <c r="B1605" s="32"/>
      <c r="C1605" s="32"/>
      <c r="D1605" s="32"/>
      <c r="E1605" s="32"/>
      <c r="F1605" s="32"/>
      <c r="G1605" s="32"/>
      <c r="H1605" s="32"/>
      <c r="I1605" s="32"/>
      <c r="J1605" s="32"/>
      <c r="K1605" s="30"/>
    </row>
    <row r="1606" spans="1:11">
      <c r="A1606" s="32"/>
      <c r="B1606" s="32"/>
      <c r="C1606" s="32"/>
      <c r="D1606" s="32"/>
      <c r="E1606" s="32"/>
      <c r="F1606" s="32"/>
      <c r="G1606" s="32"/>
      <c r="H1606" s="32"/>
      <c r="I1606" s="32"/>
      <c r="J1606" s="32"/>
      <c r="K1606" s="30"/>
    </row>
    <row r="1607" spans="1:11">
      <c r="A1607" s="32"/>
      <c r="B1607" s="32"/>
      <c r="C1607" s="32"/>
      <c r="D1607" s="32"/>
      <c r="E1607" s="32"/>
      <c r="F1607" s="32"/>
      <c r="G1607" s="32"/>
      <c r="H1607" s="32"/>
      <c r="I1607" s="32"/>
      <c r="J1607" s="32"/>
      <c r="K1607" s="30"/>
    </row>
    <row r="1608" spans="1:11">
      <c r="A1608" s="32"/>
      <c r="B1608" s="32"/>
      <c r="C1608" s="32"/>
      <c r="D1608" s="32"/>
      <c r="E1608" s="32"/>
      <c r="F1608" s="32"/>
      <c r="G1608" s="32"/>
      <c r="H1608" s="32"/>
      <c r="I1608" s="32"/>
      <c r="J1608" s="32"/>
      <c r="K1608" s="30"/>
    </row>
    <row r="1609" spans="1:11">
      <c r="A1609" s="32"/>
      <c r="B1609" s="32"/>
      <c r="C1609" s="32"/>
      <c r="D1609" s="32"/>
      <c r="E1609" s="32"/>
      <c r="F1609" s="32"/>
      <c r="G1609" s="32"/>
      <c r="H1609" s="32"/>
      <c r="I1609" s="32"/>
      <c r="J1609" s="32"/>
      <c r="K1609" s="30"/>
    </row>
    <row r="1610" spans="1:11">
      <c r="A1610" s="32"/>
      <c r="B1610" s="32"/>
      <c r="C1610" s="32"/>
      <c r="D1610" s="32"/>
      <c r="E1610" s="32"/>
      <c r="F1610" s="32"/>
      <c r="G1610" s="32"/>
      <c r="H1610" s="32"/>
      <c r="I1610" s="32"/>
      <c r="J1610" s="32"/>
      <c r="K1610" s="30"/>
    </row>
    <row r="1611" spans="1:11">
      <c r="A1611" s="32"/>
      <c r="B1611" s="32"/>
      <c r="C1611" s="32"/>
      <c r="D1611" s="32"/>
      <c r="E1611" s="32"/>
      <c r="F1611" s="32"/>
      <c r="G1611" s="32"/>
      <c r="H1611" s="32"/>
      <c r="I1611" s="32"/>
      <c r="J1611" s="32"/>
      <c r="K1611" s="30"/>
    </row>
    <row r="1612" spans="1:11">
      <c r="A1612" s="32"/>
      <c r="B1612" s="32"/>
      <c r="C1612" s="32"/>
      <c r="D1612" s="32"/>
      <c r="E1612" s="32"/>
      <c r="F1612" s="32"/>
      <c r="G1612" s="32"/>
      <c r="H1612" s="32"/>
      <c r="I1612" s="32"/>
      <c r="J1612" s="32"/>
      <c r="K1612" s="30"/>
    </row>
    <row r="1613" spans="1:11">
      <c r="A1613" s="32"/>
      <c r="B1613" s="32"/>
      <c r="C1613" s="32"/>
      <c r="D1613" s="32"/>
      <c r="E1613" s="32"/>
      <c r="F1613" s="32"/>
      <c r="G1613" s="32"/>
      <c r="H1613" s="32"/>
      <c r="I1613" s="32"/>
      <c r="J1613" s="32"/>
      <c r="K1613" s="30"/>
    </row>
    <row r="1614" spans="1:11">
      <c r="A1614" s="32"/>
      <c r="B1614" s="32"/>
      <c r="C1614" s="32"/>
      <c r="D1614" s="32"/>
      <c r="E1614" s="32"/>
      <c r="F1614" s="32"/>
      <c r="G1614" s="32"/>
      <c r="H1614" s="32"/>
      <c r="I1614" s="32"/>
      <c r="J1614" s="32"/>
      <c r="K1614" s="30"/>
    </row>
    <row r="1615" spans="1:11">
      <c r="A1615" s="32"/>
      <c r="B1615" s="32"/>
      <c r="C1615" s="32"/>
      <c r="D1615" s="32"/>
      <c r="E1615" s="32"/>
      <c r="F1615" s="32"/>
      <c r="G1615" s="32"/>
      <c r="H1615" s="32"/>
      <c r="I1615" s="32"/>
      <c r="J1615" s="32"/>
      <c r="K1615" s="30"/>
    </row>
    <row r="1616" spans="1:11">
      <c r="A1616" s="32"/>
      <c r="B1616" s="32"/>
      <c r="C1616" s="32"/>
      <c r="D1616" s="32"/>
      <c r="E1616" s="32"/>
      <c r="F1616" s="32"/>
      <c r="G1616" s="32"/>
      <c r="H1616" s="32"/>
      <c r="I1616" s="32"/>
      <c r="J1616" s="32"/>
      <c r="K1616" s="30"/>
    </row>
    <row r="1617" spans="1:11">
      <c r="A1617" s="32"/>
      <c r="B1617" s="32"/>
      <c r="C1617" s="32"/>
      <c r="D1617" s="32"/>
      <c r="E1617" s="32"/>
      <c r="F1617" s="32"/>
      <c r="G1617" s="32"/>
      <c r="H1617" s="32"/>
      <c r="I1617" s="32"/>
      <c r="J1617" s="32"/>
      <c r="K1617" s="30"/>
    </row>
    <row r="1618" spans="1:11">
      <c r="A1618" s="32"/>
      <c r="B1618" s="32"/>
      <c r="C1618" s="32"/>
      <c r="D1618" s="32"/>
      <c r="E1618" s="32"/>
      <c r="F1618" s="32"/>
      <c r="G1618" s="32"/>
      <c r="H1618" s="32"/>
      <c r="I1618" s="32"/>
      <c r="J1618" s="32"/>
      <c r="K1618" s="30"/>
    </row>
    <row r="1619" spans="1:11">
      <c r="A1619" s="32"/>
      <c r="B1619" s="32"/>
      <c r="C1619" s="32"/>
      <c r="D1619" s="32"/>
      <c r="E1619" s="32"/>
      <c r="F1619" s="32"/>
      <c r="G1619" s="32"/>
      <c r="H1619" s="32"/>
      <c r="I1619" s="32"/>
      <c r="J1619" s="32"/>
      <c r="K1619" s="30"/>
    </row>
    <row r="1620" spans="1:11">
      <c r="A1620" s="32"/>
      <c r="B1620" s="32"/>
      <c r="C1620" s="32"/>
      <c r="D1620" s="32"/>
      <c r="E1620" s="32"/>
      <c r="F1620" s="32"/>
      <c r="G1620" s="32"/>
      <c r="H1620" s="32"/>
      <c r="I1620" s="32"/>
      <c r="J1620" s="32"/>
      <c r="K1620" s="30"/>
    </row>
    <row r="1621" spans="1:11">
      <c r="A1621" s="32"/>
      <c r="B1621" s="32"/>
      <c r="C1621" s="32"/>
      <c r="D1621" s="32"/>
      <c r="E1621" s="32"/>
      <c r="F1621" s="32"/>
      <c r="G1621" s="32"/>
      <c r="H1621" s="32"/>
      <c r="I1621" s="32"/>
      <c r="J1621" s="32"/>
      <c r="K1621" s="30"/>
    </row>
    <row r="1622" spans="1:11">
      <c r="A1622" s="32"/>
      <c r="B1622" s="32"/>
      <c r="C1622" s="32"/>
      <c r="D1622" s="32"/>
      <c r="E1622" s="32"/>
      <c r="F1622" s="32"/>
      <c r="G1622" s="32"/>
      <c r="H1622" s="32"/>
      <c r="I1622" s="32"/>
      <c r="J1622" s="32"/>
      <c r="K1622" s="30"/>
    </row>
    <row r="1623" spans="1:11">
      <c r="A1623" s="32"/>
      <c r="B1623" s="32"/>
      <c r="C1623" s="32"/>
      <c r="D1623" s="32"/>
      <c r="E1623" s="32"/>
      <c r="F1623" s="32"/>
      <c r="G1623" s="32"/>
      <c r="H1623" s="32"/>
      <c r="I1623" s="32"/>
      <c r="J1623" s="32"/>
      <c r="K1623" s="30"/>
    </row>
    <row r="1624" spans="1:11">
      <c r="A1624" s="32"/>
      <c r="B1624" s="32"/>
      <c r="C1624" s="32"/>
      <c r="D1624" s="32"/>
      <c r="E1624" s="32"/>
      <c r="F1624" s="32"/>
      <c r="G1624" s="32"/>
      <c r="H1624" s="32"/>
      <c r="I1624" s="32"/>
      <c r="J1624" s="32"/>
      <c r="K1624" s="30"/>
    </row>
    <row r="1625" spans="1:11">
      <c r="A1625" s="32"/>
      <c r="B1625" s="32"/>
      <c r="C1625" s="32"/>
      <c r="D1625" s="32"/>
      <c r="E1625" s="32"/>
      <c r="F1625" s="32"/>
      <c r="G1625" s="32"/>
      <c r="H1625" s="32"/>
      <c r="I1625" s="32"/>
      <c r="J1625" s="32"/>
      <c r="K1625" s="30"/>
    </row>
    <row r="1626" spans="1:11">
      <c r="A1626" s="32"/>
      <c r="B1626" s="32"/>
      <c r="C1626" s="32"/>
      <c r="D1626" s="32"/>
      <c r="E1626" s="32"/>
      <c r="F1626" s="32"/>
      <c r="G1626" s="32"/>
      <c r="H1626" s="32"/>
      <c r="I1626" s="32"/>
      <c r="J1626" s="32"/>
      <c r="K1626" s="30"/>
    </row>
    <row r="1627" spans="1:11">
      <c r="A1627" s="32"/>
      <c r="B1627" s="32"/>
      <c r="C1627" s="32"/>
      <c r="D1627" s="32"/>
      <c r="E1627" s="32"/>
      <c r="F1627" s="32"/>
      <c r="G1627" s="32"/>
      <c r="H1627" s="32"/>
      <c r="I1627" s="32"/>
      <c r="J1627" s="32"/>
      <c r="K1627" s="30"/>
    </row>
    <row r="1628" spans="1:11">
      <c r="A1628" s="32"/>
      <c r="B1628" s="32"/>
      <c r="C1628" s="32"/>
      <c r="D1628" s="32"/>
      <c r="E1628" s="32"/>
      <c r="F1628" s="32"/>
      <c r="G1628" s="32"/>
      <c r="H1628" s="32"/>
      <c r="I1628" s="32"/>
      <c r="J1628" s="32"/>
      <c r="K1628" s="30"/>
    </row>
    <row r="1629" spans="1:11">
      <c r="A1629" s="32"/>
      <c r="B1629" s="32"/>
      <c r="C1629" s="32"/>
      <c r="D1629" s="32"/>
      <c r="E1629" s="32"/>
      <c r="F1629" s="32"/>
      <c r="G1629" s="32"/>
      <c r="H1629" s="32"/>
      <c r="I1629" s="32"/>
      <c r="J1629" s="32"/>
      <c r="K1629" s="30"/>
    </row>
    <row r="1630" spans="1:11">
      <c r="A1630" s="32"/>
      <c r="B1630" s="32"/>
      <c r="C1630" s="32"/>
      <c r="D1630" s="32"/>
      <c r="E1630" s="32"/>
      <c r="F1630" s="32"/>
      <c r="G1630" s="32"/>
      <c r="H1630" s="32"/>
      <c r="I1630" s="32"/>
      <c r="J1630" s="32"/>
      <c r="K1630" s="30"/>
    </row>
    <row r="1631" spans="1:11">
      <c r="A1631" s="32"/>
      <c r="B1631" s="32"/>
      <c r="C1631" s="32"/>
      <c r="D1631" s="32"/>
      <c r="E1631" s="32"/>
      <c r="F1631" s="32"/>
      <c r="G1631" s="32"/>
      <c r="H1631" s="32"/>
      <c r="I1631" s="32"/>
      <c r="J1631" s="32"/>
      <c r="K1631" s="30"/>
    </row>
    <row r="1632" spans="1:11">
      <c r="A1632" s="32"/>
      <c r="B1632" s="32"/>
      <c r="C1632" s="32"/>
      <c r="D1632" s="32"/>
      <c r="E1632" s="32"/>
      <c r="F1632" s="32"/>
      <c r="G1632" s="32"/>
      <c r="H1632" s="32"/>
      <c r="I1632" s="32"/>
      <c r="J1632" s="32"/>
      <c r="K1632" s="30"/>
    </row>
    <row r="1633" spans="1:11">
      <c r="A1633" s="32"/>
      <c r="B1633" s="32"/>
      <c r="C1633" s="32"/>
      <c r="D1633" s="32"/>
      <c r="E1633" s="32"/>
      <c r="F1633" s="32"/>
      <c r="G1633" s="32"/>
      <c r="H1633" s="32"/>
      <c r="I1633" s="32"/>
      <c r="J1633" s="32"/>
      <c r="K1633" s="30"/>
    </row>
    <row r="1634" spans="1:11">
      <c r="A1634" s="32"/>
      <c r="B1634" s="32"/>
      <c r="C1634" s="32"/>
      <c r="D1634" s="32"/>
      <c r="E1634" s="32"/>
      <c r="F1634" s="32"/>
      <c r="G1634" s="32"/>
      <c r="H1634" s="32"/>
      <c r="I1634" s="32"/>
      <c r="J1634" s="32"/>
      <c r="K1634" s="30"/>
    </row>
    <row r="1635" spans="1:11">
      <c r="A1635" s="32"/>
      <c r="B1635" s="32"/>
      <c r="C1635" s="32"/>
      <c r="D1635" s="32"/>
      <c r="E1635" s="32"/>
      <c r="F1635" s="32"/>
      <c r="G1635" s="32"/>
      <c r="H1635" s="32"/>
      <c r="I1635" s="32"/>
      <c r="J1635" s="32"/>
      <c r="K1635" s="30"/>
    </row>
    <row r="1636" spans="1:11">
      <c r="A1636" s="32"/>
      <c r="B1636" s="32"/>
      <c r="C1636" s="32"/>
      <c r="D1636" s="32"/>
      <c r="E1636" s="32"/>
      <c r="F1636" s="32"/>
      <c r="G1636" s="32"/>
      <c r="H1636" s="32"/>
      <c r="I1636" s="32"/>
      <c r="J1636" s="32"/>
      <c r="K1636" s="30"/>
    </row>
    <row r="1637" spans="1:11">
      <c r="A1637" s="32"/>
      <c r="B1637" s="32"/>
      <c r="C1637" s="32"/>
      <c r="D1637" s="32"/>
      <c r="E1637" s="32"/>
      <c r="F1637" s="32"/>
      <c r="G1637" s="32"/>
      <c r="H1637" s="32"/>
      <c r="I1637" s="32"/>
      <c r="J1637" s="32"/>
      <c r="K1637" s="30"/>
    </row>
    <row r="1638" spans="1:11">
      <c r="A1638" s="32"/>
      <c r="B1638" s="32"/>
      <c r="C1638" s="32"/>
      <c r="D1638" s="32"/>
      <c r="E1638" s="32"/>
      <c r="F1638" s="32"/>
      <c r="G1638" s="32"/>
      <c r="H1638" s="32"/>
      <c r="I1638" s="32"/>
      <c r="J1638" s="32"/>
      <c r="K1638" s="30"/>
    </row>
    <row r="1639" spans="1:11">
      <c r="A1639" s="32"/>
      <c r="B1639" s="32"/>
      <c r="C1639" s="32"/>
      <c r="D1639" s="32"/>
      <c r="E1639" s="32"/>
      <c r="F1639" s="32"/>
      <c r="G1639" s="32"/>
      <c r="H1639" s="32"/>
      <c r="I1639" s="32"/>
      <c r="J1639" s="32"/>
      <c r="K1639" s="30"/>
    </row>
    <row r="1640" spans="1:11">
      <c r="A1640" s="32"/>
      <c r="B1640" s="32"/>
      <c r="C1640" s="32"/>
      <c r="D1640" s="32"/>
      <c r="E1640" s="32"/>
      <c r="F1640" s="32"/>
      <c r="G1640" s="32"/>
      <c r="H1640" s="32"/>
      <c r="I1640" s="32"/>
      <c r="J1640" s="32"/>
      <c r="K1640" s="30"/>
    </row>
    <row r="1641" spans="1:11">
      <c r="A1641" s="32"/>
      <c r="B1641" s="32"/>
      <c r="C1641" s="32"/>
      <c r="D1641" s="32"/>
      <c r="E1641" s="32"/>
      <c r="F1641" s="32"/>
      <c r="G1641" s="32"/>
      <c r="H1641" s="32"/>
      <c r="I1641" s="32"/>
      <c r="J1641" s="32"/>
      <c r="K1641" s="30"/>
    </row>
    <row r="1642" spans="1:11">
      <c r="A1642" s="32"/>
      <c r="B1642" s="32"/>
      <c r="C1642" s="32"/>
      <c r="D1642" s="32"/>
      <c r="E1642" s="32"/>
      <c r="F1642" s="32"/>
      <c r="G1642" s="32"/>
      <c r="H1642" s="32"/>
      <c r="I1642" s="32"/>
      <c r="J1642" s="32"/>
      <c r="K1642" s="30"/>
    </row>
    <row r="1643" spans="1:11">
      <c r="A1643" s="32"/>
      <c r="B1643" s="32"/>
      <c r="C1643" s="32"/>
      <c r="D1643" s="32"/>
      <c r="E1643" s="32"/>
      <c r="F1643" s="32"/>
      <c r="G1643" s="32"/>
      <c r="H1643" s="32"/>
      <c r="I1643" s="32"/>
      <c r="J1643" s="32"/>
      <c r="K1643" s="30"/>
    </row>
    <row r="1644" spans="1:11">
      <c r="A1644" s="32"/>
      <c r="B1644" s="32"/>
      <c r="C1644" s="32"/>
      <c r="D1644" s="32"/>
      <c r="E1644" s="32"/>
      <c r="F1644" s="32"/>
      <c r="G1644" s="32"/>
      <c r="H1644" s="32"/>
      <c r="I1644" s="32"/>
      <c r="J1644" s="32"/>
      <c r="K1644" s="30"/>
    </row>
    <row r="1645" spans="1:11">
      <c r="A1645" s="32"/>
      <c r="B1645" s="32"/>
      <c r="C1645" s="32"/>
      <c r="D1645" s="32"/>
      <c r="E1645" s="32"/>
      <c r="F1645" s="32"/>
      <c r="G1645" s="32"/>
      <c r="H1645" s="32"/>
      <c r="I1645" s="32"/>
      <c r="J1645" s="32"/>
      <c r="K1645" s="30"/>
    </row>
    <row r="1646" spans="1:11">
      <c r="A1646" s="32"/>
      <c r="B1646" s="32"/>
      <c r="C1646" s="32"/>
      <c r="D1646" s="32"/>
      <c r="E1646" s="32"/>
      <c r="F1646" s="32"/>
      <c r="G1646" s="32"/>
      <c r="H1646" s="32"/>
      <c r="I1646" s="32"/>
      <c r="J1646" s="32"/>
      <c r="K1646" s="30"/>
    </row>
    <row r="1647" spans="1:11">
      <c r="A1647" s="32"/>
      <c r="B1647" s="32"/>
      <c r="C1647" s="32"/>
      <c r="D1647" s="32"/>
      <c r="E1647" s="32"/>
      <c r="F1647" s="32"/>
      <c r="G1647" s="32"/>
      <c r="H1647" s="32"/>
      <c r="I1647" s="32"/>
      <c r="J1647" s="32"/>
      <c r="K1647" s="30"/>
    </row>
    <row r="1648" spans="1:11">
      <c r="A1648" s="32"/>
      <c r="B1648" s="32"/>
      <c r="C1648" s="32"/>
      <c r="D1648" s="32"/>
      <c r="E1648" s="32"/>
      <c r="F1648" s="32"/>
      <c r="G1648" s="32"/>
      <c r="H1648" s="32"/>
      <c r="I1648" s="32"/>
      <c r="J1648" s="32"/>
      <c r="K1648" s="30"/>
    </row>
    <row r="1649" spans="1:11">
      <c r="A1649" s="32"/>
      <c r="B1649" s="32"/>
      <c r="C1649" s="32"/>
      <c r="D1649" s="32"/>
      <c r="E1649" s="32"/>
      <c r="F1649" s="32"/>
      <c r="G1649" s="32"/>
      <c r="H1649" s="32"/>
      <c r="I1649" s="32"/>
      <c r="J1649" s="32"/>
      <c r="K1649" s="30"/>
    </row>
    <row r="1650" spans="1:11">
      <c r="A1650" s="32"/>
      <c r="B1650" s="32"/>
      <c r="C1650" s="32"/>
      <c r="D1650" s="32"/>
      <c r="E1650" s="32"/>
      <c r="F1650" s="32"/>
      <c r="G1650" s="32"/>
      <c r="H1650" s="32"/>
      <c r="I1650" s="32"/>
      <c r="J1650" s="32"/>
      <c r="K1650" s="30"/>
    </row>
    <row r="1651" spans="1:11">
      <c r="A1651" s="32"/>
      <c r="B1651" s="32"/>
      <c r="C1651" s="32"/>
      <c r="D1651" s="32"/>
      <c r="E1651" s="32"/>
      <c r="F1651" s="32"/>
      <c r="G1651" s="32"/>
      <c r="H1651" s="32"/>
      <c r="I1651" s="32"/>
      <c r="J1651" s="32"/>
      <c r="K1651" s="30"/>
    </row>
    <row r="1652" spans="1:11">
      <c r="A1652" s="32"/>
      <c r="B1652" s="32"/>
      <c r="C1652" s="32"/>
      <c r="D1652" s="32"/>
      <c r="E1652" s="32"/>
      <c r="F1652" s="32"/>
      <c r="G1652" s="32"/>
      <c r="H1652" s="32"/>
      <c r="I1652" s="32"/>
      <c r="J1652" s="32"/>
      <c r="K1652" s="30"/>
    </row>
    <row r="1653" spans="1:11">
      <c r="A1653" s="32"/>
      <c r="B1653" s="32"/>
      <c r="C1653" s="32"/>
      <c r="D1653" s="32"/>
      <c r="E1653" s="32"/>
      <c r="F1653" s="32"/>
      <c r="G1653" s="32"/>
      <c r="H1653" s="32"/>
      <c r="I1653" s="32"/>
      <c r="J1653" s="32"/>
      <c r="K1653" s="30"/>
    </row>
    <row r="1654" spans="1:11">
      <c r="A1654" s="32"/>
      <c r="B1654" s="32"/>
      <c r="C1654" s="32"/>
      <c r="D1654" s="32"/>
      <c r="E1654" s="32"/>
      <c r="F1654" s="32"/>
      <c r="G1654" s="32"/>
      <c r="H1654" s="32"/>
      <c r="I1654" s="32"/>
      <c r="J1654" s="32"/>
      <c r="K1654" s="30"/>
    </row>
    <row r="1655" spans="1:11">
      <c r="A1655" s="32"/>
      <c r="B1655" s="32"/>
      <c r="C1655" s="32"/>
      <c r="D1655" s="32"/>
      <c r="E1655" s="32"/>
      <c r="F1655" s="32"/>
      <c r="G1655" s="32"/>
      <c r="H1655" s="32"/>
      <c r="I1655" s="32"/>
      <c r="J1655" s="32"/>
      <c r="K1655" s="30"/>
    </row>
    <row r="1656" spans="1:11">
      <c r="A1656" s="32"/>
      <c r="B1656" s="32"/>
      <c r="C1656" s="32"/>
      <c r="D1656" s="32"/>
      <c r="E1656" s="32"/>
      <c r="F1656" s="32"/>
      <c r="G1656" s="32"/>
      <c r="H1656" s="32"/>
      <c r="I1656" s="32"/>
      <c r="J1656" s="32"/>
      <c r="K1656" s="30"/>
    </row>
    <row r="1657" spans="1:11">
      <c r="A1657" s="32"/>
      <c r="B1657" s="32"/>
      <c r="C1657" s="32"/>
      <c r="D1657" s="32"/>
      <c r="E1657" s="32"/>
      <c r="F1657" s="32"/>
      <c r="G1657" s="32"/>
      <c r="H1657" s="32"/>
      <c r="I1657" s="32"/>
      <c r="J1657" s="32"/>
      <c r="K1657" s="30"/>
    </row>
    <row r="1658" spans="1:11">
      <c r="A1658" s="32"/>
      <c r="B1658" s="32"/>
      <c r="C1658" s="32"/>
      <c r="D1658" s="32"/>
      <c r="E1658" s="32"/>
      <c r="F1658" s="32"/>
      <c r="G1658" s="32"/>
      <c r="H1658" s="32"/>
      <c r="I1658" s="32"/>
      <c r="J1658" s="32"/>
      <c r="K1658" s="30"/>
    </row>
    <row r="1659" spans="1:11">
      <c r="A1659" s="32"/>
      <c r="B1659" s="32"/>
      <c r="C1659" s="32"/>
      <c r="D1659" s="32"/>
      <c r="E1659" s="32"/>
      <c r="F1659" s="32"/>
      <c r="G1659" s="32"/>
      <c r="H1659" s="32"/>
      <c r="I1659" s="32"/>
      <c r="J1659" s="32"/>
      <c r="K1659" s="30"/>
    </row>
    <row r="1660" spans="1:11">
      <c r="A1660" s="32"/>
      <c r="B1660" s="32"/>
      <c r="C1660" s="32"/>
      <c r="D1660" s="32"/>
      <c r="E1660" s="32"/>
      <c r="F1660" s="32"/>
      <c r="G1660" s="32"/>
      <c r="H1660" s="32"/>
      <c r="I1660" s="32"/>
      <c r="J1660" s="32"/>
      <c r="K1660" s="30"/>
    </row>
    <row r="1661" spans="1:11">
      <c r="A1661" s="32"/>
      <c r="B1661" s="32"/>
      <c r="C1661" s="32"/>
      <c r="D1661" s="32"/>
      <c r="E1661" s="32"/>
      <c r="F1661" s="32"/>
      <c r="G1661" s="32"/>
      <c r="H1661" s="32"/>
      <c r="I1661" s="32"/>
      <c r="J1661" s="32"/>
      <c r="K1661" s="30"/>
    </row>
    <row r="1662" spans="1:11">
      <c r="A1662" s="32"/>
      <c r="B1662" s="32"/>
      <c r="C1662" s="32"/>
      <c r="D1662" s="32"/>
      <c r="E1662" s="32"/>
      <c r="F1662" s="32"/>
      <c r="G1662" s="32"/>
      <c r="H1662" s="32"/>
      <c r="I1662" s="32"/>
      <c r="J1662" s="32"/>
      <c r="K1662" s="30"/>
    </row>
    <row r="1663" spans="1:11">
      <c r="A1663" s="32"/>
      <c r="B1663" s="32"/>
      <c r="C1663" s="32"/>
      <c r="D1663" s="32"/>
      <c r="E1663" s="32"/>
      <c r="F1663" s="32"/>
      <c r="G1663" s="32"/>
      <c r="H1663" s="32"/>
      <c r="I1663" s="32"/>
      <c r="J1663" s="32"/>
      <c r="K1663" s="30"/>
    </row>
    <row r="1664" spans="1:11">
      <c r="A1664" s="32"/>
      <c r="B1664" s="32"/>
      <c r="C1664" s="32"/>
      <c r="D1664" s="32"/>
      <c r="E1664" s="32"/>
      <c r="F1664" s="32"/>
      <c r="G1664" s="32"/>
      <c r="H1664" s="32"/>
      <c r="I1664" s="32"/>
      <c r="J1664" s="32"/>
      <c r="K1664" s="30"/>
    </row>
    <row r="1665" spans="1:11">
      <c r="A1665" s="32"/>
      <c r="B1665" s="32"/>
      <c r="C1665" s="32"/>
      <c r="D1665" s="32"/>
      <c r="E1665" s="32"/>
      <c r="F1665" s="32"/>
      <c r="G1665" s="32"/>
      <c r="H1665" s="32"/>
      <c r="I1665" s="32"/>
      <c r="J1665" s="32"/>
      <c r="K1665" s="30"/>
    </row>
    <row r="1666" spans="1:11">
      <c r="A1666" s="32"/>
      <c r="B1666" s="32"/>
      <c r="C1666" s="32"/>
      <c r="D1666" s="32"/>
      <c r="E1666" s="32"/>
      <c r="F1666" s="32"/>
      <c r="G1666" s="32"/>
      <c r="H1666" s="32"/>
      <c r="I1666" s="32"/>
      <c r="J1666" s="32"/>
      <c r="K1666" s="30"/>
    </row>
    <row r="1667" spans="1:11">
      <c r="A1667" s="32"/>
      <c r="B1667" s="32"/>
      <c r="C1667" s="32"/>
      <c r="D1667" s="32"/>
      <c r="E1667" s="32"/>
      <c r="F1667" s="32"/>
      <c r="G1667" s="32"/>
      <c r="H1667" s="32"/>
      <c r="I1667" s="32"/>
      <c r="J1667" s="32"/>
      <c r="K1667" s="30"/>
    </row>
    <row r="1668" spans="1:11">
      <c r="A1668" s="32"/>
      <c r="B1668" s="32"/>
      <c r="C1668" s="32"/>
      <c r="D1668" s="32"/>
      <c r="E1668" s="32"/>
      <c r="F1668" s="32"/>
      <c r="G1668" s="32"/>
      <c r="H1668" s="32"/>
      <c r="I1668" s="32"/>
      <c r="J1668" s="32"/>
      <c r="K1668" s="30"/>
    </row>
    <row r="1669" spans="1:11">
      <c r="A1669" s="32"/>
      <c r="B1669" s="32"/>
      <c r="C1669" s="32"/>
      <c r="D1669" s="32"/>
      <c r="E1669" s="32"/>
      <c r="F1669" s="32"/>
      <c r="G1669" s="32"/>
      <c r="H1669" s="32"/>
      <c r="I1669" s="32"/>
      <c r="J1669" s="32"/>
      <c r="K1669" s="30"/>
    </row>
    <row r="1670" spans="1:11">
      <c r="A1670" s="32"/>
      <c r="B1670" s="32"/>
      <c r="C1670" s="32"/>
      <c r="D1670" s="32"/>
      <c r="E1670" s="32"/>
      <c r="F1670" s="32"/>
      <c r="G1670" s="32"/>
      <c r="H1670" s="32"/>
      <c r="I1670" s="32"/>
      <c r="J1670" s="32"/>
      <c r="K1670" s="30"/>
    </row>
    <row r="1671" spans="1:11">
      <c r="A1671" s="32"/>
      <c r="B1671" s="32"/>
      <c r="C1671" s="32"/>
      <c r="D1671" s="32"/>
      <c r="E1671" s="32"/>
      <c r="F1671" s="32"/>
      <c r="G1671" s="32"/>
      <c r="H1671" s="32"/>
      <c r="I1671" s="32"/>
      <c r="J1671" s="32"/>
      <c r="K1671" s="30"/>
    </row>
    <row r="1672" spans="1:11">
      <c r="A1672" s="32"/>
      <c r="B1672" s="32"/>
      <c r="C1672" s="32"/>
      <c r="D1672" s="32"/>
      <c r="E1672" s="32"/>
      <c r="F1672" s="32"/>
      <c r="G1672" s="32"/>
      <c r="H1672" s="32"/>
      <c r="I1672" s="32"/>
      <c r="J1672" s="32"/>
      <c r="K1672" s="30"/>
    </row>
    <row r="1673" spans="1:11">
      <c r="A1673" s="32"/>
      <c r="B1673" s="32"/>
      <c r="C1673" s="32"/>
      <c r="D1673" s="32"/>
      <c r="E1673" s="32"/>
      <c r="F1673" s="32"/>
      <c r="G1673" s="32"/>
      <c r="H1673" s="32"/>
      <c r="I1673" s="32"/>
      <c r="J1673" s="32"/>
      <c r="K1673" s="30"/>
    </row>
    <row r="1674" spans="1:11">
      <c r="A1674" s="32"/>
      <c r="B1674" s="32"/>
      <c r="C1674" s="32"/>
      <c r="D1674" s="32"/>
      <c r="E1674" s="32"/>
      <c r="F1674" s="32"/>
      <c r="G1674" s="32"/>
      <c r="H1674" s="32"/>
      <c r="I1674" s="32"/>
      <c r="J1674" s="32"/>
      <c r="K1674" s="30"/>
    </row>
    <row r="1675" spans="1:11">
      <c r="A1675" s="32"/>
      <c r="B1675" s="32"/>
      <c r="C1675" s="32"/>
      <c r="D1675" s="32"/>
      <c r="E1675" s="32"/>
      <c r="F1675" s="32"/>
      <c r="G1675" s="32"/>
      <c r="H1675" s="32"/>
      <c r="I1675" s="32"/>
      <c r="J1675" s="32"/>
      <c r="K1675" s="30"/>
    </row>
    <row r="1676" spans="1:11">
      <c r="A1676" s="32"/>
      <c r="B1676" s="32"/>
      <c r="C1676" s="32"/>
      <c r="D1676" s="32"/>
      <c r="E1676" s="32"/>
      <c r="F1676" s="32"/>
      <c r="G1676" s="32"/>
      <c r="H1676" s="32"/>
      <c r="I1676" s="32"/>
      <c r="J1676" s="32"/>
      <c r="K1676" s="30"/>
    </row>
    <row r="1677" spans="1:11">
      <c r="A1677" s="32"/>
      <c r="B1677" s="32"/>
      <c r="C1677" s="32"/>
      <c r="D1677" s="32"/>
      <c r="E1677" s="32"/>
      <c r="F1677" s="32"/>
      <c r="G1677" s="32"/>
      <c r="H1677" s="32"/>
      <c r="I1677" s="32"/>
      <c r="J1677" s="32"/>
      <c r="K1677" s="30"/>
    </row>
    <row r="1678" spans="1:11">
      <c r="A1678" s="32"/>
      <c r="B1678" s="32"/>
      <c r="C1678" s="32"/>
      <c r="D1678" s="32"/>
      <c r="E1678" s="32"/>
      <c r="F1678" s="32"/>
      <c r="G1678" s="32"/>
      <c r="H1678" s="32"/>
      <c r="I1678" s="32"/>
      <c r="J1678" s="32"/>
      <c r="K1678" s="30"/>
    </row>
    <row r="1679" spans="1:11">
      <c r="A1679" s="32"/>
      <c r="B1679" s="32"/>
      <c r="C1679" s="32"/>
      <c r="D1679" s="32"/>
      <c r="E1679" s="32"/>
      <c r="F1679" s="32"/>
      <c r="G1679" s="32"/>
      <c r="H1679" s="32"/>
      <c r="I1679" s="32"/>
      <c r="J1679" s="32"/>
      <c r="K1679" s="30"/>
    </row>
    <row r="1680" spans="1:11">
      <c r="A1680" s="32"/>
      <c r="B1680" s="32"/>
      <c r="C1680" s="32"/>
      <c r="D1680" s="32"/>
      <c r="E1680" s="32"/>
      <c r="F1680" s="32"/>
      <c r="G1680" s="32"/>
      <c r="H1680" s="32"/>
      <c r="I1680" s="32"/>
      <c r="J1680" s="32"/>
      <c r="K1680" s="30"/>
    </row>
    <row r="1681" spans="1:11">
      <c r="A1681" s="32"/>
      <c r="B1681" s="32"/>
      <c r="C1681" s="32"/>
      <c r="D1681" s="32"/>
      <c r="E1681" s="32"/>
      <c r="F1681" s="32"/>
      <c r="G1681" s="32"/>
      <c r="H1681" s="32"/>
      <c r="I1681" s="32"/>
      <c r="J1681" s="32"/>
      <c r="K1681" s="30"/>
    </row>
    <row r="1682" spans="1:11">
      <c r="A1682" s="32"/>
      <c r="B1682" s="32"/>
      <c r="C1682" s="32"/>
      <c r="D1682" s="32"/>
      <c r="E1682" s="32"/>
      <c r="F1682" s="32"/>
      <c r="G1682" s="32"/>
      <c r="H1682" s="32"/>
      <c r="I1682" s="32"/>
      <c r="J1682" s="32"/>
      <c r="K1682" s="30"/>
    </row>
    <row r="1683" spans="1:11">
      <c r="A1683" s="32"/>
      <c r="B1683" s="32"/>
      <c r="C1683" s="32"/>
      <c r="D1683" s="32"/>
      <c r="E1683" s="32"/>
      <c r="F1683" s="32"/>
      <c r="G1683" s="32"/>
      <c r="H1683" s="32"/>
      <c r="I1683" s="32"/>
      <c r="J1683" s="32"/>
      <c r="K1683" s="30"/>
    </row>
    <row r="1684" spans="1:11">
      <c r="A1684" s="32"/>
      <c r="B1684" s="32"/>
      <c r="C1684" s="32"/>
      <c r="D1684" s="32"/>
      <c r="E1684" s="32"/>
      <c r="F1684" s="32"/>
      <c r="G1684" s="32"/>
      <c r="H1684" s="32"/>
      <c r="I1684" s="32"/>
      <c r="J1684" s="32"/>
      <c r="K1684" s="30"/>
    </row>
    <row r="1685" spans="1:11">
      <c r="A1685" s="32"/>
      <c r="B1685" s="32"/>
      <c r="C1685" s="32"/>
      <c r="D1685" s="32"/>
      <c r="E1685" s="32"/>
      <c r="F1685" s="32"/>
      <c r="G1685" s="32"/>
      <c r="H1685" s="32"/>
      <c r="I1685" s="32"/>
      <c r="J1685" s="32"/>
      <c r="K1685" s="30"/>
    </row>
    <row r="1686" spans="1:11">
      <c r="A1686" s="32"/>
      <c r="B1686" s="32"/>
      <c r="C1686" s="32"/>
      <c r="D1686" s="32"/>
      <c r="E1686" s="32"/>
      <c r="F1686" s="32"/>
      <c r="G1686" s="32"/>
      <c r="H1686" s="32"/>
      <c r="I1686" s="32"/>
      <c r="J1686" s="32"/>
      <c r="K1686" s="30"/>
    </row>
    <row r="1687" spans="1:11">
      <c r="A1687" s="32"/>
      <c r="B1687" s="32"/>
      <c r="C1687" s="32"/>
      <c r="D1687" s="32"/>
      <c r="E1687" s="32"/>
      <c r="F1687" s="32"/>
      <c r="G1687" s="32"/>
      <c r="H1687" s="32"/>
      <c r="I1687" s="32"/>
      <c r="J1687" s="32"/>
      <c r="K1687" s="30"/>
    </row>
    <row r="1688" spans="1:11">
      <c r="A1688" s="32"/>
      <c r="B1688" s="32"/>
      <c r="C1688" s="32"/>
      <c r="D1688" s="32"/>
      <c r="E1688" s="32"/>
      <c r="F1688" s="32"/>
      <c r="G1688" s="32"/>
      <c r="H1688" s="32"/>
      <c r="I1688" s="32"/>
      <c r="J1688" s="32"/>
      <c r="K1688" s="30"/>
    </row>
    <row r="1689" spans="1:11">
      <c r="A1689" s="32"/>
      <c r="B1689" s="32"/>
      <c r="C1689" s="32"/>
      <c r="D1689" s="32"/>
      <c r="E1689" s="32"/>
      <c r="F1689" s="32"/>
      <c r="G1689" s="32"/>
      <c r="H1689" s="32"/>
      <c r="I1689" s="32"/>
      <c r="J1689" s="32"/>
      <c r="K1689" s="30"/>
    </row>
    <row r="1690" spans="1:11">
      <c r="A1690" s="32"/>
      <c r="B1690" s="32"/>
      <c r="C1690" s="32"/>
      <c r="D1690" s="32"/>
      <c r="E1690" s="32"/>
      <c r="F1690" s="32"/>
      <c r="G1690" s="32"/>
      <c r="H1690" s="32"/>
      <c r="I1690" s="32"/>
      <c r="J1690" s="32"/>
      <c r="K1690" s="30"/>
    </row>
    <row r="1691" spans="1:11">
      <c r="A1691" s="32"/>
      <c r="B1691" s="32"/>
      <c r="C1691" s="32"/>
      <c r="D1691" s="32"/>
      <c r="E1691" s="32"/>
      <c r="F1691" s="32"/>
      <c r="G1691" s="32"/>
      <c r="H1691" s="32"/>
      <c r="I1691" s="32"/>
      <c r="J1691" s="32"/>
      <c r="K1691" s="30"/>
    </row>
    <row r="1692" spans="1:11">
      <c r="A1692" s="32"/>
      <c r="B1692" s="32"/>
      <c r="C1692" s="32"/>
      <c r="D1692" s="32"/>
      <c r="E1692" s="32"/>
      <c r="F1692" s="32"/>
      <c r="G1692" s="32"/>
      <c r="H1692" s="32"/>
      <c r="I1692" s="32"/>
      <c r="J1692" s="32"/>
      <c r="K1692" s="30"/>
    </row>
    <row r="1693" spans="1:11">
      <c r="A1693" s="32"/>
      <c r="B1693" s="32"/>
      <c r="C1693" s="32"/>
      <c r="D1693" s="32"/>
      <c r="E1693" s="32"/>
      <c r="F1693" s="32"/>
      <c r="G1693" s="32"/>
      <c r="H1693" s="32"/>
      <c r="I1693" s="32"/>
      <c r="J1693" s="32"/>
      <c r="K1693" s="30"/>
    </row>
    <row r="1694" spans="1:11">
      <c r="A1694" s="32"/>
      <c r="B1694" s="32"/>
      <c r="C1694" s="32"/>
      <c r="D1694" s="32"/>
      <c r="E1694" s="32"/>
      <c r="F1694" s="32"/>
      <c r="G1694" s="32"/>
      <c r="H1694" s="32"/>
      <c r="I1694" s="32"/>
      <c r="J1694" s="32"/>
      <c r="K1694" s="30"/>
    </row>
    <row r="1695" spans="1:11">
      <c r="A1695" s="32"/>
      <c r="B1695" s="32"/>
      <c r="C1695" s="32"/>
      <c r="D1695" s="32"/>
      <c r="E1695" s="32"/>
      <c r="F1695" s="32"/>
      <c r="G1695" s="32"/>
      <c r="H1695" s="32"/>
      <c r="I1695" s="32"/>
      <c r="J1695" s="32"/>
      <c r="K1695" s="30"/>
    </row>
    <row r="1696" spans="1:11">
      <c r="A1696" s="32"/>
      <c r="B1696" s="32"/>
      <c r="C1696" s="32"/>
      <c r="D1696" s="32"/>
      <c r="E1696" s="32"/>
      <c r="F1696" s="32"/>
      <c r="G1696" s="32"/>
      <c r="H1696" s="32"/>
      <c r="I1696" s="32"/>
      <c r="J1696" s="32"/>
      <c r="K1696" s="30"/>
    </row>
    <row r="1697" spans="1:11">
      <c r="A1697" s="32"/>
      <c r="B1697" s="32"/>
      <c r="C1697" s="32"/>
      <c r="D1697" s="32"/>
      <c r="E1697" s="32"/>
      <c r="F1697" s="32"/>
      <c r="G1697" s="32"/>
      <c r="H1697" s="32"/>
      <c r="I1697" s="32"/>
      <c r="J1697" s="32"/>
      <c r="K1697" s="30"/>
    </row>
    <row r="1698" spans="1:11">
      <c r="A1698" s="32"/>
      <c r="B1698" s="32"/>
      <c r="C1698" s="32"/>
      <c r="D1698" s="32"/>
      <c r="E1698" s="32"/>
      <c r="F1698" s="32"/>
      <c r="G1698" s="32"/>
      <c r="H1698" s="32"/>
      <c r="I1698" s="32"/>
      <c r="J1698" s="32"/>
      <c r="K1698" s="30"/>
    </row>
    <row r="1699" spans="1:11">
      <c r="A1699" s="32"/>
      <c r="B1699" s="32"/>
      <c r="C1699" s="32"/>
      <c r="D1699" s="32"/>
      <c r="E1699" s="32"/>
      <c r="F1699" s="32"/>
      <c r="G1699" s="32"/>
      <c r="H1699" s="32"/>
      <c r="I1699" s="32"/>
      <c r="J1699" s="32"/>
      <c r="K1699" s="30"/>
    </row>
    <row r="1700" spans="1:11">
      <c r="A1700" s="32"/>
      <c r="B1700" s="32"/>
      <c r="C1700" s="32"/>
      <c r="D1700" s="32"/>
      <c r="E1700" s="32"/>
      <c r="F1700" s="32"/>
      <c r="G1700" s="32"/>
      <c r="H1700" s="32"/>
      <c r="I1700" s="32"/>
      <c r="J1700" s="32"/>
      <c r="K1700" s="30"/>
    </row>
    <row r="1701" spans="1:11">
      <c r="A1701" s="32"/>
      <c r="B1701" s="32"/>
      <c r="C1701" s="32"/>
      <c r="D1701" s="32"/>
      <c r="E1701" s="32"/>
      <c r="F1701" s="32"/>
      <c r="G1701" s="32"/>
      <c r="H1701" s="32"/>
      <c r="I1701" s="32"/>
      <c r="J1701" s="32"/>
      <c r="K1701" s="30"/>
    </row>
    <row r="1702" spans="1:11">
      <c r="A1702" s="32"/>
      <c r="B1702" s="32"/>
      <c r="C1702" s="32"/>
      <c r="D1702" s="32"/>
      <c r="E1702" s="32"/>
      <c r="F1702" s="32"/>
      <c r="G1702" s="32"/>
      <c r="H1702" s="32"/>
      <c r="I1702" s="32"/>
      <c r="J1702" s="32"/>
      <c r="K1702" s="30"/>
    </row>
    <row r="1703" spans="1:11">
      <c r="A1703" s="32"/>
      <c r="B1703" s="32"/>
      <c r="C1703" s="32"/>
      <c r="D1703" s="32"/>
      <c r="E1703" s="32"/>
      <c r="F1703" s="32"/>
      <c r="G1703" s="32"/>
      <c r="H1703" s="32"/>
      <c r="I1703" s="32"/>
      <c r="J1703" s="32"/>
      <c r="K1703" s="30"/>
    </row>
    <row r="1704" spans="1:11">
      <c r="A1704" s="32"/>
      <c r="B1704" s="32"/>
      <c r="C1704" s="32"/>
      <c r="D1704" s="32"/>
      <c r="E1704" s="32"/>
      <c r="F1704" s="32"/>
      <c r="G1704" s="32"/>
      <c r="H1704" s="32"/>
      <c r="I1704" s="32"/>
      <c r="J1704" s="32"/>
      <c r="K1704" s="30"/>
    </row>
    <row r="1705" spans="1:11">
      <c r="A1705" s="32"/>
      <c r="B1705" s="32"/>
      <c r="C1705" s="32"/>
      <c r="D1705" s="32"/>
      <c r="E1705" s="32"/>
      <c r="F1705" s="32"/>
      <c r="G1705" s="32"/>
      <c r="H1705" s="32"/>
      <c r="I1705" s="32"/>
      <c r="J1705" s="32"/>
      <c r="K1705" s="30"/>
    </row>
    <row r="1706" spans="1:11">
      <c r="A1706" s="32"/>
      <c r="B1706" s="32"/>
      <c r="C1706" s="32"/>
      <c r="D1706" s="32"/>
      <c r="E1706" s="32"/>
      <c r="F1706" s="32"/>
      <c r="G1706" s="32"/>
      <c r="H1706" s="32"/>
      <c r="I1706" s="32"/>
      <c r="J1706" s="32"/>
      <c r="K1706" s="30"/>
    </row>
    <row r="1707" spans="1:11">
      <c r="A1707" s="32"/>
      <c r="B1707" s="32"/>
      <c r="C1707" s="32"/>
      <c r="D1707" s="32"/>
      <c r="E1707" s="32"/>
      <c r="F1707" s="32"/>
      <c r="G1707" s="32"/>
      <c r="H1707" s="32"/>
      <c r="I1707" s="32"/>
      <c r="J1707" s="32"/>
      <c r="K1707" s="30"/>
    </row>
    <row r="1708" spans="1:11">
      <c r="A1708" s="32"/>
      <c r="B1708" s="32"/>
      <c r="C1708" s="32"/>
      <c r="D1708" s="32"/>
      <c r="E1708" s="32"/>
      <c r="F1708" s="32"/>
      <c r="G1708" s="32"/>
      <c r="H1708" s="32"/>
      <c r="I1708" s="32"/>
      <c r="J1708" s="32"/>
      <c r="K1708" s="30"/>
    </row>
    <row r="1709" spans="1:11">
      <c r="A1709" s="32"/>
      <c r="B1709" s="32"/>
      <c r="C1709" s="32"/>
      <c r="D1709" s="32"/>
      <c r="E1709" s="32"/>
      <c r="F1709" s="32"/>
      <c r="G1709" s="32"/>
      <c r="H1709" s="32"/>
      <c r="I1709" s="32"/>
      <c r="J1709" s="32"/>
      <c r="K1709" s="30"/>
    </row>
    <row r="1710" spans="1:11">
      <c r="A1710" s="32"/>
      <c r="B1710" s="32"/>
      <c r="C1710" s="32"/>
      <c r="D1710" s="32"/>
      <c r="E1710" s="32"/>
      <c r="F1710" s="32"/>
      <c r="G1710" s="32"/>
      <c r="H1710" s="32"/>
      <c r="I1710" s="32"/>
      <c r="J1710" s="32"/>
      <c r="K1710" s="30"/>
    </row>
    <row r="1711" spans="1:11">
      <c r="A1711" s="32"/>
      <c r="B1711" s="32"/>
      <c r="C1711" s="32"/>
      <c r="D1711" s="32"/>
      <c r="E1711" s="32"/>
      <c r="F1711" s="32"/>
      <c r="G1711" s="32"/>
      <c r="H1711" s="32"/>
      <c r="I1711" s="32"/>
      <c r="J1711" s="32"/>
      <c r="K1711" s="30"/>
    </row>
    <row r="1712" spans="1:11">
      <c r="A1712" s="32"/>
      <c r="B1712" s="32"/>
      <c r="C1712" s="32"/>
      <c r="D1712" s="32"/>
      <c r="E1712" s="32"/>
      <c r="F1712" s="32"/>
      <c r="G1712" s="32"/>
      <c r="H1712" s="32"/>
      <c r="I1712" s="32"/>
      <c r="J1712" s="32"/>
      <c r="K1712" s="30"/>
    </row>
    <row r="1713" spans="1:11">
      <c r="A1713" s="32"/>
      <c r="B1713" s="32"/>
      <c r="C1713" s="32"/>
      <c r="D1713" s="32"/>
      <c r="E1713" s="32"/>
      <c r="F1713" s="32"/>
      <c r="G1713" s="32"/>
      <c r="H1713" s="32"/>
      <c r="I1713" s="32"/>
      <c r="J1713" s="32"/>
      <c r="K1713" s="30"/>
    </row>
    <row r="1714" spans="1:11">
      <c r="A1714" s="32"/>
      <c r="B1714" s="32"/>
      <c r="C1714" s="32"/>
      <c r="D1714" s="32"/>
      <c r="E1714" s="32"/>
      <c r="F1714" s="32"/>
      <c r="G1714" s="32"/>
      <c r="H1714" s="32"/>
      <c r="I1714" s="32"/>
      <c r="J1714" s="32"/>
      <c r="K1714" s="30"/>
    </row>
    <row r="1715" spans="1:11">
      <c r="A1715" s="32"/>
      <c r="B1715" s="32"/>
      <c r="C1715" s="32"/>
      <c r="D1715" s="32"/>
      <c r="E1715" s="32"/>
      <c r="F1715" s="32"/>
      <c r="G1715" s="32"/>
      <c r="H1715" s="32"/>
      <c r="I1715" s="32"/>
      <c r="J1715" s="32"/>
      <c r="K1715" s="30"/>
    </row>
    <row r="1716" spans="1:11">
      <c r="A1716" s="32"/>
      <c r="B1716" s="32"/>
      <c r="C1716" s="32"/>
      <c r="D1716" s="32"/>
      <c r="E1716" s="32"/>
      <c r="F1716" s="32"/>
      <c r="G1716" s="32"/>
      <c r="H1716" s="32"/>
      <c r="I1716" s="32"/>
      <c r="J1716" s="32"/>
      <c r="K1716" s="30"/>
    </row>
    <row r="1717" spans="1:11">
      <c r="A1717" s="32"/>
      <c r="B1717" s="32"/>
      <c r="C1717" s="32"/>
      <c r="D1717" s="32"/>
      <c r="E1717" s="32"/>
      <c r="F1717" s="32"/>
      <c r="G1717" s="32"/>
      <c r="H1717" s="32"/>
      <c r="I1717" s="32"/>
      <c r="J1717" s="32"/>
      <c r="K1717" s="30"/>
    </row>
    <row r="1718" spans="1:11">
      <c r="A1718" s="32"/>
      <c r="B1718" s="32"/>
      <c r="C1718" s="32"/>
      <c r="D1718" s="32"/>
      <c r="E1718" s="32"/>
      <c r="F1718" s="32"/>
      <c r="G1718" s="32"/>
      <c r="H1718" s="32"/>
      <c r="I1718" s="32"/>
      <c r="J1718" s="32"/>
      <c r="K1718" s="30"/>
    </row>
    <row r="1719" spans="1:11">
      <c r="A1719" s="32"/>
      <c r="B1719" s="32"/>
      <c r="C1719" s="32"/>
      <c r="D1719" s="32"/>
      <c r="E1719" s="32"/>
      <c r="F1719" s="32"/>
      <c r="G1719" s="32"/>
      <c r="H1719" s="32"/>
      <c r="I1719" s="32"/>
      <c r="J1719" s="32"/>
      <c r="K1719" s="30"/>
    </row>
    <row r="1720" spans="1:11">
      <c r="A1720" s="32"/>
      <c r="B1720" s="32"/>
      <c r="C1720" s="32"/>
      <c r="D1720" s="32"/>
      <c r="E1720" s="32"/>
      <c r="F1720" s="32"/>
      <c r="G1720" s="32"/>
      <c r="H1720" s="32"/>
      <c r="I1720" s="32"/>
      <c r="J1720" s="32"/>
      <c r="K1720" s="30"/>
    </row>
    <row r="1721" spans="1:11">
      <c r="A1721" s="32"/>
      <c r="B1721" s="32"/>
      <c r="C1721" s="32"/>
      <c r="D1721" s="32"/>
      <c r="E1721" s="32"/>
      <c r="F1721" s="32"/>
      <c r="G1721" s="32"/>
      <c r="H1721" s="32"/>
      <c r="I1721" s="32"/>
      <c r="J1721" s="32"/>
      <c r="K1721" s="30"/>
    </row>
    <row r="1722" spans="1:11">
      <c r="A1722" s="32"/>
      <c r="B1722" s="32"/>
      <c r="C1722" s="32"/>
      <c r="D1722" s="32"/>
      <c r="E1722" s="32"/>
      <c r="F1722" s="32"/>
      <c r="G1722" s="32"/>
      <c r="H1722" s="32"/>
      <c r="I1722" s="32"/>
      <c r="J1722" s="32"/>
      <c r="K1722" s="30"/>
    </row>
    <row r="1723" spans="1:11">
      <c r="A1723" s="32"/>
      <c r="B1723" s="32"/>
      <c r="C1723" s="32"/>
      <c r="D1723" s="32"/>
      <c r="E1723" s="32"/>
      <c r="F1723" s="32"/>
      <c r="G1723" s="32"/>
      <c r="H1723" s="32"/>
      <c r="I1723" s="32"/>
      <c r="J1723" s="32"/>
      <c r="K1723" s="30"/>
    </row>
    <row r="1724" spans="1:11">
      <c r="A1724" s="32"/>
      <c r="B1724" s="32"/>
      <c r="C1724" s="32"/>
      <c r="D1724" s="32"/>
      <c r="E1724" s="32"/>
      <c r="F1724" s="32"/>
      <c r="G1724" s="32"/>
      <c r="H1724" s="32"/>
      <c r="I1724" s="32"/>
      <c r="J1724" s="32"/>
      <c r="K1724" s="30"/>
    </row>
    <row r="1725" spans="1:11">
      <c r="A1725" s="32"/>
      <c r="B1725" s="32"/>
      <c r="C1725" s="32"/>
      <c r="D1725" s="32"/>
      <c r="E1725" s="32"/>
      <c r="F1725" s="32"/>
      <c r="G1725" s="32"/>
      <c r="H1725" s="32"/>
      <c r="I1725" s="32"/>
      <c r="J1725" s="32"/>
      <c r="K1725" s="30"/>
    </row>
    <row r="1726" spans="1:11">
      <c r="A1726" s="32"/>
      <c r="B1726" s="32"/>
      <c r="C1726" s="32"/>
      <c r="D1726" s="32"/>
      <c r="E1726" s="32"/>
      <c r="F1726" s="32"/>
      <c r="G1726" s="32"/>
      <c r="H1726" s="32"/>
      <c r="I1726" s="32"/>
      <c r="J1726" s="32"/>
      <c r="K1726" s="30"/>
    </row>
    <row r="1727" spans="1:11">
      <c r="A1727" s="32"/>
      <c r="B1727" s="32"/>
      <c r="C1727" s="32"/>
      <c r="D1727" s="32"/>
      <c r="E1727" s="32"/>
      <c r="F1727" s="32"/>
      <c r="G1727" s="32"/>
      <c r="H1727" s="32"/>
      <c r="I1727" s="32"/>
      <c r="J1727" s="32"/>
      <c r="K1727" s="30"/>
    </row>
    <row r="1728" spans="1:11">
      <c r="A1728" s="32"/>
      <c r="B1728" s="32"/>
      <c r="C1728" s="32"/>
      <c r="D1728" s="32"/>
      <c r="E1728" s="32"/>
      <c r="F1728" s="32"/>
      <c r="G1728" s="32"/>
      <c r="H1728" s="32"/>
      <c r="I1728" s="32"/>
      <c r="J1728" s="32"/>
      <c r="K1728" s="30"/>
    </row>
    <row r="1729" spans="1:11">
      <c r="A1729" s="32"/>
      <c r="B1729" s="32"/>
      <c r="C1729" s="32"/>
      <c r="D1729" s="32"/>
      <c r="E1729" s="32"/>
      <c r="F1729" s="32"/>
      <c r="G1729" s="32"/>
      <c r="H1729" s="32"/>
      <c r="I1729" s="32"/>
      <c r="J1729" s="32"/>
      <c r="K1729" s="30"/>
    </row>
    <row r="1730" spans="1:11">
      <c r="A1730" s="32"/>
      <c r="B1730" s="32"/>
      <c r="C1730" s="32"/>
      <c r="D1730" s="32"/>
      <c r="E1730" s="32"/>
      <c r="F1730" s="32"/>
      <c r="G1730" s="32"/>
      <c r="H1730" s="32"/>
      <c r="I1730" s="32"/>
      <c r="J1730" s="32"/>
      <c r="K1730" s="30"/>
    </row>
    <row r="1731" spans="1:11">
      <c r="A1731" s="32"/>
      <c r="B1731" s="32"/>
      <c r="C1731" s="32"/>
      <c r="D1731" s="32"/>
      <c r="E1731" s="32"/>
      <c r="F1731" s="32"/>
      <c r="G1731" s="32"/>
      <c r="H1731" s="32"/>
      <c r="I1731" s="32"/>
      <c r="J1731" s="32"/>
      <c r="K1731" s="30"/>
    </row>
    <row r="1732" spans="1:11">
      <c r="A1732" s="32"/>
      <c r="B1732" s="32"/>
      <c r="C1732" s="32"/>
      <c r="D1732" s="32"/>
      <c r="E1732" s="32"/>
      <c r="F1732" s="32"/>
      <c r="G1732" s="32"/>
      <c r="H1732" s="32"/>
      <c r="I1732" s="32"/>
      <c r="J1732" s="32"/>
      <c r="K1732" s="30"/>
    </row>
    <row r="1733" spans="1:11">
      <c r="A1733" s="32"/>
      <c r="B1733" s="32"/>
      <c r="C1733" s="32"/>
      <c r="D1733" s="32"/>
      <c r="E1733" s="32"/>
      <c r="F1733" s="32"/>
      <c r="G1733" s="32"/>
      <c r="H1733" s="32"/>
      <c r="I1733" s="32"/>
      <c r="J1733" s="32"/>
      <c r="K1733" s="30"/>
    </row>
    <row r="1734" spans="1:11">
      <c r="A1734" s="32"/>
      <c r="B1734" s="32"/>
      <c r="C1734" s="32"/>
      <c r="D1734" s="32"/>
      <c r="E1734" s="32"/>
      <c r="F1734" s="32"/>
      <c r="G1734" s="32"/>
      <c r="H1734" s="32"/>
      <c r="I1734" s="32"/>
      <c r="J1734" s="32"/>
      <c r="K1734" s="30"/>
    </row>
    <row r="1735" spans="1:11">
      <c r="A1735" s="32"/>
      <c r="B1735" s="32"/>
      <c r="C1735" s="32"/>
      <c r="D1735" s="32"/>
      <c r="E1735" s="32"/>
      <c r="F1735" s="32"/>
      <c r="G1735" s="32"/>
      <c r="H1735" s="32"/>
      <c r="I1735" s="32"/>
      <c r="J1735" s="32"/>
      <c r="K1735" s="30"/>
    </row>
    <row r="1736" spans="1:11">
      <c r="A1736" s="32"/>
      <c r="B1736" s="32"/>
      <c r="C1736" s="32"/>
      <c r="D1736" s="32"/>
      <c r="E1736" s="32"/>
      <c r="F1736" s="32"/>
      <c r="G1736" s="32"/>
      <c r="H1736" s="32"/>
      <c r="I1736" s="32"/>
      <c r="J1736" s="32"/>
      <c r="K1736" s="30"/>
    </row>
    <row r="1737" spans="1:11">
      <c r="A1737" s="32"/>
      <c r="B1737" s="32"/>
      <c r="C1737" s="32"/>
      <c r="D1737" s="32"/>
      <c r="E1737" s="32"/>
      <c r="F1737" s="32"/>
      <c r="G1737" s="32"/>
      <c r="H1737" s="32"/>
      <c r="I1737" s="32"/>
      <c r="J1737" s="32"/>
      <c r="K1737" s="30"/>
    </row>
    <row r="1738" spans="1:11">
      <c r="A1738" s="32"/>
      <c r="B1738" s="32"/>
      <c r="C1738" s="32"/>
      <c r="D1738" s="32"/>
      <c r="E1738" s="32"/>
      <c r="F1738" s="32"/>
      <c r="G1738" s="32"/>
      <c r="H1738" s="32"/>
      <c r="I1738" s="32"/>
      <c r="J1738" s="32"/>
      <c r="K1738" s="30"/>
    </row>
    <row r="1739" spans="1:11">
      <c r="A1739" s="32"/>
      <c r="B1739" s="32"/>
      <c r="C1739" s="32"/>
      <c r="D1739" s="32"/>
      <c r="E1739" s="32"/>
      <c r="F1739" s="32"/>
      <c r="G1739" s="32"/>
      <c r="H1739" s="32"/>
      <c r="I1739" s="32"/>
      <c r="J1739" s="32"/>
      <c r="K1739" s="30"/>
    </row>
    <row r="1740" spans="1:11">
      <c r="A1740" s="32"/>
      <c r="B1740" s="32"/>
      <c r="C1740" s="32"/>
      <c r="D1740" s="32"/>
      <c r="E1740" s="32"/>
      <c r="F1740" s="32"/>
      <c r="G1740" s="32"/>
      <c r="H1740" s="32"/>
      <c r="I1740" s="32"/>
      <c r="J1740" s="32"/>
      <c r="K1740" s="30"/>
    </row>
    <row r="1741" spans="1:11">
      <c r="A1741" s="32"/>
      <c r="B1741" s="32"/>
      <c r="C1741" s="32"/>
      <c r="D1741" s="32"/>
      <c r="E1741" s="32"/>
      <c r="F1741" s="32"/>
      <c r="G1741" s="32"/>
      <c r="H1741" s="32"/>
      <c r="I1741" s="32"/>
      <c r="J1741" s="32"/>
      <c r="K1741" s="30"/>
    </row>
    <row r="1742" spans="1:11">
      <c r="A1742" s="32"/>
      <c r="B1742" s="32"/>
      <c r="C1742" s="32"/>
      <c r="D1742" s="32"/>
      <c r="E1742" s="32"/>
      <c r="F1742" s="32"/>
      <c r="G1742" s="32"/>
      <c r="H1742" s="32"/>
      <c r="I1742" s="32"/>
      <c r="J1742" s="32"/>
      <c r="K1742" s="30"/>
    </row>
    <row r="1743" spans="1:11">
      <c r="A1743" s="32"/>
      <c r="B1743" s="32"/>
      <c r="C1743" s="32"/>
      <c r="D1743" s="32"/>
      <c r="E1743" s="32"/>
      <c r="F1743" s="32"/>
      <c r="G1743" s="32"/>
      <c r="H1743" s="32"/>
      <c r="I1743" s="32"/>
      <c r="J1743" s="32"/>
      <c r="K1743" s="30"/>
    </row>
    <row r="1744" spans="1:11">
      <c r="A1744" s="32"/>
      <c r="B1744" s="32"/>
      <c r="C1744" s="32"/>
      <c r="D1744" s="32"/>
      <c r="E1744" s="32"/>
      <c r="F1744" s="32"/>
      <c r="G1744" s="32"/>
      <c r="H1744" s="32"/>
      <c r="I1744" s="32"/>
      <c r="J1744" s="32"/>
      <c r="K1744" s="30"/>
    </row>
    <row r="1745" spans="1:11">
      <c r="A1745" s="32"/>
      <c r="B1745" s="32"/>
      <c r="C1745" s="32"/>
      <c r="D1745" s="32"/>
      <c r="E1745" s="32"/>
      <c r="F1745" s="32"/>
      <c r="G1745" s="32"/>
      <c r="H1745" s="32"/>
      <c r="I1745" s="32"/>
      <c r="J1745" s="32"/>
      <c r="K1745" s="30"/>
    </row>
    <row r="1746" spans="1:11">
      <c r="A1746" s="32"/>
      <c r="B1746" s="32"/>
      <c r="C1746" s="32"/>
      <c r="D1746" s="32"/>
      <c r="E1746" s="32"/>
      <c r="F1746" s="32"/>
      <c r="G1746" s="32"/>
      <c r="H1746" s="32"/>
      <c r="I1746" s="32"/>
      <c r="J1746" s="32"/>
      <c r="K1746" s="30"/>
    </row>
    <row r="1747" spans="1:11">
      <c r="A1747" s="32"/>
      <c r="B1747" s="32"/>
      <c r="C1747" s="32"/>
      <c r="D1747" s="32"/>
      <c r="E1747" s="32"/>
      <c r="F1747" s="32"/>
      <c r="G1747" s="32"/>
      <c r="H1747" s="32"/>
      <c r="I1747" s="32"/>
      <c r="J1747" s="32"/>
      <c r="K1747" s="30"/>
    </row>
    <row r="1748" spans="1:11">
      <c r="A1748" s="32"/>
      <c r="B1748" s="32"/>
      <c r="C1748" s="32"/>
      <c r="D1748" s="32"/>
      <c r="E1748" s="32"/>
      <c r="F1748" s="32"/>
      <c r="G1748" s="32"/>
      <c r="H1748" s="32"/>
      <c r="I1748" s="32"/>
      <c r="J1748" s="32"/>
      <c r="K1748" s="30"/>
    </row>
    <row r="1749" spans="1:11">
      <c r="A1749" s="32"/>
      <c r="B1749" s="32"/>
      <c r="C1749" s="32"/>
      <c r="D1749" s="32"/>
      <c r="E1749" s="32"/>
      <c r="F1749" s="32"/>
      <c r="G1749" s="32"/>
      <c r="H1749" s="32"/>
      <c r="I1749" s="32"/>
      <c r="J1749" s="32"/>
      <c r="K1749" s="30"/>
    </row>
    <row r="1750" spans="1:11">
      <c r="A1750" s="32"/>
      <c r="B1750" s="32"/>
      <c r="C1750" s="32"/>
      <c r="D1750" s="32"/>
      <c r="E1750" s="32"/>
      <c r="F1750" s="32"/>
      <c r="G1750" s="32"/>
      <c r="H1750" s="32"/>
      <c r="I1750" s="32"/>
      <c r="J1750" s="32"/>
      <c r="K1750" s="30"/>
    </row>
    <row r="1751" spans="1:11">
      <c r="A1751" s="32"/>
      <c r="B1751" s="32"/>
      <c r="C1751" s="32"/>
      <c r="D1751" s="32"/>
      <c r="E1751" s="32"/>
      <c r="F1751" s="32"/>
      <c r="G1751" s="32"/>
      <c r="H1751" s="32"/>
      <c r="I1751" s="32"/>
      <c r="J1751" s="32"/>
      <c r="K1751" s="30"/>
    </row>
    <row r="1752" spans="1:11">
      <c r="A1752" s="32"/>
      <c r="B1752" s="32"/>
      <c r="C1752" s="32"/>
      <c r="D1752" s="32"/>
      <c r="E1752" s="32"/>
      <c r="F1752" s="32"/>
      <c r="G1752" s="32"/>
      <c r="H1752" s="32"/>
      <c r="I1752" s="32"/>
      <c r="J1752" s="32"/>
      <c r="K1752" s="30"/>
    </row>
    <row r="1753" spans="1:11">
      <c r="A1753" s="32"/>
      <c r="B1753" s="32"/>
      <c r="C1753" s="32"/>
      <c r="D1753" s="32"/>
      <c r="E1753" s="32"/>
      <c r="F1753" s="32"/>
      <c r="G1753" s="32"/>
      <c r="H1753" s="32"/>
      <c r="I1753" s="32"/>
      <c r="J1753" s="32"/>
      <c r="K1753" s="30"/>
    </row>
    <row r="1754" spans="1:11">
      <c r="A1754" s="32"/>
      <c r="B1754" s="32"/>
      <c r="C1754" s="32"/>
      <c r="D1754" s="32"/>
      <c r="E1754" s="32"/>
      <c r="F1754" s="32"/>
      <c r="G1754" s="32"/>
      <c r="H1754" s="32"/>
      <c r="I1754" s="32"/>
      <c r="J1754" s="32"/>
      <c r="K1754" s="30"/>
    </row>
    <row r="1755" spans="1:11">
      <c r="A1755" s="32"/>
      <c r="B1755" s="32"/>
      <c r="C1755" s="32"/>
      <c r="D1755" s="32"/>
      <c r="E1755" s="32"/>
      <c r="F1755" s="32"/>
      <c r="G1755" s="32"/>
      <c r="H1755" s="32"/>
      <c r="I1755" s="32"/>
      <c r="J1755" s="32"/>
      <c r="K1755" s="30"/>
    </row>
    <row r="1756" spans="1:11">
      <c r="A1756" s="32"/>
      <c r="B1756" s="32"/>
      <c r="C1756" s="32"/>
      <c r="D1756" s="32"/>
      <c r="E1756" s="32"/>
      <c r="F1756" s="32"/>
      <c r="G1756" s="32"/>
      <c r="H1756" s="32"/>
      <c r="I1756" s="32"/>
      <c r="J1756" s="32"/>
      <c r="K1756" s="30"/>
    </row>
    <row r="1757" spans="1:11">
      <c r="A1757" s="32"/>
      <c r="B1757" s="32"/>
      <c r="C1757" s="32"/>
      <c r="D1757" s="32"/>
      <c r="E1757" s="32"/>
      <c r="F1757" s="32"/>
      <c r="G1757" s="32"/>
      <c r="H1757" s="32"/>
      <c r="I1757" s="32"/>
      <c r="J1757" s="32"/>
      <c r="K1757" s="30"/>
    </row>
    <row r="1758" spans="1:11">
      <c r="A1758" s="32"/>
      <c r="B1758" s="32"/>
      <c r="C1758" s="32"/>
      <c r="D1758" s="32"/>
      <c r="E1758" s="32"/>
      <c r="F1758" s="32"/>
      <c r="G1758" s="32"/>
      <c r="H1758" s="32"/>
      <c r="I1758" s="32"/>
      <c r="J1758" s="32"/>
      <c r="K1758" s="30"/>
    </row>
    <row r="1759" spans="1:11">
      <c r="A1759" s="32"/>
      <c r="B1759" s="32"/>
      <c r="C1759" s="32"/>
      <c r="D1759" s="32"/>
      <c r="E1759" s="32"/>
      <c r="F1759" s="32"/>
      <c r="G1759" s="32"/>
      <c r="H1759" s="32"/>
      <c r="I1759" s="32"/>
      <c r="J1759" s="32"/>
      <c r="K1759" s="30"/>
    </row>
    <row r="1760" spans="1:11">
      <c r="A1760" s="32"/>
      <c r="B1760" s="32"/>
      <c r="C1760" s="32"/>
      <c r="D1760" s="32"/>
      <c r="E1760" s="32"/>
      <c r="F1760" s="32"/>
      <c r="G1760" s="32"/>
      <c r="H1760" s="32"/>
      <c r="I1760" s="32"/>
      <c r="J1760" s="32"/>
      <c r="K1760" s="30"/>
    </row>
    <row r="1761" spans="1:11">
      <c r="A1761" s="32"/>
      <c r="B1761" s="32"/>
      <c r="C1761" s="32"/>
      <c r="D1761" s="32"/>
      <c r="E1761" s="32"/>
      <c r="F1761" s="32"/>
      <c r="G1761" s="32"/>
      <c r="H1761" s="32"/>
      <c r="I1761" s="32"/>
      <c r="J1761" s="32"/>
      <c r="K1761" s="30"/>
    </row>
    <row r="1762" spans="1:11">
      <c r="A1762" s="32"/>
      <c r="B1762" s="32"/>
      <c r="C1762" s="32"/>
      <c r="D1762" s="32"/>
      <c r="E1762" s="32"/>
      <c r="F1762" s="32"/>
      <c r="G1762" s="32"/>
      <c r="H1762" s="32"/>
      <c r="I1762" s="32"/>
      <c r="J1762" s="32"/>
      <c r="K1762" s="30"/>
    </row>
    <row r="1763" spans="1:11">
      <c r="A1763" s="32"/>
      <c r="B1763" s="32"/>
      <c r="C1763" s="32"/>
      <c r="D1763" s="32"/>
      <c r="E1763" s="32"/>
      <c r="F1763" s="32"/>
      <c r="G1763" s="32"/>
      <c r="H1763" s="32"/>
      <c r="I1763" s="32"/>
      <c r="J1763" s="32"/>
      <c r="K1763" s="30"/>
    </row>
    <row r="1764" spans="1:11">
      <c r="A1764" s="32"/>
      <c r="B1764" s="32"/>
      <c r="C1764" s="32"/>
      <c r="D1764" s="32"/>
      <c r="E1764" s="32"/>
      <c r="F1764" s="32"/>
      <c r="G1764" s="32"/>
      <c r="H1764" s="32"/>
      <c r="I1764" s="32"/>
      <c r="J1764" s="32"/>
      <c r="K1764" s="30"/>
    </row>
    <row r="1765" spans="1:11">
      <c r="A1765" s="32"/>
      <c r="B1765" s="32"/>
      <c r="C1765" s="32"/>
      <c r="D1765" s="32"/>
      <c r="E1765" s="32"/>
      <c r="F1765" s="32"/>
      <c r="G1765" s="32"/>
      <c r="H1765" s="32"/>
      <c r="I1765" s="32"/>
      <c r="J1765" s="32"/>
      <c r="K1765" s="30"/>
    </row>
    <row r="1766" spans="1:11">
      <c r="A1766" s="32"/>
      <c r="B1766" s="32"/>
      <c r="C1766" s="32"/>
      <c r="D1766" s="32"/>
      <c r="E1766" s="32"/>
      <c r="F1766" s="32"/>
      <c r="G1766" s="32"/>
      <c r="H1766" s="32"/>
      <c r="I1766" s="32"/>
      <c r="J1766" s="32"/>
      <c r="K1766" s="30"/>
    </row>
    <row r="1767" spans="1:11">
      <c r="A1767" s="32"/>
      <c r="B1767" s="32"/>
      <c r="C1767" s="32"/>
      <c r="D1767" s="32"/>
      <c r="E1767" s="32"/>
      <c r="F1767" s="32"/>
      <c r="G1767" s="32"/>
      <c r="H1767" s="32"/>
      <c r="I1767" s="32"/>
      <c r="J1767" s="32"/>
      <c r="K1767" s="30"/>
    </row>
    <row r="1768" spans="1:11">
      <c r="A1768" s="32"/>
      <c r="B1768" s="32"/>
      <c r="C1768" s="32"/>
      <c r="D1768" s="32"/>
      <c r="E1768" s="32"/>
      <c r="F1768" s="32"/>
      <c r="G1768" s="32"/>
      <c r="H1768" s="32"/>
      <c r="I1768" s="32"/>
      <c r="J1768" s="32"/>
      <c r="K1768" s="30"/>
    </row>
    <row r="1769" spans="1:11">
      <c r="A1769" s="32"/>
      <c r="B1769" s="32"/>
      <c r="C1769" s="32"/>
      <c r="D1769" s="32"/>
      <c r="E1769" s="32"/>
      <c r="F1769" s="32"/>
      <c r="G1769" s="32"/>
      <c r="H1769" s="32"/>
      <c r="I1769" s="32"/>
      <c r="J1769" s="32"/>
      <c r="K1769" s="30"/>
    </row>
    <row r="1770" spans="1:11">
      <c r="A1770" s="32"/>
      <c r="B1770" s="32"/>
      <c r="C1770" s="32"/>
      <c r="D1770" s="32"/>
      <c r="E1770" s="32"/>
      <c r="F1770" s="32"/>
      <c r="G1770" s="32"/>
      <c r="H1770" s="32"/>
      <c r="I1770" s="32"/>
      <c r="J1770" s="32"/>
      <c r="K1770" s="30"/>
    </row>
    <row r="1771" spans="1:11">
      <c r="A1771" s="32"/>
      <c r="B1771" s="32"/>
      <c r="C1771" s="32"/>
      <c r="D1771" s="32"/>
      <c r="E1771" s="32"/>
      <c r="F1771" s="32"/>
      <c r="G1771" s="32"/>
      <c r="H1771" s="32"/>
      <c r="I1771" s="32"/>
      <c r="J1771" s="32"/>
      <c r="K1771" s="30"/>
    </row>
    <row r="1772" spans="1:11">
      <c r="A1772" s="32"/>
      <c r="B1772" s="32"/>
      <c r="C1772" s="32"/>
      <c r="D1772" s="32"/>
      <c r="E1772" s="32"/>
      <c r="F1772" s="32"/>
      <c r="G1772" s="32"/>
      <c r="H1772" s="32"/>
      <c r="I1772" s="32"/>
      <c r="J1772" s="32"/>
      <c r="K1772" s="30"/>
    </row>
    <row r="1773" spans="1:11">
      <c r="A1773" s="32"/>
      <c r="B1773" s="32"/>
      <c r="C1773" s="32"/>
      <c r="D1773" s="32"/>
      <c r="E1773" s="32"/>
      <c r="F1773" s="32"/>
      <c r="G1773" s="32"/>
      <c r="H1773" s="32"/>
      <c r="I1773" s="32"/>
      <c r="J1773" s="32"/>
      <c r="K1773" s="30"/>
    </row>
    <row r="1774" spans="1:11">
      <c r="A1774" s="32"/>
      <c r="B1774" s="32"/>
      <c r="C1774" s="32"/>
      <c r="D1774" s="32"/>
      <c r="E1774" s="32"/>
      <c r="F1774" s="32"/>
      <c r="G1774" s="32"/>
      <c r="H1774" s="32"/>
      <c r="I1774" s="32"/>
      <c r="J1774" s="32"/>
      <c r="K1774" s="30"/>
    </row>
    <row r="1775" spans="1:11">
      <c r="A1775" s="32"/>
      <c r="B1775" s="32"/>
      <c r="C1775" s="32"/>
      <c r="D1775" s="32"/>
      <c r="E1775" s="32"/>
      <c r="F1775" s="32"/>
      <c r="G1775" s="32"/>
      <c r="H1775" s="32"/>
      <c r="I1775" s="32"/>
      <c r="J1775" s="32"/>
      <c r="K1775" s="30"/>
    </row>
    <row r="1776" spans="1:11">
      <c r="A1776" s="32"/>
      <c r="B1776" s="32"/>
      <c r="C1776" s="32"/>
      <c r="D1776" s="32"/>
      <c r="E1776" s="32"/>
      <c r="F1776" s="32"/>
      <c r="G1776" s="32"/>
      <c r="H1776" s="32"/>
      <c r="I1776" s="32"/>
      <c r="J1776" s="32"/>
      <c r="K1776" s="30"/>
    </row>
    <row r="1777" spans="1:11">
      <c r="A1777" s="32"/>
      <c r="B1777" s="32"/>
      <c r="C1777" s="32"/>
      <c r="D1777" s="32"/>
      <c r="E1777" s="32"/>
      <c r="F1777" s="32"/>
      <c r="G1777" s="32"/>
      <c r="H1777" s="32"/>
      <c r="I1777" s="32"/>
      <c r="J1777" s="32"/>
      <c r="K1777" s="30"/>
    </row>
    <row r="1778" spans="1:11">
      <c r="A1778" s="32"/>
      <c r="B1778" s="32"/>
      <c r="C1778" s="32"/>
      <c r="D1778" s="32"/>
      <c r="E1778" s="32"/>
      <c r="F1778" s="32"/>
      <c r="G1778" s="32"/>
      <c r="H1778" s="32"/>
      <c r="I1778" s="32"/>
      <c r="J1778" s="32"/>
      <c r="K1778" s="30"/>
    </row>
    <row r="1779" spans="1:11">
      <c r="A1779" s="32"/>
      <c r="B1779" s="32"/>
      <c r="C1779" s="32"/>
      <c r="D1779" s="32"/>
      <c r="E1779" s="32"/>
      <c r="F1779" s="32"/>
      <c r="G1779" s="32"/>
      <c r="H1779" s="32"/>
      <c r="I1779" s="32"/>
      <c r="J1779" s="32"/>
      <c r="K1779" s="30"/>
    </row>
    <row r="1780" spans="1:11">
      <c r="A1780" s="32"/>
      <c r="B1780" s="32"/>
      <c r="C1780" s="32"/>
      <c r="D1780" s="32"/>
      <c r="E1780" s="32"/>
      <c r="F1780" s="32"/>
      <c r="G1780" s="32"/>
      <c r="H1780" s="32"/>
      <c r="I1780" s="32"/>
      <c r="J1780" s="32"/>
      <c r="K1780" s="30"/>
    </row>
    <row r="1781" spans="1:11">
      <c r="A1781" s="32"/>
      <c r="B1781" s="32"/>
      <c r="C1781" s="32"/>
      <c r="D1781" s="32"/>
      <c r="E1781" s="32"/>
      <c r="F1781" s="32"/>
      <c r="G1781" s="32"/>
      <c r="H1781" s="32"/>
      <c r="I1781" s="32"/>
      <c r="J1781" s="32"/>
      <c r="K1781" s="30"/>
    </row>
    <row r="1782" spans="1:11">
      <c r="A1782" s="32"/>
      <c r="B1782" s="32"/>
      <c r="C1782" s="32"/>
      <c r="D1782" s="32"/>
      <c r="E1782" s="32"/>
      <c r="F1782" s="32"/>
      <c r="G1782" s="32"/>
      <c r="H1782" s="32"/>
      <c r="I1782" s="32"/>
      <c r="J1782" s="32"/>
      <c r="K1782" s="30"/>
    </row>
    <row r="1783" spans="1:11">
      <c r="A1783" s="32"/>
      <c r="B1783" s="32"/>
      <c r="C1783" s="32"/>
      <c r="D1783" s="32"/>
      <c r="E1783" s="32"/>
      <c r="F1783" s="32"/>
      <c r="G1783" s="32"/>
      <c r="H1783" s="32"/>
      <c r="I1783" s="32"/>
      <c r="J1783" s="32"/>
      <c r="K1783" s="30"/>
    </row>
    <row r="1784" spans="1:11">
      <c r="A1784" s="32"/>
      <c r="B1784" s="32"/>
      <c r="C1784" s="32"/>
      <c r="D1784" s="32"/>
      <c r="E1784" s="32"/>
      <c r="F1784" s="32"/>
      <c r="G1784" s="32"/>
      <c r="H1784" s="32"/>
      <c r="I1784" s="32"/>
      <c r="J1784" s="32"/>
      <c r="K1784" s="30"/>
    </row>
    <row r="1785" spans="1:11">
      <c r="A1785" s="32"/>
      <c r="B1785" s="32"/>
      <c r="C1785" s="32"/>
      <c r="D1785" s="32"/>
      <c r="E1785" s="32"/>
      <c r="F1785" s="32"/>
      <c r="G1785" s="32"/>
      <c r="H1785" s="32"/>
      <c r="I1785" s="32"/>
      <c r="J1785" s="32"/>
      <c r="K1785" s="30"/>
    </row>
    <row r="1786" spans="1:11">
      <c r="A1786" s="32"/>
      <c r="B1786" s="32"/>
      <c r="C1786" s="32"/>
      <c r="D1786" s="32"/>
      <c r="E1786" s="32"/>
      <c r="F1786" s="32"/>
      <c r="G1786" s="32"/>
      <c r="H1786" s="32"/>
      <c r="I1786" s="32"/>
      <c r="J1786" s="32"/>
      <c r="K1786" s="30"/>
    </row>
    <row r="1787" spans="1:11">
      <c r="A1787" s="32"/>
      <c r="B1787" s="32"/>
      <c r="C1787" s="32"/>
      <c r="D1787" s="32"/>
      <c r="E1787" s="32"/>
      <c r="F1787" s="32"/>
      <c r="G1787" s="32"/>
      <c r="H1787" s="32"/>
      <c r="I1787" s="32"/>
      <c r="J1787" s="32"/>
      <c r="K1787" s="30"/>
    </row>
    <row r="1788" spans="1:11">
      <c r="A1788" s="32"/>
      <c r="B1788" s="32"/>
      <c r="C1788" s="32"/>
      <c r="D1788" s="32"/>
      <c r="E1788" s="32"/>
      <c r="F1788" s="32"/>
      <c r="G1788" s="32"/>
      <c r="H1788" s="32"/>
      <c r="I1788" s="32"/>
      <c r="J1788" s="32"/>
      <c r="K1788" s="30"/>
    </row>
    <row r="1789" spans="1:11">
      <c r="A1789" s="32"/>
      <c r="B1789" s="32"/>
      <c r="C1789" s="32"/>
      <c r="D1789" s="32"/>
      <c r="E1789" s="32"/>
      <c r="F1789" s="32"/>
      <c r="G1789" s="32"/>
      <c r="H1789" s="32"/>
      <c r="I1789" s="32"/>
      <c r="J1789" s="32"/>
      <c r="K1789" s="30"/>
    </row>
    <row r="1790" spans="1:11">
      <c r="A1790" s="32"/>
      <c r="B1790" s="32"/>
      <c r="C1790" s="32"/>
      <c r="D1790" s="32"/>
      <c r="E1790" s="32"/>
      <c r="F1790" s="32"/>
      <c r="G1790" s="32"/>
      <c r="H1790" s="32"/>
      <c r="I1790" s="32"/>
      <c r="J1790" s="32"/>
      <c r="K1790" s="30"/>
    </row>
    <row r="1791" spans="1:11">
      <c r="A1791" s="32"/>
      <c r="B1791" s="32"/>
      <c r="C1791" s="32"/>
      <c r="D1791" s="32"/>
      <c r="E1791" s="32"/>
      <c r="F1791" s="32"/>
      <c r="G1791" s="32"/>
      <c r="H1791" s="32"/>
      <c r="I1791" s="32"/>
      <c r="J1791" s="32"/>
      <c r="K1791" s="30"/>
    </row>
    <row r="1792" spans="1:11">
      <c r="A1792" s="32"/>
      <c r="B1792" s="32"/>
      <c r="C1792" s="32"/>
      <c r="D1792" s="32"/>
      <c r="E1792" s="32"/>
      <c r="F1792" s="32"/>
      <c r="G1792" s="32"/>
      <c r="H1792" s="32"/>
      <c r="I1792" s="32"/>
      <c r="J1792" s="32"/>
      <c r="K1792" s="30"/>
    </row>
    <row r="1793" spans="1:11">
      <c r="A1793" s="32"/>
      <c r="B1793" s="32"/>
      <c r="C1793" s="32"/>
      <c r="D1793" s="32"/>
      <c r="E1793" s="32"/>
      <c r="F1793" s="32"/>
      <c r="G1793" s="32"/>
      <c r="H1793" s="32"/>
      <c r="I1793" s="32"/>
      <c r="J1793" s="32"/>
      <c r="K1793" s="30"/>
    </row>
    <row r="1794" spans="1:11">
      <c r="A1794" s="32"/>
      <c r="B1794" s="32"/>
      <c r="C1794" s="32"/>
      <c r="D1794" s="32"/>
      <c r="E1794" s="32"/>
      <c r="F1794" s="32"/>
      <c r="G1794" s="32"/>
      <c r="H1794" s="32"/>
      <c r="I1794" s="32"/>
      <c r="J1794" s="32"/>
      <c r="K1794" s="30"/>
    </row>
    <row r="1795" spans="1:11">
      <c r="A1795" s="32"/>
      <c r="B1795" s="32"/>
      <c r="C1795" s="32"/>
      <c r="D1795" s="32"/>
      <c r="E1795" s="32"/>
      <c r="F1795" s="32"/>
      <c r="G1795" s="32"/>
      <c r="H1795" s="32"/>
      <c r="I1795" s="32"/>
      <c r="J1795" s="32"/>
      <c r="K1795" s="30"/>
    </row>
    <row r="1796" spans="1:11">
      <c r="A1796" s="32"/>
      <c r="B1796" s="32"/>
      <c r="C1796" s="32"/>
      <c r="D1796" s="32"/>
      <c r="E1796" s="32"/>
      <c r="F1796" s="32"/>
      <c r="G1796" s="32"/>
      <c r="H1796" s="32"/>
      <c r="I1796" s="32"/>
      <c r="J1796" s="32"/>
      <c r="K1796" s="30"/>
    </row>
    <row r="1797" spans="1:11">
      <c r="A1797" s="32"/>
      <c r="B1797" s="32"/>
      <c r="C1797" s="32"/>
      <c r="D1797" s="32"/>
      <c r="E1797" s="32"/>
      <c r="F1797" s="32"/>
      <c r="G1797" s="32"/>
      <c r="H1797" s="32"/>
      <c r="I1797" s="32"/>
      <c r="J1797" s="32"/>
      <c r="K1797" s="30"/>
    </row>
    <row r="1798" spans="1:11">
      <c r="A1798" s="32"/>
      <c r="B1798" s="32"/>
      <c r="C1798" s="32"/>
      <c r="D1798" s="32"/>
      <c r="E1798" s="32"/>
      <c r="F1798" s="32"/>
      <c r="G1798" s="32"/>
      <c r="H1798" s="32"/>
      <c r="I1798" s="32"/>
      <c r="J1798" s="32"/>
      <c r="K1798" s="30"/>
    </row>
    <row r="1799" spans="1:11">
      <c r="A1799" s="32"/>
      <c r="B1799" s="32"/>
      <c r="C1799" s="32"/>
      <c r="D1799" s="32"/>
      <c r="E1799" s="32"/>
      <c r="F1799" s="32"/>
      <c r="G1799" s="32"/>
      <c r="H1799" s="32"/>
      <c r="I1799" s="32"/>
      <c r="J1799" s="32"/>
      <c r="K1799" s="30"/>
    </row>
    <row r="1800" spans="1:11">
      <c r="A1800" s="32"/>
      <c r="B1800" s="32"/>
      <c r="C1800" s="32"/>
      <c r="D1800" s="32"/>
      <c r="E1800" s="32"/>
      <c r="F1800" s="32"/>
      <c r="G1800" s="32"/>
      <c r="H1800" s="32"/>
      <c r="I1800" s="32"/>
      <c r="J1800" s="32"/>
      <c r="K1800" s="30"/>
    </row>
    <row r="1801" spans="1:11">
      <c r="A1801" s="32"/>
      <c r="B1801" s="32"/>
      <c r="C1801" s="32"/>
      <c r="D1801" s="32"/>
      <c r="E1801" s="32"/>
      <c r="F1801" s="32"/>
      <c r="G1801" s="32"/>
      <c r="H1801" s="32"/>
      <c r="I1801" s="32"/>
      <c r="J1801" s="32"/>
      <c r="K1801" s="30"/>
    </row>
    <row r="1802" spans="1:11">
      <c r="A1802" s="32"/>
      <c r="B1802" s="32"/>
      <c r="C1802" s="32"/>
      <c r="D1802" s="32"/>
      <c r="E1802" s="32"/>
      <c r="F1802" s="32"/>
      <c r="G1802" s="32"/>
      <c r="H1802" s="32"/>
      <c r="I1802" s="32"/>
      <c r="J1802" s="32"/>
      <c r="K1802" s="30"/>
    </row>
    <row r="1803" spans="1:11">
      <c r="A1803" s="32"/>
      <c r="B1803" s="32"/>
      <c r="C1803" s="32"/>
      <c r="D1803" s="32"/>
      <c r="E1803" s="32"/>
      <c r="F1803" s="32"/>
      <c r="G1803" s="32"/>
      <c r="H1803" s="32"/>
      <c r="I1803" s="32"/>
      <c r="J1803" s="32"/>
      <c r="K1803" s="30"/>
    </row>
    <row r="1804" spans="1:11">
      <c r="A1804" s="32"/>
      <c r="B1804" s="32"/>
      <c r="C1804" s="32"/>
      <c r="D1804" s="32"/>
      <c r="E1804" s="32"/>
      <c r="F1804" s="32"/>
      <c r="G1804" s="32"/>
      <c r="H1804" s="32"/>
      <c r="I1804" s="32"/>
      <c r="J1804" s="32"/>
      <c r="K1804" s="30"/>
    </row>
    <row r="1805" spans="1:11">
      <c r="A1805" s="32"/>
      <c r="B1805" s="32"/>
      <c r="C1805" s="32"/>
      <c r="D1805" s="32"/>
      <c r="E1805" s="32"/>
      <c r="F1805" s="32"/>
      <c r="G1805" s="32"/>
      <c r="H1805" s="32"/>
      <c r="I1805" s="32"/>
      <c r="J1805" s="32"/>
      <c r="K1805" s="30"/>
    </row>
    <row r="1806" spans="1:11">
      <c r="A1806" s="32"/>
      <c r="B1806" s="32"/>
      <c r="C1806" s="32"/>
      <c r="D1806" s="32"/>
      <c r="E1806" s="32"/>
      <c r="F1806" s="32"/>
      <c r="G1806" s="32"/>
      <c r="H1806" s="32"/>
      <c r="I1806" s="32"/>
      <c r="J1806" s="32"/>
      <c r="K1806" s="30"/>
    </row>
    <row r="1807" spans="1:11">
      <c r="A1807" s="32"/>
      <c r="B1807" s="32"/>
      <c r="C1807" s="32"/>
      <c r="D1807" s="32"/>
      <c r="E1807" s="32"/>
      <c r="F1807" s="32"/>
      <c r="G1807" s="32"/>
      <c r="H1807" s="32"/>
      <c r="I1807" s="32"/>
      <c r="J1807" s="32"/>
      <c r="K1807" s="30"/>
    </row>
    <row r="1808" spans="1:11">
      <c r="A1808" s="32"/>
      <c r="B1808" s="32"/>
      <c r="C1808" s="32"/>
      <c r="D1808" s="32"/>
      <c r="E1808" s="32"/>
      <c r="F1808" s="32"/>
      <c r="G1808" s="32"/>
      <c r="H1808" s="32"/>
      <c r="I1808" s="32"/>
      <c r="J1808" s="32"/>
      <c r="K1808" s="30"/>
    </row>
    <row r="1809" spans="1:11">
      <c r="A1809" s="32"/>
      <c r="B1809" s="32"/>
      <c r="C1809" s="32"/>
      <c r="D1809" s="32"/>
      <c r="E1809" s="32"/>
      <c r="F1809" s="32"/>
      <c r="G1809" s="32"/>
      <c r="H1809" s="32"/>
      <c r="I1809" s="32"/>
      <c r="J1809" s="32"/>
      <c r="K1809" s="30"/>
    </row>
    <row r="1810" spans="1:11">
      <c r="A1810" s="32"/>
      <c r="B1810" s="32"/>
      <c r="C1810" s="32"/>
      <c r="D1810" s="32"/>
      <c r="E1810" s="32"/>
      <c r="F1810" s="32"/>
      <c r="G1810" s="32"/>
      <c r="H1810" s="32"/>
      <c r="I1810" s="32"/>
      <c r="J1810" s="32"/>
      <c r="K1810" s="30"/>
    </row>
    <row r="1811" spans="1:11">
      <c r="A1811" s="32"/>
      <c r="B1811" s="32"/>
      <c r="C1811" s="32"/>
      <c r="D1811" s="32"/>
      <c r="E1811" s="32"/>
      <c r="F1811" s="32"/>
      <c r="G1811" s="32"/>
      <c r="H1811" s="32"/>
      <c r="I1811" s="32"/>
      <c r="J1811" s="32"/>
      <c r="K1811" s="30"/>
    </row>
    <row r="1812" spans="1:11">
      <c r="A1812" s="32"/>
      <c r="B1812" s="32"/>
      <c r="C1812" s="32"/>
      <c r="D1812" s="32"/>
      <c r="E1812" s="32"/>
      <c r="F1812" s="32"/>
      <c r="G1812" s="32"/>
      <c r="H1812" s="32"/>
      <c r="I1812" s="32"/>
      <c r="J1812" s="32"/>
      <c r="K1812" s="30"/>
    </row>
    <row r="1813" spans="1:11">
      <c r="A1813" s="32"/>
      <c r="B1813" s="32"/>
      <c r="C1813" s="32"/>
      <c r="D1813" s="32"/>
      <c r="E1813" s="32"/>
      <c r="F1813" s="32"/>
      <c r="G1813" s="32"/>
      <c r="H1813" s="32"/>
      <c r="I1813" s="32"/>
      <c r="J1813" s="32"/>
      <c r="K1813" s="30"/>
    </row>
    <row r="1814" spans="1:11">
      <c r="A1814" s="32"/>
      <c r="B1814" s="32"/>
      <c r="C1814" s="32"/>
      <c r="D1814" s="32"/>
      <c r="E1814" s="32"/>
      <c r="F1814" s="32"/>
      <c r="G1814" s="32"/>
      <c r="H1814" s="32"/>
      <c r="I1814" s="32"/>
      <c r="J1814" s="32"/>
      <c r="K1814" s="30"/>
    </row>
    <row r="1815" spans="1:11">
      <c r="A1815" s="32"/>
      <c r="B1815" s="32"/>
      <c r="C1815" s="32"/>
      <c r="D1815" s="32"/>
      <c r="E1815" s="32"/>
      <c r="F1815" s="32"/>
      <c r="G1815" s="32"/>
      <c r="H1815" s="32"/>
      <c r="I1815" s="32"/>
      <c r="J1815" s="32"/>
      <c r="K1815" s="30"/>
    </row>
    <row r="1816" spans="1:11">
      <c r="A1816" s="32"/>
      <c r="B1816" s="32"/>
      <c r="C1816" s="32"/>
      <c r="D1816" s="32"/>
      <c r="E1816" s="32"/>
      <c r="F1816" s="32"/>
      <c r="G1816" s="32"/>
      <c r="H1816" s="32"/>
      <c r="I1816" s="32"/>
      <c r="J1816" s="32"/>
      <c r="K1816" s="30"/>
    </row>
    <row r="1817" spans="1:11">
      <c r="A1817" s="32"/>
      <c r="B1817" s="32"/>
      <c r="C1817" s="32"/>
      <c r="D1817" s="32"/>
      <c r="E1817" s="32"/>
      <c r="F1817" s="32"/>
      <c r="G1817" s="32"/>
      <c r="H1817" s="32"/>
      <c r="I1817" s="32"/>
      <c r="J1817" s="32"/>
      <c r="K1817" s="30"/>
    </row>
    <row r="1818" spans="1:11">
      <c r="A1818" s="32"/>
      <c r="B1818" s="32"/>
      <c r="C1818" s="32"/>
      <c r="D1818" s="32"/>
      <c r="E1818" s="32"/>
      <c r="F1818" s="32"/>
      <c r="G1818" s="32"/>
      <c r="H1818" s="32"/>
      <c r="I1818" s="32"/>
      <c r="J1818" s="32"/>
      <c r="K1818" s="30"/>
    </row>
    <row r="1819" spans="1:11">
      <c r="A1819" s="32"/>
      <c r="B1819" s="32"/>
      <c r="C1819" s="32"/>
      <c r="D1819" s="32"/>
      <c r="E1819" s="32"/>
      <c r="F1819" s="32"/>
      <c r="G1819" s="32"/>
      <c r="H1819" s="32"/>
      <c r="I1819" s="32"/>
      <c r="J1819" s="32"/>
      <c r="K1819" s="30"/>
    </row>
    <row r="1820" spans="1:11">
      <c r="A1820" s="32"/>
      <c r="B1820" s="32"/>
      <c r="C1820" s="32"/>
      <c r="D1820" s="32"/>
      <c r="E1820" s="32"/>
      <c r="F1820" s="32"/>
      <c r="G1820" s="32"/>
      <c r="H1820" s="32"/>
      <c r="I1820" s="32"/>
      <c r="J1820" s="32"/>
      <c r="K1820" s="30"/>
    </row>
    <row r="1821" spans="1:11">
      <c r="A1821" s="32"/>
      <c r="B1821" s="32"/>
      <c r="C1821" s="32"/>
      <c r="D1821" s="32"/>
      <c r="E1821" s="32"/>
      <c r="F1821" s="32"/>
      <c r="G1821" s="32"/>
      <c r="H1821" s="32"/>
      <c r="I1821" s="32"/>
      <c r="J1821" s="32"/>
      <c r="K1821" s="30"/>
    </row>
    <row r="1822" spans="1:11">
      <c r="A1822" s="32"/>
      <c r="B1822" s="32"/>
      <c r="C1822" s="32"/>
      <c r="D1822" s="32"/>
      <c r="E1822" s="32"/>
      <c r="F1822" s="32"/>
      <c r="G1822" s="32"/>
      <c r="H1822" s="32"/>
      <c r="I1822" s="32"/>
      <c r="J1822" s="32"/>
      <c r="K1822" s="30"/>
    </row>
    <row r="1823" spans="1:11">
      <c r="A1823" s="32"/>
      <c r="B1823" s="32"/>
      <c r="C1823" s="32"/>
      <c r="D1823" s="32"/>
      <c r="E1823" s="32"/>
      <c r="F1823" s="32"/>
      <c r="G1823" s="32"/>
      <c r="H1823" s="32"/>
      <c r="I1823" s="32"/>
      <c r="J1823" s="32"/>
      <c r="K1823" s="30"/>
    </row>
    <row r="1824" spans="1:11">
      <c r="A1824" s="32"/>
      <c r="B1824" s="32"/>
      <c r="C1824" s="32"/>
      <c r="D1824" s="32"/>
      <c r="E1824" s="32"/>
      <c r="F1824" s="32"/>
      <c r="G1824" s="32"/>
      <c r="H1824" s="32"/>
      <c r="I1824" s="32"/>
      <c r="J1824" s="32"/>
      <c r="K1824" s="30"/>
    </row>
    <row r="1825" spans="1:11">
      <c r="A1825" s="32"/>
      <c r="B1825" s="32"/>
      <c r="C1825" s="32"/>
      <c r="D1825" s="32"/>
      <c r="E1825" s="32"/>
      <c r="F1825" s="32"/>
      <c r="G1825" s="32"/>
      <c r="H1825" s="32"/>
      <c r="I1825" s="32"/>
      <c r="J1825" s="32"/>
      <c r="K1825" s="30"/>
    </row>
    <row r="1826" spans="1:11">
      <c r="A1826" s="32"/>
      <c r="B1826" s="32"/>
      <c r="C1826" s="32"/>
      <c r="D1826" s="32"/>
      <c r="E1826" s="32"/>
      <c r="F1826" s="32"/>
      <c r="G1826" s="32"/>
      <c r="H1826" s="32"/>
      <c r="I1826" s="32"/>
      <c r="J1826" s="32"/>
      <c r="K1826" s="30"/>
    </row>
    <row r="1827" spans="1:11">
      <c r="A1827" s="32"/>
      <c r="B1827" s="32"/>
      <c r="C1827" s="32"/>
      <c r="D1827" s="32"/>
      <c r="E1827" s="32"/>
      <c r="F1827" s="32"/>
      <c r="G1827" s="32"/>
      <c r="H1827" s="32"/>
      <c r="I1827" s="32"/>
      <c r="J1827" s="32"/>
      <c r="K1827" s="30"/>
    </row>
    <row r="1828" spans="1:11">
      <c r="A1828" s="32"/>
      <c r="B1828" s="32"/>
      <c r="C1828" s="32"/>
      <c r="D1828" s="32"/>
      <c r="E1828" s="32"/>
      <c r="F1828" s="32"/>
      <c r="G1828" s="32"/>
      <c r="H1828" s="32"/>
      <c r="I1828" s="32"/>
      <c r="J1828" s="32"/>
      <c r="K1828" s="30"/>
    </row>
    <row r="1829" spans="1:11">
      <c r="A1829" s="32"/>
      <c r="B1829" s="32"/>
      <c r="C1829" s="32"/>
      <c r="D1829" s="32"/>
      <c r="E1829" s="32"/>
      <c r="F1829" s="32"/>
      <c r="G1829" s="32"/>
      <c r="H1829" s="32"/>
      <c r="I1829" s="32"/>
      <c r="J1829" s="32"/>
      <c r="K1829" s="30"/>
    </row>
    <row r="1830" spans="1:11">
      <c r="A1830" s="32"/>
      <c r="B1830" s="32"/>
      <c r="C1830" s="32"/>
      <c r="D1830" s="32"/>
      <c r="E1830" s="32"/>
      <c r="F1830" s="32"/>
      <c r="G1830" s="32"/>
      <c r="H1830" s="32"/>
      <c r="I1830" s="32"/>
      <c r="J1830" s="32"/>
      <c r="K1830" s="30"/>
    </row>
    <row r="1831" spans="1:11">
      <c r="A1831" s="32"/>
      <c r="B1831" s="32"/>
      <c r="C1831" s="32"/>
      <c r="D1831" s="32"/>
      <c r="E1831" s="32"/>
      <c r="F1831" s="32"/>
      <c r="G1831" s="32"/>
      <c r="H1831" s="32"/>
      <c r="I1831" s="32"/>
      <c r="J1831" s="32"/>
      <c r="K1831" s="30"/>
    </row>
    <row r="1832" spans="1:11">
      <c r="A1832" s="32"/>
      <c r="B1832" s="32"/>
      <c r="C1832" s="32"/>
      <c r="D1832" s="32"/>
      <c r="E1832" s="32"/>
      <c r="F1832" s="32"/>
      <c r="G1832" s="32"/>
      <c r="H1832" s="32"/>
      <c r="I1832" s="32"/>
      <c r="J1832" s="32"/>
      <c r="K1832" s="30"/>
    </row>
    <row r="1833" spans="1:11">
      <c r="A1833" s="32"/>
      <c r="B1833" s="32"/>
      <c r="C1833" s="32"/>
      <c r="D1833" s="32"/>
      <c r="E1833" s="32"/>
      <c r="F1833" s="32"/>
      <c r="G1833" s="32"/>
      <c r="H1833" s="32"/>
      <c r="I1833" s="32"/>
      <c r="J1833" s="32"/>
      <c r="K1833" s="30"/>
    </row>
    <row r="1834" spans="1:11">
      <c r="A1834" s="32"/>
      <c r="B1834" s="32"/>
      <c r="C1834" s="32"/>
      <c r="D1834" s="32"/>
      <c r="E1834" s="32"/>
      <c r="F1834" s="32"/>
      <c r="G1834" s="32"/>
      <c r="H1834" s="32"/>
      <c r="I1834" s="32"/>
      <c r="J1834" s="32"/>
      <c r="K1834" s="30"/>
    </row>
    <row r="1835" spans="1:11">
      <c r="A1835" s="32"/>
      <c r="B1835" s="32"/>
      <c r="C1835" s="32"/>
      <c r="D1835" s="32"/>
      <c r="E1835" s="32"/>
      <c r="F1835" s="32"/>
      <c r="G1835" s="32"/>
      <c r="H1835" s="32"/>
      <c r="I1835" s="32"/>
      <c r="J1835" s="32"/>
      <c r="K1835" s="30"/>
    </row>
    <row r="1836" spans="1:11">
      <c r="A1836" s="32"/>
      <c r="B1836" s="32"/>
      <c r="C1836" s="32"/>
      <c r="D1836" s="32"/>
      <c r="E1836" s="32"/>
      <c r="F1836" s="32"/>
      <c r="G1836" s="32"/>
      <c r="H1836" s="32"/>
      <c r="I1836" s="32"/>
      <c r="J1836" s="32"/>
      <c r="K1836" s="30"/>
    </row>
    <row r="1837" spans="1:11">
      <c r="A1837" s="32"/>
      <c r="B1837" s="32"/>
      <c r="C1837" s="32"/>
      <c r="D1837" s="32"/>
      <c r="E1837" s="32"/>
      <c r="F1837" s="32"/>
      <c r="G1837" s="32"/>
      <c r="H1837" s="32"/>
      <c r="I1837" s="32"/>
      <c r="J1837" s="32"/>
      <c r="K1837" s="30"/>
    </row>
    <row r="1838" spans="1:11">
      <c r="A1838" s="32"/>
      <c r="B1838" s="32"/>
      <c r="C1838" s="32"/>
      <c r="D1838" s="32"/>
      <c r="E1838" s="32"/>
      <c r="F1838" s="32"/>
      <c r="G1838" s="32"/>
      <c r="H1838" s="32"/>
      <c r="I1838" s="32"/>
      <c r="J1838" s="32"/>
      <c r="K1838" s="30"/>
    </row>
    <row r="1839" spans="1:11">
      <c r="A1839" s="32"/>
      <c r="B1839" s="32"/>
      <c r="C1839" s="32"/>
      <c r="D1839" s="32"/>
      <c r="E1839" s="32"/>
      <c r="F1839" s="32"/>
      <c r="G1839" s="32"/>
      <c r="H1839" s="32"/>
      <c r="I1839" s="32"/>
      <c r="J1839" s="32"/>
      <c r="K1839" s="30"/>
    </row>
    <row r="1840" spans="1:11">
      <c r="A1840" s="32"/>
      <c r="B1840" s="32"/>
      <c r="C1840" s="32"/>
      <c r="D1840" s="32"/>
      <c r="E1840" s="32"/>
      <c r="F1840" s="32"/>
      <c r="G1840" s="32"/>
      <c r="H1840" s="32"/>
      <c r="I1840" s="32"/>
      <c r="J1840" s="32"/>
      <c r="K1840" s="30"/>
    </row>
    <row r="1841" spans="1:11">
      <c r="A1841" s="32"/>
      <c r="B1841" s="32"/>
      <c r="C1841" s="32"/>
      <c r="D1841" s="32"/>
      <c r="E1841" s="32"/>
      <c r="F1841" s="32"/>
      <c r="G1841" s="32"/>
      <c r="H1841" s="32"/>
      <c r="I1841" s="32"/>
      <c r="J1841" s="32"/>
      <c r="K1841" s="30"/>
    </row>
    <row r="1842" spans="1:11">
      <c r="A1842" s="32"/>
      <c r="B1842" s="32"/>
      <c r="C1842" s="32"/>
      <c r="D1842" s="32"/>
      <c r="E1842" s="32"/>
      <c r="F1842" s="32"/>
      <c r="G1842" s="32"/>
      <c r="H1842" s="32"/>
      <c r="I1842" s="32"/>
      <c r="J1842" s="32"/>
      <c r="K1842" s="30"/>
    </row>
    <row r="1843" spans="1:11">
      <c r="A1843" s="32"/>
      <c r="B1843" s="32"/>
      <c r="C1843" s="32"/>
      <c r="D1843" s="32"/>
      <c r="E1843" s="32"/>
      <c r="F1843" s="32"/>
      <c r="G1843" s="32"/>
      <c r="H1843" s="32"/>
      <c r="I1843" s="32"/>
      <c r="J1843" s="32"/>
      <c r="K1843" s="30"/>
    </row>
    <row r="1844" spans="1:11">
      <c r="A1844" s="32"/>
      <c r="B1844" s="32"/>
      <c r="C1844" s="32"/>
      <c r="D1844" s="32"/>
      <c r="E1844" s="32"/>
      <c r="F1844" s="32"/>
      <c r="G1844" s="32"/>
      <c r="H1844" s="32"/>
      <c r="I1844" s="32"/>
      <c r="J1844" s="32"/>
      <c r="K1844" s="30"/>
    </row>
    <row r="1845" spans="1:11">
      <c r="A1845" s="32"/>
      <c r="B1845" s="32"/>
      <c r="C1845" s="32"/>
      <c r="D1845" s="32"/>
      <c r="E1845" s="32"/>
      <c r="F1845" s="32"/>
      <c r="G1845" s="32"/>
      <c r="H1845" s="32"/>
      <c r="I1845" s="32"/>
      <c r="J1845" s="32"/>
      <c r="K1845" s="30"/>
    </row>
    <row r="1846" spans="1:11">
      <c r="A1846" s="32"/>
      <c r="B1846" s="32"/>
      <c r="C1846" s="32"/>
      <c r="D1846" s="32"/>
      <c r="E1846" s="32"/>
      <c r="F1846" s="32"/>
      <c r="G1846" s="32"/>
      <c r="H1846" s="32"/>
      <c r="I1846" s="32"/>
      <c r="J1846" s="32"/>
      <c r="K1846" s="30"/>
    </row>
    <row r="1847" spans="1:11">
      <c r="A1847" s="32"/>
      <c r="B1847" s="32"/>
      <c r="C1847" s="32"/>
      <c r="D1847" s="32"/>
      <c r="E1847" s="32"/>
      <c r="F1847" s="32"/>
      <c r="G1847" s="32"/>
      <c r="H1847" s="32"/>
      <c r="I1847" s="32"/>
      <c r="J1847" s="32"/>
      <c r="K1847" s="30"/>
    </row>
    <row r="1848" spans="1:11">
      <c r="A1848" s="32"/>
      <c r="B1848" s="32"/>
      <c r="C1848" s="32"/>
      <c r="D1848" s="32"/>
      <c r="E1848" s="32"/>
      <c r="F1848" s="32"/>
      <c r="G1848" s="32"/>
      <c r="H1848" s="32"/>
      <c r="I1848" s="32"/>
      <c r="J1848" s="32"/>
      <c r="K1848" s="30"/>
    </row>
    <row r="1849" spans="1:11">
      <c r="A1849" s="32"/>
      <c r="B1849" s="32"/>
      <c r="C1849" s="32"/>
      <c r="D1849" s="32"/>
      <c r="E1849" s="32"/>
      <c r="F1849" s="32"/>
      <c r="G1849" s="32"/>
      <c r="H1849" s="32"/>
      <c r="I1849" s="32"/>
      <c r="J1849" s="32"/>
      <c r="K1849" s="30"/>
    </row>
    <row r="1850" spans="1:11">
      <c r="A1850" s="32"/>
      <c r="B1850" s="32"/>
      <c r="C1850" s="32"/>
      <c r="D1850" s="32"/>
      <c r="E1850" s="32"/>
      <c r="F1850" s="32"/>
      <c r="G1850" s="32"/>
      <c r="H1850" s="32"/>
      <c r="I1850" s="32"/>
      <c r="J1850" s="32"/>
      <c r="K1850" s="30"/>
    </row>
    <row r="1851" spans="1:11">
      <c r="A1851" s="32"/>
      <c r="B1851" s="32"/>
      <c r="C1851" s="32"/>
      <c r="D1851" s="32"/>
      <c r="E1851" s="32"/>
      <c r="F1851" s="32"/>
      <c r="G1851" s="32"/>
      <c r="H1851" s="32"/>
      <c r="I1851" s="32"/>
      <c r="J1851" s="32"/>
      <c r="K1851" s="30"/>
    </row>
    <row r="1852" spans="1:11">
      <c r="A1852" s="32"/>
      <c r="B1852" s="32"/>
      <c r="C1852" s="32"/>
      <c r="D1852" s="32"/>
      <c r="E1852" s="32"/>
      <c r="F1852" s="32"/>
      <c r="G1852" s="32"/>
      <c r="H1852" s="32"/>
      <c r="I1852" s="32"/>
      <c r="J1852" s="32"/>
      <c r="K1852" s="30"/>
    </row>
    <row r="1853" spans="1:11">
      <c r="A1853" s="32"/>
      <c r="B1853" s="32"/>
      <c r="C1853" s="32"/>
      <c r="D1853" s="32"/>
      <c r="E1853" s="32"/>
      <c r="F1853" s="32"/>
      <c r="G1853" s="32"/>
      <c r="H1853" s="32"/>
      <c r="I1853" s="32"/>
      <c r="J1853" s="32"/>
      <c r="K1853" s="30"/>
    </row>
    <row r="1854" spans="1:11">
      <c r="A1854" s="32"/>
      <c r="B1854" s="32"/>
      <c r="C1854" s="32"/>
      <c r="D1854" s="32"/>
      <c r="E1854" s="32"/>
      <c r="F1854" s="32"/>
      <c r="G1854" s="32"/>
      <c r="H1854" s="32"/>
      <c r="I1854" s="32"/>
      <c r="J1854" s="32"/>
      <c r="K1854" s="30"/>
    </row>
    <row r="1855" spans="1:11">
      <c r="A1855" s="32"/>
      <c r="B1855" s="32"/>
      <c r="C1855" s="32"/>
      <c r="D1855" s="32"/>
      <c r="E1855" s="32"/>
      <c r="F1855" s="32"/>
      <c r="G1855" s="32"/>
      <c r="H1855" s="32"/>
      <c r="I1855" s="32"/>
      <c r="J1855" s="32"/>
      <c r="K1855" s="30"/>
    </row>
    <row r="1856" spans="1:11">
      <c r="A1856" s="32"/>
      <c r="B1856" s="32"/>
      <c r="C1856" s="32"/>
      <c r="D1856" s="32"/>
      <c r="E1856" s="32"/>
      <c r="F1856" s="32"/>
      <c r="G1856" s="32"/>
      <c r="H1856" s="32"/>
      <c r="I1856" s="32"/>
      <c r="J1856" s="32"/>
      <c r="K1856" s="30"/>
    </row>
    <row r="1857" spans="1:11">
      <c r="A1857" s="32"/>
      <c r="B1857" s="32"/>
      <c r="C1857" s="32"/>
      <c r="D1857" s="32"/>
      <c r="E1857" s="32"/>
      <c r="F1857" s="32"/>
      <c r="G1857" s="32"/>
      <c r="H1857" s="32"/>
      <c r="I1857" s="32"/>
      <c r="J1857" s="32"/>
      <c r="K1857" s="30"/>
    </row>
    <row r="1858" spans="1:11">
      <c r="A1858" s="32"/>
      <c r="B1858" s="32"/>
      <c r="C1858" s="32"/>
      <c r="D1858" s="32"/>
      <c r="E1858" s="32"/>
      <c r="F1858" s="32"/>
      <c r="G1858" s="32"/>
      <c r="H1858" s="32"/>
      <c r="I1858" s="32"/>
      <c r="J1858" s="32"/>
      <c r="K1858" s="30"/>
    </row>
    <row r="1859" spans="1:11">
      <c r="A1859" s="32"/>
      <c r="B1859" s="32"/>
      <c r="C1859" s="32"/>
      <c r="D1859" s="32"/>
      <c r="E1859" s="32"/>
      <c r="F1859" s="32"/>
      <c r="G1859" s="32"/>
      <c r="H1859" s="32"/>
      <c r="I1859" s="32"/>
      <c r="J1859" s="32"/>
      <c r="K1859" s="30"/>
    </row>
    <row r="1860" spans="1:11">
      <c r="A1860" s="32"/>
      <c r="B1860" s="32"/>
      <c r="C1860" s="32"/>
      <c r="D1860" s="32"/>
      <c r="E1860" s="32"/>
      <c r="F1860" s="32"/>
      <c r="G1860" s="32"/>
      <c r="H1860" s="32"/>
      <c r="I1860" s="32"/>
      <c r="J1860" s="32"/>
      <c r="K1860" s="30"/>
    </row>
    <row r="1861" spans="1:11">
      <c r="A1861" s="32"/>
      <c r="B1861" s="32"/>
      <c r="C1861" s="32"/>
      <c r="D1861" s="32"/>
      <c r="E1861" s="32"/>
      <c r="F1861" s="32"/>
      <c r="G1861" s="32"/>
      <c r="H1861" s="32"/>
      <c r="I1861" s="32"/>
      <c r="J1861" s="32"/>
      <c r="K1861" s="30"/>
    </row>
    <row r="1862" spans="1:11">
      <c r="A1862" s="32"/>
      <c r="B1862" s="32"/>
      <c r="C1862" s="32"/>
      <c r="D1862" s="32"/>
      <c r="E1862" s="32"/>
      <c r="F1862" s="32"/>
      <c r="G1862" s="32"/>
      <c r="H1862" s="32"/>
      <c r="I1862" s="32"/>
      <c r="J1862" s="32"/>
      <c r="K1862" s="30"/>
    </row>
    <row r="1863" spans="1:11">
      <c r="A1863" s="32"/>
      <c r="B1863" s="32"/>
      <c r="C1863" s="32"/>
      <c r="D1863" s="32"/>
      <c r="E1863" s="32"/>
      <c r="F1863" s="32"/>
      <c r="G1863" s="32"/>
      <c r="H1863" s="32"/>
      <c r="I1863" s="32"/>
      <c r="J1863" s="32"/>
      <c r="K1863" s="30"/>
    </row>
    <row r="1864" spans="1:11">
      <c r="A1864" s="32"/>
      <c r="B1864" s="32"/>
      <c r="C1864" s="32"/>
      <c r="D1864" s="32"/>
      <c r="E1864" s="32"/>
      <c r="F1864" s="32"/>
      <c r="G1864" s="32"/>
      <c r="H1864" s="32"/>
      <c r="I1864" s="32"/>
      <c r="J1864" s="32"/>
      <c r="K1864" s="30"/>
    </row>
    <row r="1865" spans="1:11">
      <c r="A1865" s="32"/>
      <c r="B1865" s="32"/>
      <c r="C1865" s="32"/>
      <c r="D1865" s="32"/>
      <c r="E1865" s="32"/>
      <c r="F1865" s="32"/>
      <c r="G1865" s="32"/>
      <c r="H1865" s="32"/>
      <c r="I1865" s="32"/>
      <c r="J1865" s="32"/>
      <c r="K1865" s="30"/>
    </row>
    <row r="1866" spans="1:11">
      <c r="A1866" s="32"/>
      <c r="B1866" s="32"/>
      <c r="C1866" s="32"/>
      <c r="D1866" s="32"/>
      <c r="E1866" s="32"/>
      <c r="F1866" s="32"/>
      <c r="G1866" s="32"/>
      <c r="H1866" s="32"/>
      <c r="I1866" s="32"/>
      <c r="J1866" s="32"/>
      <c r="K1866" s="30"/>
    </row>
    <row r="1867" spans="1:11">
      <c r="A1867" s="32"/>
      <c r="B1867" s="32"/>
      <c r="C1867" s="32"/>
      <c r="D1867" s="32"/>
      <c r="E1867" s="32"/>
      <c r="F1867" s="32"/>
      <c r="G1867" s="32"/>
      <c r="H1867" s="32"/>
      <c r="I1867" s="32"/>
      <c r="J1867" s="32"/>
      <c r="K1867" s="30"/>
    </row>
    <row r="1868" spans="1:11">
      <c r="A1868" s="32"/>
      <c r="B1868" s="32"/>
      <c r="C1868" s="32"/>
      <c r="D1868" s="32"/>
      <c r="E1868" s="32"/>
      <c r="F1868" s="32"/>
      <c r="G1868" s="32"/>
      <c r="H1868" s="32"/>
      <c r="I1868" s="32"/>
      <c r="J1868" s="32"/>
      <c r="K1868" s="30"/>
    </row>
    <row r="1869" spans="1:11">
      <c r="A1869" s="32"/>
      <c r="B1869" s="32"/>
      <c r="C1869" s="32"/>
      <c r="D1869" s="32"/>
      <c r="E1869" s="32"/>
      <c r="F1869" s="32"/>
      <c r="G1869" s="32"/>
      <c r="H1869" s="32"/>
      <c r="I1869" s="32"/>
      <c r="J1869" s="32"/>
      <c r="K1869" s="30"/>
    </row>
    <row r="1870" spans="1:11">
      <c r="A1870" s="32"/>
      <c r="B1870" s="32"/>
      <c r="C1870" s="32"/>
      <c r="D1870" s="32"/>
      <c r="E1870" s="32"/>
      <c r="F1870" s="32"/>
      <c r="G1870" s="32"/>
      <c r="H1870" s="32"/>
      <c r="I1870" s="32"/>
      <c r="J1870" s="32"/>
      <c r="K1870" s="30"/>
    </row>
    <row r="1871" spans="1:11">
      <c r="A1871" s="32"/>
      <c r="B1871" s="32"/>
      <c r="C1871" s="32"/>
      <c r="D1871" s="32"/>
      <c r="E1871" s="32"/>
      <c r="F1871" s="32"/>
      <c r="G1871" s="32"/>
      <c r="H1871" s="32"/>
      <c r="I1871" s="32"/>
      <c r="J1871" s="32"/>
      <c r="K1871" s="30"/>
    </row>
    <row r="1872" spans="1:11">
      <c r="A1872" s="32"/>
      <c r="B1872" s="32"/>
      <c r="C1872" s="32"/>
      <c r="D1872" s="32"/>
      <c r="E1872" s="32"/>
      <c r="F1872" s="32"/>
      <c r="G1872" s="32"/>
      <c r="H1872" s="32"/>
      <c r="I1872" s="32"/>
      <c r="J1872" s="32"/>
      <c r="K1872" s="30"/>
    </row>
    <row r="1873" spans="1:11">
      <c r="A1873" s="32"/>
      <c r="B1873" s="32"/>
      <c r="C1873" s="32"/>
      <c r="D1873" s="32"/>
      <c r="E1873" s="32"/>
      <c r="F1873" s="32"/>
      <c r="G1873" s="32"/>
      <c r="H1873" s="32"/>
      <c r="I1873" s="32"/>
      <c r="J1873" s="32"/>
      <c r="K1873" s="30"/>
    </row>
    <row r="1874" spans="1:11">
      <c r="A1874" s="32"/>
      <c r="B1874" s="32"/>
      <c r="C1874" s="32"/>
      <c r="D1874" s="32"/>
      <c r="E1874" s="32"/>
      <c r="F1874" s="32"/>
      <c r="G1874" s="32"/>
      <c r="H1874" s="32"/>
      <c r="I1874" s="32"/>
      <c r="J1874" s="32"/>
      <c r="K1874" s="30"/>
    </row>
    <row r="1875" spans="1:11">
      <c r="A1875" s="32"/>
      <c r="B1875" s="32"/>
      <c r="C1875" s="32"/>
      <c r="D1875" s="32"/>
      <c r="E1875" s="32"/>
      <c r="F1875" s="32"/>
      <c r="G1875" s="32"/>
      <c r="H1875" s="32"/>
      <c r="I1875" s="32"/>
      <c r="J1875" s="32"/>
      <c r="K1875" s="30"/>
    </row>
    <row r="1876" spans="1:11">
      <c r="A1876" s="32"/>
      <c r="B1876" s="32"/>
      <c r="C1876" s="32"/>
      <c r="D1876" s="32"/>
      <c r="E1876" s="32"/>
      <c r="F1876" s="32"/>
      <c r="G1876" s="32"/>
      <c r="H1876" s="32"/>
      <c r="I1876" s="32"/>
      <c r="J1876" s="32"/>
      <c r="K1876" s="30"/>
    </row>
    <row r="1877" spans="1:11">
      <c r="A1877" s="32"/>
      <c r="B1877" s="32"/>
      <c r="C1877" s="32"/>
      <c r="D1877" s="32"/>
      <c r="E1877" s="32"/>
      <c r="F1877" s="32"/>
      <c r="G1877" s="32"/>
      <c r="H1877" s="32"/>
      <c r="I1877" s="32"/>
      <c r="J1877" s="32"/>
      <c r="K1877" s="30"/>
    </row>
    <row r="1878" spans="1:11">
      <c r="A1878" s="32"/>
      <c r="B1878" s="32"/>
      <c r="C1878" s="32"/>
      <c r="D1878" s="32"/>
      <c r="E1878" s="32"/>
      <c r="F1878" s="32"/>
      <c r="G1878" s="32"/>
      <c r="H1878" s="32"/>
      <c r="I1878" s="32"/>
      <c r="J1878" s="32"/>
      <c r="K1878" s="30"/>
    </row>
    <row r="1879" spans="1:11">
      <c r="A1879" s="32"/>
      <c r="B1879" s="32"/>
      <c r="C1879" s="32"/>
      <c r="D1879" s="32"/>
      <c r="E1879" s="32"/>
      <c r="F1879" s="32"/>
      <c r="G1879" s="32"/>
      <c r="H1879" s="32"/>
      <c r="I1879" s="32"/>
      <c r="J1879" s="32"/>
      <c r="K1879" s="30"/>
    </row>
    <row r="1880" spans="1:11">
      <c r="A1880" s="32"/>
      <c r="B1880" s="32"/>
      <c r="C1880" s="32"/>
      <c r="D1880" s="32"/>
      <c r="E1880" s="32"/>
      <c r="F1880" s="32"/>
      <c r="G1880" s="32"/>
      <c r="H1880" s="32"/>
      <c r="I1880" s="32"/>
      <c r="J1880" s="32"/>
      <c r="K1880" s="30"/>
    </row>
    <row r="1881" spans="1:11">
      <c r="A1881" s="32"/>
      <c r="B1881" s="32"/>
      <c r="C1881" s="32"/>
      <c r="D1881" s="32"/>
      <c r="E1881" s="32"/>
      <c r="F1881" s="32"/>
      <c r="G1881" s="32"/>
      <c r="H1881" s="32"/>
      <c r="I1881" s="32"/>
      <c r="J1881" s="32"/>
      <c r="K1881" s="30"/>
    </row>
    <row r="1882" spans="1:11">
      <c r="A1882" s="32"/>
      <c r="B1882" s="32"/>
      <c r="C1882" s="32"/>
      <c r="D1882" s="32"/>
      <c r="E1882" s="32"/>
      <c r="F1882" s="32"/>
      <c r="G1882" s="32"/>
      <c r="H1882" s="32"/>
      <c r="I1882" s="32"/>
      <c r="J1882" s="32"/>
      <c r="K1882" s="30"/>
    </row>
    <row r="1883" spans="1:11">
      <c r="A1883" s="32"/>
      <c r="B1883" s="32"/>
      <c r="C1883" s="32"/>
      <c r="D1883" s="32"/>
      <c r="E1883" s="32"/>
      <c r="F1883" s="32"/>
      <c r="G1883" s="32"/>
      <c r="H1883" s="32"/>
      <c r="I1883" s="32"/>
      <c r="J1883" s="32"/>
      <c r="K1883" s="30"/>
    </row>
    <row r="1884" spans="1:11">
      <c r="A1884" s="32"/>
      <c r="B1884" s="32"/>
      <c r="C1884" s="32"/>
      <c r="D1884" s="32"/>
      <c r="E1884" s="32"/>
      <c r="F1884" s="32"/>
      <c r="G1884" s="32"/>
      <c r="H1884" s="32"/>
      <c r="I1884" s="32"/>
      <c r="J1884" s="32"/>
      <c r="K1884" s="30"/>
    </row>
    <row r="1885" spans="1:11">
      <c r="A1885" s="32"/>
      <c r="B1885" s="32"/>
      <c r="C1885" s="32"/>
      <c r="D1885" s="32"/>
      <c r="E1885" s="32"/>
      <c r="F1885" s="32"/>
      <c r="G1885" s="32"/>
      <c r="H1885" s="32"/>
      <c r="I1885" s="32"/>
      <c r="J1885" s="32"/>
      <c r="K1885" s="30"/>
    </row>
    <row r="1886" spans="1:11">
      <c r="A1886" s="32"/>
      <c r="B1886" s="32"/>
      <c r="C1886" s="32"/>
      <c r="D1886" s="32"/>
      <c r="E1886" s="32"/>
      <c r="F1886" s="32"/>
      <c r="G1886" s="32"/>
      <c r="H1886" s="32"/>
      <c r="I1886" s="32"/>
      <c r="J1886" s="32"/>
      <c r="K1886" s="30"/>
    </row>
    <row r="1887" spans="1:11">
      <c r="A1887" s="32"/>
      <c r="B1887" s="32"/>
      <c r="C1887" s="32"/>
      <c r="D1887" s="32"/>
      <c r="E1887" s="32"/>
      <c r="F1887" s="32"/>
      <c r="G1887" s="32"/>
      <c r="H1887" s="32"/>
      <c r="I1887" s="32"/>
      <c r="J1887" s="32"/>
      <c r="K1887" s="30"/>
    </row>
    <row r="1888" spans="1:11">
      <c r="A1888" s="32"/>
      <c r="B1888" s="32"/>
      <c r="C1888" s="32"/>
      <c r="D1888" s="32"/>
      <c r="E1888" s="32"/>
      <c r="F1888" s="32"/>
      <c r="G1888" s="32"/>
      <c r="H1888" s="32"/>
      <c r="I1888" s="32"/>
      <c r="J1888" s="32"/>
      <c r="K1888" s="30"/>
    </row>
    <row r="1889" spans="1:11">
      <c r="A1889" s="32"/>
      <c r="B1889" s="32"/>
      <c r="C1889" s="32"/>
      <c r="D1889" s="32"/>
      <c r="E1889" s="32"/>
      <c r="F1889" s="32"/>
      <c r="G1889" s="32"/>
      <c r="H1889" s="32"/>
      <c r="I1889" s="32"/>
      <c r="J1889" s="32"/>
      <c r="K1889" s="30"/>
    </row>
    <row r="1890" spans="1:11">
      <c r="A1890" s="32"/>
      <c r="B1890" s="32"/>
      <c r="C1890" s="32"/>
      <c r="D1890" s="32"/>
      <c r="E1890" s="32"/>
      <c r="F1890" s="32"/>
      <c r="G1890" s="32"/>
      <c r="H1890" s="32"/>
      <c r="I1890" s="32"/>
      <c r="J1890" s="32"/>
      <c r="K1890" s="30"/>
    </row>
    <row r="1891" spans="1:11">
      <c r="A1891" s="32"/>
      <c r="B1891" s="32"/>
      <c r="C1891" s="32"/>
      <c r="D1891" s="32"/>
      <c r="E1891" s="32"/>
      <c r="F1891" s="32"/>
      <c r="G1891" s="32"/>
      <c r="H1891" s="32"/>
      <c r="I1891" s="32"/>
      <c r="J1891" s="32"/>
      <c r="K1891" s="30"/>
    </row>
    <row r="1892" spans="1:11">
      <c r="A1892" s="32"/>
      <c r="B1892" s="32"/>
      <c r="C1892" s="32"/>
      <c r="D1892" s="32"/>
      <c r="E1892" s="32"/>
      <c r="F1892" s="32"/>
      <c r="G1892" s="32"/>
      <c r="H1892" s="32"/>
      <c r="I1892" s="32"/>
      <c r="J1892" s="32"/>
      <c r="K1892" s="30"/>
    </row>
    <row r="1893" spans="1:11">
      <c r="A1893" s="32"/>
      <c r="B1893" s="32"/>
      <c r="C1893" s="32"/>
      <c r="D1893" s="32"/>
      <c r="E1893" s="32"/>
      <c r="F1893" s="32"/>
      <c r="G1893" s="32"/>
      <c r="H1893" s="32"/>
      <c r="I1893" s="32"/>
      <c r="J1893" s="32"/>
      <c r="K1893" s="30"/>
    </row>
    <row r="1894" spans="1:11">
      <c r="A1894" s="32"/>
      <c r="B1894" s="32"/>
      <c r="C1894" s="32"/>
      <c r="D1894" s="32"/>
      <c r="E1894" s="32"/>
      <c r="F1894" s="32"/>
      <c r="G1894" s="32"/>
      <c r="H1894" s="32"/>
      <c r="I1894" s="32"/>
      <c r="J1894" s="32"/>
      <c r="K1894" s="30"/>
    </row>
    <row r="1895" spans="1:11">
      <c r="A1895" s="32"/>
      <c r="B1895" s="32"/>
      <c r="C1895" s="32"/>
      <c r="D1895" s="32"/>
      <c r="E1895" s="32"/>
      <c r="F1895" s="32"/>
      <c r="G1895" s="32"/>
      <c r="H1895" s="32"/>
      <c r="I1895" s="32"/>
      <c r="J1895" s="32"/>
      <c r="K1895" s="30"/>
    </row>
    <row r="1896" spans="1:11">
      <c r="A1896" s="32"/>
      <c r="B1896" s="32"/>
      <c r="C1896" s="32"/>
      <c r="D1896" s="32"/>
      <c r="E1896" s="32"/>
      <c r="F1896" s="32"/>
      <c r="G1896" s="32"/>
      <c r="H1896" s="32"/>
      <c r="I1896" s="32"/>
      <c r="J1896" s="32"/>
      <c r="K1896" s="30"/>
    </row>
    <row r="1897" spans="1:11">
      <c r="A1897" s="32"/>
      <c r="B1897" s="32"/>
      <c r="C1897" s="32"/>
      <c r="D1897" s="32"/>
      <c r="E1897" s="32"/>
      <c r="F1897" s="32"/>
      <c r="G1897" s="32"/>
      <c r="H1897" s="32"/>
      <c r="I1897" s="32"/>
      <c r="J1897" s="32"/>
      <c r="K1897" s="30"/>
    </row>
    <row r="1898" spans="1:11">
      <c r="A1898" s="32"/>
      <c r="B1898" s="32"/>
      <c r="C1898" s="32"/>
      <c r="D1898" s="32"/>
      <c r="E1898" s="32"/>
      <c r="F1898" s="32"/>
      <c r="G1898" s="32"/>
      <c r="H1898" s="32"/>
      <c r="I1898" s="32"/>
      <c r="J1898" s="32"/>
      <c r="K1898" s="30"/>
    </row>
    <row r="1899" spans="1:11">
      <c r="A1899" s="32"/>
      <c r="B1899" s="32"/>
      <c r="C1899" s="32"/>
      <c r="D1899" s="32"/>
      <c r="E1899" s="32"/>
      <c r="F1899" s="32"/>
      <c r="G1899" s="32"/>
      <c r="H1899" s="32"/>
      <c r="I1899" s="32"/>
      <c r="J1899" s="32"/>
      <c r="K1899" s="30"/>
    </row>
    <row r="1900" spans="1:11">
      <c r="A1900" s="32"/>
      <c r="B1900" s="32"/>
      <c r="C1900" s="32"/>
      <c r="D1900" s="32"/>
      <c r="E1900" s="32"/>
      <c r="F1900" s="32"/>
      <c r="G1900" s="32"/>
      <c r="H1900" s="32"/>
      <c r="I1900" s="32"/>
      <c r="J1900" s="32"/>
      <c r="K1900" s="30"/>
    </row>
    <row r="1901" spans="1:11">
      <c r="A1901" s="32"/>
      <c r="B1901" s="32"/>
      <c r="C1901" s="32"/>
      <c r="D1901" s="32"/>
      <c r="E1901" s="32"/>
      <c r="F1901" s="32"/>
      <c r="G1901" s="32"/>
      <c r="H1901" s="32"/>
      <c r="I1901" s="32"/>
      <c r="J1901" s="32"/>
      <c r="K1901" s="30"/>
    </row>
    <row r="1902" spans="1:11">
      <c r="A1902" s="32"/>
      <c r="B1902" s="32"/>
      <c r="C1902" s="32"/>
      <c r="D1902" s="32"/>
      <c r="E1902" s="32"/>
      <c r="F1902" s="32"/>
      <c r="G1902" s="32"/>
      <c r="H1902" s="32"/>
      <c r="I1902" s="32"/>
      <c r="J1902" s="32"/>
      <c r="K1902" s="30"/>
    </row>
    <row r="1903" spans="1:11">
      <c r="A1903" s="32"/>
      <c r="B1903" s="32"/>
      <c r="C1903" s="32"/>
      <c r="D1903" s="32"/>
      <c r="E1903" s="32"/>
      <c r="F1903" s="32"/>
      <c r="G1903" s="32"/>
      <c r="H1903" s="32"/>
      <c r="I1903" s="32"/>
      <c r="J1903" s="32"/>
      <c r="K1903" s="30"/>
    </row>
    <row r="1904" spans="1:11">
      <c r="A1904" s="32"/>
      <c r="B1904" s="32"/>
      <c r="C1904" s="32"/>
      <c r="D1904" s="32"/>
      <c r="E1904" s="32"/>
      <c r="F1904" s="32"/>
      <c r="G1904" s="32"/>
      <c r="H1904" s="32"/>
      <c r="I1904" s="32"/>
      <c r="J1904" s="32"/>
      <c r="K1904" s="30"/>
    </row>
    <row r="1905" spans="1:11">
      <c r="A1905" s="32"/>
      <c r="B1905" s="32"/>
      <c r="C1905" s="32"/>
      <c r="D1905" s="32"/>
      <c r="E1905" s="32"/>
      <c r="F1905" s="32"/>
      <c r="G1905" s="32"/>
      <c r="H1905" s="32"/>
      <c r="I1905" s="32"/>
      <c r="J1905" s="32"/>
      <c r="K1905" s="30"/>
    </row>
    <row r="1906" spans="1:11">
      <c r="A1906" s="32"/>
      <c r="B1906" s="32"/>
      <c r="C1906" s="32"/>
      <c r="D1906" s="32"/>
      <c r="E1906" s="32"/>
      <c r="F1906" s="32"/>
      <c r="G1906" s="32"/>
      <c r="H1906" s="32"/>
      <c r="I1906" s="32"/>
      <c r="J1906" s="32"/>
      <c r="K1906" s="30"/>
    </row>
    <row r="1907" spans="1:11">
      <c r="A1907" s="32"/>
      <c r="B1907" s="32"/>
      <c r="C1907" s="32"/>
      <c r="D1907" s="32"/>
      <c r="E1907" s="32"/>
      <c r="F1907" s="32"/>
      <c r="G1907" s="32"/>
      <c r="H1907" s="32"/>
      <c r="I1907" s="32"/>
      <c r="J1907" s="32"/>
      <c r="K1907" s="30"/>
    </row>
    <row r="1908" spans="1:11">
      <c r="A1908" s="32"/>
      <c r="B1908" s="32"/>
      <c r="C1908" s="32"/>
      <c r="D1908" s="32"/>
      <c r="E1908" s="32"/>
      <c r="F1908" s="32"/>
      <c r="G1908" s="32"/>
      <c r="H1908" s="32"/>
      <c r="I1908" s="32"/>
      <c r="J1908" s="32"/>
      <c r="K1908" s="30"/>
    </row>
    <row r="1909" spans="1:11">
      <c r="A1909" s="32"/>
      <c r="B1909" s="32"/>
      <c r="C1909" s="32"/>
      <c r="D1909" s="32"/>
      <c r="E1909" s="32"/>
      <c r="F1909" s="32"/>
      <c r="G1909" s="32"/>
      <c r="H1909" s="32"/>
      <c r="I1909" s="32"/>
      <c r="J1909" s="32"/>
      <c r="K1909" s="30"/>
    </row>
    <row r="1910" spans="1:11">
      <c r="A1910" s="32"/>
      <c r="B1910" s="32"/>
      <c r="C1910" s="32"/>
      <c r="D1910" s="32"/>
      <c r="E1910" s="32"/>
      <c r="F1910" s="32"/>
      <c r="G1910" s="32"/>
      <c r="H1910" s="32"/>
      <c r="I1910" s="32"/>
      <c r="J1910" s="32"/>
      <c r="K1910" s="30"/>
    </row>
    <row r="1911" spans="1:11">
      <c r="A1911" s="32"/>
      <c r="B1911" s="32"/>
      <c r="C1911" s="32"/>
      <c r="D1911" s="32"/>
      <c r="E1911" s="32"/>
      <c r="F1911" s="32"/>
      <c r="G1911" s="32"/>
      <c r="H1911" s="32"/>
      <c r="I1911" s="32"/>
      <c r="J1911" s="32"/>
      <c r="K1911" s="30"/>
    </row>
    <row r="1912" spans="1:11">
      <c r="A1912" s="32"/>
      <c r="B1912" s="32"/>
      <c r="C1912" s="32"/>
      <c r="D1912" s="32"/>
      <c r="E1912" s="32"/>
      <c r="F1912" s="32"/>
      <c r="G1912" s="32"/>
      <c r="H1912" s="32"/>
      <c r="I1912" s="32"/>
      <c r="J1912" s="32"/>
      <c r="K1912" s="30"/>
    </row>
    <row r="1913" spans="1:11">
      <c r="A1913" s="32"/>
      <c r="B1913" s="32"/>
      <c r="C1913" s="32"/>
      <c r="D1913" s="32"/>
      <c r="E1913" s="32"/>
      <c r="F1913" s="32"/>
      <c r="G1913" s="32"/>
      <c r="H1913" s="32"/>
      <c r="I1913" s="32"/>
      <c r="J1913" s="32"/>
      <c r="K1913" s="30"/>
    </row>
    <row r="1914" spans="1:11">
      <c r="A1914" s="32"/>
      <c r="B1914" s="32"/>
      <c r="C1914" s="32"/>
      <c r="D1914" s="32"/>
      <c r="E1914" s="32"/>
      <c r="F1914" s="32"/>
      <c r="G1914" s="32"/>
      <c r="H1914" s="32"/>
      <c r="I1914" s="32"/>
      <c r="J1914" s="32"/>
      <c r="K1914" s="30"/>
    </row>
    <row r="1915" spans="1:11">
      <c r="A1915" s="32"/>
      <c r="B1915" s="32"/>
      <c r="C1915" s="32"/>
      <c r="D1915" s="32"/>
      <c r="E1915" s="32"/>
      <c r="F1915" s="32"/>
      <c r="G1915" s="32"/>
      <c r="H1915" s="32"/>
      <c r="I1915" s="32"/>
      <c r="J1915" s="32"/>
      <c r="K1915" s="30"/>
    </row>
    <row r="1916" spans="1:11">
      <c r="A1916" s="32"/>
      <c r="B1916" s="32"/>
      <c r="C1916" s="32"/>
      <c r="D1916" s="32"/>
      <c r="E1916" s="32"/>
      <c r="F1916" s="32"/>
      <c r="G1916" s="32"/>
      <c r="H1916" s="32"/>
      <c r="I1916" s="32"/>
      <c r="J1916" s="32"/>
      <c r="K1916" s="30"/>
    </row>
    <row r="1917" spans="1:11">
      <c r="A1917" s="32"/>
      <c r="B1917" s="32"/>
      <c r="C1917" s="32"/>
      <c r="D1917" s="32"/>
      <c r="E1917" s="32"/>
      <c r="F1917" s="32"/>
      <c r="G1917" s="32"/>
      <c r="H1917" s="32"/>
      <c r="I1917" s="32"/>
      <c r="J1917" s="32"/>
      <c r="K1917" s="30"/>
    </row>
    <row r="1918" spans="1:11">
      <c r="A1918" s="32"/>
      <c r="B1918" s="32"/>
      <c r="C1918" s="32"/>
      <c r="D1918" s="32"/>
      <c r="E1918" s="32"/>
      <c r="F1918" s="32"/>
      <c r="G1918" s="32"/>
      <c r="H1918" s="32"/>
      <c r="I1918" s="32"/>
      <c r="J1918" s="32"/>
      <c r="K1918" s="30"/>
    </row>
    <row r="1919" spans="1:11">
      <c r="A1919" s="32"/>
      <c r="B1919" s="32"/>
      <c r="C1919" s="32"/>
      <c r="D1919" s="32"/>
      <c r="E1919" s="32"/>
      <c r="F1919" s="32"/>
      <c r="G1919" s="32"/>
      <c r="H1919" s="32"/>
      <c r="I1919" s="32"/>
      <c r="J1919" s="32"/>
      <c r="K1919" s="30"/>
    </row>
    <row r="1920" spans="1:11">
      <c r="A1920" s="32"/>
      <c r="B1920" s="32"/>
      <c r="C1920" s="32"/>
      <c r="D1920" s="32"/>
      <c r="E1920" s="32"/>
      <c r="F1920" s="32"/>
      <c r="G1920" s="32"/>
      <c r="H1920" s="32"/>
      <c r="I1920" s="32"/>
      <c r="J1920" s="32"/>
      <c r="K1920" s="30"/>
    </row>
    <row r="1921" spans="1:11">
      <c r="A1921" s="32"/>
      <c r="B1921" s="32"/>
      <c r="C1921" s="32"/>
      <c r="D1921" s="32"/>
      <c r="E1921" s="32"/>
      <c r="F1921" s="32"/>
      <c r="G1921" s="32"/>
      <c r="H1921" s="32"/>
      <c r="I1921" s="32"/>
      <c r="J1921" s="32"/>
      <c r="K1921" s="30"/>
    </row>
    <row r="1922" spans="1:11">
      <c r="A1922" s="32"/>
      <c r="B1922" s="32"/>
      <c r="C1922" s="32"/>
      <c r="D1922" s="32"/>
      <c r="E1922" s="32"/>
      <c r="F1922" s="32"/>
      <c r="G1922" s="32"/>
      <c r="H1922" s="32"/>
      <c r="I1922" s="32"/>
      <c r="J1922" s="32"/>
      <c r="K1922" s="30"/>
    </row>
    <row r="1923" spans="1:11">
      <c r="A1923" s="32"/>
      <c r="B1923" s="32"/>
      <c r="C1923" s="32"/>
      <c r="D1923" s="32"/>
      <c r="E1923" s="32"/>
      <c r="F1923" s="32"/>
      <c r="G1923" s="32"/>
      <c r="H1923" s="32"/>
      <c r="I1923" s="32"/>
      <c r="J1923" s="32"/>
      <c r="K1923" s="30"/>
    </row>
    <row r="1924" spans="1:11">
      <c r="A1924" s="32"/>
      <c r="B1924" s="32"/>
      <c r="C1924" s="32"/>
      <c r="D1924" s="32"/>
      <c r="E1924" s="32"/>
      <c r="F1924" s="32"/>
      <c r="G1924" s="32"/>
      <c r="H1924" s="32"/>
      <c r="I1924" s="32"/>
      <c r="J1924" s="32"/>
      <c r="K1924" s="30"/>
    </row>
    <row r="1925" spans="1:11">
      <c r="A1925" s="32"/>
      <c r="B1925" s="32"/>
      <c r="C1925" s="32"/>
      <c r="D1925" s="32"/>
      <c r="E1925" s="32"/>
      <c r="F1925" s="32"/>
      <c r="G1925" s="32"/>
      <c r="H1925" s="32"/>
      <c r="I1925" s="32"/>
      <c r="J1925" s="32"/>
      <c r="K1925" s="30"/>
    </row>
    <row r="1926" spans="1:11">
      <c r="A1926" s="32"/>
      <c r="B1926" s="32"/>
      <c r="C1926" s="32"/>
      <c r="D1926" s="32"/>
      <c r="E1926" s="32"/>
      <c r="F1926" s="32"/>
      <c r="G1926" s="32"/>
      <c r="H1926" s="32"/>
      <c r="I1926" s="32"/>
      <c r="J1926" s="32"/>
      <c r="K1926" s="30"/>
    </row>
    <row r="1927" spans="1:11">
      <c r="A1927" s="32"/>
      <c r="B1927" s="32"/>
      <c r="C1927" s="32"/>
      <c r="D1927" s="32"/>
      <c r="E1927" s="32"/>
      <c r="F1927" s="32"/>
      <c r="G1927" s="32"/>
      <c r="H1927" s="32"/>
      <c r="I1927" s="32"/>
      <c r="J1927" s="32"/>
      <c r="K1927" s="30"/>
    </row>
    <row r="1928" spans="1:11">
      <c r="A1928" s="32"/>
      <c r="B1928" s="32"/>
      <c r="C1928" s="32"/>
      <c r="D1928" s="32"/>
      <c r="E1928" s="32"/>
      <c r="F1928" s="32"/>
      <c r="G1928" s="32"/>
      <c r="H1928" s="32"/>
      <c r="I1928" s="32"/>
      <c r="J1928" s="32"/>
      <c r="K1928" s="30"/>
    </row>
    <row r="1929" spans="1:11">
      <c r="A1929" s="32"/>
      <c r="B1929" s="32"/>
      <c r="C1929" s="32"/>
      <c r="D1929" s="32"/>
      <c r="E1929" s="32"/>
      <c r="F1929" s="32"/>
      <c r="G1929" s="32"/>
      <c r="H1929" s="32"/>
      <c r="I1929" s="32"/>
      <c r="J1929" s="32"/>
      <c r="K1929" s="30"/>
    </row>
    <row r="1930" spans="1:11">
      <c r="A1930" s="32"/>
      <c r="B1930" s="32"/>
      <c r="C1930" s="32"/>
      <c r="D1930" s="32"/>
      <c r="E1930" s="32"/>
      <c r="F1930" s="32"/>
      <c r="G1930" s="32"/>
      <c r="H1930" s="32"/>
      <c r="I1930" s="32"/>
      <c r="J1930" s="32"/>
      <c r="K1930" s="30"/>
    </row>
    <row r="1931" spans="1:11">
      <c r="A1931" s="32"/>
      <c r="B1931" s="32"/>
      <c r="C1931" s="32"/>
      <c r="D1931" s="32"/>
      <c r="E1931" s="32"/>
      <c r="F1931" s="32"/>
      <c r="G1931" s="32"/>
      <c r="H1931" s="32"/>
      <c r="I1931" s="32"/>
      <c r="J1931" s="32"/>
      <c r="K1931" s="30"/>
    </row>
    <row r="1932" spans="1:11">
      <c r="A1932" s="32"/>
      <c r="B1932" s="32"/>
      <c r="C1932" s="32"/>
      <c r="D1932" s="32"/>
      <c r="E1932" s="32"/>
      <c r="F1932" s="32"/>
      <c r="G1932" s="32"/>
      <c r="H1932" s="32"/>
      <c r="I1932" s="32"/>
      <c r="J1932" s="32"/>
      <c r="K1932" s="30"/>
    </row>
    <row r="1933" spans="1:11">
      <c r="A1933" s="32"/>
      <c r="B1933" s="32"/>
      <c r="C1933" s="32"/>
      <c r="D1933" s="32"/>
      <c r="E1933" s="32"/>
      <c r="F1933" s="32"/>
      <c r="G1933" s="32"/>
      <c r="H1933" s="32"/>
      <c r="I1933" s="32"/>
      <c r="J1933" s="32"/>
      <c r="K1933" s="30"/>
    </row>
    <row r="1934" spans="1:11">
      <c r="A1934" s="32"/>
      <c r="B1934" s="32"/>
      <c r="C1934" s="32"/>
      <c r="D1934" s="32"/>
      <c r="E1934" s="32"/>
      <c r="F1934" s="32"/>
      <c r="G1934" s="32"/>
      <c r="H1934" s="32"/>
      <c r="I1934" s="32"/>
      <c r="J1934" s="32"/>
      <c r="K1934" s="30"/>
    </row>
    <row r="1935" spans="1:11">
      <c r="A1935" s="32"/>
      <c r="B1935" s="32"/>
      <c r="C1935" s="32"/>
      <c r="D1935" s="32"/>
      <c r="E1935" s="32"/>
      <c r="F1935" s="32"/>
      <c r="G1935" s="32"/>
      <c r="H1935" s="32"/>
      <c r="I1935" s="32"/>
      <c r="J1935" s="32"/>
      <c r="K1935" s="30"/>
    </row>
    <row r="1936" spans="1:11">
      <c r="A1936" s="32"/>
      <c r="B1936" s="32"/>
      <c r="C1936" s="32"/>
      <c r="D1936" s="32"/>
      <c r="E1936" s="32"/>
      <c r="F1936" s="32"/>
      <c r="G1936" s="32"/>
      <c r="H1936" s="32"/>
      <c r="I1936" s="32"/>
      <c r="J1936" s="32"/>
      <c r="K1936" s="30"/>
    </row>
    <row r="1937" spans="1:11">
      <c r="A1937" s="32"/>
      <c r="B1937" s="32"/>
      <c r="C1937" s="32"/>
      <c r="D1937" s="32"/>
      <c r="E1937" s="32"/>
      <c r="F1937" s="32"/>
      <c r="G1937" s="32"/>
      <c r="H1937" s="32"/>
      <c r="I1937" s="32"/>
      <c r="J1937" s="32"/>
      <c r="K1937" s="30"/>
    </row>
    <row r="1938" spans="1:11">
      <c r="A1938" s="32"/>
      <c r="B1938" s="32"/>
      <c r="C1938" s="32"/>
      <c r="D1938" s="32"/>
      <c r="E1938" s="32"/>
      <c r="F1938" s="32"/>
      <c r="G1938" s="32"/>
      <c r="H1938" s="32"/>
      <c r="I1938" s="32"/>
      <c r="J1938" s="32"/>
      <c r="K1938" s="30"/>
    </row>
    <row r="1939" spans="1:11">
      <c r="A1939" s="32"/>
      <c r="B1939" s="32"/>
      <c r="C1939" s="32"/>
      <c r="D1939" s="32"/>
      <c r="E1939" s="32"/>
      <c r="F1939" s="32"/>
      <c r="G1939" s="32"/>
      <c r="H1939" s="32"/>
      <c r="I1939" s="32"/>
      <c r="J1939" s="32"/>
      <c r="K1939" s="30"/>
    </row>
    <row r="1940" spans="1:11">
      <c r="A1940" s="32"/>
      <c r="B1940" s="32"/>
      <c r="C1940" s="32"/>
      <c r="D1940" s="32"/>
      <c r="E1940" s="32"/>
      <c r="F1940" s="32"/>
      <c r="G1940" s="32"/>
      <c r="H1940" s="32"/>
      <c r="I1940" s="32"/>
      <c r="J1940" s="32"/>
      <c r="K1940" s="30"/>
    </row>
    <row r="1941" spans="1:11">
      <c r="A1941" s="32"/>
      <c r="B1941" s="32"/>
      <c r="C1941" s="32"/>
      <c r="D1941" s="32"/>
      <c r="E1941" s="32"/>
      <c r="F1941" s="32"/>
      <c r="G1941" s="32"/>
      <c r="H1941" s="32"/>
      <c r="I1941" s="32"/>
      <c r="J1941" s="32"/>
      <c r="K1941" s="30"/>
    </row>
    <row r="1942" spans="1:11">
      <c r="A1942" s="32"/>
      <c r="B1942" s="32"/>
      <c r="C1942" s="32"/>
      <c r="D1942" s="32"/>
      <c r="E1942" s="32"/>
      <c r="F1942" s="32"/>
      <c r="G1942" s="32"/>
      <c r="H1942" s="32"/>
      <c r="I1942" s="32"/>
      <c r="J1942" s="32"/>
      <c r="K1942" s="30"/>
    </row>
    <row r="1943" spans="1:11">
      <c r="A1943" s="32"/>
      <c r="B1943" s="32"/>
      <c r="C1943" s="32"/>
      <c r="D1943" s="32"/>
      <c r="E1943" s="32"/>
      <c r="F1943" s="32"/>
      <c r="G1943" s="32"/>
      <c r="H1943" s="32"/>
      <c r="I1943" s="32"/>
      <c r="J1943" s="32"/>
      <c r="K1943" s="30"/>
    </row>
    <row r="1944" spans="1:11">
      <c r="A1944" s="32"/>
      <c r="B1944" s="32"/>
      <c r="C1944" s="32"/>
      <c r="D1944" s="32"/>
      <c r="E1944" s="32"/>
      <c r="F1944" s="32"/>
      <c r="G1944" s="32"/>
      <c r="H1944" s="32"/>
      <c r="I1944" s="32"/>
      <c r="J1944" s="32"/>
      <c r="K1944" s="30"/>
    </row>
    <row r="1945" spans="1:11">
      <c r="A1945" s="32"/>
      <c r="B1945" s="32"/>
      <c r="C1945" s="32"/>
      <c r="D1945" s="32"/>
      <c r="E1945" s="32"/>
      <c r="F1945" s="32"/>
      <c r="G1945" s="32"/>
      <c r="H1945" s="32"/>
      <c r="I1945" s="32"/>
      <c r="J1945" s="32"/>
      <c r="K1945" s="30"/>
    </row>
    <row r="1946" spans="1:11">
      <c r="A1946" s="32"/>
      <c r="B1946" s="32"/>
      <c r="C1946" s="32"/>
      <c r="D1946" s="32"/>
      <c r="E1946" s="32"/>
      <c r="F1946" s="32"/>
      <c r="G1946" s="32"/>
      <c r="H1946" s="32"/>
      <c r="I1946" s="32"/>
      <c r="J1946" s="32"/>
      <c r="K1946" s="30"/>
    </row>
    <row r="1947" spans="1:11">
      <c r="A1947" s="32"/>
      <c r="B1947" s="32"/>
      <c r="C1947" s="32"/>
      <c r="D1947" s="32"/>
      <c r="E1947" s="32"/>
      <c r="F1947" s="32"/>
      <c r="G1947" s="32"/>
      <c r="H1947" s="32"/>
      <c r="I1947" s="32"/>
      <c r="J1947" s="32"/>
      <c r="K1947" s="30"/>
    </row>
    <row r="1948" spans="1:11">
      <c r="A1948" s="32"/>
      <c r="B1948" s="32"/>
      <c r="C1948" s="32"/>
      <c r="D1948" s="32"/>
      <c r="E1948" s="32"/>
      <c r="F1948" s="32"/>
      <c r="G1948" s="32"/>
      <c r="H1948" s="32"/>
      <c r="I1948" s="32"/>
      <c r="J1948" s="32"/>
      <c r="K1948" s="30"/>
    </row>
    <row r="1949" spans="1:11">
      <c r="A1949" s="32"/>
      <c r="B1949" s="32"/>
      <c r="C1949" s="32"/>
      <c r="D1949" s="32"/>
      <c r="E1949" s="32"/>
      <c r="F1949" s="32"/>
      <c r="G1949" s="32"/>
      <c r="H1949" s="32"/>
      <c r="I1949" s="32"/>
      <c r="J1949" s="32"/>
      <c r="K1949" s="30"/>
    </row>
    <row r="1950" spans="1:11">
      <c r="A1950" s="32"/>
      <c r="B1950" s="32"/>
      <c r="C1950" s="32"/>
      <c r="D1950" s="32"/>
      <c r="E1950" s="32"/>
      <c r="F1950" s="32"/>
      <c r="G1950" s="32"/>
      <c r="H1950" s="32"/>
      <c r="I1950" s="32"/>
      <c r="J1950" s="32"/>
      <c r="K1950" s="30"/>
    </row>
    <row r="1951" spans="1:11">
      <c r="A1951" s="32"/>
      <c r="B1951" s="32"/>
      <c r="C1951" s="32"/>
      <c r="D1951" s="32"/>
      <c r="E1951" s="32"/>
      <c r="F1951" s="32"/>
      <c r="G1951" s="32"/>
      <c r="H1951" s="32"/>
      <c r="I1951" s="32"/>
      <c r="J1951" s="32"/>
      <c r="K1951" s="30"/>
    </row>
    <row r="1952" spans="1:11">
      <c r="A1952" s="32"/>
      <c r="B1952" s="32"/>
      <c r="C1952" s="32"/>
      <c r="D1952" s="32"/>
      <c r="E1952" s="32"/>
      <c r="F1952" s="32"/>
      <c r="G1952" s="32"/>
      <c r="H1952" s="32"/>
      <c r="I1952" s="32"/>
      <c r="J1952" s="32"/>
      <c r="K1952" s="30"/>
    </row>
    <row r="1953" spans="1:11">
      <c r="A1953" s="32"/>
      <c r="B1953" s="32"/>
      <c r="C1953" s="32"/>
      <c r="D1953" s="32"/>
      <c r="E1953" s="32"/>
      <c r="F1953" s="32"/>
      <c r="G1953" s="32"/>
      <c r="H1953" s="32"/>
      <c r="I1953" s="32"/>
      <c r="J1953" s="32"/>
      <c r="K1953" s="30"/>
    </row>
    <row r="1954" spans="1:11">
      <c r="A1954" s="32"/>
      <c r="B1954" s="32"/>
      <c r="C1954" s="32"/>
      <c r="D1954" s="32"/>
      <c r="E1954" s="32"/>
      <c r="F1954" s="32"/>
      <c r="G1954" s="32"/>
      <c r="H1954" s="32"/>
      <c r="I1954" s="32"/>
      <c r="J1954" s="32"/>
      <c r="K1954" s="30"/>
    </row>
    <row r="1955" spans="1:11">
      <c r="A1955" s="32"/>
      <c r="B1955" s="32"/>
      <c r="C1955" s="32"/>
      <c r="D1955" s="32"/>
      <c r="E1955" s="32"/>
      <c r="F1955" s="32"/>
      <c r="G1955" s="32"/>
      <c r="H1955" s="32"/>
      <c r="I1955" s="32"/>
      <c r="J1955" s="32"/>
      <c r="K1955" s="30"/>
    </row>
    <row r="1956" spans="1:11">
      <c r="A1956" s="32"/>
      <c r="B1956" s="32"/>
      <c r="C1956" s="32"/>
      <c r="D1956" s="32"/>
      <c r="E1956" s="32"/>
      <c r="F1956" s="32"/>
      <c r="G1956" s="32"/>
      <c r="H1956" s="32"/>
      <c r="I1956" s="32"/>
      <c r="J1956" s="32"/>
      <c r="K1956" s="30"/>
    </row>
    <row r="1957" spans="1:11">
      <c r="A1957" s="32"/>
      <c r="B1957" s="32"/>
      <c r="C1957" s="32"/>
      <c r="D1957" s="32"/>
      <c r="E1957" s="32"/>
      <c r="F1957" s="32"/>
      <c r="G1957" s="32"/>
      <c r="H1957" s="32"/>
      <c r="I1957" s="32"/>
      <c r="J1957" s="32"/>
      <c r="K1957" s="30"/>
    </row>
    <row r="1958" spans="1:11">
      <c r="A1958" s="32"/>
      <c r="B1958" s="32"/>
      <c r="C1958" s="32"/>
      <c r="D1958" s="32"/>
      <c r="E1958" s="32"/>
      <c r="F1958" s="32"/>
      <c r="G1958" s="32"/>
      <c r="H1958" s="32"/>
      <c r="I1958" s="32"/>
      <c r="J1958" s="32"/>
      <c r="K1958" s="30"/>
    </row>
    <row r="1959" spans="1:11">
      <c r="A1959" s="32"/>
      <c r="B1959" s="32"/>
      <c r="C1959" s="32"/>
      <c r="D1959" s="32"/>
      <c r="E1959" s="32"/>
      <c r="F1959" s="32"/>
      <c r="G1959" s="32"/>
      <c r="H1959" s="32"/>
      <c r="I1959" s="32"/>
      <c r="J1959" s="32"/>
      <c r="K1959" s="30"/>
    </row>
    <row r="1960" spans="1:11">
      <c r="A1960" s="32"/>
      <c r="B1960" s="32"/>
      <c r="C1960" s="32"/>
      <c r="D1960" s="32"/>
      <c r="E1960" s="32"/>
      <c r="F1960" s="32"/>
      <c r="G1960" s="32"/>
      <c r="H1960" s="32"/>
      <c r="I1960" s="32"/>
      <c r="J1960" s="32"/>
      <c r="K1960" s="30"/>
    </row>
    <row r="1961" spans="1:11">
      <c r="A1961" s="32"/>
      <c r="B1961" s="32"/>
      <c r="C1961" s="32"/>
      <c r="D1961" s="32"/>
      <c r="E1961" s="32"/>
      <c r="F1961" s="32"/>
      <c r="G1961" s="32"/>
      <c r="H1961" s="32"/>
      <c r="I1961" s="32"/>
      <c r="J1961" s="32"/>
      <c r="K1961" s="30"/>
    </row>
    <row r="1962" spans="1:11">
      <c r="A1962" s="32"/>
      <c r="B1962" s="32"/>
      <c r="C1962" s="32"/>
      <c r="D1962" s="32"/>
      <c r="E1962" s="32"/>
      <c r="F1962" s="32"/>
      <c r="G1962" s="32"/>
      <c r="H1962" s="32"/>
      <c r="I1962" s="32"/>
      <c r="J1962" s="32"/>
      <c r="K1962" s="30"/>
    </row>
    <row r="1963" spans="1:11">
      <c r="A1963" s="32"/>
      <c r="B1963" s="32"/>
      <c r="C1963" s="32"/>
      <c r="D1963" s="32"/>
      <c r="E1963" s="32"/>
      <c r="F1963" s="32"/>
      <c r="G1963" s="32"/>
      <c r="H1963" s="32"/>
      <c r="I1963" s="32"/>
      <c r="J1963" s="32"/>
      <c r="K1963" s="30"/>
    </row>
    <row r="1964" spans="1:11">
      <c r="A1964" s="32"/>
      <c r="B1964" s="32"/>
      <c r="C1964" s="32"/>
      <c r="D1964" s="32"/>
      <c r="E1964" s="32"/>
      <c r="F1964" s="32"/>
      <c r="G1964" s="32"/>
      <c r="H1964" s="32"/>
      <c r="I1964" s="32"/>
      <c r="J1964" s="32"/>
      <c r="K1964" s="30"/>
    </row>
    <row r="1965" spans="1:11">
      <c r="A1965" s="32"/>
      <c r="B1965" s="32"/>
      <c r="C1965" s="32"/>
      <c r="D1965" s="32"/>
      <c r="E1965" s="32"/>
      <c r="F1965" s="32"/>
      <c r="G1965" s="32"/>
      <c r="H1965" s="32"/>
      <c r="I1965" s="32"/>
      <c r="J1965" s="32"/>
      <c r="K1965" s="30"/>
    </row>
    <row r="1966" spans="1:11">
      <c r="A1966" s="32"/>
      <c r="B1966" s="32"/>
      <c r="C1966" s="32"/>
      <c r="D1966" s="32"/>
      <c r="E1966" s="32"/>
      <c r="F1966" s="32"/>
      <c r="G1966" s="32"/>
      <c r="H1966" s="32"/>
      <c r="I1966" s="32"/>
      <c r="J1966" s="32"/>
      <c r="K1966" s="30"/>
    </row>
    <row r="1967" spans="1:11">
      <c r="A1967" s="32"/>
      <c r="B1967" s="32"/>
      <c r="C1967" s="32"/>
      <c r="D1967" s="32"/>
      <c r="E1967" s="32"/>
      <c r="F1967" s="32"/>
      <c r="G1967" s="32"/>
      <c r="H1967" s="32"/>
      <c r="I1967" s="32"/>
      <c r="J1967" s="32"/>
      <c r="K1967" s="30"/>
    </row>
    <row r="1968" spans="1:11">
      <c r="A1968" s="32"/>
      <c r="B1968" s="32"/>
      <c r="C1968" s="32"/>
      <c r="D1968" s="32"/>
      <c r="E1968" s="32"/>
      <c r="F1968" s="32"/>
      <c r="G1968" s="32"/>
      <c r="H1968" s="32"/>
      <c r="I1968" s="32"/>
      <c r="J1968" s="32"/>
      <c r="K1968" s="30"/>
    </row>
    <row r="1969" spans="1:11">
      <c r="A1969" s="32"/>
      <c r="B1969" s="32"/>
      <c r="C1969" s="32"/>
      <c r="D1969" s="32"/>
      <c r="E1969" s="32"/>
      <c r="F1969" s="32"/>
      <c r="G1969" s="32"/>
      <c r="H1969" s="32"/>
      <c r="I1969" s="32"/>
      <c r="J1969" s="32"/>
      <c r="K1969" s="30"/>
    </row>
    <row r="1970" spans="1:11">
      <c r="A1970" s="32"/>
      <c r="B1970" s="32"/>
      <c r="C1970" s="32"/>
      <c r="D1970" s="32"/>
      <c r="E1970" s="32"/>
      <c r="F1970" s="32"/>
      <c r="G1970" s="32"/>
      <c r="H1970" s="32"/>
      <c r="I1970" s="32"/>
      <c r="J1970" s="32"/>
      <c r="K1970" s="30"/>
    </row>
    <row r="1971" spans="1:11">
      <c r="A1971" s="32"/>
      <c r="B1971" s="32"/>
      <c r="C1971" s="32"/>
      <c r="D1971" s="32"/>
      <c r="E1971" s="32"/>
      <c r="F1971" s="32"/>
      <c r="G1971" s="32"/>
      <c r="H1971" s="32"/>
      <c r="I1971" s="32"/>
      <c r="J1971" s="32"/>
      <c r="K1971" s="30"/>
    </row>
    <row r="1972" spans="1:11">
      <c r="A1972" s="32"/>
      <c r="B1972" s="32"/>
      <c r="C1972" s="32"/>
      <c r="D1972" s="32"/>
      <c r="E1972" s="32"/>
      <c r="F1972" s="32"/>
      <c r="G1972" s="32"/>
      <c r="H1972" s="32"/>
      <c r="I1972" s="32"/>
      <c r="J1972" s="32"/>
      <c r="K1972" s="30"/>
    </row>
    <row r="1973" spans="1:11">
      <c r="A1973" s="32"/>
      <c r="B1973" s="32"/>
      <c r="C1973" s="32"/>
      <c r="D1973" s="32"/>
      <c r="E1973" s="32"/>
      <c r="F1973" s="32"/>
      <c r="G1973" s="32"/>
      <c r="H1973" s="32"/>
      <c r="I1973" s="32"/>
      <c r="J1973" s="32"/>
      <c r="K1973" s="30"/>
    </row>
    <row r="1974" spans="1:11">
      <c r="A1974" s="32"/>
      <c r="B1974" s="32"/>
      <c r="C1974" s="32"/>
      <c r="D1974" s="32"/>
      <c r="E1974" s="32"/>
      <c r="F1974" s="32"/>
      <c r="G1974" s="32"/>
      <c r="H1974" s="32"/>
      <c r="I1974" s="32"/>
      <c r="J1974" s="32"/>
      <c r="K1974" s="30"/>
    </row>
    <row r="1975" spans="1:11">
      <c r="A1975" s="32"/>
      <c r="B1975" s="32"/>
      <c r="C1975" s="32"/>
      <c r="D1975" s="32"/>
      <c r="E1975" s="32"/>
      <c r="F1975" s="32"/>
      <c r="G1975" s="32"/>
      <c r="H1975" s="32"/>
      <c r="I1975" s="32"/>
      <c r="J1975" s="32"/>
      <c r="K1975" s="30"/>
    </row>
    <row r="1976" spans="1:11">
      <c r="A1976" s="32"/>
      <c r="B1976" s="32"/>
      <c r="C1976" s="32"/>
      <c r="D1976" s="32"/>
      <c r="E1976" s="32"/>
      <c r="F1976" s="32"/>
      <c r="G1976" s="32"/>
      <c r="H1976" s="32"/>
      <c r="I1976" s="32"/>
      <c r="J1976" s="32"/>
      <c r="K1976" s="30"/>
    </row>
    <row r="1977" spans="1:11">
      <c r="A1977" s="32"/>
      <c r="B1977" s="32"/>
      <c r="C1977" s="32"/>
      <c r="D1977" s="32"/>
      <c r="E1977" s="32"/>
      <c r="F1977" s="32"/>
      <c r="G1977" s="32"/>
      <c r="H1977" s="32"/>
      <c r="I1977" s="32"/>
      <c r="J1977" s="32"/>
      <c r="K1977" s="30"/>
    </row>
    <row r="1978" spans="1:11">
      <c r="A1978" s="32"/>
      <c r="B1978" s="32"/>
      <c r="C1978" s="32"/>
      <c r="D1978" s="32"/>
      <c r="E1978" s="32"/>
      <c r="F1978" s="32"/>
      <c r="G1978" s="32"/>
      <c r="H1978" s="32"/>
      <c r="I1978" s="32"/>
      <c r="J1978" s="32"/>
      <c r="K1978" s="30"/>
    </row>
    <row r="1979" spans="1:11">
      <c r="A1979" s="32"/>
      <c r="B1979" s="32"/>
      <c r="C1979" s="32"/>
      <c r="D1979" s="32"/>
      <c r="E1979" s="32"/>
      <c r="F1979" s="32"/>
      <c r="G1979" s="32"/>
      <c r="H1979" s="32"/>
      <c r="I1979" s="32"/>
      <c r="J1979" s="32"/>
      <c r="K1979" s="30"/>
    </row>
    <row r="1980" spans="1:11">
      <c r="A1980" s="32"/>
      <c r="B1980" s="32"/>
      <c r="C1980" s="32"/>
      <c r="D1980" s="32"/>
      <c r="E1980" s="32"/>
      <c r="F1980" s="32"/>
      <c r="G1980" s="32"/>
      <c r="H1980" s="32"/>
      <c r="I1980" s="32"/>
      <c r="J1980" s="32"/>
      <c r="K1980" s="30"/>
    </row>
    <row r="1981" spans="1:11">
      <c r="A1981" s="32"/>
      <c r="B1981" s="32"/>
      <c r="C1981" s="32"/>
      <c r="D1981" s="32"/>
      <c r="E1981" s="32"/>
      <c r="F1981" s="32"/>
      <c r="G1981" s="32"/>
      <c r="H1981" s="32"/>
      <c r="I1981" s="32"/>
      <c r="J1981" s="32"/>
      <c r="K1981" s="30"/>
    </row>
    <row r="1982" spans="1:11">
      <c r="A1982" s="32"/>
      <c r="B1982" s="32"/>
      <c r="C1982" s="32"/>
      <c r="D1982" s="32"/>
      <c r="E1982" s="32"/>
      <c r="F1982" s="32"/>
      <c r="G1982" s="32"/>
      <c r="H1982" s="32"/>
      <c r="I1982" s="32"/>
      <c r="J1982" s="32"/>
      <c r="K1982" s="30"/>
    </row>
    <row r="1983" spans="1:11">
      <c r="A1983" s="32"/>
      <c r="B1983" s="32"/>
      <c r="C1983" s="32"/>
      <c r="D1983" s="32"/>
      <c r="E1983" s="32"/>
      <c r="F1983" s="32"/>
      <c r="G1983" s="32"/>
      <c r="H1983" s="32"/>
      <c r="I1983" s="32"/>
      <c r="J1983" s="32"/>
      <c r="K1983" s="30"/>
    </row>
    <row r="1984" spans="1:11">
      <c r="A1984" s="32"/>
      <c r="B1984" s="32"/>
      <c r="C1984" s="32"/>
      <c r="D1984" s="32"/>
      <c r="E1984" s="32"/>
      <c r="F1984" s="32"/>
      <c r="G1984" s="32"/>
      <c r="H1984" s="32"/>
      <c r="I1984" s="32"/>
      <c r="J1984" s="32"/>
      <c r="K1984" s="30"/>
    </row>
    <row r="1985" spans="1:11">
      <c r="A1985" s="32"/>
      <c r="B1985" s="32"/>
      <c r="C1985" s="32"/>
      <c r="D1985" s="32"/>
      <c r="E1985" s="32"/>
      <c r="F1985" s="32"/>
      <c r="G1985" s="32"/>
      <c r="H1985" s="32"/>
      <c r="I1985" s="32"/>
      <c r="J1985" s="32"/>
      <c r="K1985" s="30"/>
    </row>
    <row r="1986" spans="1:11">
      <c r="A1986" s="32"/>
      <c r="B1986" s="32"/>
      <c r="C1986" s="32"/>
      <c r="D1986" s="32"/>
      <c r="E1986" s="32"/>
      <c r="F1986" s="32"/>
      <c r="G1986" s="32"/>
      <c r="H1986" s="32"/>
      <c r="I1986" s="32"/>
      <c r="J1986" s="32"/>
      <c r="K1986" s="30"/>
    </row>
    <row r="1987" spans="1:11">
      <c r="A1987" s="32"/>
      <c r="B1987" s="32"/>
      <c r="C1987" s="32"/>
      <c r="D1987" s="32"/>
      <c r="E1987" s="32"/>
      <c r="F1987" s="32"/>
      <c r="G1987" s="32"/>
      <c r="H1987" s="32"/>
      <c r="I1987" s="32"/>
      <c r="J1987" s="32"/>
      <c r="K1987" s="30"/>
    </row>
    <row r="1988" spans="1:11">
      <c r="A1988" s="32"/>
      <c r="B1988" s="32"/>
      <c r="C1988" s="32"/>
      <c r="D1988" s="32"/>
      <c r="E1988" s="32"/>
      <c r="F1988" s="32"/>
      <c r="G1988" s="32"/>
      <c r="H1988" s="32"/>
      <c r="I1988" s="32"/>
      <c r="J1988" s="32"/>
      <c r="K1988" s="30"/>
    </row>
    <row r="1989" spans="1:11">
      <c r="A1989" s="32"/>
      <c r="B1989" s="32"/>
      <c r="C1989" s="32"/>
      <c r="D1989" s="32"/>
      <c r="E1989" s="32"/>
      <c r="F1989" s="32"/>
      <c r="G1989" s="32"/>
      <c r="H1989" s="32"/>
      <c r="I1989" s="32"/>
      <c r="J1989" s="32"/>
      <c r="K1989" s="30"/>
    </row>
    <row r="1990" spans="1:11">
      <c r="A1990" s="32"/>
      <c r="B1990" s="32"/>
      <c r="C1990" s="32"/>
      <c r="D1990" s="32"/>
      <c r="E1990" s="32"/>
      <c r="F1990" s="32"/>
      <c r="G1990" s="32"/>
      <c r="H1990" s="32"/>
      <c r="I1990" s="32"/>
      <c r="J1990" s="32"/>
      <c r="K1990" s="30"/>
    </row>
    <row r="1991" spans="1:11">
      <c r="A1991" s="32"/>
      <c r="B1991" s="32"/>
      <c r="C1991" s="32"/>
      <c r="D1991" s="32"/>
      <c r="E1991" s="32"/>
      <c r="F1991" s="32"/>
      <c r="G1991" s="32"/>
      <c r="H1991" s="32"/>
      <c r="I1991" s="32"/>
      <c r="J1991" s="32"/>
      <c r="K1991" s="30"/>
    </row>
    <row r="1992" spans="1:11">
      <c r="A1992" s="32"/>
      <c r="B1992" s="32"/>
      <c r="C1992" s="32"/>
      <c r="D1992" s="32"/>
      <c r="E1992" s="32"/>
      <c r="F1992" s="32"/>
      <c r="G1992" s="32"/>
      <c r="H1992" s="32"/>
      <c r="I1992" s="32"/>
      <c r="J1992" s="32"/>
      <c r="K1992" s="30"/>
    </row>
    <row r="1993" spans="1:11">
      <c r="A1993" s="32"/>
      <c r="B1993" s="32"/>
      <c r="C1993" s="32"/>
      <c r="D1993" s="32"/>
      <c r="E1993" s="32"/>
      <c r="F1993" s="32"/>
      <c r="G1993" s="32"/>
      <c r="H1993" s="32"/>
      <c r="I1993" s="32"/>
      <c r="J1993" s="32"/>
      <c r="K1993" s="30"/>
    </row>
    <row r="1994" spans="1:11">
      <c r="A1994" s="32"/>
      <c r="B1994" s="32"/>
      <c r="C1994" s="32"/>
      <c r="D1994" s="32"/>
      <c r="E1994" s="32"/>
      <c r="F1994" s="32"/>
      <c r="G1994" s="32"/>
      <c r="H1994" s="32"/>
      <c r="I1994" s="32"/>
      <c r="J1994" s="32"/>
      <c r="K1994" s="30"/>
    </row>
    <row r="1995" spans="1:11">
      <c r="A1995" s="32"/>
      <c r="B1995" s="32"/>
      <c r="C1995" s="32"/>
      <c r="D1995" s="32"/>
      <c r="E1995" s="32"/>
      <c r="F1995" s="32"/>
      <c r="G1995" s="32"/>
      <c r="H1995" s="32"/>
      <c r="I1995" s="32"/>
      <c r="J1995" s="32"/>
      <c r="K1995" s="30"/>
    </row>
    <row r="1996" spans="1:11">
      <c r="A1996" s="32"/>
      <c r="B1996" s="32"/>
      <c r="C1996" s="32"/>
      <c r="D1996" s="32"/>
      <c r="E1996" s="32"/>
      <c r="F1996" s="32"/>
      <c r="G1996" s="32"/>
      <c r="H1996" s="32"/>
      <c r="I1996" s="32"/>
      <c r="J1996" s="32"/>
      <c r="K1996" s="30"/>
    </row>
    <row r="1997" spans="1:11">
      <c r="A1997" s="32"/>
      <c r="B1997" s="32"/>
      <c r="C1997" s="32"/>
      <c r="D1997" s="32"/>
      <c r="E1997" s="32"/>
      <c r="F1997" s="32"/>
      <c r="G1997" s="32"/>
      <c r="H1997" s="32"/>
      <c r="I1997" s="32"/>
      <c r="J1997" s="32"/>
      <c r="K1997" s="30"/>
    </row>
    <row r="1998" spans="1:11">
      <c r="A1998" s="32"/>
      <c r="B1998" s="32"/>
      <c r="C1998" s="32"/>
      <c r="D1998" s="32"/>
      <c r="E1998" s="32"/>
      <c r="F1998" s="32"/>
      <c r="G1998" s="32"/>
      <c r="H1998" s="32"/>
      <c r="I1998" s="32"/>
      <c r="J1998" s="32"/>
      <c r="K1998" s="30"/>
    </row>
    <row r="1999" spans="1:11">
      <c r="A1999" s="32"/>
      <c r="B1999" s="32"/>
      <c r="C1999" s="32"/>
      <c r="D1999" s="32"/>
      <c r="E1999" s="32"/>
      <c r="F1999" s="32"/>
      <c r="G1999" s="32"/>
      <c r="H1999" s="32"/>
      <c r="I1999" s="32"/>
      <c r="J1999" s="32"/>
      <c r="K1999" s="30"/>
    </row>
    <row r="2000" spans="1:11">
      <c r="A2000" s="32"/>
      <c r="B2000" s="32"/>
      <c r="C2000" s="32"/>
      <c r="D2000" s="32"/>
      <c r="E2000" s="32"/>
      <c r="F2000" s="32"/>
      <c r="G2000" s="32"/>
      <c r="H2000" s="32"/>
      <c r="I2000" s="32"/>
      <c r="J2000" s="32"/>
      <c r="K2000" s="30"/>
    </row>
    <row r="2001" spans="1:11">
      <c r="A2001" s="32"/>
      <c r="B2001" s="32"/>
      <c r="C2001" s="32"/>
      <c r="D2001" s="32"/>
      <c r="E2001" s="32"/>
      <c r="F2001" s="32"/>
      <c r="G2001" s="32"/>
      <c r="H2001" s="32"/>
      <c r="I2001" s="32"/>
      <c r="J2001" s="32"/>
      <c r="K2001" s="30"/>
    </row>
    <row r="2002" spans="1:11">
      <c r="A2002" s="32"/>
      <c r="B2002" s="32"/>
      <c r="C2002" s="32"/>
      <c r="D2002" s="32"/>
      <c r="E2002" s="32"/>
      <c r="F2002" s="32"/>
      <c r="G2002" s="32"/>
      <c r="H2002" s="32"/>
      <c r="I2002" s="32"/>
      <c r="J2002" s="32"/>
      <c r="K2002" s="30"/>
    </row>
    <row r="2003" spans="1:11">
      <c r="A2003" s="32"/>
      <c r="B2003" s="32"/>
      <c r="C2003" s="32"/>
      <c r="D2003" s="32"/>
      <c r="E2003" s="32"/>
      <c r="F2003" s="32"/>
      <c r="G2003" s="32"/>
      <c r="H2003" s="32"/>
      <c r="I2003" s="32"/>
      <c r="J2003" s="32"/>
      <c r="K2003" s="30"/>
    </row>
    <row r="2004" spans="1:11">
      <c r="A2004" s="32"/>
      <c r="B2004" s="32"/>
      <c r="C2004" s="32"/>
      <c r="D2004" s="32"/>
      <c r="E2004" s="32"/>
      <c r="F2004" s="32"/>
      <c r="G2004" s="32"/>
      <c r="H2004" s="32"/>
      <c r="I2004" s="32"/>
      <c r="J2004" s="32"/>
      <c r="K2004" s="30"/>
    </row>
    <row r="2005" spans="1:11">
      <c r="A2005" s="32"/>
      <c r="B2005" s="32"/>
      <c r="C2005" s="32"/>
      <c r="D2005" s="32"/>
      <c r="E2005" s="32"/>
      <c r="F2005" s="32"/>
      <c r="G2005" s="32"/>
      <c r="H2005" s="32"/>
      <c r="I2005" s="32"/>
      <c r="J2005" s="32"/>
      <c r="K2005" s="30"/>
    </row>
    <row r="2006" spans="1:11">
      <c r="A2006" s="32"/>
      <c r="B2006" s="32"/>
      <c r="C2006" s="32"/>
      <c r="D2006" s="32"/>
      <c r="E2006" s="32"/>
      <c r="F2006" s="32"/>
      <c r="G2006" s="32"/>
      <c r="H2006" s="32"/>
      <c r="I2006" s="32"/>
      <c r="J2006" s="32"/>
      <c r="K2006" s="30"/>
    </row>
    <row r="2007" spans="1:11">
      <c r="A2007" s="32"/>
      <c r="B2007" s="32"/>
      <c r="C2007" s="32"/>
      <c r="D2007" s="32"/>
      <c r="E2007" s="32"/>
      <c r="F2007" s="32"/>
      <c r="G2007" s="32"/>
      <c r="H2007" s="32"/>
      <c r="I2007" s="32"/>
      <c r="J2007" s="32"/>
      <c r="K2007" s="30"/>
    </row>
    <row r="2008" spans="1:11">
      <c r="A2008" s="32"/>
      <c r="B2008" s="32"/>
      <c r="C2008" s="32"/>
      <c r="D2008" s="32"/>
      <c r="E2008" s="32"/>
      <c r="F2008" s="32"/>
      <c r="G2008" s="32"/>
      <c r="H2008" s="32"/>
      <c r="I2008" s="32"/>
      <c r="J2008" s="32"/>
      <c r="K2008" s="30"/>
    </row>
    <row r="2009" spans="1:11">
      <c r="A2009" s="32"/>
      <c r="B2009" s="32"/>
      <c r="C2009" s="32"/>
      <c r="D2009" s="32"/>
      <c r="E2009" s="32"/>
      <c r="F2009" s="32"/>
      <c r="G2009" s="32"/>
      <c r="H2009" s="32"/>
      <c r="I2009" s="32"/>
      <c r="J2009" s="32"/>
      <c r="K2009" s="30"/>
    </row>
    <row r="2010" spans="1:11">
      <c r="A2010" s="32"/>
      <c r="B2010" s="32"/>
      <c r="C2010" s="32"/>
      <c r="D2010" s="32"/>
      <c r="E2010" s="32"/>
      <c r="F2010" s="32"/>
      <c r="G2010" s="32"/>
      <c r="H2010" s="32"/>
      <c r="I2010" s="32"/>
      <c r="J2010" s="32"/>
      <c r="K2010" s="30"/>
    </row>
    <row r="2011" spans="1:11">
      <c r="A2011" s="32"/>
      <c r="B2011" s="32"/>
      <c r="C2011" s="32"/>
      <c r="D2011" s="32"/>
      <c r="E2011" s="32"/>
      <c r="F2011" s="32"/>
      <c r="G2011" s="32"/>
      <c r="H2011" s="32"/>
      <c r="I2011" s="32"/>
      <c r="J2011" s="32"/>
      <c r="K2011" s="30"/>
    </row>
    <row r="2012" spans="1:11">
      <c r="A2012" s="32"/>
      <c r="B2012" s="32"/>
      <c r="C2012" s="32"/>
      <c r="D2012" s="32"/>
      <c r="E2012" s="32"/>
      <c r="F2012" s="32"/>
      <c r="G2012" s="32"/>
      <c r="H2012" s="32"/>
      <c r="I2012" s="32"/>
      <c r="J2012" s="32"/>
      <c r="K2012" s="30"/>
    </row>
    <row r="2013" spans="1:11">
      <c r="A2013" s="32"/>
      <c r="B2013" s="32"/>
      <c r="C2013" s="32"/>
      <c r="D2013" s="32"/>
      <c r="E2013" s="32"/>
      <c r="F2013" s="32"/>
      <c r="G2013" s="32"/>
      <c r="H2013" s="32"/>
      <c r="I2013" s="32"/>
      <c r="J2013" s="32"/>
      <c r="K2013" s="30"/>
    </row>
    <row r="2014" spans="1:11">
      <c r="A2014" s="32"/>
      <c r="B2014" s="32"/>
      <c r="C2014" s="32"/>
      <c r="D2014" s="32"/>
      <c r="E2014" s="32"/>
      <c r="F2014" s="32"/>
      <c r="G2014" s="32"/>
      <c r="H2014" s="32"/>
      <c r="I2014" s="32"/>
      <c r="J2014" s="32"/>
      <c r="K2014" s="30"/>
    </row>
    <row r="2015" spans="1:11">
      <c r="A2015" s="32"/>
      <c r="B2015" s="32"/>
      <c r="C2015" s="32"/>
      <c r="D2015" s="32"/>
      <c r="E2015" s="32"/>
      <c r="F2015" s="32"/>
      <c r="G2015" s="32"/>
      <c r="H2015" s="32"/>
      <c r="I2015" s="32"/>
      <c r="J2015" s="32"/>
      <c r="K2015" s="30"/>
    </row>
    <row r="2016" spans="1:11">
      <c r="A2016" s="32"/>
      <c r="B2016" s="32"/>
      <c r="C2016" s="32"/>
      <c r="D2016" s="32"/>
      <c r="E2016" s="32"/>
      <c r="F2016" s="32"/>
      <c r="G2016" s="32"/>
      <c r="H2016" s="32"/>
      <c r="I2016" s="32"/>
      <c r="J2016" s="32"/>
      <c r="K2016" s="30"/>
    </row>
    <row r="2017" spans="1:11">
      <c r="A2017" s="32"/>
      <c r="B2017" s="32"/>
      <c r="C2017" s="32"/>
      <c r="D2017" s="32"/>
      <c r="E2017" s="32"/>
      <c r="F2017" s="32"/>
      <c r="G2017" s="32"/>
      <c r="H2017" s="32"/>
      <c r="I2017" s="32"/>
      <c r="J2017" s="32"/>
      <c r="K2017" s="30"/>
    </row>
    <row r="2018" spans="1:11">
      <c r="A2018" s="32"/>
      <c r="B2018" s="32"/>
      <c r="C2018" s="32"/>
      <c r="D2018" s="32"/>
      <c r="E2018" s="32"/>
      <c r="F2018" s="32"/>
      <c r="G2018" s="32"/>
      <c r="H2018" s="32"/>
      <c r="I2018" s="32"/>
      <c r="J2018" s="32"/>
      <c r="K2018" s="30"/>
    </row>
    <row r="2019" spans="1:11">
      <c r="A2019" s="32"/>
      <c r="B2019" s="32"/>
      <c r="C2019" s="32"/>
      <c r="D2019" s="32"/>
      <c r="E2019" s="32"/>
      <c r="F2019" s="32"/>
      <c r="G2019" s="32"/>
      <c r="H2019" s="32"/>
      <c r="I2019" s="32"/>
      <c r="J2019" s="32"/>
      <c r="K2019" s="30"/>
    </row>
    <row r="2020" spans="1:11">
      <c r="A2020" s="32"/>
      <c r="B2020" s="32"/>
      <c r="C2020" s="32"/>
      <c r="D2020" s="32"/>
      <c r="E2020" s="32"/>
      <c r="F2020" s="32"/>
      <c r="G2020" s="32"/>
      <c r="H2020" s="32"/>
      <c r="I2020" s="32"/>
      <c r="J2020" s="32"/>
      <c r="K2020" s="30"/>
    </row>
    <row r="2021" spans="1:11">
      <c r="A2021" s="32"/>
      <c r="B2021" s="32"/>
      <c r="C2021" s="32"/>
      <c r="D2021" s="32"/>
      <c r="E2021" s="32"/>
      <c r="F2021" s="32"/>
      <c r="G2021" s="32"/>
      <c r="H2021" s="32"/>
      <c r="I2021" s="32"/>
      <c r="J2021" s="32"/>
      <c r="K2021" s="30"/>
    </row>
    <row r="2022" spans="1:11">
      <c r="A2022" s="32"/>
      <c r="B2022" s="32"/>
      <c r="C2022" s="32"/>
      <c r="D2022" s="32"/>
      <c r="E2022" s="32"/>
      <c r="F2022" s="32"/>
      <c r="G2022" s="32"/>
      <c r="H2022" s="32"/>
      <c r="I2022" s="32"/>
      <c r="J2022" s="32"/>
      <c r="K2022" s="30"/>
    </row>
    <row r="2023" spans="1:11">
      <c r="A2023" s="32"/>
      <c r="B2023" s="32"/>
      <c r="C2023" s="32"/>
      <c r="D2023" s="32"/>
      <c r="E2023" s="32"/>
      <c r="F2023" s="32"/>
      <c r="G2023" s="32"/>
      <c r="H2023" s="32"/>
      <c r="I2023" s="32"/>
      <c r="J2023" s="32"/>
      <c r="K2023" s="30"/>
    </row>
    <row r="2024" spans="1:11">
      <c r="A2024" s="32"/>
      <c r="B2024" s="32"/>
      <c r="C2024" s="32"/>
      <c r="D2024" s="32"/>
      <c r="E2024" s="32"/>
      <c r="F2024" s="32"/>
      <c r="G2024" s="32"/>
      <c r="H2024" s="32"/>
      <c r="I2024" s="32"/>
      <c r="J2024" s="32"/>
      <c r="K2024" s="30"/>
    </row>
    <row r="2025" spans="1:11">
      <c r="A2025" s="32"/>
      <c r="B2025" s="32"/>
      <c r="C2025" s="32"/>
      <c r="D2025" s="32"/>
      <c r="E2025" s="32"/>
      <c r="F2025" s="32"/>
      <c r="G2025" s="32"/>
      <c r="H2025" s="32"/>
      <c r="I2025" s="32"/>
      <c r="J2025" s="32"/>
      <c r="K2025" s="30"/>
    </row>
    <row r="2026" spans="1:11">
      <c r="A2026" s="32"/>
      <c r="B2026" s="32"/>
      <c r="C2026" s="32"/>
      <c r="D2026" s="32"/>
      <c r="E2026" s="32"/>
      <c r="F2026" s="32"/>
      <c r="G2026" s="32"/>
      <c r="H2026" s="32"/>
      <c r="I2026" s="32"/>
      <c r="J2026" s="32"/>
      <c r="K2026" s="30"/>
    </row>
    <row r="2027" spans="1:11">
      <c r="A2027" s="32"/>
      <c r="B2027" s="32"/>
      <c r="C2027" s="32"/>
      <c r="D2027" s="32"/>
      <c r="E2027" s="32"/>
      <c r="F2027" s="32"/>
      <c r="G2027" s="32"/>
      <c r="H2027" s="32"/>
      <c r="I2027" s="32"/>
      <c r="J2027" s="32"/>
      <c r="K2027" s="30"/>
    </row>
    <row r="2028" spans="1:11">
      <c r="A2028" s="32"/>
      <c r="B2028" s="32"/>
      <c r="C2028" s="32"/>
      <c r="D2028" s="32"/>
      <c r="E2028" s="32"/>
      <c r="F2028" s="32"/>
      <c r="G2028" s="32"/>
      <c r="H2028" s="32"/>
      <c r="I2028" s="32"/>
      <c r="J2028" s="32"/>
      <c r="K2028" s="30"/>
    </row>
    <row r="2029" spans="1:11">
      <c r="A2029" s="32"/>
      <c r="B2029" s="32"/>
      <c r="C2029" s="32"/>
      <c r="D2029" s="32"/>
      <c r="E2029" s="32"/>
      <c r="F2029" s="32"/>
      <c r="G2029" s="32"/>
      <c r="H2029" s="32"/>
      <c r="I2029" s="32"/>
      <c r="J2029" s="32"/>
      <c r="K2029" s="30"/>
    </row>
    <row r="2030" spans="1:11">
      <c r="A2030" s="32"/>
      <c r="B2030" s="32"/>
      <c r="C2030" s="32"/>
      <c r="D2030" s="32"/>
      <c r="E2030" s="32"/>
      <c r="F2030" s="32"/>
      <c r="G2030" s="32"/>
      <c r="H2030" s="32"/>
      <c r="I2030" s="32"/>
      <c r="J2030" s="32"/>
      <c r="K2030" s="30"/>
    </row>
    <row r="2031" spans="1:11">
      <c r="A2031" s="32"/>
      <c r="B2031" s="32"/>
      <c r="C2031" s="32"/>
      <c r="D2031" s="32"/>
      <c r="E2031" s="32"/>
      <c r="F2031" s="32"/>
      <c r="G2031" s="32"/>
      <c r="H2031" s="32"/>
      <c r="I2031" s="32"/>
      <c r="J2031" s="32"/>
      <c r="K2031" s="30"/>
    </row>
    <row r="2032" spans="1:11">
      <c r="A2032" s="32"/>
      <c r="B2032" s="32"/>
      <c r="C2032" s="32"/>
      <c r="D2032" s="32"/>
      <c r="E2032" s="32"/>
      <c r="F2032" s="32"/>
      <c r="G2032" s="32"/>
      <c r="H2032" s="32"/>
      <c r="I2032" s="32"/>
      <c r="J2032" s="32"/>
      <c r="K2032" s="30"/>
    </row>
    <row r="2033" spans="1:11">
      <c r="A2033" s="32"/>
      <c r="B2033" s="32"/>
      <c r="C2033" s="32"/>
      <c r="D2033" s="32"/>
      <c r="E2033" s="32"/>
      <c r="F2033" s="32"/>
      <c r="G2033" s="32"/>
      <c r="H2033" s="32"/>
      <c r="I2033" s="32"/>
      <c r="J2033" s="32"/>
      <c r="K2033" s="30"/>
    </row>
    <row r="2034" spans="1:11">
      <c r="A2034" s="32"/>
      <c r="B2034" s="32"/>
      <c r="C2034" s="32"/>
      <c r="D2034" s="32"/>
      <c r="E2034" s="32"/>
      <c r="F2034" s="32"/>
      <c r="G2034" s="32"/>
      <c r="H2034" s="32"/>
      <c r="I2034" s="32"/>
      <c r="J2034" s="32"/>
      <c r="K2034" s="30"/>
    </row>
    <row r="2035" spans="1:11">
      <c r="A2035" s="32"/>
      <c r="B2035" s="32"/>
      <c r="C2035" s="32"/>
      <c r="D2035" s="32"/>
      <c r="E2035" s="32"/>
      <c r="F2035" s="32"/>
      <c r="G2035" s="32"/>
      <c r="H2035" s="32"/>
      <c r="I2035" s="32"/>
      <c r="J2035" s="32"/>
      <c r="K2035" s="30"/>
    </row>
    <row r="2036" spans="1:11">
      <c r="A2036" s="32"/>
      <c r="B2036" s="32"/>
      <c r="C2036" s="32"/>
      <c r="D2036" s="32"/>
      <c r="E2036" s="32"/>
      <c r="F2036" s="32"/>
      <c r="G2036" s="32"/>
      <c r="H2036" s="32"/>
      <c r="I2036" s="32"/>
      <c r="J2036" s="32"/>
      <c r="K2036" s="30"/>
    </row>
    <row r="2037" spans="1:11">
      <c r="A2037" s="32"/>
      <c r="B2037" s="32"/>
      <c r="C2037" s="32"/>
      <c r="D2037" s="32"/>
      <c r="E2037" s="32"/>
      <c r="F2037" s="32"/>
      <c r="G2037" s="32"/>
      <c r="H2037" s="32"/>
      <c r="I2037" s="32"/>
      <c r="J2037" s="32"/>
      <c r="K2037" s="30"/>
    </row>
    <row r="2038" spans="1:11">
      <c r="A2038" s="32"/>
      <c r="B2038" s="32"/>
      <c r="C2038" s="32"/>
      <c r="D2038" s="32"/>
      <c r="E2038" s="32"/>
      <c r="F2038" s="32"/>
      <c r="G2038" s="32"/>
      <c r="H2038" s="32"/>
      <c r="I2038" s="32"/>
      <c r="J2038" s="32"/>
      <c r="K2038" s="30"/>
    </row>
    <row r="2039" spans="1:11">
      <c r="A2039" s="32"/>
      <c r="B2039" s="32"/>
      <c r="C2039" s="32"/>
      <c r="D2039" s="32"/>
      <c r="E2039" s="32"/>
      <c r="F2039" s="32"/>
      <c r="G2039" s="32"/>
      <c r="H2039" s="32"/>
      <c r="I2039" s="32"/>
      <c r="J2039" s="32"/>
      <c r="K2039" s="30"/>
    </row>
    <row r="2040" spans="1:11">
      <c r="A2040" s="32"/>
      <c r="B2040" s="32"/>
      <c r="C2040" s="32"/>
      <c r="D2040" s="32"/>
      <c r="E2040" s="32"/>
      <c r="F2040" s="32"/>
      <c r="G2040" s="32"/>
      <c r="H2040" s="32"/>
      <c r="I2040" s="32"/>
      <c r="J2040" s="32"/>
      <c r="K2040" s="30"/>
    </row>
    <row r="2041" spans="1:11">
      <c r="A2041" s="32"/>
      <c r="B2041" s="32"/>
      <c r="C2041" s="32"/>
      <c r="D2041" s="32"/>
      <c r="E2041" s="32"/>
      <c r="F2041" s="32"/>
      <c r="G2041" s="32"/>
      <c r="H2041" s="32"/>
      <c r="I2041" s="32"/>
      <c r="J2041" s="32"/>
      <c r="K2041" s="30"/>
    </row>
    <row r="2042" spans="1:11">
      <c r="A2042" s="32"/>
      <c r="B2042" s="32"/>
      <c r="C2042" s="32"/>
      <c r="D2042" s="32"/>
      <c r="E2042" s="32"/>
      <c r="F2042" s="32"/>
      <c r="G2042" s="32"/>
      <c r="H2042" s="32"/>
      <c r="I2042" s="32"/>
      <c r="J2042" s="32"/>
      <c r="K2042" s="30"/>
    </row>
    <row r="2043" spans="1:11">
      <c r="A2043" s="32"/>
      <c r="B2043" s="32"/>
      <c r="C2043" s="32"/>
      <c r="D2043" s="32"/>
      <c r="E2043" s="32"/>
      <c r="F2043" s="32"/>
      <c r="G2043" s="32"/>
      <c r="H2043" s="32"/>
      <c r="I2043" s="32"/>
      <c r="J2043" s="32"/>
      <c r="K2043" s="30"/>
    </row>
    <row r="2044" spans="1:11">
      <c r="A2044" s="32"/>
      <c r="B2044" s="32"/>
      <c r="C2044" s="32"/>
      <c r="D2044" s="32"/>
      <c r="E2044" s="32"/>
      <c r="F2044" s="32"/>
      <c r="G2044" s="32"/>
      <c r="H2044" s="32"/>
      <c r="I2044" s="32"/>
      <c r="J2044" s="32"/>
      <c r="K2044" s="30"/>
    </row>
    <row r="2045" spans="1:11">
      <c r="A2045" s="32"/>
      <c r="B2045" s="32"/>
      <c r="C2045" s="32"/>
      <c r="D2045" s="32"/>
      <c r="E2045" s="32"/>
      <c r="F2045" s="32"/>
      <c r="G2045" s="32"/>
      <c r="H2045" s="32"/>
      <c r="I2045" s="32"/>
      <c r="J2045" s="32"/>
      <c r="K2045" s="30"/>
    </row>
    <row r="2046" spans="1:11">
      <c r="A2046" s="32"/>
      <c r="B2046" s="32"/>
      <c r="C2046" s="32"/>
      <c r="D2046" s="32"/>
      <c r="E2046" s="32"/>
      <c r="F2046" s="32"/>
      <c r="G2046" s="32"/>
      <c r="H2046" s="32"/>
      <c r="I2046" s="32"/>
      <c r="J2046" s="32"/>
      <c r="K2046" s="30"/>
    </row>
    <row r="2047" spans="1:11">
      <c r="A2047" s="32"/>
      <c r="B2047" s="32"/>
      <c r="C2047" s="32"/>
      <c r="D2047" s="32"/>
      <c r="E2047" s="32"/>
      <c r="F2047" s="32"/>
      <c r="G2047" s="32"/>
      <c r="H2047" s="32"/>
      <c r="I2047" s="32"/>
      <c r="J2047" s="32"/>
      <c r="K2047" s="30"/>
    </row>
    <row r="2048" spans="1:11">
      <c r="A2048" s="32"/>
      <c r="B2048" s="32"/>
      <c r="C2048" s="32"/>
      <c r="D2048" s="32"/>
      <c r="E2048" s="32"/>
      <c r="F2048" s="32"/>
      <c r="G2048" s="32"/>
      <c r="H2048" s="32"/>
      <c r="I2048" s="32"/>
      <c r="J2048" s="32"/>
      <c r="K2048" s="30"/>
    </row>
    <row r="2049" spans="1:11">
      <c r="A2049" s="32"/>
      <c r="B2049" s="32"/>
      <c r="C2049" s="32"/>
      <c r="D2049" s="32"/>
      <c r="E2049" s="32"/>
      <c r="F2049" s="32"/>
      <c r="G2049" s="32"/>
      <c r="H2049" s="32"/>
      <c r="I2049" s="32"/>
      <c r="J2049" s="32"/>
      <c r="K2049" s="30"/>
    </row>
    <row r="2050" spans="1:11">
      <c r="A2050" s="32"/>
      <c r="B2050" s="32"/>
      <c r="C2050" s="32"/>
      <c r="D2050" s="32"/>
      <c r="E2050" s="32"/>
      <c r="F2050" s="32"/>
      <c r="G2050" s="32"/>
      <c r="H2050" s="32"/>
      <c r="I2050" s="32"/>
      <c r="J2050" s="32"/>
      <c r="K2050" s="30"/>
    </row>
    <row r="2051" spans="1:11">
      <c r="A2051" s="32"/>
      <c r="B2051" s="32"/>
      <c r="C2051" s="32"/>
      <c r="D2051" s="32"/>
      <c r="E2051" s="32"/>
      <c r="F2051" s="32"/>
      <c r="G2051" s="32"/>
      <c r="H2051" s="32"/>
      <c r="I2051" s="32"/>
      <c r="J2051" s="32"/>
      <c r="K2051" s="30"/>
    </row>
    <row r="2052" spans="1:11">
      <c r="A2052" s="32"/>
      <c r="B2052" s="32"/>
      <c r="C2052" s="32"/>
      <c r="D2052" s="32"/>
      <c r="E2052" s="32"/>
      <c r="F2052" s="32"/>
      <c r="G2052" s="32"/>
      <c r="H2052" s="32"/>
      <c r="I2052" s="32"/>
      <c r="J2052" s="32"/>
      <c r="K2052" s="30"/>
    </row>
    <row r="2053" spans="1:11">
      <c r="A2053" s="32"/>
      <c r="B2053" s="32"/>
      <c r="C2053" s="32"/>
      <c r="D2053" s="32"/>
      <c r="E2053" s="32"/>
      <c r="F2053" s="32"/>
      <c r="G2053" s="32"/>
      <c r="H2053" s="32"/>
      <c r="I2053" s="32"/>
      <c r="J2053" s="32"/>
      <c r="K2053" s="30"/>
    </row>
    <row r="2054" spans="1:11">
      <c r="A2054" s="32"/>
      <c r="B2054" s="32"/>
      <c r="C2054" s="32"/>
      <c r="D2054" s="32"/>
      <c r="E2054" s="32"/>
      <c r="F2054" s="32"/>
      <c r="G2054" s="32"/>
      <c r="H2054" s="32"/>
      <c r="I2054" s="32"/>
      <c r="J2054" s="32"/>
      <c r="K2054" s="30"/>
    </row>
    <row r="2055" spans="1:11">
      <c r="A2055" s="32"/>
      <c r="B2055" s="32"/>
      <c r="C2055" s="32"/>
      <c r="D2055" s="32"/>
      <c r="E2055" s="32"/>
      <c r="F2055" s="32"/>
      <c r="G2055" s="32"/>
      <c r="H2055" s="32"/>
      <c r="I2055" s="32"/>
      <c r="J2055" s="32"/>
      <c r="K2055" s="30"/>
    </row>
    <row r="2056" spans="1:11">
      <c r="A2056" s="32"/>
      <c r="B2056" s="32"/>
      <c r="C2056" s="32"/>
      <c r="D2056" s="32"/>
      <c r="E2056" s="32"/>
      <c r="F2056" s="32"/>
      <c r="G2056" s="32"/>
      <c r="H2056" s="32"/>
      <c r="I2056" s="32"/>
      <c r="J2056" s="32"/>
      <c r="K2056" s="30"/>
    </row>
    <row r="2057" spans="1:11">
      <c r="A2057" s="32"/>
      <c r="B2057" s="32"/>
      <c r="C2057" s="32"/>
      <c r="D2057" s="32"/>
      <c r="E2057" s="32"/>
      <c r="F2057" s="32"/>
      <c r="G2057" s="32"/>
      <c r="H2057" s="32"/>
      <c r="I2057" s="32"/>
      <c r="J2057" s="32"/>
      <c r="K2057" s="30"/>
    </row>
    <row r="2058" spans="1:11">
      <c r="A2058" s="32"/>
      <c r="B2058" s="32"/>
      <c r="C2058" s="32"/>
      <c r="D2058" s="32"/>
      <c r="E2058" s="32"/>
      <c r="F2058" s="32"/>
      <c r="G2058" s="32"/>
      <c r="H2058" s="32"/>
      <c r="I2058" s="32"/>
      <c r="J2058" s="32"/>
      <c r="K2058" s="30"/>
    </row>
    <row r="2059" spans="1:11">
      <c r="A2059" s="32"/>
      <c r="B2059" s="32"/>
      <c r="C2059" s="32"/>
      <c r="D2059" s="32"/>
      <c r="E2059" s="32"/>
      <c r="F2059" s="32"/>
      <c r="G2059" s="32"/>
      <c r="H2059" s="32"/>
      <c r="I2059" s="32"/>
      <c r="J2059" s="32"/>
      <c r="K2059" s="30"/>
    </row>
    <row r="2060" spans="1:11">
      <c r="A2060" s="32"/>
      <c r="B2060" s="32"/>
      <c r="C2060" s="32"/>
      <c r="D2060" s="32"/>
      <c r="E2060" s="32"/>
      <c r="F2060" s="32"/>
      <c r="G2060" s="32"/>
      <c r="H2060" s="32"/>
      <c r="I2060" s="32"/>
      <c r="J2060" s="32"/>
      <c r="K2060" s="30"/>
    </row>
    <row r="2061" spans="1:11">
      <c r="A2061" s="32"/>
      <c r="B2061" s="32"/>
      <c r="C2061" s="32"/>
      <c r="D2061" s="32"/>
      <c r="E2061" s="32"/>
      <c r="F2061" s="32"/>
      <c r="G2061" s="32"/>
      <c r="H2061" s="32"/>
      <c r="I2061" s="32"/>
      <c r="J2061" s="32"/>
      <c r="K2061" s="30"/>
    </row>
    <row r="2062" spans="1:11">
      <c r="A2062" s="32"/>
      <c r="B2062" s="32"/>
      <c r="C2062" s="32"/>
      <c r="D2062" s="32"/>
      <c r="E2062" s="32"/>
      <c r="F2062" s="32"/>
      <c r="G2062" s="32"/>
      <c r="H2062" s="32"/>
      <c r="I2062" s="32"/>
      <c r="J2062" s="32"/>
      <c r="K2062" s="30"/>
    </row>
    <row r="2063" spans="1:11">
      <c r="A2063" s="32"/>
      <c r="B2063" s="32"/>
      <c r="C2063" s="32"/>
      <c r="D2063" s="32"/>
      <c r="E2063" s="32"/>
      <c r="F2063" s="32"/>
      <c r="G2063" s="32"/>
      <c r="H2063" s="32"/>
      <c r="I2063" s="32"/>
      <c r="J2063" s="32"/>
      <c r="K2063" s="30"/>
    </row>
    <row r="2064" spans="1:11">
      <c r="A2064" s="32"/>
      <c r="B2064" s="32"/>
      <c r="C2064" s="32"/>
      <c r="D2064" s="32"/>
      <c r="E2064" s="32"/>
      <c r="F2064" s="32"/>
      <c r="G2064" s="32"/>
      <c r="H2064" s="32"/>
      <c r="I2064" s="32"/>
      <c r="J2064" s="32"/>
      <c r="K2064" s="30"/>
    </row>
    <row r="2065" spans="1:11">
      <c r="A2065" s="32"/>
      <c r="B2065" s="32"/>
      <c r="C2065" s="32"/>
      <c r="D2065" s="32"/>
      <c r="E2065" s="32"/>
      <c r="F2065" s="32"/>
      <c r="G2065" s="32"/>
      <c r="H2065" s="32"/>
      <c r="I2065" s="32"/>
      <c r="J2065" s="32"/>
      <c r="K2065" s="30"/>
    </row>
    <row r="2066" spans="1:11">
      <c r="A2066" s="32"/>
      <c r="B2066" s="32"/>
      <c r="C2066" s="32"/>
      <c r="D2066" s="32"/>
      <c r="E2066" s="32"/>
      <c r="F2066" s="32"/>
      <c r="G2066" s="32"/>
      <c r="H2066" s="32"/>
      <c r="I2066" s="32"/>
      <c r="J2066" s="32"/>
      <c r="K2066" s="30"/>
    </row>
    <row r="2067" spans="1:11">
      <c r="A2067" s="32"/>
      <c r="B2067" s="32"/>
      <c r="C2067" s="32"/>
      <c r="D2067" s="32"/>
      <c r="E2067" s="32"/>
      <c r="F2067" s="32"/>
      <c r="G2067" s="32"/>
      <c r="H2067" s="32"/>
      <c r="I2067" s="32"/>
      <c r="J2067" s="32"/>
      <c r="K2067" s="30"/>
    </row>
    <row r="2068" spans="1:11">
      <c r="A2068" s="32"/>
      <c r="B2068" s="32"/>
      <c r="C2068" s="32"/>
      <c r="D2068" s="32"/>
      <c r="E2068" s="32"/>
      <c r="F2068" s="32"/>
      <c r="G2068" s="32"/>
      <c r="H2068" s="32"/>
      <c r="I2068" s="32"/>
      <c r="J2068" s="32"/>
      <c r="K2068" s="30"/>
    </row>
    <row r="2069" spans="1:11">
      <c r="A2069" s="32"/>
      <c r="B2069" s="32"/>
      <c r="C2069" s="32"/>
      <c r="D2069" s="32"/>
      <c r="E2069" s="32"/>
      <c r="F2069" s="32"/>
      <c r="G2069" s="32"/>
      <c r="H2069" s="32"/>
      <c r="I2069" s="32"/>
      <c r="J2069" s="32"/>
      <c r="K2069" s="30"/>
    </row>
    <row r="2070" spans="1:11">
      <c r="A2070" s="32"/>
      <c r="B2070" s="32"/>
      <c r="C2070" s="32"/>
      <c r="D2070" s="32"/>
      <c r="E2070" s="32"/>
      <c r="F2070" s="32"/>
      <c r="G2070" s="32"/>
      <c r="H2070" s="32"/>
      <c r="I2070" s="32"/>
      <c r="J2070" s="32"/>
      <c r="K2070" s="30"/>
    </row>
    <row r="2071" spans="1:11">
      <c r="A2071" s="32"/>
      <c r="B2071" s="32"/>
      <c r="C2071" s="32"/>
      <c r="D2071" s="32"/>
      <c r="E2071" s="32"/>
      <c r="F2071" s="32"/>
      <c r="G2071" s="32"/>
      <c r="H2071" s="32"/>
      <c r="I2071" s="32"/>
      <c r="J2071" s="32"/>
      <c r="K2071" s="30"/>
    </row>
    <row r="2072" spans="1:11">
      <c r="A2072" s="32"/>
      <c r="B2072" s="32"/>
      <c r="C2072" s="32"/>
      <c r="D2072" s="32"/>
      <c r="E2072" s="32"/>
      <c r="F2072" s="32"/>
      <c r="G2072" s="32"/>
      <c r="H2072" s="32"/>
      <c r="I2072" s="32"/>
      <c r="J2072" s="32"/>
      <c r="K2072" s="30"/>
    </row>
    <row r="2073" spans="1:11">
      <c r="A2073" s="32"/>
      <c r="B2073" s="32"/>
      <c r="C2073" s="32"/>
      <c r="D2073" s="32"/>
      <c r="E2073" s="32"/>
      <c r="F2073" s="32"/>
      <c r="G2073" s="32"/>
      <c r="H2073" s="32"/>
      <c r="I2073" s="32"/>
      <c r="J2073" s="32"/>
      <c r="K2073" s="30"/>
    </row>
    <row r="2074" spans="1:11">
      <c r="A2074" s="32"/>
      <c r="B2074" s="32"/>
      <c r="C2074" s="32"/>
      <c r="D2074" s="32"/>
      <c r="E2074" s="32"/>
      <c r="F2074" s="32"/>
      <c r="G2074" s="32"/>
      <c r="H2074" s="32"/>
      <c r="I2074" s="32"/>
      <c r="J2074" s="32"/>
      <c r="K2074" s="30"/>
    </row>
    <row r="2075" spans="1:11">
      <c r="A2075" s="32"/>
      <c r="B2075" s="32"/>
      <c r="C2075" s="32"/>
      <c r="D2075" s="32"/>
      <c r="E2075" s="32"/>
      <c r="F2075" s="32"/>
      <c r="G2075" s="32"/>
      <c r="H2075" s="32"/>
      <c r="I2075" s="32"/>
      <c r="J2075" s="32"/>
      <c r="K2075" s="30"/>
    </row>
    <row r="2076" spans="1:11">
      <c r="A2076" s="32"/>
      <c r="B2076" s="32"/>
      <c r="C2076" s="32"/>
      <c r="D2076" s="32"/>
      <c r="E2076" s="32"/>
      <c r="F2076" s="32"/>
      <c r="G2076" s="32"/>
      <c r="H2076" s="32"/>
      <c r="I2076" s="32"/>
      <c r="J2076" s="32"/>
      <c r="K2076" s="30"/>
    </row>
    <row r="2077" spans="1:11">
      <c r="A2077" s="32"/>
      <c r="B2077" s="32"/>
      <c r="C2077" s="32"/>
      <c r="D2077" s="32"/>
      <c r="E2077" s="32"/>
      <c r="F2077" s="32"/>
      <c r="G2077" s="32"/>
      <c r="H2077" s="32"/>
      <c r="I2077" s="32"/>
      <c r="J2077" s="32"/>
      <c r="K2077" s="30"/>
    </row>
    <row r="2078" spans="1:11">
      <c r="A2078" s="32"/>
      <c r="B2078" s="32"/>
      <c r="C2078" s="32"/>
      <c r="D2078" s="32"/>
      <c r="E2078" s="32"/>
      <c r="F2078" s="32"/>
      <c r="G2078" s="32"/>
      <c r="H2078" s="32"/>
      <c r="I2078" s="32"/>
      <c r="J2078" s="32"/>
      <c r="K2078" s="30"/>
    </row>
    <row r="2079" spans="1:11">
      <c r="A2079" s="32"/>
      <c r="B2079" s="32"/>
      <c r="C2079" s="32"/>
      <c r="D2079" s="32"/>
      <c r="E2079" s="32"/>
      <c r="F2079" s="32"/>
      <c r="G2079" s="32"/>
      <c r="H2079" s="32"/>
      <c r="I2079" s="32"/>
      <c r="J2079" s="32"/>
      <c r="K2079" s="30"/>
    </row>
    <row r="2080" spans="1:11">
      <c r="A2080" s="32"/>
      <c r="B2080" s="32"/>
      <c r="C2080" s="32"/>
      <c r="D2080" s="32"/>
      <c r="E2080" s="32"/>
      <c r="F2080" s="32"/>
      <c r="G2080" s="32"/>
      <c r="H2080" s="32"/>
      <c r="I2080" s="32"/>
      <c r="J2080" s="32"/>
      <c r="K2080" s="30"/>
    </row>
    <row r="2081" spans="1:11">
      <c r="A2081" s="32"/>
      <c r="B2081" s="32"/>
      <c r="C2081" s="32"/>
      <c r="D2081" s="32"/>
      <c r="E2081" s="32"/>
      <c r="F2081" s="32"/>
      <c r="G2081" s="32"/>
      <c r="H2081" s="32"/>
      <c r="I2081" s="32"/>
      <c r="J2081" s="32"/>
      <c r="K2081" s="30"/>
    </row>
    <row r="2082" spans="1:11">
      <c r="A2082" s="32"/>
      <c r="B2082" s="32"/>
      <c r="C2082" s="32"/>
      <c r="D2082" s="32"/>
      <c r="E2082" s="32"/>
      <c r="F2082" s="32"/>
      <c r="G2082" s="32"/>
      <c r="H2082" s="32"/>
      <c r="I2082" s="32"/>
      <c r="J2082" s="32"/>
      <c r="K2082" s="30"/>
    </row>
    <row r="2083" spans="1:11">
      <c r="A2083" s="32"/>
      <c r="B2083" s="32"/>
      <c r="C2083" s="32"/>
      <c r="D2083" s="32"/>
      <c r="E2083" s="32"/>
      <c r="F2083" s="32"/>
      <c r="G2083" s="32"/>
      <c r="H2083" s="32"/>
      <c r="I2083" s="32"/>
      <c r="J2083" s="32"/>
      <c r="K2083" s="30"/>
    </row>
    <row r="2084" spans="1:11">
      <c r="A2084" s="32"/>
      <c r="B2084" s="32"/>
      <c r="C2084" s="32"/>
      <c r="D2084" s="32"/>
      <c r="E2084" s="32"/>
      <c r="F2084" s="32"/>
      <c r="G2084" s="32"/>
      <c r="H2084" s="32"/>
      <c r="I2084" s="32"/>
      <c r="J2084" s="32"/>
      <c r="K2084" s="30"/>
    </row>
    <row r="2085" spans="1:11">
      <c r="A2085" s="32"/>
      <c r="B2085" s="32"/>
      <c r="C2085" s="32"/>
      <c r="D2085" s="32"/>
      <c r="E2085" s="32"/>
      <c r="F2085" s="32"/>
      <c r="G2085" s="32"/>
      <c r="H2085" s="32"/>
      <c r="I2085" s="32"/>
      <c r="J2085" s="32"/>
      <c r="K2085" s="30"/>
    </row>
    <row r="2086" spans="1:11">
      <c r="A2086" s="32"/>
      <c r="B2086" s="32"/>
      <c r="C2086" s="32"/>
      <c r="D2086" s="32"/>
      <c r="E2086" s="32"/>
      <c r="F2086" s="32"/>
      <c r="G2086" s="32"/>
      <c r="H2086" s="32"/>
      <c r="I2086" s="32"/>
      <c r="J2086" s="32"/>
      <c r="K2086" s="30"/>
    </row>
    <row r="2087" spans="1:11">
      <c r="A2087" s="32"/>
      <c r="B2087" s="32"/>
      <c r="C2087" s="32"/>
      <c r="D2087" s="32"/>
      <c r="E2087" s="32"/>
      <c r="F2087" s="32"/>
      <c r="G2087" s="32"/>
      <c r="H2087" s="32"/>
      <c r="I2087" s="32"/>
      <c r="J2087" s="32"/>
      <c r="K2087" s="30"/>
    </row>
    <row r="2088" spans="1:11">
      <c r="A2088" s="32"/>
      <c r="B2088" s="32"/>
      <c r="C2088" s="32"/>
      <c r="D2088" s="32"/>
      <c r="E2088" s="32"/>
      <c r="F2088" s="32"/>
      <c r="G2088" s="32"/>
      <c r="H2088" s="32"/>
      <c r="I2088" s="32"/>
      <c r="J2088" s="32"/>
      <c r="K2088" s="30"/>
    </row>
    <row r="2089" spans="1:11">
      <c r="A2089" s="32"/>
      <c r="B2089" s="32"/>
      <c r="C2089" s="32"/>
      <c r="D2089" s="32"/>
      <c r="E2089" s="32"/>
      <c r="F2089" s="32"/>
      <c r="G2089" s="32"/>
      <c r="H2089" s="32"/>
      <c r="I2089" s="32"/>
      <c r="J2089" s="32"/>
      <c r="K2089" s="30"/>
    </row>
    <row r="2090" spans="1:11">
      <c r="A2090" s="32"/>
      <c r="B2090" s="32"/>
      <c r="C2090" s="32"/>
      <c r="D2090" s="32"/>
      <c r="E2090" s="32"/>
      <c r="F2090" s="32"/>
      <c r="G2090" s="32"/>
      <c r="H2090" s="32"/>
      <c r="I2090" s="32"/>
      <c r="J2090" s="32"/>
      <c r="K2090" s="30"/>
    </row>
    <row r="2091" spans="1:11">
      <c r="A2091" s="32"/>
      <c r="B2091" s="32"/>
      <c r="C2091" s="32"/>
      <c r="D2091" s="32"/>
      <c r="E2091" s="32"/>
      <c r="F2091" s="32"/>
      <c r="G2091" s="32"/>
      <c r="H2091" s="32"/>
      <c r="I2091" s="32"/>
      <c r="J2091" s="32"/>
      <c r="K2091" s="30"/>
    </row>
    <row r="2092" spans="1:11">
      <c r="A2092" s="32"/>
      <c r="B2092" s="32"/>
      <c r="C2092" s="32"/>
      <c r="D2092" s="32"/>
      <c r="E2092" s="32"/>
      <c r="F2092" s="32"/>
      <c r="G2092" s="32"/>
      <c r="H2092" s="32"/>
      <c r="I2092" s="32"/>
      <c r="J2092" s="32"/>
      <c r="K2092" s="30"/>
    </row>
    <row r="2093" spans="1:11">
      <c r="A2093" s="32"/>
      <c r="B2093" s="32"/>
      <c r="C2093" s="32"/>
      <c r="D2093" s="32"/>
      <c r="E2093" s="32"/>
      <c r="F2093" s="32"/>
      <c r="G2093" s="32"/>
      <c r="H2093" s="32"/>
      <c r="I2093" s="32"/>
      <c r="J2093" s="32"/>
      <c r="K2093" s="30"/>
    </row>
    <row r="2094" spans="1:11">
      <c r="A2094" s="32"/>
      <c r="B2094" s="32"/>
      <c r="C2094" s="32"/>
      <c r="D2094" s="32"/>
      <c r="E2094" s="32"/>
      <c r="F2094" s="32"/>
      <c r="G2094" s="32"/>
      <c r="H2094" s="32"/>
      <c r="I2094" s="32"/>
      <c r="J2094" s="32"/>
      <c r="K2094" s="30"/>
    </row>
    <row r="2095" spans="1:11">
      <c r="A2095" s="32"/>
      <c r="B2095" s="32"/>
      <c r="C2095" s="32"/>
      <c r="D2095" s="32"/>
      <c r="E2095" s="32"/>
      <c r="F2095" s="32"/>
      <c r="G2095" s="32"/>
      <c r="H2095" s="32"/>
      <c r="I2095" s="32"/>
      <c r="J2095" s="32"/>
      <c r="K2095" s="30"/>
    </row>
    <row r="2096" spans="1:11">
      <c r="A2096" s="32"/>
      <c r="B2096" s="32"/>
      <c r="C2096" s="32"/>
      <c r="D2096" s="32"/>
      <c r="E2096" s="32"/>
      <c r="F2096" s="32"/>
      <c r="G2096" s="32"/>
      <c r="H2096" s="32"/>
      <c r="I2096" s="32"/>
      <c r="J2096" s="32"/>
      <c r="K2096" s="30"/>
    </row>
    <row r="2097" spans="1:11">
      <c r="A2097" s="32"/>
      <c r="B2097" s="32"/>
      <c r="C2097" s="32"/>
      <c r="D2097" s="32"/>
      <c r="E2097" s="32"/>
      <c r="F2097" s="32"/>
      <c r="G2097" s="32"/>
      <c r="H2097" s="32"/>
      <c r="I2097" s="32"/>
      <c r="J2097" s="32"/>
      <c r="K2097" s="30"/>
    </row>
    <row r="2098" spans="1:11">
      <c r="A2098" s="32"/>
      <c r="B2098" s="32"/>
      <c r="C2098" s="32"/>
      <c r="D2098" s="32"/>
      <c r="E2098" s="32"/>
      <c r="F2098" s="32"/>
      <c r="G2098" s="32"/>
      <c r="H2098" s="32"/>
      <c r="I2098" s="32"/>
      <c r="J2098" s="32"/>
      <c r="K2098" s="30"/>
    </row>
    <row r="2099" spans="1:11">
      <c r="A2099" s="32"/>
      <c r="B2099" s="32"/>
      <c r="C2099" s="32"/>
      <c r="D2099" s="32"/>
      <c r="E2099" s="32"/>
      <c r="F2099" s="32"/>
      <c r="G2099" s="32"/>
      <c r="H2099" s="32"/>
      <c r="I2099" s="32"/>
      <c r="J2099" s="32"/>
      <c r="K2099" s="30"/>
    </row>
    <row r="2100" spans="1:11">
      <c r="A2100" s="32"/>
      <c r="B2100" s="32"/>
      <c r="C2100" s="32"/>
      <c r="D2100" s="32"/>
      <c r="E2100" s="32"/>
      <c r="F2100" s="32"/>
      <c r="G2100" s="32"/>
      <c r="H2100" s="32"/>
      <c r="I2100" s="32"/>
      <c r="J2100" s="32"/>
      <c r="K2100" s="30"/>
    </row>
    <row r="2101" spans="1:11">
      <c r="A2101" s="32"/>
      <c r="B2101" s="32"/>
      <c r="C2101" s="32"/>
      <c r="D2101" s="32"/>
      <c r="E2101" s="32"/>
      <c r="F2101" s="32"/>
      <c r="G2101" s="32"/>
      <c r="H2101" s="32"/>
      <c r="I2101" s="32"/>
      <c r="J2101" s="32"/>
      <c r="K2101" s="30"/>
    </row>
    <row r="2102" spans="1:11">
      <c r="A2102" s="32"/>
      <c r="B2102" s="32"/>
      <c r="C2102" s="32"/>
      <c r="D2102" s="32"/>
      <c r="E2102" s="32"/>
      <c r="F2102" s="32"/>
      <c r="G2102" s="32"/>
      <c r="H2102" s="32"/>
      <c r="I2102" s="32"/>
      <c r="J2102" s="32"/>
      <c r="K2102" s="30"/>
    </row>
    <row r="2103" spans="1:11">
      <c r="A2103" s="32"/>
      <c r="B2103" s="32"/>
      <c r="C2103" s="32"/>
      <c r="D2103" s="32"/>
      <c r="E2103" s="32"/>
      <c r="F2103" s="32"/>
      <c r="G2103" s="32"/>
      <c r="H2103" s="32"/>
      <c r="I2103" s="32"/>
      <c r="J2103" s="32"/>
      <c r="K2103" s="30"/>
    </row>
    <row r="2104" spans="1:11">
      <c r="A2104" s="32"/>
      <c r="B2104" s="32"/>
      <c r="C2104" s="32"/>
      <c r="D2104" s="32"/>
      <c r="E2104" s="32"/>
      <c r="F2104" s="32"/>
      <c r="G2104" s="32"/>
      <c r="H2104" s="32"/>
      <c r="I2104" s="32"/>
      <c r="J2104" s="32"/>
      <c r="K2104" s="30"/>
    </row>
    <row r="2105" spans="1:11">
      <c r="A2105" s="32"/>
      <c r="B2105" s="32"/>
      <c r="C2105" s="32"/>
      <c r="D2105" s="32"/>
      <c r="E2105" s="32"/>
      <c r="F2105" s="32"/>
      <c r="G2105" s="32"/>
      <c r="H2105" s="32"/>
      <c r="I2105" s="32"/>
      <c r="J2105" s="32"/>
      <c r="K2105" s="30"/>
    </row>
    <row r="2106" spans="1:11">
      <c r="A2106" s="32"/>
      <c r="B2106" s="32"/>
      <c r="C2106" s="32"/>
      <c r="D2106" s="32"/>
      <c r="E2106" s="32"/>
      <c r="F2106" s="32"/>
      <c r="G2106" s="32"/>
      <c r="H2106" s="32"/>
      <c r="I2106" s="32"/>
      <c r="J2106" s="32"/>
      <c r="K2106" s="30"/>
    </row>
    <row r="2107" spans="1:11">
      <c r="A2107" s="32"/>
      <c r="B2107" s="32"/>
      <c r="C2107" s="32"/>
      <c r="D2107" s="32"/>
      <c r="E2107" s="32"/>
      <c r="F2107" s="32"/>
      <c r="G2107" s="32"/>
      <c r="H2107" s="32"/>
      <c r="I2107" s="32"/>
      <c r="J2107" s="32"/>
      <c r="K2107" s="30"/>
    </row>
    <row r="2108" spans="1:11">
      <c r="A2108" s="32"/>
      <c r="B2108" s="32"/>
      <c r="C2108" s="32"/>
      <c r="D2108" s="32"/>
      <c r="E2108" s="32"/>
      <c r="F2108" s="32"/>
      <c r="G2108" s="32"/>
      <c r="H2108" s="32"/>
      <c r="I2108" s="32"/>
      <c r="J2108" s="32"/>
      <c r="K2108" s="30"/>
    </row>
    <row r="2109" spans="1:11">
      <c r="A2109" s="32"/>
      <c r="B2109" s="32"/>
      <c r="C2109" s="32"/>
      <c r="D2109" s="32"/>
      <c r="E2109" s="32"/>
      <c r="F2109" s="32"/>
      <c r="G2109" s="32"/>
      <c r="H2109" s="32"/>
      <c r="I2109" s="32"/>
      <c r="J2109" s="32"/>
      <c r="K2109" s="30"/>
    </row>
    <row r="2110" spans="1:11">
      <c r="A2110" s="32"/>
      <c r="B2110" s="32"/>
      <c r="C2110" s="32"/>
      <c r="D2110" s="32"/>
      <c r="E2110" s="32"/>
      <c r="F2110" s="32"/>
      <c r="G2110" s="32"/>
      <c r="H2110" s="32"/>
      <c r="I2110" s="32"/>
      <c r="J2110" s="32"/>
      <c r="K2110" s="30"/>
    </row>
    <row r="2111" spans="1:11">
      <c r="A2111" s="32"/>
      <c r="B2111" s="32"/>
      <c r="C2111" s="32"/>
      <c r="D2111" s="32"/>
      <c r="E2111" s="32"/>
      <c r="F2111" s="32"/>
      <c r="G2111" s="32"/>
      <c r="H2111" s="32"/>
      <c r="I2111" s="32"/>
      <c r="J2111" s="32"/>
      <c r="K2111" s="30"/>
    </row>
    <row r="2112" spans="1:11">
      <c r="A2112" s="32"/>
      <c r="B2112" s="32"/>
      <c r="C2112" s="32"/>
      <c r="D2112" s="32"/>
      <c r="E2112" s="32"/>
      <c r="F2112" s="32"/>
      <c r="G2112" s="32"/>
      <c r="H2112" s="32"/>
      <c r="I2112" s="32"/>
      <c r="J2112" s="32"/>
      <c r="K2112" s="30"/>
    </row>
    <row r="2113" spans="1:11">
      <c r="A2113" s="32"/>
      <c r="B2113" s="32"/>
      <c r="C2113" s="32"/>
      <c r="D2113" s="32"/>
      <c r="E2113" s="32"/>
      <c r="F2113" s="32"/>
      <c r="G2113" s="32"/>
      <c r="H2113" s="32"/>
      <c r="I2113" s="32"/>
      <c r="J2113" s="32"/>
      <c r="K2113" s="30"/>
    </row>
    <row r="2114" spans="1:11">
      <c r="A2114" s="32"/>
      <c r="B2114" s="32"/>
      <c r="C2114" s="32"/>
      <c r="D2114" s="32"/>
      <c r="E2114" s="32"/>
      <c r="F2114" s="32"/>
      <c r="G2114" s="32"/>
      <c r="H2114" s="32"/>
      <c r="I2114" s="32"/>
      <c r="J2114" s="32"/>
      <c r="K2114" s="30"/>
    </row>
    <row r="2115" spans="1:11">
      <c r="A2115" s="32"/>
      <c r="B2115" s="32"/>
      <c r="C2115" s="32"/>
      <c r="D2115" s="32"/>
      <c r="E2115" s="32"/>
      <c r="F2115" s="32"/>
      <c r="G2115" s="32"/>
      <c r="H2115" s="32"/>
      <c r="I2115" s="32"/>
      <c r="J2115" s="32"/>
      <c r="K2115" s="30"/>
    </row>
    <row r="2116" spans="1:11">
      <c r="A2116" s="32"/>
      <c r="B2116" s="32"/>
      <c r="C2116" s="32"/>
      <c r="D2116" s="32"/>
      <c r="E2116" s="32"/>
      <c r="F2116" s="32"/>
      <c r="G2116" s="32"/>
      <c r="H2116" s="32"/>
      <c r="I2116" s="32"/>
      <c r="J2116" s="32"/>
      <c r="K2116" s="30"/>
    </row>
    <row r="2117" spans="1:11">
      <c r="A2117" s="32"/>
      <c r="B2117" s="32"/>
      <c r="C2117" s="32"/>
      <c r="D2117" s="32"/>
      <c r="E2117" s="32"/>
      <c r="F2117" s="32"/>
      <c r="G2117" s="32"/>
      <c r="H2117" s="32"/>
      <c r="I2117" s="32"/>
      <c r="J2117" s="32"/>
      <c r="K2117" s="30"/>
    </row>
    <row r="2118" spans="1:11">
      <c r="A2118" s="32"/>
      <c r="B2118" s="32"/>
      <c r="C2118" s="32"/>
      <c r="D2118" s="32"/>
      <c r="E2118" s="32"/>
      <c r="F2118" s="32"/>
      <c r="G2118" s="32"/>
      <c r="H2118" s="32"/>
      <c r="I2118" s="32"/>
      <c r="J2118" s="32"/>
      <c r="K2118" s="30"/>
    </row>
    <row r="2119" spans="1:11">
      <c r="A2119" s="32"/>
      <c r="B2119" s="32"/>
      <c r="C2119" s="32"/>
      <c r="D2119" s="32"/>
      <c r="E2119" s="32"/>
      <c r="F2119" s="32"/>
      <c r="G2119" s="32"/>
      <c r="H2119" s="32"/>
      <c r="I2119" s="32"/>
      <c r="J2119" s="32"/>
      <c r="K2119" s="30"/>
    </row>
    <row r="2120" spans="1:11">
      <c r="A2120" s="32"/>
      <c r="B2120" s="32"/>
      <c r="C2120" s="32"/>
      <c r="D2120" s="32"/>
      <c r="E2120" s="32"/>
      <c r="F2120" s="32"/>
      <c r="G2120" s="32"/>
      <c r="H2120" s="32"/>
      <c r="I2120" s="32"/>
      <c r="J2120" s="32"/>
      <c r="K2120" s="30"/>
    </row>
    <row r="2121" spans="1:11">
      <c r="A2121" s="32"/>
      <c r="B2121" s="32"/>
      <c r="C2121" s="32"/>
      <c r="D2121" s="32"/>
      <c r="E2121" s="32"/>
      <c r="F2121" s="32"/>
      <c r="G2121" s="32"/>
      <c r="H2121" s="32"/>
      <c r="I2121" s="32"/>
      <c r="J2121" s="32"/>
      <c r="K2121" s="30"/>
    </row>
    <row r="2122" spans="1:11">
      <c r="A2122" s="32"/>
      <c r="B2122" s="32"/>
      <c r="C2122" s="32"/>
      <c r="D2122" s="32"/>
      <c r="E2122" s="32"/>
      <c r="F2122" s="32"/>
      <c r="G2122" s="32"/>
      <c r="H2122" s="32"/>
      <c r="I2122" s="32"/>
      <c r="J2122" s="32"/>
      <c r="K2122" s="30"/>
    </row>
    <row r="2123" spans="1:11">
      <c r="A2123" s="32"/>
      <c r="B2123" s="32"/>
      <c r="C2123" s="32"/>
      <c r="D2123" s="32"/>
      <c r="E2123" s="32"/>
      <c r="F2123" s="32"/>
      <c r="G2123" s="32"/>
      <c r="H2123" s="32"/>
      <c r="I2123" s="32"/>
      <c r="J2123" s="32"/>
      <c r="K2123" s="30"/>
    </row>
    <row r="2124" spans="1:11">
      <c r="A2124" s="32"/>
      <c r="B2124" s="32"/>
      <c r="C2124" s="32"/>
      <c r="D2124" s="32"/>
      <c r="E2124" s="32"/>
      <c r="F2124" s="32"/>
      <c r="G2124" s="32"/>
      <c r="H2124" s="32"/>
      <c r="I2124" s="32"/>
      <c r="J2124" s="32"/>
      <c r="K2124" s="30"/>
    </row>
    <row r="2125" spans="1:11">
      <c r="A2125" s="32"/>
      <c r="B2125" s="32"/>
      <c r="C2125" s="32"/>
      <c r="D2125" s="32"/>
      <c r="E2125" s="32"/>
      <c r="F2125" s="32"/>
      <c r="G2125" s="32"/>
      <c r="H2125" s="32"/>
      <c r="I2125" s="32"/>
      <c r="J2125" s="32"/>
      <c r="K2125" s="30"/>
    </row>
    <row r="2126" spans="1:11">
      <c r="A2126" s="32"/>
      <c r="B2126" s="32"/>
      <c r="C2126" s="32"/>
      <c r="D2126" s="32"/>
      <c r="E2126" s="32"/>
      <c r="F2126" s="32"/>
      <c r="G2126" s="32"/>
      <c r="H2126" s="32"/>
      <c r="I2126" s="32"/>
      <c r="J2126" s="32"/>
      <c r="K2126" s="30"/>
    </row>
    <row r="2127" spans="1:11">
      <c r="A2127" s="32"/>
      <c r="B2127" s="32"/>
      <c r="C2127" s="32"/>
      <c r="D2127" s="32"/>
      <c r="E2127" s="32"/>
      <c r="F2127" s="32"/>
      <c r="G2127" s="32"/>
      <c r="H2127" s="32"/>
      <c r="I2127" s="32"/>
      <c r="J2127" s="32"/>
      <c r="K2127" s="30"/>
    </row>
    <row r="2128" spans="1:11">
      <c r="A2128" s="32"/>
      <c r="B2128" s="32"/>
      <c r="C2128" s="32"/>
      <c r="D2128" s="32"/>
      <c r="E2128" s="32"/>
      <c r="F2128" s="32"/>
      <c r="G2128" s="32"/>
      <c r="H2128" s="32"/>
      <c r="I2128" s="32"/>
      <c r="J2128" s="32"/>
      <c r="K2128" s="30"/>
    </row>
    <row r="2129" spans="1:11">
      <c r="A2129" s="32"/>
      <c r="B2129" s="32"/>
      <c r="C2129" s="32"/>
      <c r="D2129" s="32"/>
      <c r="E2129" s="32"/>
      <c r="F2129" s="32"/>
      <c r="G2129" s="32"/>
      <c r="H2129" s="32"/>
      <c r="I2129" s="32"/>
      <c r="J2129" s="32"/>
      <c r="K2129" s="30"/>
    </row>
    <row r="2130" spans="1:11">
      <c r="A2130" s="32"/>
      <c r="B2130" s="32"/>
      <c r="C2130" s="32"/>
      <c r="D2130" s="32"/>
      <c r="E2130" s="32"/>
      <c r="F2130" s="32"/>
      <c r="G2130" s="32"/>
      <c r="H2130" s="32"/>
      <c r="I2130" s="32"/>
      <c r="J2130" s="32"/>
      <c r="K2130" s="30"/>
    </row>
    <row r="2131" spans="1:11">
      <c r="A2131" s="32"/>
      <c r="B2131" s="32"/>
      <c r="C2131" s="32"/>
      <c r="D2131" s="32"/>
      <c r="E2131" s="32"/>
      <c r="F2131" s="32"/>
      <c r="G2131" s="32"/>
      <c r="H2131" s="32"/>
      <c r="I2131" s="32"/>
      <c r="J2131" s="32"/>
      <c r="K2131" s="30"/>
    </row>
    <row r="2132" spans="1:11">
      <c r="A2132" s="32"/>
      <c r="B2132" s="32"/>
      <c r="C2132" s="32"/>
      <c r="D2132" s="32"/>
      <c r="E2132" s="32"/>
      <c r="F2132" s="32"/>
      <c r="G2132" s="32"/>
      <c r="H2132" s="32"/>
      <c r="I2132" s="32"/>
      <c r="J2132" s="32"/>
      <c r="K2132" s="30"/>
    </row>
    <row r="2133" spans="1:11">
      <c r="A2133" s="32"/>
      <c r="B2133" s="32"/>
      <c r="C2133" s="32"/>
      <c r="D2133" s="32"/>
      <c r="E2133" s="32"/>
      <c r="F2133" s="32"/>
      <c r="G2133" s="32"/>
      <c r="H2133" s="32"/>
      <c r="I2133" s="32"/>
      <c r="J2133" s="32"/>
      <c r="K2133" s="30"/>
    </row>
    <row r="2134" spans="1:11">
      <c r="A2134" s="32"/>
      <c r="B2134" s="32"/>
      <c r="C2134" s="32"/>
      <c r="D2134" s="32"/>
      <c r="E2134" s="32"/>
      <c r="F2134" s="32"/>
      <c r="G2134" s="32"/>
      <c r="H2134" s="32"/>
      <c r="I2134" s="32"/>
      <c r="J2134" s="32"/>
      <c r="K2134" s="30"/>
    </row>
    <row r="2135" spans="1:11">
      <c r="A2135" s="32"/>
      <c r="B2135" s="32"/>
      <c r="C2135" s="32"/>
      <c r="D2135" s="32"/>
      <c r="E2135" s="32"/>
      <c r="F2135" s="32"/>
      <c r="G2135" s="32"/>
      <c r="H2135" s="32"/>
      <c r="I2135" s="32"/>
      <c r="J2135" s="32"/>
      <c r="K2135" s="30"/>
    </row>
    <row r="2136" spans="1:11">
      <c r="A2136" s="32"/>
      <c r="B2136" s="32"/>
      <c r="C2136" s="32"/>
      <c r="D2136" s="32"/>
      <c r="E2136" s="32"/>
      <c r="F2136" s="32"/>
      <c r="G2136" s="32"/>
      <c r="H2136" s="32"/>
      <c r="I2136" s="32"/>
      <c r="J2136" s="32"/>
      <c r="K2136" s="30"/>
    </row>
    <row r="2137" spans="1:11">
      <c r="A2137" s="32"/>
      <c r="B2137" s="32"/>
      <c r="C2137" s="32"/>
      <c r="D2137" s="32"/>
      <c r="E2137" s="32"/>
      <c r="F2137" s="32"/>
      <c r="G2137" s="32"/>
      <c r="H2137" s="32"/>
      <c r="I2137" s="32"/>
      <c r="J2137" s="32"/>
      <c r="K2137" s="30"/>
    </row>
    <row r="2138" spans="1:11">
      <c r="A2138" s="32"/>
      <c r="B2138" s="32"/>
      <c r="C2138" s="32"/>
      <c r="D2138" s="32"/>
      <c r="E2138" s="32"/>
      <c r="F2138" s="32"/>
      <c r="G2138" s="32"/>
      <c r="H2138" s="32"/>
      <c r="I2138" s="32"/>
      <c r="J2138" s="32"/>
      <c r="K2138" s="30"/>
    </row>
    <row r="2139" spans="1:11">
      <c r="A2139" s="32"/>
      <c r="B2139" s="32"/>
      <c r="C2139" s="32"/>
      <c r="D2139" s="32"/>
      <c r="E2139" s="32"/>
      <c r="F2139" s="32"/>
      <c r="G2139" s="32"/>
      <c r="H2139" s="32"/>
      <c r="I2139" s="32"/>
      <c r="J2139" s="32"/>
      <c r="K2139" s="30"/>
    </row>
    <row r="2140" spans="1:11">
      <c r="A2140" s="32"/>
      <c r="B2140" s="32"/>
      <c r="C2140" s="32"/>
      <c r="D2140" s="32"/>
      <c r="E2140" s="32"/>
      <c r="F2140" s="32"/>
      <c r="G2140" s="32"/>
      <c r="H2140" s="32"/>
      <c r="I2140" s="32"/>
      <c r="J2140" s="32"/>
      <c r="K2140" s="30"/>
    </row>
    <row r="2141" spans="1:11">
      <c r="A2141" s="32"/>
      <c r="B2141" s="32"/>
      <c r="C2141" s="32"/>
      <c r="D2141" s="32"/>
      <c r="E2141" s="32"/>
      <c r="F2141" s="32"/>
      <c r="G2141" s="32"/>
      <c r="H2141" s="32"/>
      <c r="I2141" s="32"/>
      <c r="J2141" s="32"/>
      <c r="K2141" s="30"/>
    </row>
    <row r="2142" spans="1:11">
      <c r="A2142" s="32"/>
      <c r="B2142" s="32"/>
      <c r="C2142" s="32"/>
      <c r="D2142" s="32"/>
      <c r="E2142" s="32"/>
      <c r="F2142" s="32"/>
      <c r="G2142" s="32"/>
      <c r="H2142" s="32"/>
      <c r="I2142" s="32"/>
      <c r="J2142" s="32"/>
      <c r="K2142" s="30"/>
    </row>
    <row r="2143" spans="1:11">
      <c r="A2143" s="32"/>
      <c r="B2143" s="32"/>
      <c r="C2143" s="32"/>
      <c r="D2143" s="32"/>
      <c r="E2143" s="32"/>
      <c r="F2143" s="32"/>
      <c r="G2143" s="32"/>
      <c r="H2143" s="32"/>
      <c r="I2143" s="32"/>
      <c r="J2143" s="32"/>
      <c r="K2143" s="30"/>
    </row>
    <row r="2144" spans="1:11">
      <c r="A2144" s="32"/>
      <c r="B2144" s="32"/>
      <c r="C2144" s="32"/>
      <c r="D2144" s="32"/>
      <c r="E2144" s="32"/>
      <c r="F2144" s="32"/>
      <c r="G2144" s="32"/>
      <c r="H2144" s="32"/>
      <c r="I2144" s="32"/>
      <c r="J2144" s="32"/>
      <c r="K2144" s="30"/>
    </row>
    <row r="2145" spans="1:11">
      <c r="A2145" s="32"/>
      <c r="B2145" s="32"/>
      <c r="C2145" s="32"/>
      <c r="D2145" s="32"/>
      <c r="E2145" s="32"/>
      <c r="F2145" s="32"/>
      <c r="G2145" s="32"/>
      <c r="H2145" s="32"/>
      <c r="I2145" s="32"/>
      <c r="J2145" s="32"/>
      <c r="K2145" s="30"/>
    </row>
    <row r="2146" spans="1:11">
      <c r="A2146" s="32"/>
      <c r="B2146" s="32"/>
      <c r="C2146" s="32"/>
      <c r="D2146" s="32"/>
      <c r="E2146" s="32"/>
      <c r="F2146" s="32"/>
      <c r="G2146" s="32"/>
      <c r="H2146" s="32"/>
      <c r="I2146" s="32"/>
      <c r="J2146" s="32"/>
      <c r="K2146" s="30"/>
    </row>
    <row r="2147" spans="1:11">
      <c r="A2147" s="32"/>
      <c r="B2147" s="32"/>
      <c r="C2147" s="32"/>
      <c r="D2147" s="32"/>
      <c r="E2147" s="32"/>
      <c r="F2147" s="32"/>
      <c r="G2147" s="32"/>
      <c r="H2147" s="32"/>
      <c r="I2147" s="32"/>
      <c r="J2147" s="32"/>
      <c r="K2147" s="30"/>
    </row>
    <row r="2148" spans="1:11">
      <c r="A2148" s="32"/>
      <c r="B2148" s="32"/>
      <c r="C2148" s="32"/>
      <c r="D2148" s="32"/>
      <c r="E2148" s="32"/>
      <c r="F2148" s="32"/>
      <c r="G2148" s="32"/>
      <c r="H2148" s="32"/>
      <c r="I2148" s="32"/>
      <c r="J2148" s="32"/>
      <c r="K2148" s="30"/>
    </row>
    <row r="2149" spans="1:11">
      <c r="A2149" s="32"/>
      <c r="B2149" s="32"/>
      <c r="C2149" s="32"/>
      <c r="D2149" s="32"/>
      <c r="E2149" s="32"/>
      <c r="F2149" s="32"/>
      <c r="G2149" s="32"/>
      <c r="H2149" s="32"/>
      <c r="I2149" s="32"/>
      <c r="J2149" s="32"/>
      <c r="K2149" s="30"/>
    </row>
    <row r="2150" spans="1:11">
      <c r="A2150" s="32"/>
      <c r="B2150" s="32"/>
      <c r="C2150" s="32"/>
      <c r="D2150" s="32"/>
      <c r="E2150" s="32"/>
      <c r="F2150" s="32"/>
      <c r="G2150" s="32"/>
      <c r="H2150" s="32"/>
      <c r="I2150" s="32"/>
      <c r="J2150" s="32"/>
      <c r="K2150" s="30"/>
    </row>
    <row r="2151" spans="1:11">
      <c r="A2151" s="32"/>
      <c r="B2151" s="32"/>
      <c r="C2151" s="32"/>
      <c r="D2151" s="32"/>
      <c r="E2151" s="32"/>
      <c r="F2151" s="32"/>
      <c r="G2151" s="32"/>
      <c r="H2151" s="32"/>
      <c r="I2151" s="32"/>
      <c r="J2151" s="32"/>
      <c r="K2151" s="30"/>
    </row>
    <row r="2152" spans="1:11">
      <c r="A2152" s="32"/>
      <c r="B2152" s="32"/>
      <c r="C2152" s="32"/>
      <c r="D2152" s="32"/>
      <c r="E2152" s="32"/>
      <c r="F2152" s="32"/>
      <c r="G2152" s="32"/>
      <c r="H2152" s="32"/>
      <c r="I2152" s="32"/>
      <c r="J2152" s="32"/>
      <c r="K2152" s="30"/>
    </row>
    <row r="2153" spans="1:11">
      <c r="A2153" s="32"/>
      <c r="B2153" s="32"/>
      <c r="C2153" s="32"/>
      <c r="D2153" s="32"/>
      <c r="E2153" s="32"/>
      <c r="F2153" s="32"/>
      <c r="G2153" s="32"/>
      <c r="H2153" s="32"/>
      <c r="I2153" s="32"/>
      <c r="J2153" s="32"/>
      <c r="K2153" s="30"/>
    </row>
    <row r="2154" spans="1:11">
      <c r="A2154" s="32"/>
      <c r="B2154" s="32"/>
      <c r="C2154" s="32"/>
      <c r="D2154" s="32"/>
      <c r="E2154" s="32"/>
      <c r="F2154" s="32"/>
      <c r="G2154" s="32"/>
      <c r="H2154" s="32"/>
      <c r="I2154" s="32"/>
      <c r="J2154" s="32"/>
      <c r="K2154" s="30"/>
    </row>
    <row r="2155" spans="1:11">
      <c r="A2155" s="32"/>
      <c r="B2155" s="32"/>
      <c r="C2155" s="32"/>
      <c r="D2155" s="32"/>
      <c r="E2155" s="32"/>
      <c r="F2155" s="32"/>
      <c r="G2155" s="32"/>
      <c r="H2155" s="32"/>
      <c r="I2155" s="32"/>
      <c r="J2155" s="32"/>
      <c r="K2155" s="30"/>
    </row>
    <row r="2156" spans="1:11">
      <c r="A2156" s="32"/>
      <c r="B2156" s="32"/>
      <c r="C2156" s="32"/>
      <c r="D2156" s="32"/>
      <c r="E2156" s="32"/>
      <c r="F2156" s="32"/>
      <c r="G2156" s="32"/>
      <c r="H2156" s="32"/>
      <c r="I2156" s="32"/>
      <c r="J2156" s="32"/>
      <c r="K2156" s="30"/>
    </row>
    <row r="2157" spans="1:11">
      <c r="A2157" s="32"/>
      <c r="B2157" s="32"/>
      <c r="C2157" s="32"/>
      <c r="D2157" s="32"/>
      <c r="E2157" s="32"/>
      <c r="F2157" s="32"/>
      <c r="G2157" s="32"/>
      <c r="H2157" s="32"/>
      <c r="I2157" s="32"/>
      <c r="J2157" s="32"/>
      <c r="K2157" s="30"/>
    </row>
    <row r="2158" spans="1:11">
      <c r="A2158" s="32"/>
      <c r="B2158" s="32"/>
      <c r="C2158" s="32"/>
      <c r="D2158" s="32"/>
      <c r="E2158" s="32"/>
      <c r="F2158" s="32"/>
      <c r="G2158" s="32"/>
      <c r="H2158" s="32"/>
      <c r="I2158" s="32"/>
      <c r="J2158" s="32"/>
      <c r="K2158" s="30"/>
    </row>
    <row r="2159" spans="1:11">
      <c r="A2159" s="32"/>
      <c r="B2159" s="32"/>
      <c r="C2159" s="32"/>
      <c r="D2159" s="32"/>
      <c r="E2159" s="32"/>
      <c r="F2159" s="32"/>
      <c r="G2159" s="32"/>
      <c r="H2159" s="32"/>
      <c r="I2159" s="32"/>
      <c r="J2159" s="32"/>
      <c r="K2159" s="30"/>
    </row>
    <row r="2160" spans="1:11">
      <c r="A2160" s="32"/>
      <c r="B2160" s="32"/>
      <c r="C2160" s="32"/>
      <c r="D2160" s="32"/>
      <c r="E2160" s="32"/>
      <c r="F2160" s="32"/>
      <c r="G2160" s="32"/>
      <c r="H2160" s="32"/>
      <c r="I2160" s="32"/>
      <c r="J2160" s="32"/>
      <c r="K2160" s="30"/>
    </row>
    <row r="2161" spans="1:11">
      <c r="A2161" s="32"/>
      <c r="B2161" s="32"/>
      <c r="C2161" s="32"/>
      <c r="D2161" s="32"/>
      <c r="E2161" s="32"/>
      <c r="F2161" s="32"/>
      <c r="G2161" s="32"/>
      <c r="H2161" s="32"/>
      <c r="I2161" s="32"/>
      <c r="J2161" s="32"/>
      <c r="K2161" s="30"/>
    </row>
    <row r="2162" spans="1:11">
      <c r="A2162" s="32"/>
      <c r="B2162" s="32"/>
      <c r="C2162" s="32"/>
      <c r="D2162" s="32"/>
      <c r="E2162" s="32"/>
      <c r="F2162" s="32"/>
      <c r="G2162" s="32"/>
      <c r="H2162" s="32"/>
      <c r="I2162" s="32"/>
      <c r="J2162" s="32"/>
      <c r="K2162" s="30"/>
    </row>
    <row r="2163" spans="1:11">
      <c r="A2163" s="32"/>
      <c r="B2163" s="32"/>
      <c r="C2163" s="32"/>
      <c r="D2163" s="32"/>
      <c r="E2163" s="32"/>
      <c r="F2163" s="32"/>
      <c r="G2163" s="32"/>
      <c r="H2163" s="32"/>
      <c r="I2163" s="32"/>
      <c r="J2163" s="32"/>
      <c r="K2163" s="30"/>
    </row>
    <row r="2164" spans="1:11">
      <c r="A2164" s="32"/>
      <c r="B2164" s="32"/>
      <c r="C2164" s="32"/>
      <c r="D2164" s="32"/>
      <c r="E2164" s="32"/>
      <c r="F2164" s="32"/>
      <c r="G2164" s="32"/>
      <c r="H2164" s="32"/>
      <c r="I2164" s="32"/>
      <c r="J2164" s="32"/>
      <c r="K2164" s="30"/>
    </row>
    <row r="2165" spans="1:11">
      <c r="A2165" s="32"/>
      <c r="B2165" s="32"/>
      <c r="C2165" s="32"/>
      <c r="D2165" s="32"/>
      <c r="E2165" s="32"/>
      <c r="F2165" s="32"/>
      <c r="G2165" s="32"/>
      <c r="H2165" s="32"/>
      <c r="I2165" s="32"/>
      <c r="J2165" s="32"/>
      <c r="K2165" s="30"/>
    </row>
    <row r="2166" spans="1:11">
      <c r="A2166" s="32"/>
      <c r="B2166" s="32"/>
      <c r="C2166" s="32"/>
      <c r="D2166" s="32"/>
      <c r="E2166" s="32"/>
      <c r="F2166" s="32"/>
      <c r="G2166" s="32"/>
      <c r="H2166" s="32"/>
      <c r="I2166" s="32"/>
      <c r="J2166" s="32"/>
      <c r="K2166" s="30"/>
    </row>
    <row r="2167" spans="1:11">
      <c r="A2167" s="32"/>
      <c r="B2167" s="32"/>
      <c r="C2167" s="32"/>
      <c r="D2167" s="32"/>
      <c r="E2167" s="32"/>
      <c r="F2167" s="32"/>
      <c r="G2167" s="32"/>
      <c r="H2167" s="32"/>
      <c r="I2167" s="32"/>
      <c r="J2167" s="32"/>
      <c r="K2167" s="30"/>
    </row>
    <row r="2168" spans="1:11">
      <c r="A2168" s="32"/>
      <c r="B2168" s="32"/>
      <c r="C2168" s="32"/>
      <c r="D2168" s="32"/>
      <c r="E2168" s="32"/>
      <c r="F2168" s="32"/>
      <c r="G2168" s="32"/>
      <c r="H2168" s="32"/>
      <c r="I2168" s="32"/>
      <c r="J2168" s="32"/>
      <c r="K2168" s="30"/>
    </row>
    <row r="2169" spans="1:11">
      <c r="A2169" s="32"/>
      <c r="B2169" s="32"/>
      <c r="C2169" s="32"/>
      <c r="D2169" s="32"/>
      <c r="E2169" s="32"/>
      <c r="F2169" s="32"/>
      <c r="G2169" s="32"/>
      <c r="H2169" s="32"/>
      <c r="I2169" s="32"/>
      <c r="J2169" s="32"/>
      <c r="K2169" s="30"/>
    </row>
    <row r="2170" spans="1:11">
      <c r="A2170" s="32"/>
      <c r="B2170" s="32"/>
      <c r="C2170" s="32"/>
      <c r="D2170" s="32"/>
      <c r="E2170" s="32"/>
      <c r="F2170" s="32"/>
      <c r="G2170" s="32"/>
      <c r="H2170" s="32"/>
      <c r="I2170" s="32"/>
      <c r="J2170" s="32"/>
      <c r="K2170" s="30"/>
    </row>
    <row r="2171" spans="1:11">
      <c r="A2171" s="32"/>
      <c r="B2171" s="32"/>
      <c r="C2171" s="32"/>
      <c r="D2171" s="32"/>
      <c r="E2171" s="32"/>
      <c r="F2171" s="32"/>
      <c r="G2171" s="32"/>
      <c r="H2171" s="32"/>
      <c r="I2171" s="32"/>
      <c r="J2171" s="32"/>
      <c r="K2171" s="30"/>
    </row>
    <row r="2172" spans="1:11">
      <c r="A2172" s="32"/>
      <c r="B2172" s="32"/>
      <c r="C2172" s="32"/>
      <c r="D2172" s="32"/>
      <c r="E2172" s="32"/>
      <c r="F2172" s="32"/>
      <c r="G2172" s="32"/>
      <c r="H2172" s="32"/>
      <c r="I2172" s="32"/>
      <c r="J2172" s="32"/>
      <c r="K2172" s="30"/>
    </row>
    <row r="2173" spans="1:11">
      <c r="A2173" s="32"/>
      <c r="B2173" s="32"/>
      <c r="C2173" s="32"/>
      <c r="D2173" s="32"/>
      <c r="E2173" s="32"/>
      <c r="F2173" s="32"/>
      <c r="G2173" s="32"/>
      <c r="H2173" s="32"/>
      <c r="I2173" s="32"/>
      <c r="J2173" s="32"/>
      <c r="K2173" s="30"/>
    </row>
    <row r="2174" spans="1:11">
      <c r="A2174" s="32"/>
      <c r="B2174" s="32"/>
      <c r="C2174" s="32"/>
      <c r="D2174" s="32"/>
      <c r="E2174" s="32"/>
      <c r="F2174" s="32"/>
      <c r="G2174" s="32"/>
      <c r="H2174" s="32"/>
      <c r="I2174" s="32"/>
      <c r="J2174" s="32"/>
      <c r="K2174" s="30"/>
    </row>
    <row r="2175" spans="1:11">
      <c r="A2175" s="32"/>
      <c r="B2175" s="32"/>
      <c r="C2175" s="32"/>
      <c r="D2175" s="32"/>
      <c r="E2175" s="32"/>
      <c r="F2175" s="32"/>
      <c r="G2175" s="32"/>
      <c r="H2175" s="32"/>
      <c r="I2175" s="32"/>
      <c r="J2175" s="32"/>
      <c r="K2175" s="30"/>
    </row>
    <row r="2176" spans="1:11">
      <c r="A2176" s="32"/>
      <c r="B2176" s="32"/>
      <c r="C2176" s="32"/>
      <c r="D2176" s="32"/>
      <c r="E2176" s="32"/>
      <c r="F2176" s="32"/>
      <c r="G2176" s="32"/>
      <c r="H2176" s="32"/>
      <c r="I2176" s="32"/>
      <c r="J2176" s="32"/>
      <c r="K2176" s="30"/>
    </row>
    <row r="2177" spans="1:11">
      <c r="A2177" s="32"/>
      <c r="B2177" s="32"/>
      <c r="C2177" s="32"/>
      <c r="D2177" s="32"/>
      <c r="E2177" s="32"/>
      <c r="F2177" s="32"/>
      <c r="G2177" s="32"/>
      <c r="H2177" s="32"/>
      <c r="I2177" s="32"/>
      <c r="J2177" s="32"/>
      <c r="K2177" s="30"/>
    </row>
    <row r="2178" spans="1:11">
      <c r="A2178" s="32"/>
      <c r="B2178" s="32"/>
      <c r="C2178" s="32"/>
      <c r="D2178" s="32"/>
      <c r="E2178" s="32"/>
      <c r="F2178" s="32"/>
      <c r="G2178" s="32"/>
      <c r="H2178" s="32"/>
      <c r="I2178" s="32"/>
      <c r="J2178" s="32"/>
      <c r="K2178" s="30"/>
    </row>
    <row r="2179" spans="1:11">
      <c r="A2179" s="32"/>
      <c r="B2179" s="32"/>
      <c r="C2179" s="32"/>
      <c r="D2179" s="32"/>
      <c r="E2179" s="32"/>
      <c r="F2179" s="32"/>
      <c r="G2179" s="32"/>
      <c r="H2179" s="32"/>
      <c r="I2179" s="32"/>
      <c r="J2179" s="32"/>
      <c r="K2179" s="30"/>
    </row>
    <row r="2180" spans="1:11">
      <c r="A2180" s="32"/>
      <c r="B2180" s="32"/>
      <c r="C2180" s="32"/>
      <c r="D2180" s="32"/>
      <c r="E2180" s="32"/>
      <c r="F2180" s="32"/>
      <c r="G2180" s="32"/>
      <c r="H2180" s="32"/>
      <c r="I2180" s="32"/>
      <c r="J2180" s="32"/>
      <c r="K2180" s="30"/>
    </row>
    <row r="2181" spans="1:11">
      <c r="A2181" s="32"/>
      <c r="B2181" s="32"/>
      <c r="C2181" s="32"/>
      <c r="D2181" s="32"/>
      <c r="E2181" s="32"/>
      <c r="F2181" s="32"/>
      <c r="G2181" s="32"/>
      <c r="H2181" s="32"/>
      <c r="I2181" s="32"/>
      <c r="J2181" s="32"/>
      <c r="K2181" s="30"/>
    </row>
    <row r="2182" spans="1:11">
      <c r="A2182" s="32"/>
      <c r="B2182" s="32"/>
      <c r="C2182" s="32"/>
      <c r="D2182" s="32"/>
      <c r="E2182" s="32"/>
      <c r="F2182" s="32"/>
      <c r="G2182" s="32"/>
      <c r="H2182" s="32"/>
      <c r="I2182" s="32"/>
      <c r="J2182" s="32"/>
      <c r="K2182" s="30"/>
    </row>
    <row r="2183" spans="1:11">
      <c r="A2183" s="32"/>
      <c r="B2183" s="32"/>
      <c r="C2183" s="32"/>
      <c r="D2183" s="32"/>
      <c r="E2183" s="32"/>
      <c r="F2183" s="32"/>
      <c r="G2183" s="32"/>
      <c r="H2183" s="32"/>
      <c r="I2183" s="32"/>
      <c r="J2183" s="32"/>
      <c r="K2183" s="30"/>
    </row>
    <row r="2184" spans="1:11">
      <c r="A2184" s="32"/>
      <c r="B2184" s="32"/>
      <c r="C2184" s="32"/>
      <c r="D2184" s="32"/>
      <c r="E2184" s="32"/>
      <c r="F2184" s="32"/>
      <c r="G2184" s="32"/>
      <c r="H2184" s="32"/>
      <c r="I2184" s="32"/>
      <c r="J2184" s="32"/>
      <c r="K2184" s="30"/>
    </row>
    <row r="2185" spans="1:11">
      <c r="A2185" s="32"/>
      <c r="B2185" s="32"/>
      <c r="C2185" s="32"/>
      <c r="D2185" s="32"/>
      <c r="E2185" s="32"/>
      <c r="F2185" s="32"/>
      <c r="G2185" s="32"/>
      <c r="H2185" s="32"/>
      <c r="I2185" s="32"/>
      <c r="J2185" s="32"/>
      <c r="K2185" s="30"/>
    </row>
    <row r="2186" spans="1:11">
      <c r="A2186" s="32"/>
      <c r="B2186" s="32"/>
      <c r="C2186" s="32"/>
      <c r="D2186" s="32"/>
      <c r="E2186" s="32"/>
      <c r="F2186" s="32"/>
      <c r="G2186" s="32"/>
      <c r="H2186" s="32"/>
      <c r="I2186" s="32"/>
      <c r="J2186" s="32"/>
      <c r="K2186" s="30"/>
    </row>
    <row r="2187" spans="1:11">
      <c r="A2187" s="32"/>
      <c r="B2187" s="32"/>
      <c r="C2187" s="32"/>
      <c r="D2187" s="32"/>
      <c r="E2187" s="32"/>
      <c r="F2187" s="32"/>
      <c r="G2187" s="32"/>
      <c r="H2187" s="32"/>
      <c r="I2187" s="32"/>
      <c r="J2187" s="32"/>
      <c r="K2187" s="30"/>
    </row>
    <row r="2188" spans="1:11">
      <c r="A2188" s="32"/>
      <c r="B2188" s="32"/>
      <c r="C2188" s="32"/>
      <c r="D2188" s="32"/>
      <c r="E2188" s="32"/>
      <c r="F2188" s="32"/>
      <c r="G2188" s="32"/>
      <c r="H2188" s="32"/>
      <c r="I2188" s="32"/>
      <c r="J2188" s="32"/>
      <c r="K2188" s="30"/>
    </row>
    <row r="2189" spans="1:11">
      <c r="A2189" s="32"/>
      <c r="B2189" s="32"/>
      <c r="C2189" s="32"/>
      <c r="D2189" s="32"/>
      <c r="E2189" s="32"/>
      <c r="F2189" s="32"/>
      <c r="G2189" s="32"/>
      <c r="H2189" s="32"/>
      <c r="I2189" s="32"/>
      <c r="J2189" s="32"/>
      <c r="K2189" s="30"/>
    </row>
    <row r="2190" spans="1:11">
      <c r="A2190" s="32"/>
      <c r="B2190" s="32"/>
      <c r="C2190" s="32"/>
      <c r="D2190" s="32"/>
      <c r="E2190" s="32"/>
      <c r="F2190" s="32"/>
      <c r="G2190" s="32"/>
      <c r="H2190" s="32"/>
      <c r="I2190" s="32"/>
      <c r="J2190" s="32"/>
      <c r="K2190" s="30"/>
    </row>
    <row r="2191" spans="1:11">
      <c r="A2191" s="32"/>
      <c r="B2191" s="32"/>
      <c r="C2191" s="32"/>
      <c r="D2191" s="32"/>
      <c r="E2191" s="32"/>
      <c r="F2191" s="32"/>
      <c r="G2191" s="32"/>
      <c r="H2191" s="32"/>
      <c r="I2191" s="32"/>
      <c r="J2191" s="32"/>
      <c r="K2191" s="30"/>
    </row>
    <row r="2192" spans="1:11">
      <c r="A2192" s="32"/>
      <c r="B2192" s="32"/>
      <c r="C2192" s="32"/>
      <c r="D2192" s="32"/>
      <c r="E2192" s="32"/>
      <c r="F2192" s="32"/>
      <c r="G2192" s="32"/>
      <c r="H2192" s="32"/>
      <c r="I2192" s="32"/>
      <c r="J2192" s="32"/>
      <c r="K2192" s="30"/>
    </row>
    <row r="2193" spans="1:11">
      <c r="A2193" s="32"/>
      <c r="B2193" s="32"/>
      <c r="C2193" s="32"/>
      <c r="D2193" s="32"/>
      <c r="E2193" s="32"/>
      <c r="F2193" s="32"/>
      <c r="G2193" s="32"/>
      <c r="H2193" s="32"/>
      <c r="I2193" s="32"/>
      <c r="J2193" s="32"/>
      <c r="K2193" s="30"/>
    </row>
    <row r="2194" spans="1:11">
      <c r="A2194" s="32"/>
      <c r="B2194" s="32"/>
      <c r="C2194" s="32"/>
      <c r="D2194" s="32"/>
      <c r="E2194" s="32"/>
      <c r="F2194" s="32"/>
      <c r="G2194" s="32"/>
      <c r="H2194" s="32"/>
      <c r="I2194" s="32"/>
      <c r="J2194" s="32"/>
      <c r="K2194" s="30"/>
    </row>
    <row r="2195" spans="1:11">
      <c r="A2195" s="32"/>
      <c r="B2195" s="32"/>
      <c r="C2195" s="32"/>
      <c r="D2195" s="32"/>
      <c r="E2195" s="32"/>
      <c r="F2195" s="32"/>
      <c r="G2195" s="32"/>
      <c r="H2195" s="32"/>
      <c r="I2195" s="32"/>
      <c r="J2195" s="32"/>
      <c r="K2195" s="30"/>
    </row>
    <row r="2196" spans="1:11">
      <c r="A2196" s="32"/>
      <c r="B2196" s="32"/>
      <c r="C2196" s="32"/>
      <c r="D2196" s="32"/>
      <c r="E2196" s="32"/>
      <c r="F2196" s="32"/>
      <c r="G2196" s="32"/>
      <c r="H2196" s="32"/>
      <c r="I2196" s="32"/>
      <c r="J2196" s="32"/>
      <c r="K2196" s="30"/>
    </row>
    <row r="2197" spans="1:11">
      <c r="A2197" s="32"/>
      <c r="B2197" s="32"/>
      <c r="C2197" s="32"/>
      <c r="D2197" s="32"/>
      <c r="E2197" s="32"/>
      <c r="F2197" s="32"/>
      <c r="G2197" s="32"/>
      <c r="H2197" s="32"/>
      <c r="I2197" s="32"/>
      <c r="J2197" s="32"/>
      <c r="K2197" s="30"/>
    </row>
    <row r="2198" spans="1:11">
      <c r="A2198" s="32"/>
      <c r="B2198" s="32"/>
      <c r="C2198" s="32"/>
      <c r="D2198" s="32"/>
      <c r="E2198" s="32"/>
      <c r="F2198" s="32"/>
      <c r="G2198" s="32"/>
      <c r="H2198" s="32"/>
      <c r="I2198" s="32"/>
      <c r="J2198" s="32"/>
      <c r="K2198" s="30"/>
    </row>
    <row r="2199" spans="1:11">
      <c r="A2199" s="32"/>
      <c r="B2199" s="32"/>
      <c r="C2199" s="32"/>
      <c r="D2199" s="32"/>
      <c r="E2199" s="32"/>
      <c r="F2199" s="32"/>
      <c r="G2199" s="32"/>
      <c r="H2199" s="32"/>
      <c r="I2199" s="32"/>
      <c r="J2199" s="32"/>
      <c r="K2199" s="30"/>
    </row>
    <row r="2200" spans="1:11">
      <c r="A2200" s="32"/>
      <c r="B2200" s="32"/>
      <c r="C2200" s="32"/>
      <c r="D2200" s="32"/>
      <c r="E2200" s="32"/>
      <c r="F2200" s="32"/>
      <c r="G2200" s="32"/>
      <c r="H2200" s="32"/>
      <c r="I2200" s="32"/>
      <c r="J2200" s="32"/>
      <c r="K2200" s="30"/>
    </row>
    <row r="2201" spans="1:11">
      <c r="A2201" s="32"/>
      <c r="B2201" s="32"/>
      <c r="C2201" s="32"/>
      <c r="D2201" s="32"/>
      <c r="E2201" s="32"/>
      <c r="F2201" s="32"/>
      <c r="G2201" s="32"/>
      <c r="H2201" s="32"/>
      <c r="I2201" s="32"/>
      <c r="J2201" s="32"/>
      <c r="K2201" s="30"/>
    </row>
    <row r="2202" spans="1:11">
      <c r="A2202" s="32"/>
      <c r="B2202" s="32"/>
      <c r="C2202" s="32"/>
      <c r="D2202" s="32"/>
      <c r="E2202" s="32"/>
      <c r="F2202" s="32"/>
      <c r="G2202" s="32"/>
      <c r="H2202" s="32"/>
      <c r="I2202" s="32"/>
      <c r="J2202" s="32"/>
      <c r="K2202" s="30"/>
    </row>
    <row r="2203" spans="1:11">
      <c r="A2203" s="32"/>
      <c r="B2203" s="32"/>
      <c r="C2203" s="32"/>
      <c r="D2203" s="32"/>
      <c r="E2203" s="32"/>
      <c r="F2203" s="32"/>
      <c r="G2203" s="32"/>
      <c r="H2203" s="32"/>
      <c r="I2203" s="32"/>
      <c r="J2203" s="32"/>
      <c r="K2203" s="30"/>
    </row>
    <row r="2204" spans="1:11">
      <c r="A2204" s="32"/>
      <c r="B2204" s="32"/>
      <c r="C2204" s="32"/>
      <c r="D2204" s="32"/>
      <c r="E2204" s="32"/>
      <c r="F2204" s="32"/>
      <c r="G2204" s="32"/>
      <c r="H2204" s="32"/>
      <c r="I2204" s="32"/>
      <c r="J2204" s="32"/>
      <c r="K2204" s="30"/>
    </row>
    <row r="2205" spans="1:11">
      <c r="A2205" s="32"/>
      <c r="B2205" s="32"/>
      <c r="C2205" s="32"/>
      <c r="D2205" s="32"/>
      <c r="E2205" s="32"/>
      <c r="F2205" s="32"/>
      <c r="G2205" s="32"/>
      <c r="H2205" s="32"/>
      <c r="I2205" s="32"/>
      <c r="J2205" s="32"/>
      <c r="K2205" s="30"/>
    </row>
    <row r="2206" spans="1:11">
      <c r="A2206" s="32"/>
      <c r="B2206" s="32"/>
      <c r="C2206" s="32"/>
      <c r="D2206" s="32"/>
      <c r="E2206" s="32"/>
      <c r="F2206" s="32"/>
      <c r="G2206" s="32"/>
      <c r="H2206" s="32"/>
      <c r="I2206" s="32"/>
      <c r="J2206" s="32"/>
      <c r="K2206" s="30"/>
    </row>
    <row r="2207" spans="1:11">
      <c r="A2207" s="32"/>
      <c r="B2207" s="32"/>
      <c r="C2207" s="32"/>
      <c r="D2207" s="32"/>
      <c r="E2207" s="32"/>
      <c r="F2207" s="32"/>
      <c r="G2207" s="32"/>
      <c r="H2207" s="32"/>
      <c r="I2207" s="32"/>
      <c r="J2207" s="32"/>
      <c r="K2207" s="30"/>
    </row>
    <row r="2208" spans="1:11">
      <c r="A2208" s="32"/>
      <c r="B2208" s="32"/>
      <c r="C2208" s="32"/>
      <c r="D2208" s="32"/>
      <c r="E2208" s="32"/>
      <c r="F2208" s="32"/>
      <c r="G2208" s="32"/>
      <c r="H2208" s="32"/>
      <c r="I2208" s="32"/>
      <c r="J2208" s="32"/>
      <c r="K2208" s="30"/>
    </row>
    <row r="2209" spans="1:11">
      <c r="A2209" s="32"/>
      <c r="B2209" s="32"/>
      <c r="C2209" s="32"/>
      <c r="D2209" s="32"/>
      <c r="E2209" s="32"/>
      <c r="F2209" s="32"/>
      <c r="G2209" s="32"/>
      <c r="H2209" s="32"/>
      <c r="I2209" s="32"/>
      <c r="J2209" s="32"/>
      <c r="K2209" s="30"/>
    </row>
    <row r="2210" spans="1:11">
      <c r="A2210" s="32"/>
      <c r="B2210" s="32"/>
      <c r="C2210" s="32"/>
      <c r="D2210" s="32"/>
      <c r="E2210" s="32"/>
      <c r="F2210" s="32"/>
      <c r="G2210" s="32"/>
      <c r="H2210" s="32"/>
      <c r="I2210" s="32"/>
      <c r="J2210" s="32"/>
      <c r="K2210" s="30"/>
    </row>
    <row r="2211" spans="1:11">
      <c r="A2211" s="32"/>
      <c r="B2211" s="32"/>
      <c r="C2211" s="32"/>
      <c r="D2211" s="32"/>
      <c r="E2211" s="32"/>
      <c r="F2211" s="32"/>
      <c r="G2211" s="32"/>
      <c r="H2211" s="32"/>
      <c r="I2211" s="32"/>
      <c r="J2211" s="32"/>
      <c r="K2211" s="30"/>
    </row>
    <row r="2212" spans="1:11">
      <c r="A2212" s="32"/>
      <c r="B2212" s="32"/>
      <c r="C2212" s="32"/>
      <c r="D2212" s="32"/>
      <c r="E2212" s="32"/>
      <c r="F2212" s="32"/>
      <c r="G2212" s="32"/>
      <c r="H2212" s="32"/>
      <c r="I2212" s="32"/>
      <c r="J2212" s="32"/>
      <c r="K2212" s="30"/>
    </row>
    <row r="2213" spans="1:11">
      <c r="A2213" s="32"/>
      <c r="B2213" s="32"/>
      <c r="C2213" s="32"/>
      <c r="D2213" s="32"/>
      <c r="E2213" s="32"/>
      <c r="F2213" s="32"/>
      <c r="G2213" s="32"/>
      <c r="H2213" s="32"/>
      <c r="I2213" s="32"/>
      <c r="J2213" s="32"/>
      <c r="K2213" s="30"/>
    </row>
    <row r="2214" spans="1:11">
      <c r="A2214" s="32"/>
      <c r="B2214" s="32"/>
      <c r="C2214" s="32"/>
      <c r="D2214" s="32"/>
      <c r="E2214" s="32"/>
      <c r="F2214" s="32"/>
      <c r="G2214" s="32"/>
      <c r="H2214" s="32"/>
      <c r="I2214" s="32"/>
      <c r="J2214" s="32"/>
      <c r="K2214" s="30"/>
    </row>
    <row r="2215" spans="1:11">
      <c r="A2215" s="32"/>
      <c r="B2215" s="32"/>
      <c r="C2215" s="32"/>
      <c r="D2215" s="32"/>
      <c r="E2215" s="32"/>
      <c r="F2215" s="32"/>
      <c r="G2215" s="32"/>
      <c r="H2215" s="32"/>
      <c r="I2215" s="32"/>
      <c r="J2215" s="32"/>
      <c r="K2215" s="30"/>
    </row>
    <row r="2216" spans="1:11">
      <c r="A2216" s="32"/>
      <c r="B2216" s="32"/>
      <c r="C2216" s="32"/>
      <c r="D2216" s="32"/>
      <c r="E2216" s="32"/>
      <c r="F2216" s="32"/>
      <c r="G2216" s="32"/>
      <c r="H2216" s="32"/>
      <c r="I2216" s="32"/>
      <c r="J2216" s="32"/>
      <c r="K2216" s="30"/>
    </row>
    <row r="2217" spans="1:11">
      <c r="A2217" s="32"/>
      <c r="B2217" s="32"/>
      <c r="C2217" s="32"/>
      <c r="D2217" s="32"/>
      <c r="E2217" s="32"/>
      <c r="F2217" s="32"/>
      <c r="G2217" s="32"/>
      <c r="H2217" s="32"/>
      <c r="I2217" s="32"/>
      <c r="J2217" s="32"/>
      <c r="K2217" s="30"/>
    </row>
    <row r="2218" spans="1:11">
      <c r="A2218" s="32"/>
      <c r="B2218" s="32"/>
      <c r="C2218" s="32"/>
      <c r="D2218" s="32"/>
      <c r="E2218" s="32"/>
      <c r="F2218" s="32"/>
      <c r="G2218" s="32"/>
      <c r="H2218" s="32"/>
      <c r="I2218" s="32"/>
      <c r="J2218" s="32"/>
      <c r="K2218" s="30"/>
    </row>
    <row r="2219" spans="1:11">
      <c r="A2219" s="32"/>
      <c r="B2219" s="32"/>
      <c r="C2219" s="32"/>
      <c r="D2219" s="32"/>
      <c r="E2219" s="32"/>
      <c r="F2219" s="32"/>
      <c r="G2219" s="32"/>
      <c r="H2219" s="32"/>
      <c r="I2219" s="32"/>
      <c r="J2219" s="32"/>
      <c r="K2219" s="30"/>
    </row>
    <row r="2220" spans="1:11">
      <c r="A2220" s="32"/>
      <c r="B2220" s="32"/>
      <c r="C2220" s="32"/>
      <c r="D2220" s="32"/>
      <c r="E2220" s="32"/>
      <c r="F2220" s="32"/>
      <c r="G2220" s="32"/>
      <c r="H2220" s="32"/>
      <c r="I2220" s="32"/>
      <c r="J2220" s="32"/>
      <c r="K2220" s="30"/>
    </row>
    <row r="2221" spans="1:11">
      <c r="A2221" s="32"/>
      <c r="B2221" s="32"/>
      <c r="C2221" s="32"/>
      <c r="D2221" s="32"/>
      <c r="E2221" s="32"/>
      <c r="F2221" s="32"/>
      <c r="G2221" s="32"/>
      <c r="H2221" s="32"/>
      <c r="I2221" s="32"/>
      <c r="J2221" s="32"/>
      <c r="K2221" s="30"/>
    </row>
    <row r="2222" spans="1:11">
      <c r="A2222" s="32"/>
      <c r="B2222" s="32"/>
      <c r="C2222" s="32"/>
      <c r="D2222" s="32"/>
      <c r="E2222" s="32"/>
      <c r="F2222" s="32"/>
      <c r="G2222" s="32"/>
      <c r="H2222" s="32"/>
      <c r="I2222" s="32"/>
      <c r="J2222" s="32"/>
      <c r="K2222" s="30"/>
    </row>
    <row r="2223" spans="1:11">
      <c r="A2223" s="32"/>
      <c r="B2223" s="32"/>
      <c r="C2223" s="32"/>
      <c r="D2223" s="32"/>
      <c r="E2223" s="32"/>
      <c r="F2223" s="32"/>
      <c r="G2223" s="32"/>
      <c r="H2223" s="32"/>
      <c r="I2223" s="32"/>
      <c r="J2223" s="32"/>
      <c r="K2223" s="30"/>
    </row>
    <row r="2224" spans="1:11">
      <c r="A2224" s="32"/>
      <c r="B2224" s="32"/>
      <c r="C2224" s="32"/>
      <c r="D2224" s="32"/>
      <c r="E2224" s="32"/>
      <c r="F2224" s="32"/>
      <c r="G2224" s="32"/>
      <c r="H2224" s="32"/>
      <c r="I2224" s="32"/>
      <c r="J2224" s="32"/>
      <c r="K2224" s="30"/>
    </row>
    <row r="2225" spans="1:11">
      <c r="A2225" s="32"/>
      <c r="B2225" s="32"/>
      <c r="C2225" s="32"/>
      <c r="D2225" s="32"/>
      <c r="E2225" s="32"/>
      <c r="F2225" s="32"/>
      <c r="G2225" s="32"/>
      <c r="H2225" s="32"/>
      <c r="I2225" s="32"/>
      <c r="J2225" s="32"/>
      <c r="K2225" s="30"/>
    </row>
    <row r="2226" spans="1:11">
      <c r="A2226" s="32"/>
      <c r="B2226" s="32"/>
      <c r="C2226" s="32"/>
      <c r="D2226" s="32"/>
      <c r="E2226" s="32"/>
      <c r="F2226" s="32"/>
      <c r="G2226" s="32"/>
      <c r="H2226" s="32"/>
      <c r="I2226" s="32"/>
      <c r="J2226" s="32"/>
      <c r="K2226" s="30"/>
    </row>
    <row r="2227" spans="1:11">
      <c r="A2227" s="32"/>
      <c r="B2227" s="32"/>
      <c r="C2227" s="32"/>
      <c r="D2227" s="32"/>
      <c r="E2227" s="32"/>
      <c r="F2227" s="32"/>
      <c r="G2227" s="32"/>
      <c r="H2227" s="32"/>
      <c r="I2227" s="32"/>
      <c r="J2227" s="32"/>
      <c r="K2227" s="30"/>
    </row>
    <row r="2228" spans="1:11">
      <c r="A2228" s="32"/>
      <c r="B2228" s="32"/>
      <c r="C2228" s="32"/>
      <c r="D2228" s="32"/>
      <c r="E2228" s="32"/>
      <c r="F2228" s="32"/>
      <c r="G2228" s="32"/>
      <c r="H2228" s="32"/>
      <c r="I2228" s="32"/>
      <c r="J2228" s="32"/>
      <c r="K2228" s="30"/>
    </row>
    <row r="2229" spans="1:11">
      <c r="A2229" s="32"/>
      <c r="B2229" s="32"/>
      <c r="C2229" s="32"/>
      <c r="D2229" s="32"/>
      <c r="E2229" s="32"/>
      <c r="F2229" s="32"/>
      <c r="G2229" s="32"/>
      <c r="H2229" s="32"/>
      <c r="I2229" s="32"/>
      <c r="J2229" s="32"/>
      <c r="K2229" s="30"/>
    </row>
    <row r="2230" spans="1:11">
      <c r="A2230" s="32"/>
      <c r="B2230" s="32"/>
      <c r="C2230" s="32"/>
      <c r="D2230" s="32"/>
      <c r="E2230" s="32"/>
      <c r="F2230" s="32"/>
      <c r="G2230" s="32"/>
      <c r="H2230" s="32"/>
      <c r="I2230" s="32"/>
      <c r="J2230" s="32"/>
      <c r="K2230" s="30"/>
    </row>
    <row r="2231" spans="1:11">
      <c r="A2231" s="32"/>
      <c r="B2231" s="32"/>
      <c r="C2231" s="32"/>
      <c r="D2231" s="32"/>
      <c r="E2231" s="32"/>
      <c r="F2231" s="32"/>
      <c r="G2231" s="32"/>
      <c r="H2231" s="32"/>
      <c r="I2231" s="32"/>
      <c r="J2231" s="32"/>
      <c r="K2231" s="30"/>
    </row>
    <row r="2232" spans="1:11">
      <c r="A2232" s="32"/>
      <c r="B2232" s="32"/>
      <c r="C2232" s="32"/>
      <c r="D2232" s="32"/>
      <c r="E2232" s="32"/>
      <c r="F2232" s="32"/>
      <c r="G2232" s="32"/>
      <c r="H2232" s="32"/>
      <c r="I2232" s="32"/>
      <c r="J2232" s="32"/>
      <c r="K2232" s="30"/>
    </row>
    <row r="2233" spans="1:11">
      <c r="A2233" s="32"/>
      <c r="B2233" s="32"/>
      <c r="C2233" s="32"/>
      <c r="D2233" s="32"/>
      <c r="E2233" s="32"/>
      <c r="F2233" s="32"/>
      <c r="G2233" s="32"/>
      <c r="H2233" s="32"/>
      <c r="I2233" s="32"/>
      <c r="J2233" s="32"/>
      <c r="K2233" s="30"/>
    </row>
    <row r="2234" spans="1:11">
      <c r="A2234" s="32"/>
      <c r="B2234" s="32"/>
      <c r="C2234" s="32"/>
      <c r="D2234" s="32"/>
      <c r="E2234" s="32"/>
      <c r="F2234" s="32"/>
      <c r="G2234" s="32"/>
      <c r="H2234" s="32"/>
      <c r="I2234" s="32"/>
      <c r="J2234" s="32"/>
      <c r="K2234" s="30"/>
    </row>
    <row r="2235" spans="1:11">
      <c r="A2235" s="32"/>
      <c r="B2235" s="32"/>
      <c r="C2235" s="32"/>
      <c r="D2235" s="32"/>
      <c r="E2235" s="32"/>
      <c r="F2235" s="32"/>
      <c r="G2235" s="32"/>
      <c r="H2235" s="32"/>
      <c r="I2235" s="32"/>
      <c r="J2235" s="32"/>
      <c r="K2235" s="30"/>
    </row>
    <row r="2236" spans="1:11">
      <c r="A2236" s="32"/>
      <c r="B2236" s="32"/>
      <c r="C2236" s="32"/>
      <c r="D2236" s="32"/>
      <c r="E2236" s="32"/>
      <c r="F2236" s="32"/>
      <c r="G2236" s="32"/>
      <c r="H2236" s="32"/>
      <c r="I2236" s="32"/>
      <c r="J2236" s="32"/>
      <c r="K2236" s="30"/>
    </row>
    <row r="2237" spans="1:11">
      <c r="A2237" s="32"/>
      <c r="B2237" s="32"/>
      <c r="C2237" s="32"/>
      <c r="D2237" s="32"/>
      <c r="E2237" s="32"/>
      <c r="F2237" s="32"/>
      <c r="G2237" s="32"/>
      <c r="H2237" s="32"/>
      <c r="I2237" s="32"/>
      <c r="J2237" s="32"/>
      <c r="K2237" s="30"/>
    </row>
    <row r="2238" spans="1:11">
      <c r="A2238" s="32"/>
      <c r="B2238" s="32"/>
      <c r="C2238" s="32"/>
      <c r="D2238" s="32"/>
      <c r="E2238" s="32"/>
      <c r="F2238" s="32"/>
      <c r="G2238" s="32"/>
      <c r="H2238" s="32"/>
      <c r="I2238" s="32"/>
      <c r="J2238" s="32"/>
      <c r="K2238" s="30"/>
    </row>
    <row r="2239" spans="1:11">
      <c r="A2239" s="32"/>
      <c r="B2239" s="32"/>
      <c r="C2239" s="32"/>
      <c r="D2239" s="32"/>
      <c r="E2239" s="32"/>
      <c r="F2239" s="32"/>
      <c r="G2239" s="32"/>
      <c r="H2239" s="32"/>
      <c r="I2239" s="32"/>
      <c r="J2239" s="32"/>
      <c r="K2239" s="30"/>
    </row>
    <row r="2240" spans="1:11">
      <c r="A2240" s="32"/>
      <c r="B2240" s="32"/>
      <c r="C2240" s="32"/>
      <c r="D2240" s="32"/>
      <c r="E2240" s="32"/>
      <c r="F2240" s="32"/>
      <c r="G2240" s="32"/>
      <c r="H2240" s="32"/>
      <c r="I2240" s="32"/>
      <c r="J2240" s="32"/>
      <c r="K2240" s="30"/>
    </row>
    <row r="2241" spans="1:11">
      <c r="A2241" s="32"/>
      <c r="B2241" s="32"/>
      <c r="C2241" s="32"/>
      <c r="D2241" s="32"/>
      <c r="E2241" s="32"/>
      <c r="F2241" s="32"/>
      <c r="G2241" s="32"/>
      <c r="H2241" s="32"/>
      <c r="I2241" s="32"/>
      <c r="J2241" s="32"/>
      <c r="K2241" s="30"/>
    </row>
    <row r="2242" spans="1:11">
      <c r="A2242" s="32"/>
      <c r="B2242" s="32"/>
      <c r="C2242" s="32"/>
      <c r="D2242" s="32"/>
      <c r="E2242" s="32"/>
      <c r="F2242" s="32"/>
      <c r="G2242" s="32"/>
      <c r="H2242" s="32"/>
      <c r="I2242" s="32"/>
      <c r="J2242" s="32"/>
      <c r="K2242" s="30"/>
    </row>
    <row r="2243" spans="1:11">
      <c r="A2243" s="32"/>
      <c r="B2243" s="32"/>
      <c r="C2243" s="32"/>
      <c r="D2243" s="32"/>
      <c r="E2243" s="32"/>
      <c r="F2243" s="32"/>
      <c r="G2243" s="32"/>
      <c r="H2243" s="32"/>
      <c r="I2243" s="32"/>
      <c r="J2243" s="32"/>
      <c r="K2243" s="30"/>
    </row>
    <row r="2244" spans="1:11">
      <c r="A2244" s="32"/>
      <c r="B2244" s="32"/>
      <c r="C2244" s="32"/>
      <c r="D2244" s="32"/>
      <c r="E2244" s="32"/>
      <c r="F2244" s="32"/>
      <c r="G2244" s="32"/>
      <c r="H2244" s="32"/>
      <c r="I2244" s="32"/>
      <c r="J2244" s="32"/>
      <c r="K2244" s="30"/>
    </row>
    <row r="2245" spans="1:11">
      <c r="A2245" s="32"/>
      <c r="B2245" s="32"/>
      <c r="C2245" s="32"/>
      <c r="D2245" s="32"/>
      <c r="E2245" s="32"/>
      <c r="F2245" s="32"/>
      <c r="G2245" s="32"/>
      <c r="H2245" s="32"/>
      <c r="I2245" s="32"/>
      <c r="J2245" s="32"/>
      <c r="K2245" s="30"/>
    </row>
    <row r="2246" spans="1:11">
      <c r="A2246" s="32"/>
      <c r="B2246" s="32"/>
      <c r="C2246" s="32"/>
      <c r="D2246" s="32"/>
      <c r="E2246" s="32"/>
      <c r="F2246" s="32"/>
      <c r="G2246" s="32"/>
      <c r="H2246" s="32"/>
      <c r="I2246" s="32"/>
      <c r="J2246" s="32"/>
      <c r="K2246" s="30"/>
    </row>
    <row r="2247" spans="1:11">
      <c r="A2247" s="32"/>
      <c r="B2247" s="32"/>
      <c r="C2247" s="32"/>
      <c r="D2247" s="32"/>
      <c r="E2247" s="32"/>
      <c r="F2247" s="32"/>
      <c r="G2247" s="32"/>
      <c r="H2247" s="32"/>
      <c r="I2247" s="32"/>
      <c r="J2247" s="32"/>
      <c r="K2247" s="30"/>
    </row>
    <row r="2248" spans="1:11">
      <c r="A2248" s="32"/>
      <c r="B2248" s="32"/>
      <c r="C2248" s="32"/>
      <c r="D2248" s="32"/>
      <c r="E2248" s="32"/>
      <c r="F2248" s="32"/>
      <c r="G2248" s="32"/>
      <c r="H2248" s="32"/>
      <c r="I2248" s="32"/>
      <c r="J2248" s="32"/>
      <c r="K2248" s="30"/>
    </row>
    <row r="2249" spans="1:11">
      <c r="A2249" s="32"/>
      <c r="B2249" s="32"/>
      <c r="C2249" s="32"/>
      <c r="D2249" s="32"/>
      <c r="E2249" s="32"/>
      <c r="F2249" s="32"/>
      <c r="G2249" s="32"/>
      <c r="H2249" s="32"/>
      <c r="I2249" s="32"/>
      <c r="J2249" s="32"/>
      <c r="K2249" s="30"/>
    </row>
    <row r="2250" spans="1:11">
      <c r="A2250" s="32"/>
      <c r="B2250" s="32"/>
      <c r="C2250" s="32"/>
      <c r="D2250" s="32"/>
      <c r="E2250" s="32"/>
      <c r="F2250" s="32"/>
      <c r="G2250" s="32"/>
      <c r="H2250" s="32"/>
      <c r="I2250" s="32"/>
      <c r="J2250" s="32"/>
      <c r="K2250" s="30"/>
    </row>
    <row r="2251" spans="1:11">
      <c r="A2251" s="32"/>
      <c r="B2251" s="32"/>
      <c r="C2251" s="32"/>
      <c r="D2251" s="32"/>
      <c r="E2251" s="32"/>
      <c r="F2251" s="32"/>
      <c r="G2251" s="32"/>
      <c r="H2251" s="32"/>
      <c r="I2251" s="32"/>
      <c r="J2251" s="32"/>
      <c r="K2251" s="30"/>
    </row>
    <row r="2252" spans="1:11">
      <c r="A2252" s="32"/>
      <c r="B2252" s="32"/>
      <c r="C2252" s="32"/>
      <c r="D2252" s="32"/>
      <c r="E2252" s="32"/>
      <c r="F2252" s="32"/>
      <c r="G2252" s="32"/>
      <c r="H2252" s="32"/>
      <c r="I2252" s="32"/>
      <c r="J2252" s="32"/>
      <c r="K2252" s="30"/>
    </row>
    <row r="2253" spans="1:11">
      <c r="A2253" s="32"/>
      <c r="B2253" s="32"/>
      <c r="C2253" s="32"/>
      <c r="D2253" s="32"/>
      <c r="E2253" s="32"/>
      <c r="F2253" s="32"/>
      <c r="G2253" s="32"/>
      <c r="H2253" s="32"/>
      <c r="I2253" s="32"/>
      <c r="J2253" s="32"/>
      <c r="K2253" s="30"/>
    </row>
    <row r="2254" spans="1:11">
      <c r="A2254" s="32"/>
      <c r="B2254" s="32"/>
      <c r="C2254" s="32"/>
      <c r="D2254" s="32"/>
      <c r="E2254" s="32"/>
      <c r="F2254" s="32"/>
      <c r="G2254" s="32"/>
      <c r="H2254" s="32"/>
      <c r="I2254" s="32"/>
      <c r="J2254" s="32"/>
      <c r="K2254" s="30"/>
    </row>
    <row r="2255" spans="1:11">
      <c r="A2255" s="32"/>
      <c r="B2255" s="32"/>
      <c r="C2255" s="32"/>
      <c r="D2255" s="32"/>
      <c r="E2255" s="32"/>
      <c r="F2255" s="32"/>
      <c r="G2255" s="32"/>
      <c r="H2255" s="32"/>
      <c r="I2255" s="32"/>
      <c r="J2255" s="32"/>
      <c r="K2255" s="30"/>
    </row>
    <row r="2256" spans="1:11">
      <c r="A2256" s="32"/>
      <c r="B2256" s="32"/>
      <c r="C2256" s="32"/>
      <c r="D2256" s="32"/>
      <c r="E2256" s="32"/>
      <c r="F2256" s="32"/>
      <c r="G2256" s="32"/>
      <c r="H2256" s="32"/>
      <c r="I2256" s="32"/>
      <c r="J2256" s="32"/>
      <c r="K2256" s="30"/>
    </row>
    <row r="2257" spans="1:11">
      <c r="A2257" s="32"/>
      <c r="B2257" s="32"/>
      <c r="C2257" s="32"/>
      <c r="D2257" s="32"/>
      <c r="E2257" s="32"/>
      <c r="F2257" s="32"/>
      <c r="G2257" s="32"/>
      <c r="H2257" s="32"/>
      <c r="I2257" s="32"/>
      <c r="J2257" s="32"/>
      <c r="K2257" s="30"/>
    </row>
    <row r="2258" spans="1:11">
      <c r="A2258" s="32"/>
      <c r="B2258" s="32"/>
      <c r="C2258" s="32"/>
      <c r="D2258" s="32"/>
      <c r="E2258" s="32"/>
      <c r="F2258" s="32"/>
      <c r="G2258" s="32"/>
      <c r="H2258" s="32"/>
      <c r="I2258" s="32"/>
      <c r="J2258" s="32"/>
      <c r="K2258" s="30"/>
    </row>
    <row r="2259" spans="1:11">
      <c r="A2259" s="32"/>
      <c r="B2259" s="32"/>
      <c r="C2259" s="32"/>
      <c r="D2259" s="32"/>
      <c r="E2259" s="32"/>
      <c r="F2259" s="32"/>
      <c r="G2259" s="32"/>
      <c r="H2259" s="32"/>
      <c r="I2259" s="32"/>
      <c r="J2259" s="32"/>
      <c r="K2259" s="30"/>
    </row>
    <row r="2260" spans="1:11">
      <c r="A2260" s="32"/>
      <c r="B2260" s="32"/>
      <c r="C2260" s="32"/>
      <c r="D2260" s="32"/>
      <c r="E2260" s="32"/>
      <c r="F2260" s="32"/>
      <c r="G2260" s="32"/>
      <c r="H2260" s="32"/>
      <c r="I2260" s="32"/>
      <c r="J2260" s="32"/>
      <c r="K2260" s="30"/>
    </row>
    <row r="2261" spans="1:11">
      <c r="A2261" s="32"/>
      <c r="B2261" s="32"/>
      <c r="C2261" s="32"/>
      <c r="D2261" s="32"/>
      <c r="E2261" s="32"/>
      <c r="F2261" s="32"/>
      <c r="G2261" s="32"/>
      <c r="H2261" s="32"/>
      <c r="I2261" s="32"/>
      <c r="J2261" s="32"/>
      <c r="K2261" s="30"/>
    </row>
    <row r="2262" spans="1:11">
      <c r="A2262" s="32"/>
      <c r="B2262" s="32"/>
      <c r="C2262" s="32"/>
      <c r="D2262" s="32"/>
      <c r="E2262" s="32"/>
      <c r="F2262" s="32"/>
      <c r="G2262" s="32"/>
      <c r="H2262" s="32"/>
      <c r="I2262" s="32"/>
      <c r="J2262" s="32"/>
      <c r="K2262" s="30"/>
    </row>
    <row r="2263" spans="1:11">
      <c r="A2263" s="32"/>
      <c r="B2263" s="32"/>
      <c r="C2263" s="32"/>
      <c r="D2263" s="32"/>
      <c r="E2263" s="32"/>
      <c r="F2263" s="32"/>
      <c r="G2263" s="32"/>
      <c r="H2263" s="32"/>
      <c r="I2263" s="32"/>
      <c r="J2263" s="32"/>
      <c r="K2263" s="30"/>
    </row>
    <row r="2264" spans="1:11">
      <c r="A2264" s="32"/>
      <c r="B2264" s="32"/>
      <c r="C2264" s="32"/>
      <c r="D2264" s="32"/>
      <c r="E2264" s="32"/>
      <c r="F2264" s="32"/>
      <c r="G2264" s="32"/>
      <c r="H2264" s="32"/>
      <c r="I2264" s="32"/>
      <c r="J2264" s="32"/>
      <c r="K2264" s="30"/>
    </row>
    <row r="2265" spans="1:11">
      <c r="A2265" s="32"/>
      <c r="B2265" s="32"/>
      <c r="C2265" s="32"/>
      <c r="D2265" s="32"/>
      <c r="E2265" s="32"/>
      <c r="F2265" s="32"/>
      <c r="G2265" s="32"/>
      <c r="H2265" s="32"/>
      <c r="I2265" s="32"/>
      <c r="J2265" s="32"/>
      <c r="K2265" s="30"/>
    </row>
    <row r="2266" spans="1:11">
      <c r="A2266" s="32"/>
      <c r="B2266" s="32"/>
      <c r="C2266" s="32"/>
      <c r="D2266" s="32"/>
      <c r="E2266" s="32"/>
      <c r="F2266" s="32"/>
      <c r="G2266" s="32"/>
      <c r="H2266" s="32"/>
      <c r="I2266" s="32"/>
      <c r="J2266" s="32"/>
      <c r="K2266" s="30"/>
    </row>
    <row r="2267" spans="1:11">
      <c r="A2267" s="32"/>
      <c r="B2267" s="32"/>
      <c r="C2267" s="32"/>
      <c r="D2267" s="32"/>
      <c r="E2267" s="32"/>
      <c r="F2267" s="32"/>
      <c r="G2267" s="32"/>
      <c r="H2267" s="32"/>
      <c r="I2267" s="32"/>
      <c r="J2267" s="32"/>
      <c r="K2267" s="30"/>
    </row>
    <row r="2268" spans="1:11">
      <c r="A2268" s="32"/>
      <c r="B2268" s="32"/>
      <c r="C2268" s="32"/>
      <c r="D2268" s="32"/>
      <c r="E2268" s="32"/>
      <c r="F2268" s="32"/>
      <c r="G2268" s="32"/>
      <c r="H2268" s="32"/>
      <c r="I2268" s="32"/>
      <c r="J2268" s="32"/>
      <c r="K2268" s="30"/>
    </row>
    <row r="2269" spans="1:11">
      <c r="A2269" s="32"/>
      <c r="B2269" s="32"/>
      <c r="C2269" s="32"/>
      <c r="D2269" s="32"/>
      <c r="E2269" s="32"/>
      <c r="F2269" s="32"/>
      <c r="G2269" s="32"/>
      <c r="H2269" s="32"/>
      <c r="I2269" s="32"/>
      <c r="J2269" s="32"/>
      <c r="K2269" s="30"/>
    </row>
    <row r="2270" spans="1:11">
      <c r="A2270" s="32"/>
      <c r="B2270" s="32"/>
      <c r="C2270" s="32"/>
      <c r="D2270" s="32"/>
      <c r="E2270" s="32"/>
      <c r="F2270" s="32"/>
      <c r="G2270" s="32"/>
      <c r="H2270" s="32"/>
      <c r="I2270" s="32"/>
      <c r="J2270" s="32"/>
      <c r="K2270" s="30"/>
    </row>
    <row r="2271" spans="1:11">
      <c r="A2271" s="32"/>
      <c r="B2271" s="32"/>
      <c r="C2271" s="32"/>
      <c r="D2271" s="32"/>
      <c r="E2271" s="32"/>
      <c r="F2271" s="32"/>
      <c r="G2271" s="32"/>
      <c r="H2271" s="32"/>
      <c r="I2271" s="32"/>
      <c r="J2271" s="32"/>
      <c r="K2271" s="30"/>
    </row>
    <row r="2272" spans="1:11">
      <c r="A2272" s="32"/>
      <c r="B2272" s="32"/>
      <c r="C2272" s="32"/>
      <c r="D2272" s="32"/>
      <c r="E2272" s="32"/>
      <c r="F2272" s="32"/>
      <c r="G2272" s="32"/>
      <c r="H2272" s="32"/>
      <c r="I2272" s="32"/>
      <c r="J2272" s="32"/>
      <c r="K2272" s="30"/>
    </row>
    <row r="2273" spans="1:11">
      <c r="A2273" s="32"/>
      <c r="B2273" s="32"/>
      <c r="C2273" s="32"/>
      <c r="D2273" s="32"/>
      <c r="E2273" s="32"/>
      <c r="F2273" s="32"/>
      <c r="G2273" s="32"/>
      <c r="H2273" s="32"/>
      <c r="I2273" s="32"/>
      <c r="J2273" s="32"/>
      <c r="K2273" s="30"/>
    </row>
    <row r="2274" spans="1:11">
      <c r="A2274" s="32"/>
      <c r="B2274" s="32"/>
      <c r="C2274" s="32"/>
      <c r="D2274" s="32"/>
      <c r="E2274" s="32"/>
      <c r="F2274" s="32"/>
      <c r="G2274" s="32"/>
      <c r="H2274" s="32"/>
      <c r="I2274" s="32"/>
      <c r="J2274" s="32"/>
      <c r="K2274" s="30"/>
    </row>
    <row r="2275" spans="1:11">
      <c r="A2275" s="32"/>
      <c r="B2275" s="32"/>
      <c r="C2275" s="32"/>
      <c r="D2275" s="32"/>
      <c r="E2275" s="32"/>
      <c r="F2275" s="32"/>
      <c r="G2275" s="32"/>
      <c r="H2275" s="32"/>
      <c r="I2275" s="32"/>
      <c r="J2275" s="32"/>
      <c r="K2275" s="30"/>
    </row>
    <row r="2276" spans="1:11">
      <c r="A2276" s="32"/>
      <c r="B2276" s="32"/>
      <c r="C2276" s="32"/>
      <c r="D2276" s="32"/>
      <c r="E2276" s="32"/>
      <c r="F2276" s="32"/>
      <c r="G2276" s="32"/>
      <c r="H2276" s="32"/>
      <c r="I2276" s="32"/>
      <c r="J2276" s="32"/>
      <c r="K2276" s="30"/>
    </row>
    <row r="2277" spans="1:11">
      <c r="A2277" s="32"/>
      <c r="B2277" s="32"/>
      <c r="C2277" s="32"/>
      <c r="D2277" s="32"/>
      <c r="E2277" s="32"/>
      <c r="F2277" s="32"/>
      <c r="G2277" s="32"/>
      <c r="H2277" s="32"/>
      <c r="I2277" s="32"/>
      <c r="J2277" s="32"/>
      <c r="K2277" s="30"/>
    </row>
    <row r="2278" spans="1:11">
      <c r="A2278" s="32"/>
      <c r="B2278" s="32"/>
      <c r="C2278" s="32"/>
      <c r="D2278" s="32"/>
      <c r="E2278" s="32"/>
      <c r="F2278" s="32"/>
      <c r="G2278" s="32"/>
      <c r="H2278" s="32"/>
      <c r="I2278" s="32"/>
      <c r="J2278" s="32"/>
      <c r="K2278" s="30"/>
    </row>
    <row r="2279" spans="1:11">
      <c r="A2279" s="32"/>
      <c r="B2279" s="32"/>
      <c r="C2279" s="32"/>
      <c r="D2279" s="32"/>
      <c r="E2279" s="32"/>
      <c r="F2279" s="32"/>
      <c r="G2279" s="32"/>
      <c r="H2279" s="32"/>
      <c r="I2279" s="32"/>
      <c r="J2279" s="32"/>
      <c r="K2279" s="30"/>
    </row>
    <row r="2280" spans="1:11">
      <c r="A2280" s="32"/>
      <c r="B2280" s="32"/>
      <c r="C2280" s="32"/>
      <c r="D2280" s="32"/>
      <c r="E2280" s="32"/>
      <c r="F2280" s="32"/>
      <c r="G2280" s="32"/>
      <c r="H2280" s="32"/>
      <c r="I2280" s="32"/>
      <c r="J2280" s="32"/>
      <c r="K2280" s="30"/>
    </row>
    <row r="2281" spans="1:11">
      <c r="A2281" s="32"/>
      <c r="B2281" s="32"/>
      <c r="C2281" s="32"/>
      <c r="D2281" s="32"/>
      <c r="E2281" s="32"/>
      <c r="F2281" s="32"/>
      <c r="G2281" s="32"/>
      <c r="H2281" s="32"/>
      <c r="I2281" s="32"/>
      <c r="J2281" s="32"/>
      <c r="K2281" s="30"/>
    </row>
    <row r="2282" spans="1:11">
      <c r="A2282" s="32"/>
      <c r="B2282" s="32"/>
      <c r="C2282" s="32"/>
      <c r="D2282" s="32"/>
      <c r="E2282" s="32"/>
      <c r="F2282" s="32"/>
      <c r="G2282" s="32"/>
      <c r="H2282" s="32"/>
      <c r="I2282" s="32"/>
      <c r="J2282" s="32"/>
      <c r="K2282" s="30"/>
    </row>
    <row r="2283" spans="1:11">
      <c r="A2283" s="32"/>
      <c r="B2283" s="32"/>
      <c r="C2283" s="32"/>
      <c r="D2283" s="32"/>
      <c r="E2283" s="32"/>
      <c r="F2283" s="32"/>
      <c r="G2283" s="32"/>
      <c r="H2283" s="32"/>
      <c r="I2283" s="32"/>
      <c r="J2283" s="32"/>
      <c r="K2283" s="30"/>
    </row>
    <row r="2284" spans="1:11">
      <c r="A2284" s="32"/>
      <c r="B2284" s="32"/>
      <c r="C2284" s="32"/>
      <c r="D2284" s="32"/>
      <c r="E2284" s="32"/>
      <c r="F2284" s="32"/>
      <c r="G2284" s="32"/>
      <c r="H2284" s="32"/>
      <c r="I2284" s="32"/>
      <c r="J2284" s="32"/>
      <c r="K2284" s="30"/>
    </row>
    <row r="2285" spans="1:11">
      <c r="A2285" s="32"/>
      <c r="B2285" s="32"/>
      <c r="C2285" s="32"/>
      <c r="D2285" s="32"/>
      <c r="E2285" s="32"/>
      <c r="F2285" s="32"/>
      <c r="G2285" s="32"/>
      <c r="H2285" s="32"/>
      <c r="I2285" s="32"/>
      <c r="J2285" s="32"/>
      <c r="K2285" s="30"/>
    </row>
    <row r="2286" spans="1:11">
      <c r="A2286" s="32"/>
      <c r="B2286" s="32"/>
      <c r="C2286" s="32"/>
      <c r="D2286" s="32"/>
      <c r="E2286" s="32"/>
      <c r="F2286" s="32"/>
      <c r="G2286" s="32"/>
      <c r="H2286" s="32"/>
      <c r="I2286" s="32"/>
      <c r="J2286" s="32"/>
      <c r="K2286" s="30"/>
    </row>
    <row r="2287" spans="1:11">
      <c r="A2287" s="32"/>
      <c r="B2287" s="32"/>
      <c r="C2287" s="32"/>
      <c r="D2287" s="32"/>
      <c r="E2287" s="32"/>
      <c r="F2287" s="32"/>
      <c r="G2287" s="32"/>
      <c r="H2287" s="32"/>
      <c r="I2287" s="32"/>
      <c r="J2287" s="32"/>
      <c r="K2287" s="30"/>
    </row>
    <row r="2288" spans="1:11">
      <c r="A2288" s="32"/>
      <c r="B2288" s="32"/>
      <c r="C2288" s="32"/>
      <c r="D2288" s="32"/>
      <c r="E2288" s="32"/>
      <c r="F2288" s="32"/>
      <c r="G2288" s="32"/>
      <c r="H2288" s="32"/>
      <c r="I2288" s="32"/>
      <c r="J2288" s="32"/>
      <c r="K2288" s="30"/>
    </row>
    <row r="2289" spans="1:11">
      <c r="A2289" s="32"/>
      <c r="B2289" s="32"/>
      <c r="C2289" s="32"/>
      <c r="D2289" s="32"/>
      <c r="E2289" s="32"/>
      <c r="F2289" s="32"/>
      <c r="G2289" s="32"/>
      <c r="H2289" s="32"/>
      <c r="I2289" s="32"/>
      <c r="J2289" s="32"/>
      <c r="K2289" s="30"/>
    </row>
    <row r="2290" spans="1:11">
      <c r="A2290" s="32"/>
      <c r="B2290" s="32"/>
      <c r="C2290" s="32"/>
      <c r="D2290" s="32"/>
      <c r="E2290" s="32"/>
      <c r="F2290" s="32"/>
      <c r="G2290" s="32"/>
      <c r="H2290" s="32"/>
      <c r="I2290" s="32"/>
      <c r="J2290" s="32"/>
      <c r="K2290" s="30"/>
    </row>
    <row r="2291" spans="1:11">
      <c r="A2291" s="32"/>
      <c r="B2291" s="32"/>
      <c r="C2291" s="32"/>
      <c r="D2291" s="32"/>
      <c r="E2291" s="32"/>
      <c r="F2291" s="32"/>
      <c r="G2291" s="32"/>
      <c r="H2291" s="32"/>
      <c r="I2291" s="32"/>
      <c r="J2291" s="32"/>
      <c r="K2291" s="30"/>
    </row>
    <row r="2292" spans="1:11">
      <c r="A2292" s="32"/>
      <c r="B2292" s="32"/>
      <c r="C2292" s="32"/>
      <c r="D2292" s="32"/>
      <c r="E2292" s="32"/>
      <c r="F2292" s="32"/>
      <c r="G2292" s="32"/>
      <c r="H2292" s="32"/>
      <c r="I2292" s="32"/>
      <c r="J2292" s="32"/>
      <c r="K2292" s="30"/>
    </row>
    <row r="2293" spans="1:11">
      <c r="A2293" s="32"/>
      <c r="B2293" s="32"/>
      <c r="C2293" s="32"/>
      <c r="D2293" s="32"/>
      <c r="E2293" s="32"/>
      <c r="F2293" s="32"/>
      <c r="G2293" s="32"/>
      <c r="H2293" s="32"/>
      <c r="I2293" s="32"/>
      <c r="J2293" s="32"/>
      <c r="K2293" s="30"/>
    </row>
    <row r="2294" spans="1:11">
      <c r="A2294" s="32"/>
      <c r="B2294" s="32"/>
      <c r="C2294" s="32"/>
      <c r="D2294" s="32"/>
      <c r="E2294" s="32"/>
      <c r="F2294" s="32"/>
      <c r="G2294" s="32"/>
      <c r="H2294" s="32"/>
      <c r="I2294" s="32"/>
      <c r="J2294" s="32"/>
      <c r="K2294" s="30"/>
    </row>
    <row r="2295" spans="1:11">
      <c r="A2295" s="32"/>
      <c r="B2295" s="32"/>
      <c r="C2295" s="32"/>
      <c r="D2295" s="32"/>
      <c r="E2295" s="32"/>
      <c r="F2295" s="32"/>
      <c r="G2295" s="32"/>
      <c r="H2295" s="32"/>
      <c r="I2295" s="32"/>
      <c r="J2295" s="32"/>
      <c r="K2295" s="30"/>
    </row>
    <row r="2296" spans="1:11">
      <c r="A2296" s="32"/>
      <c r="B2296" s="32"/>
      <c r="C2296" s="32"/>
      <c r="D2296" s="32"/>
      <c r="E2296" s="32"/>
      <c r="F2296" s="32"/>
      <c r="G2296" s="32"/>
      <c r="H2296" s="32"/>
      <c r="I2296" s="32"/>
      <c r="J2296" s="32"/>
      <c r="K2296" s="30"/>
    </row>
    <row r="2297" spans="1:11">
      <c r="A2297" s="32"/>
      <c r="B2297" s="32"/>
      <c r="C2297" s="32"/>
      <c r="D2297" s="32"/>
      <c r="E2297" s="32"/>
      <c r="F2297" s="32"/>
      <c r="G2297" s="32"/>
      <c r="H2297" s="32"/>
      <c r="I2297" s="32"/>
      <c r="J2297" s="32"/>
      <c r="K2297" s="30"/>
    </row>
    <row r="2298" spans="1:11">
      <c r="A2298" s="32"/>
      <c r="B2298" s="32"/>
      <c r="C2298" s="32"/>
      <c r="D2298" s="32"/>
      <c r="E2298" s="32"/>
      <c r="F2298" s="32"/>
      <c r="G2298" s="32"/>
      <c r="H2298" s="32"/>
      <c r="I2298" s="32"/>
      <c r="J2298" s="32"/>
      <c r="K2298" s="30"/>
    </row>
    <row r="2299" spans="1:11">
      <c r="A2299" s="32"/>
      <c r="B2299" s="32"/>
      <c r="C2299" s="32"/>
      <c r="D2299" s="32"/>
      <c r="E2299" s="32"/>
      <c r="F2299" s="32"/>
      <c r="G2299" s="32"/>
      <c r="H2299" s="32"/>
      <c r="I2299" s="32"/>
      <c r="J2299" s="32"/>
      <c r="K2299" s="30"/>
    </row>
    <row r="2300" spans="1:11">
      <c r="A2300" s="32"/>
      <c r="B2300" s="32"/>
      <c r="C2300" s="32"/>
      <c r="D2300" s="32"/>
      <c r="E2300" s="32"/>
      <c r="F2300" s="32"/>
      <c r="G2300" s="32"/>
      <c r="H2300" s="32"/>
      <c r="I2300" s="32"/>
      <c r="J2300" s="32"/>
      <c r="K2300" s="30"/>
    </row>
    <row r="2301" spans="1:11">
      <c r="A2301" s="32"/>
      <c r="B2301" s="32"/>
      <c r="C2301" s="32"/>
      <c r="D2301" s="32"/>
      <c r="E2301" s="32"/>
      <c r="F2301" s="32"/>
      <c r="G2301" s="32"/>
      <c r="H2301" s="32"/>
      <c r="I2301" s="32"/>
      <c r="J2301" s="32"/>
      <c r="K2301" s="30"/>
    </row>
    <row r="2302" spans="1:11">
      <c r="A2302" s="32"/>
      <c r="B2302" s="32"/>
      <c r="C2302" s="32"/>
      <c r="D2302" s="32"/>
      <c r="E2302" s="32"/>
      <c r="F2302" s="32"/>
      <c r="G2302" s="32"/>
      <c r="H2302" s="32"/>
      <c r="I2302" s="32"/>
      <c r="J2302" s="32"/>
      <c r="K2302" s="30"/>
    </row>
    <row r="2303" spans="1:11">
      <c r="A2303" s="32"/>
      <c r="B2303" s="32"/>
      <c r="C2303" s="32"/>
      <c r="D2303" s="32"/>
      <c r="E2303" s="32"/>
      <c r="F2303" s="32"/>
      <c r="G2303" s="32"/>
      <c r="H2303" s="32"/>
      <c r="I2303" s="32"/>
      <c r="J2303" s="32"/>
      <c r="K2303" s="30"/>
    </row>
    <row r="2304" spans="1:11">
      <c r="A2304" s="32"/>
      <c r="B2304" s="32"/>
      <c r="C2304" s="32"/>
      <c r="D2304" s="32"/>
      <c r="E2304" s="32"/>
      <c r="F2304" s="32"/>
      <c r="G2304" s="32"/>
      <c r="H2304" s="32"/>
      <c r="I2304" s="32"/>
      <c r="J2304" s="32"/>
      <c r="K2304" s="30"/>
    </row>
    <row r="2305" spans="1:11">
      <c r="A2305" s="32"/>
      <c r="B2305" s="32"/>
      <c r="C2305" s="32"/>
      <c r="D2305" s="32"/>
      <c r="E2305" s="32"/>
      <c r="F2305" s="32"/>
      <c r="G2305" s="32"/>
      <c r="H2305" s="32"/>
      <c r="I2305" s="32"/>
      <c r="J2305" s="32"/>
      <c r="K2305" s="30"/>
    </row>
    <row r="2306" spans="1:11">
      <c r="A2306" s="32"/>
      <c r="B2306" s="32"/>
      <c r="C2306" s="32"/>
      <c r="D2306" s="32"/>
      <c r="E2306" s="32"/>
      <c r="F2306" s="32"/>
      <c r="G2306" s="32"/>
      <c r="H2306" s="32"/>
      <c r="I2306" s="32"/>
      <c r="J2306" s="32"/>
      <c r="K2306" s="30"/>
    </row>
    <row r="2307" spans="1:11">
      <c r="A2307" s="32"/>
      <c r="B2307" s="32"/>
      <c r="C2307" s="32"/>
      <c r="D2307" s="32"/>
      <c r="E2307" s="32"/>
      <c r="F2307" s="32"/>
      <c r="G2307" s="32"/>
      <c r="H2307" s="32"/>
      <c r="I2307" s="32"/>
      <c r="J2307" s="32"/>
      <c r="K2307" s="30"/>
    </row>
    <row r="2308" spans="1:11">
      <c r="A2308" s="32"/>
      <c r="B2308" s="32"/>
      <c r="C2308" s="32"/>
      <c r="D2308" s="32"/>
      <c r="E2308" s="32"/>
      <c r="F2308" s="32"/>
      <c r="G2308" s="32"/>
      <c r="H2308" s="32"/>
      <c r="I2308" s="32"/>
      <c r="J2308" s="32"/>
      <c r="K2308" s="30"/>
    </row>
    <row r="2309" spans="1:11">
      <c r="A2309" s="32"/>
      <c r="B2309" s="32"/>
      <c r="C2309" s="32"/>
      <c r="D2309" s="32"/>
      <c r="E2309" s="32"/>
      <c r="F2309" s="32"/>
      <c r="G2309" s="32"/>
      <c r="H2309" s="32"/>
      <c r="I2309" s="32"/>
      <c r="J2309" s="32"/>
      <c r="K2309" s="30"/>
    </row>
    <row r="2310" spans="1:11">
      <c r="A2310" s="32"/>
      <c r="B2310" s="32"/>
      <c r="C2310" s="32"/>
      <c r="D2310" s="32"/>
      <c r="E2310" s="32"/>
      <c r="F2310" s="32"/>
      <c r="G2310" s="32"/>
      <c r="H2310" s="32"/>
      <c r="I2310" s="32"/>
      <c r="J2310" s="32"/>
      <c r="K2310" s="30"/>
    </row>
    <row r="2311" spans="1:11">
      <c r="A2311" s="32"/>
      <c r="B2311" s="32"/>
      <c r="C2311" s="32"/>
      <c r="D2311" s="32"/>
      <c r="E2311" s="32"/>
      <c r="F2311" s="32"/>
      <c r="G2311" s="32"/>
      <c r="H2311" s="32"/>
      <c r="I2311" s="32"/>
      <c r="J2311" s="32"/>
      <c r="K2311" s="30"/>
    </row>
    <row r="2312" spans="1:11">
      <c r="A2312" s="32"/>
      <c r="B2312" s="32"/>
      <c r="C2312" s="32"/>
      <c r="D2312" s="32"/>
      <c r="E2312" s="32"/>
      <c r="F2312" s="32"/>
      <c r="G2312" s="32"/>
      <c r="H2312" s="32"/>
      <c r="I2312" s="32"/>
      <c r="J2312" s="32"/>
      <c r="K2312" s="30"/>
    </row>
    <row r="2313" spans="1:11">
      <c r="A2313" s="32"/>
      <c r="B2313" s="32"/>
      <c r="C2313" s="32"/>
      <c r="D2313" s="32"/>
      <c r="E2313" s="32"/>
      <c r="F2313" s="32"/>
      <c r="G2313" s="32"/>
      <c r="H2313" s="32"/>
      <c r="I2313" s="32"/>
      <c r="J2313" s="32"/>
      <c r="K2313" s="30"/>
    </row>
    <row r="2314" spans="1:11">
      <c r="A2314" s="32"/>
      <c r="B2314" s="32"/>
      <c r="C2314" s="32"/>
      <c r="D2314" s="32"/>
      <c r="E2314" s="32"/>
      <c r="F2314" s="32"/>
      <c r="G2314" s="32"/>
      <c r="H2314" s="32"/>
      <c r="I2314" s="32"/>
      <c r="J2314" s="32"/>
      <c r="K2314" s="30"/>
    </row>
    <row r="2315" spans="1:11">
      <c r="A2315" s="32"/>
      <c r="B2315" s="32"/>
      <c r="C2315" s="32"/>
      <c r="D2315" s="32"/>
      <c r="E2315" s="32"/>
      <c r="F2315" s="32"/>
      <c r="G2315" s="32"/>
      <c r="H2315" s="32"/>
      <c r="I2315" s="32"/>
      <c r="J2315" s="32"/>
      <c r="K2315" s="30"/>
    </row>
    <row r="2316" spans="1:11">
      <c r="A2316" s="32"/>
      <c r="B2316" s="32"/>
      <c r="C2316" s="32"/>
      <c r="D2316" s="32"/>
      <c r="E2316" s="32"/>
      <c r="F2316" s="32"/>
      <c r="G2316" s="32"/>
      <c r="H2316" s="32"/>
      <c r="I2316" s="32"/>
      <c r="J2316" s="32"/>
      <c r="K2316" s="30"/>
    </row>
    <row r="2317" spans="1:11">
      <c r="A2317" s="32"/>
      <c r="B2317" s="32"/>
      <c r="C2317" s="32"/>
      <c r="D2317" s="32"/>
      <c r="E2317" s="32"/>
      <c r="F2317" s="32"/>
      <c r="G2317" s="32"/>
      <c r="H2317" s="32"/>
      <c r="I2317" s="32"/>
      <c r="J2317" s="32"/>
      <c r="K2317" s="30"/>
    </row>
    <row r="2318" spans="1:11">
      <c r="A2318" s="32"/>
      <c r="B2318" s="32"/>
      <c r="C2318" s="32"/>
      <c r="D2318" s="32"/>
      <c r="E2318" s="32"/>
      <c r="F2318" s="32"/>
      <c r="G2318" s="32"/>
      <c r="H2318" s="32"/>
      <c r="I2318" s="32"/>
      <c r="J2318" s="32"/>
      <c r="K2318" s="30"/>
    </row>
    <row r="2319" spans="1:11">
      <c r="A2319" s="32"/>
      <c r="B2319" s="32"/>
      <c r="C2319" s="32"/>
      <c r="D2319" s="32"/>
      <c r="E2319" s="32"/>
      <c r="F2319" s="32"/>
      <c r="G2319" s="32"/>
      <c r="H2319" s="32"/>
      <c r="I2319" s="32"/>
      <c r="J2319" s="32"/>
      <c r="K2319" s="30"/>
    </row>
    <row r="2320" spans="1:11">
      <c r="A2320" s="32"/>
      <c r="B2320" s="32"/>
      <c r="C2320" s="32"/>
      <c r="D2320" s="32"/>
      <c r="E2320" s="32"/>
      <c r="F2320" s="32"/>
      <c r="G2320" s="32"/>
      <c r="H2320" s="32"/>
      <c r="I2320" s="32"/>
      <c r="J2320" s="32"/>
      <c r="K2320" s="30"/>
    </row>
    <row r="2321" spans="1:11">
      <c r="A2321" s="32"/>
      <c r="B2321" s="32"/>
      <c r="C2321" s="32"/>
      <c r="D2321" s="32"/>
      <c r="E2321" s="32"/>
      <c r="F2321" s="32"/>
      <c r="G2321" s="32"/>
      <c r="H2321" s="32"/>
      <c r="I2321" s="32"/>
      <c r="J2321" s="32"/>
      <c r="K2321" s="30"/>
    </row>
    <row r="2322" spans="1:11">
      <c r="A2322" s="32"/>
      <c r="B2322" s="32"/>
      <c r="C2322" s="32"/>
      <c r="D2322" s="32"/>
      <c r="E2322" s="32"/>
      <c r="F2322" s="32"/>
      <c r="G2322" s="32"/>
      <c r="H2322" s="32"/>
      <c r="I2322" s="32"/>
      <c r="J2322" s="32"/>
      <c r="K2322" s="30"/>
    </row>
    <row r="2323" spans="1:11">
      <c r="A2323" s="32"/>
      <c r="B2323" s="32"/>
      <c r="C2323" s="32"/>
      <c r="D2323" s="32"/>
      <c r="E2323" s="32"/>
      <c r="F2323" s="32"/>
      <c r="G2323" s="32"/>
      <c r="H2323" s="32"/>
      <c r="I2323" s="32"/>
      <c r="J2323" s="32"/>
      <c r="K2323" s="30"/>
    </row>
    <row r="2324" spans="1:11">
      <c r="A2324" s="32"/>
      <c r="B2324" s="32"/>
      <c r="C2324" s="32"/>
      <c r="D2324" s="32"/>
      <c r="E2324" s="32"/>
      <c r="F2324" s="32"/>
      <c r="G2324" s="32"/>
      <c r="H2324" s="32"/>
      <c r="I2324" s="32"/>
      <c r="J2324" s="32"/>
      <c r="K2324" s="30"/>
    </row>
    <row r="2325" spans="1:11">
      <c r="A2325" s="32"/>
      <c r="B2325" s="32"/>
      <c r="C2325" s="32"/>
      <c r="D2325" s="32"/>
      <c r="E2325" s="32"/>
      <c r="F2325" s="32"/>
      <c r="G2325" s="32"/>
      <c r="H2325" s="32"/>
      <c r="I2325" s="32"/>
      <c r="J2325" s="32"/>
      <c r="K2325" s="30"/>
    </row>
    <row r="2326" spans="1:11">
      <c r="A2326" s="32"/>
      <c r="B2326" s="32"/>
      <c r="C2326" s="32"/>
      <c r="D2326" s="32"/>
      <c r="E2326" s="32"/>
      <c r="F2326" s="32"/>
      <c r="G2326" s="32"/>
      <c r="H2326" s="32"/>
      <c r="I2326" s="32"/>
      <c r="J2326" s="32"/>
      <c r="K2326" s="30"/>
    </row>
    <row r="2327" spans="1:11">
      <c r="A2327" s="32"/>
      <c r="B2327" s="32"/>
      <c r="C2327" s="32"/>
      <c r="D2327" s="32"/>
      <c r="E2327" s="32"/>
      <c r="F2327" s="32"/>
      <c r="G2327" s="32"/>
      <c r="H2327" s="32"/>
      <c r="I2327" s="32"/>
      <c r="J2327" s="32"/>
      <c r="K2327" s="30"/>
    </row>
    <row r="2328" spans="1:11">
      <c r="A2328" s="32"/>
      <c r="B2328" s="32"/>
      <c r="C2328" s="32"/>
      <c r="D2328" s="32"/>
      <c r="E2328" s="32"/>
      <c r="F2328" s="32"/>
      <c r="G2328" s="32"/>
      <c r="H2328" s="32"/>
      <c r="I2328" s="32"/>
      <c r="J2328" s="32"/>
      <c r="K2328" s="30"/>
    </row>
    <row r="2329" spans="1:11">
      <c r="A2329" s="32"/>
      <c r="B2329" s="32"/>
      <c r="C2329" s="32"/>
      <c r="D2329" s="32"/>
      <c r="E2329" s="32"/>
      <c r="F2329" s="32"/>
      <c r="G2329" s="32"/>
      <c r="H2329" s="32"/>
      <c r="I2329" s="32"/>
      <c r="J2329" s="32"/>
      <c r="K2329" s="30"/>
    </row>
    <row r="2330" spans="1:11">
      <c r="A2330" s="32"/>
      <c r="B2330" s="32"/>
      <c r="C2330" s="32"/>
      <c r="D2330" s="32"/>
      <c r="E2330" s="32"/>
      <c r="F2330" s="32"/>
      <c r="G2330" s="32"/>
      <c r="H2330" s="32"/>
      <c r="I2330" s="32"/>
      <c r="J2330" s="32"/>
      <c r="K2330" s="30"/>
    </row>
    <row r="2331" spans="1:11">
      <c r="A2331" s="32"/>
      <c r="B2331" s="32"/>
      <c r="C2331" s="32"/>
      <c r="D2331" s="32"/>
      <c r="E2331" s="32"/>
      <c r="F2331" s="32"/>
      <c r="G2331" s="32"/>
      <c r="H2331" s="32"/>
      <c r="I2331" s="32"/>
      <c r="J2331" s="32"/>
      <c r="K2331" s="30"/>
    </row>
    <row r="2332" spans="1:11">
      <c r="A2332" s="32"/>
      <c r="B2332" s="32"/>
      <c r="C2332" s="32"/>
      <c r="D2332" s="32"/>
      <c r="E2332" s="32"/>
      <c r="F2332" s="32"/>
      <c r="G2332" s="32"/>
      <c r="H2332" s="32"/>
      <c r="I2332" s="32"/>
      <c r="J2332" s="32"/>
      <c r="K2332" s="30"/>
    </row>
    <row r="2333" spans="1:11">
      <c r="A2333" s="32"/>
      <c r="B2333" s="32"/>
      <c r="C2333" s="32"/>
      <c r="D2333" s="32"/>
      <c r="E2333" s="32"/>
      <c r="F2333" s="32"/>
      <c r="G2333" s="32"/>
      <c r="H2333" s="32"/>
      <c r="I2333" s="32"/>
      <c r="J2333" s="32"/>
      <c r="K2333" s="30"/>
    </row>
    <row r="2334" spans="1:11">
      <c r="A2334" s="32"/>
      <c r="B2334" s="32"/>
      <c r="C2334" s="32"/>
      <c r="D2334" s="32"/>
      <c r="E2334" s="32"/>
      <c r="F2334" s="32"/>
      <c r="G2334" s="32"/>
      <c r="H2334" s="32"/>
      <c r="I2334" s="32"/>
      <c r="J2334" s="32"/>
      <c r="K2334" s="30"/>
    </row>
    <row r="2335" spans="1:11">
      <c r="A2335" s="32"/>
      <c r="B2335" s="32"/>
      <c r="C2335" s="32"/>
      <c r="D2335" s="32"/>
      <c r="E2335" s="32"/>
      <c r="F2335" s="32"/>
      <c r="G2335" s="32"/>
      <c r="H2335" s="32"/>
      <c r="I2335" s="32"/>
      <c r="J2335" s="32"/>
      <c r="K2335" s="30"/>
    </row>
    <row r="2336" spans="1:11">
      <c r="A2336" s="32"/>
      <c r="B2336" s="32"/>
      <c r="C2336" s="32"/>
      <c r="D2336" s="32"/>
      <c r="E2336" s="32"/>
      <c r="F2336" s="32"/>
      <c r="G2336" s="32"/>
      <c r="H2336" s="32"/>
      <c r="I2336" s="32"/>
      <c r="J2336" s="32"/>
      <c r="K2336" s="30"/>
    </row>
    <row r="2337" spans="1:11">
      <c r="A2337" s="32"/>
      <c r="B2337" s="32"/>
      <c r="C2337" s="32"/>
      <c r="D2337" s="32"/>
      <c r="E2337" s="32"/>
      <c r="F2337" s="32"/>
      <c r="G2337" s="32"/>
      <c r="H2337" s="32"/>
      <c r="I2337" s="32"/>
      <c r="J2337" s="32"/>
      <c r="K2337" s="30"/>
    </row>
    <row r="2338" spans="1:11">
      <c r="A2338" s="32"/>
      <c r="B2338" s="32"/>
      <c r="C2338" s="32"/>
      <c r="D2338" s="32"/>
      <c r="E2338" s="32"/>
      <c r="F2338" s="32"/>
      <c r="G2338" s="32"/>
      <c r="H2338" s="32"/>
      <c r="I2338" s="32"/>
      <c r="J2338" s="32"/>
      <c r="K2338" s="30"/>
    </row>
    <row r="2339" spans="1:11">
      <c r="A2339" s="32"/>
      <c r="B2339" s="32"/>
      <c r="C2339" s="32"/>
      <c r="D2339" s="32"/>
      <c r="E2339" s="32"/>
      <c r="F2339" s="32"/>
      <c r="G2339" s="32"/>
      <c r="H2339" s="32"/>
      <c r="I2339" s="32"/>
      <c r="J2339" s="32"/>
      <c r="K2339" s="30"/>
    </row>
    <row r="2340" spans="1:11">
      <c r="A2340" s="32"/>
      <c r="B2340" s="32"/>
      <c r="C2340" s="32"/>
      <c r="D2340" s="32"/>
      <c r="E2340" s="32"/>
      <c r="F2340" s="32"/>
      <c r="G2340" s="32"/>
      <c r="H2340" s="32"/>
      <c r="I2340" s="32"/>
      <c r="J2340" s="32"/>
      <c r="K2340" s="30"/>
    </row>
    <row r="2341" spans="1:11">
      <c r="A2341" s="32"/>
      <c r="B2341" s="32"/>
      <c r="C2341" s="32"/>
      <c r="D2341" s="32"/>
      <c r="E2341" s="32"/>
      <c r="F2341" s="32"/>
      <c r="G2341" s="32"/>
      <c r="H2341" s="32"/>
      <c r="I2341" s="32"/>
      <c r="J2341" s="32"/>
      <c r="K2341" s="30"/>
    </row>
    <row r="2342" spans="1:11">
      <c r="A2342" s="32"/>
      <c r="B2342" s="32"/>
      <c r="C2342" s="32"/>
      <c r="D2342" s="32"/>
      <c r="E2342" s="32"/>
      <c r="F2342" s="32"/>
      <c r="G2342" s="32"/>
      <c r="H2342" s="32"/>
      <c r="I2342" s="32"/>
      <c r="J2342" s="32"/>
      <c r="K2342" s="30"/>
    </row>
    <row r="2343" spans="1:11">
      <c r="A2343" s="32"/>
      <c r="B2343" s="32"/>
      <c r="C2343" s="32"/>
      <c r="D2343" s="32"/>
      <c r="E2343" s="32"/>
      <c r="F2343" s="32"/>
      <c r="G2343" s="32"/>
      <c r="H2343" s="32"/>
      <c r="I2343" s="32"/>
      <c r="J2343" s="32"/>
      <c r="K2343" s="30"/>
    </row>
    <row r="2344" spans="1:11">
      <c r="A2344" s="32"/>
      <c r="B2344" s="32"/>
      <c r="C2344" s="32"/>
      <c r="D2344" s="32"/>
      <c r="E2344" s="32"/>
      <c r="F2344" s="32"/>
      <c r="G2344" s="32"/>
      <c r="H2344" s="32"/>
      <c r="I2344" s="32"/>
      <c r="J2344" s="32"/>
      <c r="K2344" s="30"/>
    </row>
    <row r="2345" spans="1:11">
      <c r="A2345" s="32"/>
      <c r="B2345" s="32"/>
      <c r="C2345" s="32"/>
      <c r="D2345" s="32"/>
      <c r="E2345" s="32"/>
      <c r="F2345" s="32"/>
      <c r="G2345" s="32"/>
      <c r="H2345" s="32"/>
      <c r="I2345" s="32"/>
      <c r="J2345" s="32"/>
      <c r="K2345" s="30"/>
    </row>
    <row r="2346" spans="1:11">
      <c r="A2346" s="32"/>
      <c r="B2346" s="32"/>
      <c r="C2346" s="32"/>
      <c r="D2346" s="32"/>
      <c r="E2346" s="32"/>
      <c r="F2346" s="32"/>
      <c r="G2346" s="32"/>
      <c r="H2346" s="32"/>
      <c r="I2346" s="32"/>
      <c r="J2346" s="32"/>
      <c r="K2346" s="30"/>
    </row>
    <row r="2347" spans="1:11">
      <c r="A2347" s="32"/>
      <c r="B2347" s="32"/>
      <c r="C2347" s="32"/>
      <c r="D2347" s="32"/>
      <c r="E2347" s="32"/>
      <c r="F2347" s="32"/>
      <c r="G2347" s="32"/>
      <c r="H2347" s="32"/>
      <c r="I2347" s="32"/>
      <c r="J2347" s="32"/>
      <c r="K2347" s="30"/>
    </row>
    <row r="2348" spans="1:11">
      <c r="A2348" s="32"/>
      <c r="B2348" s="32"/>
      <c r="C2348" s="32"/>
      <c r="D2348" s="32"/>
      <c r="E2348" s="32"/>
      <c r="F2348" s="32"/>
      <c r="G2348" s="32"/>
      <c r="H2348" s="32"/>
      <c r="I2348" s="32"/>
      <c r="J2348" s="32"/>
      <c r="K2348" s="30"/>
    </row>
    <row r="2349" spans="1:11">
      <c r="A2349" s="32"/>
      <c r="B2349" s="32"/>
      <c r="C2349" s="32"/>
      <c r="D2349" s="32"/>
      <c r="E2349" s="32"/>
      <c r="F2349" s="32"/>
      <c r="G2349" s="32"/>
      <c r="H2349" s="32"/>
      <c r="I2349" s="32"/>
      <c r="J2349" s="32"/>
      <c r="K2349" s="30"/>
    </row>
    <row r="2350" spans="1:11">
      <c r="A2350" s="32"/>
      <c r="B2350" s="32"/>
      <c r="C2350" s="32"/>
      <c r="D2350" s="32"/>
      <c r="E2350" s="32"/>
      <c r="F2350" s="32"/>
      <c r="G2350" s="32"/>
      <c r="H2350" s="32"/>
      <c r="I2350" s="32"/>
      <c r="J2350" s="32"/>
      <c r="K2350" s="30"/>
    </row>
    <row r="2351" spans="1:11">
      <c r="A2351" s="32"/>
      <c r="B2351" s="32"/>
      <c r="C2351" s="32"/>
      <c r="D2351" s="32"/>
      <c r="E2351" s="32"/>
      <c r="F2351" s="32"/>
      <c r="G2351" s="32"/>
      <c r="H2351" s="32"/>
      <c r="I2351" s="32"/>
      <c r="J2351" s="32"/>
      <c r="K2351" s="30"/>
    </row>
    <row r="2352" spans="1:11">
      <c r="A2352" s="32"/>
      <c r="B2352" s="32"/>
      <c r="C2352" s="32"/>
      <c r="D2352" s="32"/>
      <c r="E2352" s="32"/>
      <c r="F2352" s="32"/>
      <c r="G2352" s="32"/>
      <c r="H2352" s="32"/>
      <c r="I2352" s="32"/>
      <c r="J2352" s="32"/>
      <c r="K2352" s="30"/>
    </row>
    <row r="2353" spans="1:11">
      <c r="A2353" s="32"/>
      <c r="B2353" s="32"/>
      <c r="C2353" s="32"/>
      <c r="D2353" s="32"/>
      <c r="E2353" s="32"/>
      <c r="F2353" s="32"/>
      <c r="G2353" s="32"/>
      <c r="H2353" s="32"/>
      <c r="I2353" s="32"/>
      <c r="J2353" s="32"/>
      <c r="K2353" s="30"/>
    </row>
    <row r="2354" spans="1:11">
      <c r="A2354" s="32"/>
      <c r="B2354" s="32"/>
      <c r="C2354" s="32"/>
      <c r="D2354" s="32"/>
      <c r="E2354" s="32"/>
      <c r="F2354" s="32"/>
      <c r="G2354" s="32"/>
      <c r="H2354" s="32"/>
      <c r="I2354" s="32"/>
      <c r="J2354" s="32"/>
      <c r="K2354" s="30"/>
    </row>
    <row r="2355" spans="1:11">
      <c r="A2355" s="32"/>
      <c r="B2355" s="32"/>
      <c r="C2355" s="32"/>
      <c r="D2355" s="32"/>
      <c r="E2355" s="32"/>
      <c r="F2355" s="32"/>
      <c r="G2355" s="32"/>
      <c r="H2355" s="32"/>
      <c r="I2355" s="32"/>
      <c r="J2355" s="32"/>
      <c r="K2355" s="30"/>
    </row>
    <row r="2356" spans="1:11">
      <c r="A2356" s="32"/>
      <c r="B2356" s="32"/>
      <c r="C2356" s="32"/>
      <c r="D2356" s="32"/>
      <c r="E2356" s="32"/>
      <c r="F2356" s="32"/>
      <c r="G2356" s="32"/>
      <c r="H2356" s="32"/>
      <c r="I2356" s="32"/>
      <c r="J2356" s="32"/>
      <c r="K2356" s="30"/>
    </row>
    <row r="2357" spans="1:11">
      <c r="A2357" s="32"/>
      <c r="B2357" s="32"/>
      <c r="C2357" s="32"/>
      <c r="D2357" s="32"/>
      <c r="E2357" s="32"/>
      <c r="F2357" s="32"/>
      <c r="G2357" s="32"/>
      <c r="H2357" s="32"/>
      <c r="I2357" s="32"/>
      <c r="J2357" s="32"/>
      <c r="K2357" s="30"/>
    </row>
    <row r="2358" spans="1:11">
      <c r="A2358" s="32"/>
      <c r="B2358" s="32"/>
      <c r="C2358" s="32"/>
      <c r="D2358" s="32"/>
      <c r="E2358" s="32"/>
      <c r="F2358" s="32"/>
      <c r="G2358" s="32"/>
      <c r="H2358" s="32"/>
      <c r="I2358" s="32"/>
      <c r="J2358" s="32"/>
      <c r="K2358" s="30"/>
    </row>
    <row r="2359" spans="1:11">
      <c r="A2359" s="32"/>
      <c r="B2359" s="32"/>
      <c r="C2359" s="32"/>
      <c r="D2359" s="32"/>
      <c r="E2359" s="32"/>
      <c r="F2359" s="32"/>
      <c r="G2359" s="32"/>
      <c r="H2359" s="32"/>
      <c r="I2359" s="32"/>
      <c r="J2359" s="32"/>
      <c r="K2359" s="30"/>
    </row>
    <row r="2360" spans="1:11">
      <c r="A2360" s="32"/>
      <c r="B2360" s="32"/>
      <c r="C2360" s="32"/>
      <c r="D2360" s="32"/>
      <c r="E2360" s="32"/>
      <c r="F2360" s="32"/>
      <c r="G2360" s="32"/>
      <c r="H2360" s="32"/>
      <c r="I2360" s="32"/>
      <c r="J2360" s="32"/>
      <c r="K2360" s="30"/>
    </row>
    <row r="2361" spans="1:11">
      <c r="A2361" s="32"/>
      <c r="B2361" s="32"/>
      <c r="C2361" s="32"/>
      <c r="D2361" s="32"/>
      <c r="E2361" s="32"/>
      <c r="F2361" s="32"/>
      <c r="G2361" s="32"/>
      <c r="H2361" s="32"/>
      <c r="I2361" s="32"/>
      <c r="J2361" s="32"/>
      <c r="K2361" s="30"/>
    </row>
    <row r="2362" spans="1:11">
      <c r="A2362" s="32"/>
      <c r="B2362" s="32"/>
      <c r="C2362" s="32"/>
      <c r="D2362" s="32"/>
      <c r="E2362" s="32"/>
      <c r="F2362" s="32"/>
      <c r="G2362" s="32"/>
      <c r="H2362" s="32"/>
      <c r="I2362" s="32"/>
      <c r="J2362" s="32"/>
      <c r="K2362" s="30"/>
    </row>
    <row r="2363" spans="1:11">
      <c r="A2363" s="32"/>
      <c r="B2363" s="32"/>
      <c r="C2363" s="32"/>
      <c r="D2363" s="32"/>
      <c r="E2363" s="32"/>
      <c r="F2363" s="32"/>
      <c r="G2363" s="32"/>
      <c r="H2363" s="32"/>
      <c r="I2363" s="32"/>
      <c r="J2363" s="32"/>
      <c r="K2363" s="30"/>
    </row>
    <row r="2364" spans="1:11">
      <c r="A2364" s="32"/>
      <c r="B2364" s="32"/>
      <c r="C2364" s="32"/>
      <c r="D2364" s="32"/>
      <c r="E2364" s="32"/>
      <c r="F2364" s="32"/>
      <c r="G2364" s="32"/>
      <c r="H2364" s="32"/>
      <c r="I2364" s="32"/>
      <c r="J2364" s="32"/>
      <c r="K2364" s="30"/>
    </row>
    <row r="2365" spans="1:11">
      <c r="A2365" s="32"/>
      <c r="B2365" s="32"/>
      <c r="C2365" s="32"/>
      <c r="D2365" s="32"/>
      <c r="E2365" s="32"/>
      <c r="F2365" s="32"/>
      <c r="G2365" s="32"/>
      <c r="H2365" s="32"/>
      <c r="I2365" s="32"/>
      <c r="J2365" s="32"/>
      <c r="K2365" s="30"/>
    </row>
    <row r="2366" spans="1:11">
      <c r="A2366" s="32"/>
      <c r="B2366" s="32"/>
      <c r="C2366" s="32"/>
      <c r="D2366" s="32"/>
      <c r="E2366" s="32"/>
      <c r="F2366" s="32"/>
      <c r="G2366" s="32"/>
      <c r="H2366" s="32"/>
      <c r="I2366" s="32"/>
      <c r="J2366" s="32"/>
      <c r="K2366" s="30"/>
    </row>
    <row r="2367" spans="1:11">
      <c r="A2367" s="32"/>
      <c r="B2367" s="32"/>
      <c r="C2367" s="32"/>
      <c r="D2367" s="32"/>
      <c r="E2367" s="32"/>
      <c r="F2367" s="32"/>
      <c r="G2367" s="32"/>
      <c r="H2367" s="32"/>
      <c r="I2367" s="32"/>
      <c r="J2367" s="32"/>
      <c r="K2367" s="30"/>
    </row>
    <row r="2368" spans="1:11">
      <c r="A2368" s="32"/>
      <c r="B2368" s="32"/>
      <c r="C2368" s="32"/>
      <c r="D2368" s="32"/>
      <c r="E2368" s="32"/>
      <c r="F2368" s="32"/>
      <c r="G2368" s="32"/>
      <c r="H2368" s="32"/>
      <c r="I2368" s="32"/>
      <c r="J2368" s="32"/>
      <c r="K2368" s="30"/>
    </row>
    <row r="2369" spans="1:11">
      <c r="A2369" s="32"/>
      <c r="B2369" s="32"/>
      <c r="C2369" s="32"/>
      <c r="D2369" s="32"/>
      <c r="E2369" s="32"/>
      <c r="F2369" s="32"/>
      <c r="G2369" s="32"/>
      <c r="H2369" s="32"/>
      <c r="I2369" s="32"/>
      <c r="J2369" s="32"/>
      <c r="K2369" s="30"/>
    </row>
    <row r="2370" spans="1:11">
      <c r="A2370" s="32"/>
      <c r="B2370" s="32"/>
      <c r="C2370" s="32"/>
      <c r="D2370" s="32"/>
      <c r="E2370" s="32"/>
      <c r="F2370" s="32"/>
      <c r="G2370" s="32"/>
      <c r="H2370" s="32"/>
      <c r="I2370" s="32"/>
      <c r="J2370" s="32"/>
      <c r="K2370" s="30"/>
    </row>
    <row r="2371" spans="1:11">
      <c r="A2371" s="32"/>
      <c r="B2371" s="32"/>
      <c r="C2371" s="32"/>
      <c r="D2371" s="32"/>
      <c r="E2371" s="32"/>
      <c r="F2371" s="32"/>
      <c r="G2371" s="32"/>
      <c r="H2371" s="32"/>
      <c r="I2371" s="32"/>
      <c r="J2371" s="32"/>
      <c r="K2371" s="30"/>
    </row>
    <row r="2372" spans="1:11">
      <c r="A2372" s="32"/>
      <c r="B2372" s="32"/>
      <c r="C2372" s="32"/>
      <c r="D2372" s="32"/>
      <c r="E2372" s="32"/>
      <c r="F2372" s="32"/>
      <c r="G2372" s="32"/>
      <c r="H2372" s="32"/>
      <c r="I2372" s="32"/>
      <c r="J2372" s="32"/>
      <c r="K2372" s="30"/>
    </row>
    <row r="2373" spans="1:11">
      <c r="A2373" s="32"/>
      <c r="B2373" s="32"/>
      <c r="C2373" s="32"/>
      <c r="D2373" s="32"/>
      <c r="E2373" s="32"/>
      <c r="F2373" s="32"/>
      <c r="G2373" s="32"/>
      <c r="H2373" s="32"/>
      <c r="I2373" s="32"/>
      <c r="J2373" s="32"/>
      <c r="K2373" s="30"/>
    </row>
    <row r="2374" spans="1:11">
      <c r="A2374" s="32"/>
      <c r="B2374" s="32"/>
      <c r="C2374" s="32"/>
      <c r="D2374" s="32"/>
      <c r="E2374" s="32"/>
      <c r="F2374" s="32"/>
      <c r="G2374" s="32"/>
      <c r="H2374" s="32"/>
      <c r="I2374" s="32"/>
      <c r="J2374" s="32"/>
      <c r="K2374" s="30"/>
    </row>
    <row r="2375" spans="1:11">
      <c r="A2375" s="32"/>
      <c r="B2375" s="32"/>
      <c r="C2375" s="32"/>
      <c r="D2375" s="32"/>
      <c r="E2375" s="32"/>
      <c r="F2375" s="32"/>
      <c r="G2375" s="32"/>
      <c r="H2375" s="32"/>
      <c r="I2375" s="32"/>
      <c r="J2375" s="32"/>
      <c r="K2375" s="30"/>
    </row>
    <row r="2376" spans="1:11">
      <c r="A2376" s="32"/>
      <c r="B2376" s="32"/>
      <c r="C2376" s="32"/>
      <c r="D2376" s="32"/>
      <c r="E2376" s="32"/>
      <c r="F2376" s="32"/>
      <c r="G2376" s="32"/>
      <c r="H2376" s="32"/>
      <c r="I2376" s="32"/>
      <c r="J2376" s="32"/>
      <c r="K2376" s="30"/>
    </row>
    <row r="2377" spans="1:11">
      <c r="A2377" s="32"/>
      <c r="B2377" s="32"/>
      <c r="C2377" s="32"/>
      <c r="D2377" s="32"/>
      <c r="E2377" s="32"/>
      <c r="F2377" s="32"/>
      <c r="G2377" s="32"/>
      <c r="H2377" s="32"/>
      <c r="I2377" s="32"/>
      <c r="J2377" s="32"/>
      <c r="K2377" s="30"/>
    </row>
    <row r="2378" spans="1:11">
      <c r="A2378" s="32"/>
      <c r="B2378" s="32"/>
      <c r="C2378" s="32"/>
      <c r="D2378" s="32"/>
      <c r="E2378" s="32"/>
      <c r="F2378" s="32"/>
      <c r="G2378" s="32"/>
      <c r="H2378" s="32"/>
      <c r="I2378" s="32"/>
      <c r="J2378" s="32"/>
      <c r="K2378" s="30"/>
    </row>
    <row r="2379" spans="1:11">
      <c r="A2379" s="32"/>
      <c r="B2379" s="32"/>
      <c r="C2379" s="32"/>
      <c r="D2379" s="32"/>
      <c r="E2379" s="32"/>
      <c r="F2379" s="32"/>
      <c r="G2379" s="32"/>
      <c r="H2379" s="32"/>
      <c r="I2379" s="32"/>
      <c r="J2379" s="32"/>
      <c r="K2379" s="30"/>
    </row>
    <row r="2380" spans="1:11">
      <c r="A2380" s="32"/>
      <c r="B2380" s="32"/>
      <c r="C2380" s="32"/>
      <c r="D2380" s="32"/>
      <c r="E2380" s="32"/>
      <c r="F2380" s="32"/>
      <c r="G2380" s="32"/>
      <c r="H2380" s="32"/>
      <c r="I2380" s="32"/>
      <c r="J2380" s="32"/>
      <c r="K2380" s="30"/>
    </row>
    <row r="2381" spans="1:11">
      <c r="A2381" s="32"/>
      <c r="B2381" s="32"/>
      <c r="C2381" s="32"/>
      <c r="D2381" s="32"/>
      <c r="E2381" s="32"/>
      <c r="F2381" s="32"/>
      <c r="G2381" s="32"/>
      <c r="H2381" s="32"/>
      <c r="I2381" s="32"/>
      <c r="J2381" s="32"/>
      <c r="K2381" s="30"/>
    </row>
    <row r="2382" spans="1:11">
      <c r="A2382" s="32"/>
      <c r="B2382" s="32"/>
      <c r="C2382" s="32"/>
      <c r="D2382" s="32"/>
      <c r="E2382" s="32"/>
      <c r="F2382" s="32"/>
      <c r="G2382" s="32"/>
      <c r="H2382" s="32"/>
      <c r="I2382" s="32"/>
      <c r="J2382" s="32"/>
      <c r="K2382" s="30"/>
    </row>
    <row r="2383" spans="1:11">
      <c r="A2383" s="32"/>
      <c r="B2383" s="32"/>
      <c r="C2383" s="32"/>
      <c r="D2383" s="32"/>
      <c r="E2383" s="32"/>
      <c r="F2383" s="32"/>
      <c r="G2383" s="32"/>
      <c r="H2383" s="32"/>
      <c r="I2383" s="32"/>
      <c r="J2383" s="32"/>
      <c r="K2383" s="30"/>
    </row>
    <row r="2384" spans="1:11">
      <c r="A2384" s="32"/>
      <c r="B2384" s="32"/>
      <c r="C2384" s="32"/>
      <c r="D2384" s="32"/>
      <c r="E2384" s="32"/>
      <c r="F2384" s="32"/>
      <c r="G2384" s="32"/>
      <c r="H2384" s="32"/>
      <c r="I2384" s="32"/>
      <c r="J2384" s="32"/>
      <c r="K2384" s="30"/>
    </row>
    <row r="2385" spans="1:11">
      <c r="A2385" s="32"/>
      <c r="B2385" s="32"/>
      <c r="C2385" s="32"/>
      <c r="D2385" s="32"/>
      <c r="E2385" s="32"/>
      <c r="F2385" s="32"/>
      <c r="G2385" s="32"/>
      <c r="H2385" s="32"/>
      <c r="I2385" s="32"/>
      <c r="J2385" s="32"/>
      <c r="K2385" s="30"/>
    </row>
    <row r="2386" spans="1:11">
      <c r="A2386" s="32"/>
      <c r="B2386" s="32"/>
      <c r="C2386" s="32"/>
      <c r="D2386" s="32"/>
      <c r="E2386" s="32"/>
      <c r="F2386" s="32"/>
      <c r="G2386" s="32"/>
      <c r="H2386" s="32"/>
      <c r="I2386" s="32"/>
      <c r="J2386" s="32"/>
      <c r="K2386" s="30"/>
    </row>
    <row r="2387" spans="1:11">
      <c r="A2387" s="32"/>
      <c r="B2387" s="32"/>
      <c r="C2387" s="32"/>
      <c r="D2387" s="32"/>
      <c r="E2387" s="32"/>
      <c r="F2387" s="32"/>
      <c r="G2387" s="32"/>
      <c r="H2387" s="32"/>
      <c r="I2387" s="32"/>
      <c r="J2387" s="32"/>
      <c r="K2387" s="30"/>
    </row>
    <row r="2388" spans="1:11">
      <c r="A2388" s="32"/>
      <c r="B2388" s="32"/>
      <c r="C2388" s="32"/>
      <c r="D2388" s="32"/>
      <c r="E2388" s="32"/>
      <c r="F2388" s="32"/>
      <c r="G2388" s="32"/>
      <c r="H2388" s="32"/>
      <c r="I2388" s="32"/>
      <c r="J2388" s="32"/>
      <c r="K2388" s="30"/>
    </row>
    <row r="2389" spans="1:11">
      <c r="A2389" s="32"/>
      <c r="B2389" s="32"/>
      <c r="C2389" s="32"/>
      <c r="D2389" s="32"/>
      <c r="E2389" s="32"/>
      <c r="F2389" s="32"/>
      <c r="G2389" s="32"/>
      <c r="H2389" s="32"/>
      <c r="I2389" s="32"/>
      <c r="J2389" s="32"/>
      <c r="K2389" s="30"/>
    </row>
    <row r="2390" spans="1:11">
      <c r="A2390" s="32"/>
      <c r="B2390" s="32"/>
      <c r="C2390" s="32"/>
      <c r="D2390" s="32"/>
      <c r="E2390" s="32"/>
      <c r="F2390" s="32"/>
      <c r="G2390" s="32"/>
      <c r="H2390" s="32"/>
      <c r="I2390" s="32"/>
      <c r="J2390" s="32"/>
      <c r="K2390" s="30"/>
    </row>
    <row r="2391" spans="1:11">
      <c r="A2391" s="32"/>
      <c r="B2391" s="32"/>
      <c r="C2391" s="32"/>
      <c r="D2391" s="32"/>
      <c r="E2391" s="32"/>
      <c r="F2391" s="32"/>
      <c r="G2391" s="32"/>
      <c r="H2391" s="32"/>
      <c r="I2391" s="32"/>
      <c r="J2391" s="32"/>
      <c r="K2391" s="30"/>
    </row>
    <row r="2392" spans="1:11">
      <c r="A2392" s="32"/>
      <c r="B2392" s="32"/>
      <c r="C2392" s="32"/>
      <c r="D2392" s="32"/>
      <c r="E2392" s="32"/>
      <c r="F2392" s="32"/>
      <c r="G2392" s="32"/>
      <c r="H2392" s="32"/>
      <c r="I2392" s="32"/>
      <c r="J2392" s="32"/>
      <c r="K2392" s="30"/>
    </row>
    <row r="2393" spans="1:11">
      <c r="A2393" s="32"/>
      <c r="B2393" s="32"/>
      <c r="C2393" s="32"/>
      <c r="D2393" s="32"/>
      <c r="E2393" s="32"/>
      <c r="F2393" s="32"/>
      <c r="G2393" s="32"/>
      <c r="H2393" s="32"/>
      <c r="I2393" s="32"/>
      <c r="J2393" s="32"/>
      <c r="K2393" s="30"/>
    </row>
    <row r="2394" spans="1:11">
      <c r="A2394" s="32"/>
      <c r="B2394" s="32"/>
      <c r="C2394" s="32"/>
      <c r="D2394" s="32"/>
      <c r="E2394" s="32"/>
      <c r="F2394" s="32"/>
      <c r="G2394" s="32"/>
      <c r="H2394" s="32"/>
      <c r="I2394" s="32"/>
      <c r="J2394" s="32"/>
      <c r="K2394" s="30"/>
    </row>
    <row r="2395" spans="1:11">
      <c r="A2395" s="32"/>
      <c r="B2395" s="32"/>
      <c r="C2395" s="32"/>
      <c r="D2395" s="32"/>
      <c r="E2395" s="32"/>
      <c r="F2395" s="32"/>
      <c r="G2395" s="32"/>
      <c r="H2395" s="32"/>
      <c r="I2395" s="32"/>
      <c r="J2395" s="32"/>
      <c r="K2395" s="30"/>
    </row>
    <row r="2396" spans="1:11">
      <c r="A2396" s="32"/>
      <c r="B2396" s="32"/>
      <c r="C2396" s="32"/>
      <c r="D2396" s="32"/>
      <c r="E2396" s="32"/>
      <c r="F2396" s="32"/>
      <c r="G2396" s="32"/>
      <c r="H2396" s="32"/>
      <c r="I2396" s="32"/>
      <c r="J2396" s="32"/>
      <c r="K2396" s="30"/>
    </row>
    <row r="2397" spans="1:11">
      <c r="A2397" s="32"/>
      <c r="B2397" s="32"/>
      <c r="C2397" s="32"/>
      <c r="D2397" s="32"/>
      <c r="E2397" s="32"/>
      <c r="F2397" s="32"/>
      <c r="G2397" s="32"/>
      <c r="H2397" s="32"/>
      <c r="I2397" s="32"/>
      <c r="J2397" s="32"/>
      <c r="K2397" s="30"/>
    </row>
    <row r="2398" spans="1:11">
      <c r="A2398" s="32"/>
      <c r="B2398" s="32"/>
      <c r="C2398" s="32"/>
      <c r="D2398" s="32"/>
      <c r="E2398" s="32"/>
      <c r="F2398" s="32"/>
      <c r="G2398" s="32"/>
      <c r="H2398" s="32"/>
      <c r="I2398" s="32"/>
      <c r="J2398" s="32"/>
      <c r="K2398" s="30"/>
    </row>
    <row r="2399" spans="1:11">
      <c r="A2399" s="32"/>
      <c r="B2399" s="32"/>
      <c r="C2399" s="32"/>
      <c r="D2399" s="32"/>
      <c r="E2399" s="32"/>
      <c r="F2399" s="32"/>
      <c r="G2399" s="32"/>
      <c r="H2399" s="32"/>
      <c r="I2399" s="32"/>
      <c r="J2399" s="32"/>
      <c r="K2399" s="30"/>
    </row>
    <row r="2400" spans="1:11">
      <c r="A2400" s="32"/>
      <c r="B2400" s="32"/>
      <c r="C2400" s="32"/>
      <c r="D2400" s="32"/>
      <c r="E2400" s="32"/>
      <c r="F2400" s="32"/>
      <c r="G2400" s="32"/>
      <c r="H2400" s="32"/>
      <c r="I2400" s="32"/>
      <c r="J2400" s="32"/>
      <c r="K2400" s="30"/>
    </row>
    <row r="2401" spans="1:11">
      <c r="A2401" s="32"/>
      <c r="B2401" s="32"/>
      <c r="C2401" s="32"/>
      <c r="D2401" s="32"/>
      <c r="E2401" s="32"/>
      <c r="F2401" s="32"/>
      <c r="G2401" s="32"/>
      <c r="H2401" s="32"/>
      <c r="I2401" s="32"/>
      <c r="J2401" s="32"/>
      <c r="K2401" s="30"/>
    </row>
    <row r="2402" spans="1:11">
      <c r="A2402" s="32"/>
      <c r="B2402" s="32"/>
      <c r="C2402" s="32"/>
      <c r="D2402" s="32"/>
      <c r="E2402" s="32"/>
      <c r="F2402" s="32"/>
      <c r="G2402" s="32"/>
      <c r="H2402" s="32"/>
      <c r="I2402" s="32"/>
      <c r="J2402" s="32"/>
      <c r="K2402" s="30"/>
    </row>
    <row r="2403" spans="1:11">
      <c r="A2403" s="32"/>
      <c r="B2403" s="32"/>
      <c r="C2403" s="32"/>
      <c r="D2403" s="32"/>
      <c r="E2403" s="32"/>
      <c r="F2403" s="32"/>
      <c r="G2403" s="32"/>
      <c r="H2403" s="32"/>
      <c r="I2403" s="32"/>
      <c r="J2403" s="32"/>
      <c r="K2403" s="30"/>
    </row>
    <row r="2404" spans="1:11">
      <c r="A2404" s="32"/>
      <c r="B2404" s="32"/>
      <c r="C2404" s="32"/>
      <c r="D2404" s="32"/>
      <c r="E2404" s="32"/>
      <c r="F2404" s="32"/>
      <c r="G2404" s="32"/>
      <c r="H2404" s="32"/>
      <c r="I2404" s="32"/>
      <c r="J2404" s="32"/>
      <c r="K2404" s="30"/>
    </row>
    <row r="2405" spans="1:11">
      <c r="A2405" s="32"/>
      <c r="B2405" s="32"/>
      <c r="C2405" s="32"/>
      <c r="D2405" s="32"/>
      <c r="E2405" s="32"/>
      <c r="F2405" s="32"/>
      <c r="G2405" s="32"/>
      <c r="H2405" s="32"/>
      <c r="I2405" s="32"/>
      <c r="J2405" s="32"/>
      <c r="K2405" s="30"/>
    </row>
    <row r="2406" spans="1:11">
      <c r="A2406" s="32"/>
      <c r="B2406" s="32"/>
      <c r="C2406" s="32"/>
      <c r="D2406" s="32"/>
      <c r="E2406" s="32"/>
      <c r="F2406" s="32"/>
      <c r="G2406" s="32"/>
      <c r="H2406" s="32"/>
      <c r="I2406" s="32"/>
      <c r="J2406" s="32"/>
      <c r="K2406" s="30"/>
    </row>
    <row r="2407" spans="1:11">
      <c r="A2407" s="32"/>
      <c r="B2407" s="32"/>
      <c r="C2407" s="32"/>
      <c r="D2407" s="32"/>
      <c r="E2407" s="32"/>
      <c r="F2407" s="32"/>
      <c r="G2407" s="32"/>
      <c r="H2407" s="32"/>
      <c r="I2407" s="32"/>
      <c r="J2407" s="32"/>
      <c r="K2407" s="30"/>
    </row>
    <row r="2408" spans="1:11">
      <c r="A2408" s="32"/>
      <c r="B2408" s="32"/>
      <c r="C2408" s="32"/>
      <c r="D2408" s="32"/>
      <c r="E2408" s="32"/>
      <c r="F2408" s="32"/>
      <c r="G2408" s="32"/>
      <c r="H2408" s="32"/>
      <c r="I2408" s="32"/>
      <c r="J2408" s="32"/>
      <c r="K2408" s="30"/>
    </row>
    <row r="2409" spans="1:11">
      <c r="A2409" s="32"/>
      <c r="B2409" s="32"/>
      <c r="C2409" s="32"/>
      <c r="D2409" s="32"/>
      <c r="E2409" s="32"/>
      <c r="F2409" s="32"/>
      <c r="G2409" s="32"/>
      <c r="H2409" s="32"/>
      <c r="I2409" s="32"/>
      <c r="J2409" s="32"/>
      <c r="K2409" s="30"/>
    </row>
    <row r="2410" spans="1:11">
      <c r="A2410" s="32"/>
      <c r="B2410" s="32"/>
      <c r="C2410" s="32"/>
      <c r="D2410" s="32"/>
      <c r="E2410" s="32"/>
      <c r="F2410" s="32"/>
      <c r="G2410" s="32"/>
      <c r="H2410" s="32"/>
      <c r="I2410" s="32"/>
      <c r="J2410" s="32"/>
      <c r="K2410" s="30"/>
    </row>
    <row r="2411" spans="1:11">
      <c r="A2411" s="32"/>
      <c r="B2411" s="32"/>
      <c r="C2411" s="32"/>
      <c r="D2411" s="32"/>
      <c r="E2411" s="32"/>
      <c r="F2411" s="32"/>
      <c r="G2411" s="32"/>
      <c r="H2411" s="32"/>
      <c r="I2411" s="32"/>
      <c r="J2411" s="32"/>
      <c r="K2411" s="30"/>
    </row>
    <row r="2412" spans="1:11">
      <c r="A2412" s="32"/>
      <c r="B2412" s="32"/>
      <c r="C2412" s="32"/>
      <c r="D2412" s="32"/>
      <c r="E2412" s="32"/>
      <c r="F2412" s="32"/>
      <c r="G2412" s="32"/>
      <c r="H2412" s="32"/>
      <c r="I2412" s="32"/>
      <c r="J2412" s="32"/>
      <c r="K2412" s="30"/>
    </row>
    <row r="2413" spans="1:11">
      <c r="A2413" s="32"/>
      <c r="B2413" s="32"/>
      <c r="C2413" s="32"/>
      <c r="D2413" s="32"/>
      <c r="E2413" s="32"/>
      <c r="F2413" s="32"/>
      <c r="G2413" s="32"/>
      <c r="H2413" s="32"/>
      <c r="I2413" s="32"/>
      <c r="J2413" s="32"/>
      <c r="K2413" s="30"/>
    </row>
    <row r="2414" spans="1:11">
      <c r="A2414" s="32"/>
      <c r="B2414" s="32"/>
      <c r="C2414" s="32"/>
      <c r="D2414" s="32"/>
      <c r="E2414" s="32"/>
      <c r="F2414" s="32"/>
      <c r="G2414" s="32"/>
      <c r="H2414" s="32"/>
      <c r="I2414" s="32"/>
      <c r="J2414" s="32"/>
      <c r="K2414" s="30"/>
    </row>
    <row r="2415" spans="1:11">
      <c r="A2415" s="32"/>
      <c r="B2415" s="32"/>
      <c r="C2415" s="32"/>
      <c r="D2415" s="32"/>
      <c r="E2415" s="32"/>
      <c r="F2415" s="32"/>
      <c r="G2415" s="32"/>
      <c r="H2415" s="32"/>
      <c r="I2415" s="32"/>
      <c r="J2415" s="32"/>
      <c r="K2415" s="30"/>
    </row>
    <row r="2416" spans="1:11">
      <c r="A2416" s="32"/>
      <c r="B2416" s="32"/>
      <c r="C2416" s="32"/>
      <c r="D2416" s="32"/>
      <c r="E2416" s="32"/>
      <c r="F2416" s="32"/>
      <c r="G2416" s="32"/>
      <c r="H2416" s="32"/>
      <c r="I2416" s="32"/>
      <c r="J2416" s="32"/>
      <c r="K2416" s="30"/>
    </row>
    <row r="2417" spans="1:11">
      <c r="A2417" s="32"/>
      <c r="B2417" s="32"/>
      <c r="C2417" s="32"/>
      <c r="D2417" s="32"/>
      <c r="E2417" s="32"/>
      <c r="F2417" s="32"/>
      <c r="G2417" s="32"/>
      <c r="H2417" s="32"/>
      <c r="I2417" s="32"/>
      <c r="J2417" s="32"/>
      <c r="K2417" s="30"/>
    </row>
    <row r="2418" spans="1:11">
      <c r="A2418" s="32"/>
      <c r="B2418" s="32"/>
      <c r="C2418" s="32"/>
      <c r="D2418" s="32"/>
      <c r="E2418" s="32"/>
      <c r="F2418" s="32"/>
      <c r="G2418" s="32"/>
      <c r="H2418" s="32"/>
      <c r="I2418" s="32"/>
      <c r="J2418" s="32"/>
      <c r="K2418" s="30"/>
    </row>
    <row r="2419" spans="1:11">
      <c r="A2419" s="32"/>
      <c r="B2419" s="32"/>
      <c r="C2419" s="32"/>
      <c r="D2419" s="32"/>
      <c r="E2419" s="32"/>
      <c r="F2419" s="32"/>
      <c r="G2419" s="32"/>
      <c r="H2419" s="32"/>
      <c r="I2419" s="32"/>
      <c r="J2419" s="32"/>
      <c r="K2419" s="30"/>
    </row>
    <row r="2420" spans="1:11">
      <c r="A2420" s="32"/>
      <c r="B2420" s="32"/>
      <c r="C2420" s="32"/>
      <c r="D2420" s="32"/>
      <c r="E2420" s="32"/>
      <c r="F2420" s="32"/>
      <c r="G2420" s="32"/>
      <c r="H2420" s="32"/>
      <c r="I2420" s="32"/>
      <c r="J2420" s="32"/>
      <c r="K2420" s="30"/>
    </row>
    <row r="2421" spans="1:11">
      <c r="A2421" s="32"/>
      <c r="B2421" s="32"/>
      <c r="C2421" s="32"/>
      <c r="D2421" s="32"/>
      <c r="E2421" s="32"/>
      <c r="F2421" s="32"/>
      <c r="G2421" s="32"/>
      <c r="H2421" s="32"/>
      <c r="I2421" s="32"/>
      <c r="J2421" s="32"/>
      <c r="K2421" s="30"/>
    </row>
  </sheetData>
  <autoFilter ref="A1:I322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sierra</dc:creator>
  <cp:lastModifiedBy>ricardo sierra</cp:lastModifiedBy>
  <dcterms:created xsi:type="dcterms:W3CDTF">2025-03-03T02:25:30Z</dcterms:created>
  <dcterms:modified xsi:type="dcterms:W3CDTF">2025-03-11T23:47:04Z</dcterms:modified>
</cp:coreProperties>
</file>