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Owner\Documents\Github_Repos\Furuta-Pendulum\"/>
    </mc:Choice>
  </mc:AlternateContent>
  <xr:revisionPtr revIDLastSave="0" documentId="13_ncr:1_{F7E908C9-BA32-44D2-AD8E-0FC1061E8F70}" xr6:coauthVersionLast="47" xr6:coauthVersionMax="47" xr10:uidLastSave="{00000000-0000-0000-0000-000000000000}"/>
  <bookViews>
    <workbookView xWindow="6270" yWindow="4260" windowWidth="24540" windowHeight="14325" xr2:uid="{00000000-000D-0000-FFFF-FFFF00000000}"/>
  </bookViews>
  <sheets>
    <sheet name="LED Driver" sheetId="1" r:id="rId1"/>
    <sheet name="CAN Not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2" l="1"/>
  <c r="I35" i="1"/>
  <c r="I33" i="1"/>
  <c r="I32" i="1"/>
  <c r="I31" i="1"/>
  <c r="I30" i="1"/>
  <c r="I28" i="1"/>
  <c r="I25" i="1"/>
  <c r="I22" i="1"/>
  <c r="D22" i="1"/>
  <c r="E15" i="1"/>
  <c r="E9" i="1"/>
  <c r="D21" i="1"/>
  <c r="D20" i="1"/>
</calcChain>
</file>

<file path=xl/sharedStrings.xml><?xml version="1.0" encoding="utf-8"?>
<sst xmlns="http://schemas.openxmlformats.org/spreadsheetml/2006/main" count="28" uniqueCount="28">
  <si>
    <t>logic 1 high</t>
  </si>
  <si>
    <t>logic 1 low</t>
  </si>
  <si>
    <t>logic 0 low</t>
  </si>
  <si>
    <t>logic 0 high</t>
  </si>
  <si>
    <t>periodicity</t>
  </si>
  <si>
    <t>300ns</t>
  </si>
  <si>
    <t>freq</t>
  </si>
  <si>
    <t>3.34MHz</t>
  </si>
  <si>
    <t>bits per led</t>
  </si>
  <si>
    <t>reset time</t>
  </si>
  <si>
    <t>comm time per led</t>
  </si>
  <si>
    <t># of LED's</t>
  </si>
  <si>
    <t>time per transmission</t>
  </si>
  <si>
    <t>435uS</t>
  </si>
  <si>
    <t>num of total data bits</t>
  </si>
  <si>
    <t>num of transfers data</t>
  </si>
  <si>
    <t>number of bytes per transfer</t>
  </si>
  <si>
    <t>num of transfers reset</t>
  </si>
  <si>
    <t>num of dma transfers</t>
  </si>
  <si>
    <t>num of bytes required</t>
  </si>
  <si>
    <t>curr setpoint</t>
  </si>
  <si>
    <t>q curr</t>
  </si>
  <si>
    <t>phi dot</t>
  </si>
  <si>
    <t>theta dot</t>
  </si>
  <si>
    <t>phi</t>
  </si>
  <si>
    <t>theta</t>
  </si>
  <si>
    <t>state</t>
  </si>
  <si>
    <t>rolling counter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</si>
</sst>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114300</xdr:colOff>
      <xdr:row>5</xdr:row>
      <xdr:rowOff>161925</xdr:rowOff>
    </xdr:from>
    <xdr:to>
      <xdr:col>15</xdr:col>
      <xdr:colOff>380208</xdr:colOff>
      <xdr:row>17</xdr:row>
      <xdr:rowOff>47354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1998FEF-53EE-EA6D-8D50-B2A165D308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72050" y="1114425"/>
          <a:ext cx="6333333" cy="21714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7:J35"/>
  <sheetViews>
    <sheetView tabSelected="1" topLeftCell="A10" workbookViewId="0">
      <selection activeCell="D35" sqref="D35"/>
    </sheetView>
  </sheetViews>
  <sheetFormatPr defaultRowHeight="15" x14ac:dyDescent="0.25"/>
  <cols>
    <col min="4" max="4" width="18" customWidth="1"/>
    <col min="8" max="8" width="27" bestFit="1" customWidth="1"/>
  </cols>
  <sheetData>
    <row r="7" spans="4:5" x14ac:dyDescent="0.25">
      <c r="D7" t="s">
        <v>3</v>
      </c>
      <c r="E7">
        <v>0.35</v>
      </c>
    </row>
    <row r="8" spans="4:5" x14ac:dyDescent="0.25">
      <c r="D8" t="s">
        <v>2</v>
      </c>
      <c r="E8">
        <v>0.8</v>
      </c>
    </row>
    <row r="9" spans="4:5" x14ac:dyDescent="0.25">
      <c r="E9">
        <f>SUM(E7:E8)</f>
        <v>1.1499999999999999</v>
      </c>
    </row>
    <row r="13" spans="4:5" x14ac:dyDescent="0.25">
      <c r="D13" t="s">
        <v>0</v>
      </c>
      <c r="E13">
        <v>0.7</v>
      </c>
    </row>
    <row r="14" spans="4:5" x14ac:dyDescent="0.25">
      <c r="D14" t="s">
        <v>1</v>
      </c>
      <c r="E14">
        <v>0.6</v>
      </c>
    </row>
    <row r="15" spans="4:5" x14ac:dyDescent="0.25">
      <c r="E15">
        <f>SUM(E13:E14)</f>
        <v>1.2999999999999998</v>
      </c>
    </row>
    <row r="17" spans="4:10" x14ac:dyDescent="0.25">
      <c r="D17">
        <v>1.2</v>
      </c>
    </row>
    <row r="20" spans="4:10" x14ac:dyDescent="0.25">
      <c r="D20">
        <f>0.6-0.35</f>
        <v>0.25</v>
      </c>
    </row>
    <row r="21" spans="4:10" x14ac:dyDescent="0.25">
      <c r="D21">
        <f>D20/2</f>
        <v>0.125</v>
      </c>
      <c r="H21" t="s">
        <v>4</v>
      </c>
      <c r="I21" s="1">
        <v>2.9999999999999999E-7</v>
      </c>
      <c r="J21" t="s">
        <v>5</v>
      </c>
    </row>
    <row r="22" spans="4:10" x14ac:dyDescent="0.25">
      <c r="D22">
        <f>D21+0.35</f>
        <v>0.47499999999999998</v>
      </c>
      <c r="H22" t="s">
        <v>6</v>
      </c>
      <c r="I22" s="1">
        <f>1/I21</f>
        <v>3333333.3333333335</v>
      </c>
      <c r="J22" t="s">
        <v>7</v>
      </c>
    </row>
    <row r="24" spans="4:10" x14ac:dyDescent="0.25">
      <c r="H24" t="s">
        <v>8</v>
      </c>
      <c r="I24">
        <v>24</v>
      </c>
    </row>
    <row r="25" spans="4:10" x14ac:dyDescent="0.25">
      <c r="H25" t="s">
        <v>10</v>
      </c>
      <c r="I25" s="1">
        <f>I24*I21</f>
        <v>7.1999999999999997E-6</v>
      </c>
    </row>
    <row r="26" spans="4:10" x14ac:dyDescent="0.25">
      <c r="H26" t="s">
        <v>11</v>
      </c>
      <c r="I26">
        <v>50</v>
      </c>
    </row>
    <row r="27" spans="4:10" x14ac:dyDescent="0.25">
      <c r="H27" t="s">
        <v>9</v>
      </c>
      <c r="I27" s="1">
        <v>7.4999999999999993E-5</v>
      </c>
      <c r="J27" s="1"/>
    </row>
    <row r="28" spans="4:10" x14ac:dyDescent="0.25">
      <c r="H28" t="s">
        <v>12</v>
      </c>
      <c r="I28" s="1">
        <f>I26*I25+I27</f>
        <v>4.3499999999999995E-4</v>
      </c>
      <c r="J28" t="s">
        <v>13</v>
      </c>
    </row>
    <row r="30" spans="4:10" x14ac:dyDescent="0.25">
      <c r="H30" t="s">
        <v>14</v>
      </c>
      <c r="I30">
        <f>I26*I24</f>
        <v>1200</v>
      </c>
    </row>
    <row r="31" spans="4:10" x14ac:dyDescent="0.25">
      <c r="H31" t="s">
        <v>15</v>
      </c>
      <c r="I31">
        <f>I30*4</f>
        <v>4800</v>
      </c>
    </row>
    <row r="32" spans="4:10" x14ac:dyDescent="0.25">
      <c r="H32" t="s">
        <v>17</v>
      </c>
      <c r="I32" s="1">
        <f>I27/I21</f>
        <v>250</v>
      </c>
    </row>
    <row r="33" spans="8:9" x14ac:dyDescent="0.25">
      <c r="H33" t="s">
        <v>18</v>
      </c>
      <c r="I33" s="1">
        <f>(I31+I32)</f>
        <v>5050</v>
      </c>
    </row>
    <row r="34" spans="8:9" x14ac:dyDescent="0.25">
      <c r="H34" t="s">
        <v>16</v>
      </c>
      <c r="I34">
        <v>2</v>
      </c>
    </row>
    <row r="35" spans="8:9" x14ac:dyDescent="0.25">
      <c r="H35" t="s">
        <v>19</v>
      </c>
      <c r="I35">
        <f>I33*I34</f>
        <v>10100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4417D-B69A-4E2E-80E2-B702A8231408}">
  <dimension ref="C3:D12"/>
  <sheetViews>
    <sheetView workbookViewId="0">
      <selection activeCell="T9" sqref="S9:T9"/>
    </sheetView>
  </sheetViews>
  <sheetFormatPr defaultRowHeight="15" x14ac:dyDescent="0.25"/>
  <sheetData>
    <row r="3" spans="3:4" x14ac:dyDescent="0.25">
      <c r="C3">
        <v>11</v>
      </c>
      <c r="D3" t="s">
        <v>20</v>
      </c>
    </row>
    <row r="4" spans="3:4" x14ac:dyDescent="0.25">
      <c r="C4">
        <v>11</v>
      </c>
      <c r="D4" t="s">
        <v>21</v>
      </c>
    </row>
    <row r="5" spans="3:4" x14ac:dyDescent="0.25">
      <c r="C5">
        <v>11</v>
      </c>
      <c r="D5" t="s">
        <v>22</v>
      </c>
    </row>
    <row r="6" spans="3:4" x14ac:dyDescent="0.25">
      <c r="C6">
        <v>11</v>
      </c>
      <c r="D6" t="s">
        <v>23</v>
      </c>
    </row>
    <row r="7" spans="3:4" x14ac:dyDescent="0.25">
      <c r="C7">
        <v>8</v>
      </c>
      <c r="D7" t="s">
        <v>24</v>
      </c>
    </row>
    <row r="8" spans="3:4" x14ac:dyDescent="0.25">
      <c r="C8">
        <v>8</v>
      </c>
      <c r="D8" t="s">
        <v>25</v>
      </c>
    </row>
    <row r="9" spans="3:4" x14ac:dyDescent="0.25">
      <c r="C9">
        <v>2</v>
      </c>
      <c r="D9" t="s">
        <v>26</v>
      </c>
    </row>
    <row r="10" spans="3:4" x14ac:dyDescent="0.25">
      <c r="C10">
        <v>2</v>
      </c>
      <c r="D10" t="s">
        <v>27</v>
      </c>
    </row>
    <row r="12" spans="3:4" x14ac:dyDescent="0.25">
      <c r="C12">
        <f>SUM(C3:C10)</f>
        <v>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LED Driver</vt:lpstr>
      <vt:lpstr>CAN 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Ross Talbert</cp:lastModifiedBy>
  <dcterms:created xsi:type="dcterms:W3CDTF">2015-06-05T18:17:20Z</dcterms:created>
  <dcterms:modified xsi:type="dcterms:W3CDTF">2025-02-08T21:31:28Z</dcterms:modified>
</cp:coreProperties>
</file>