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TDAI_stuff\Session_2\2. BIGW - Excel Dashboard\"/>
    </mc:Choice>
  </mc:AlternateContent>
  <xr:revisionPtr revIDLastSave="0" documentId="13_ncr:1_{9AA67F8D-D9AF-4352-AC67-D5F36D30EAF9}" xr6:coauthVersionLast="47" xr6:coauthVersionMax="47" xr10:uidLastSave="{00000000-0000-0000-0000-000000000000}"/>
  <bookViews>
    <workbookView xWindow="-108" yWindow="-108" windowWidth="23256" windowHeight="13896" tabRatio="810" xr2:uid="{5B273567-0BF4-4B00-B90C-779B9CFDF0ED}"/>
  </bookViews>
  <sheets>
    <sheet name="Dashboard" sheetId="14" r:id="rId1"/>
    <sheet name="BIGW DATA" sheetId="2" r:id="rId2"/>
    <sheet name="Pivot_table1" sheetId="3" r:id="rId3"/>
    <sheet name="Pivot_table" sheetId="4" r:id="rId4"/>
    <sheet name="Suburb-wise-sales" sheetId="11" r:id="rId5"/>
    <sheet name="Sales_by_Manager" sheetId="10" r:id="rId6"/>
    <sheet name="Sales_by_state" sheetId="8" r:id="rId7"/>
    <sheet name="Sales_by_store_type" sheetId="7" r:id="rId8"/>
    <sheet name="Sales_by_category" sheetId="6" r:id="rId9"/>
    <sheet name="Average_sales_over_time" sheetId="5" r:id="rId10"/>
  </sheets>
  <definedNames>
    <definedName name="_xlnm._FilterDatabase" localSheetId="1" hidden="1">'BIGW DATA'!$A$1:$M$4506</definedName>
    <definedName name="_xlchart.v5.0" hidden="1">Sales_by_state!$A$23</definedName>
    <definedName name="_xlchart.v5.1" hidden="1">Sales_by_state!$A$24:$A$31</definedName>
    <definedName name="_xlchart.v5.2" hidden="1">Sales_by_state!$B$23</definedName>
    <definedName name="_xlchart.v5.3" hidden="1">Sales_by_state!$B$24:$B$31</definedName>
    <definedName name="Slicer_Category">#N/A</definedName>
    <definedName name="Slicer_Manager">#N/A</definedName>
    <definedName name="Slicer_Months__Date">#N/A</definedName>
    <definedName name="Slicer_State">#N/A</definedName>
    <definedName name="Slicer_Suburb">#N/A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1" l="1"/>
  <c r="B16" i="6"/>
  <c r="D27" i="10"/>
  <c r="G5" i="11"/>
  <c r="G4" i="11"/>
  <c r="F29" i="5"/>
  <c r="F31" i="3"/>
  <c r="M4509" i="2" l="1"/>
  <c r="M4509" i="2" a="1"/>
  <c r="L4509" i="2"/>
  <c r="L4509" i="2" a="1"/>
  <c r="K4509" i="2"/>
  <c r="K4509" i="2" a="1"/>
  <c r="J4509" i="2"/>
  <c r="J4509" i="2" a="1"/>
  <c r="I4509" i="2"/>
  <c r="I4509" i="2" a="1"/>
  <c r="H4509" i="2"/>
  <c r="H4509" i="2" a="1"/>
  <c r="G4509" i="2"/>
  <c r="G4509" i="2" a="1"/>
  <c r="F4509" i="2"/>
  <c r="F4509" i="2" a="1"/>
  <c r="E4509" i="2"/>
  <c r="E4509" i="2" a="1"/>
  <c r="D4509" i="2"/>
  <c r="D4509" i="2" a="1"/>
  <c r="C4509" i="2"/>
  <c r="C4509" i="2" a="1"/>
  <c r="B4509" i="2"/>
  <c r="B4509" i="2" a="1"/>
  <c r="A4509" i="2"/>
  <c r="A4509" i="2" a="1"/>
  <c r="M4508" i="2"/>
  <c r="L4508" i="2"/>
  <c r="K4508" i="2"/>
  <c r="J4508" i="2"/>
  <c r="I4508" i="2"/>
  <c r="H4508" i="2"/>
  <c r="G4508" i="2"/>
  <c r="F4508" i="2"/>
  <c r="E4508" i="2"/>
  <c r="D4508" i="2"/>
  <c r="C4508" i="2"/>
  <c r="B4508" i="2"/>
  <c r="A4508" i="2"/>
  <c r="F4506" i="2"/>
  <c r="C4506" i="2"/>
  <c r="B4506" i="2"/>
  <c r="F4505" i="2"/>
  <c r="C4505" i="2"/>
  <c r="B4505" i="2"/>
  <c r="F4504" i="2"/>
  <c r="C4504" i="2"/>
  <c r="B4504" i="2"/>
  <c r="F4503" i="2"/>
  <c r="C4503" i="2"/>
  <c r="B4503" i="2"/>
  <c r="F4502" i="2"/>
  <c r="C4502" i="2"/>
  <c r="B4502" i="2"/>
  <c r="F4501" i="2"/>
  <c r="C4501" i="2"/>
  <c r="B4501" i="2"/>
  <c r="F4500" i="2"/>
  <c r="C4500" i="2"/>
  <c r="B4500" i="2"/>
  <c r="F4499" i="2"/>
  <c r="C4499" i="2"/>
  <c r="B4499" i="2"/>
  <c r="F4498" i="2"/>
  <c r="C4498" i="2"/>
  <c r="B4498" i="2"/>
  <c r="F4497" i="2"/>
  <c r="C4497" i="2"/>
  <c r="B4497" i="2"/>
  <c r="F4496" i="2"/>
  <c r="C4496" i="2"/>
  <c r="B4496" i="2"/>
  <c r="F4495" i="2"/>
  <c r="C4495" i="2"/>
  <c r="B4495" i="2"/>
  <c r="F4494" i="2"/>
  <c r="C4494" i="2"/>
  <c r="B4494" i="2"/>
  <c r="F4493" i="2"/>
  <c r="C4493" i="2"/>
  <c r="B4493" i="2"/>
  <c r="F4492" i="2"/>
  <c r="C4492" i="2"/>
  <c r="B4492" i="2"/>
  <c r="F4491" i="2"/>
  <c r="C4491" i="2"/>
  <c r="B4491" i="2"/>
  <c r="F4490" i="2"/>
  <c r="C4490" i="2"/>
  <c r="B4490" i="2"/>
  <c r="F4489" i="2"/>
  <c r="C4489" i="2"/>
  <c r="B4489" i="2"/>
  <c r="F4488" i="2"/>
  <c r="C4488" i="2"/>
  <c r="B4488" i="2"/>
  <c r="F4487" i="2"/>
  <c r="C4487" i="2"/>
  <c r="B4487" i="2"/>
  <c r="F4486" i="2"/>
  <c r="C4486" i="2"/>
  <c r="B4486" i="2"/>
  <c r="F4485" i="2"/>
  <c r="C4485" i="2"/>
  <c r="B4485" i="2"/>
  <c r="F4484" i="2"/>
  <c r="C4484" i="2"/>
  <c r="B4484" i="2"/>
  <c r="F4483" i="2"/>
  <c r="C4483" i="2"/>
  <c r="B4483" i="2"/>
  <c r="F4482" i="2"/>
  <c r="C4482" i="2"/>
  <c r="B4482" i="2"/>
  <c r="F4481" i="2"/>
  <c r="C4481" i="2"/>
  <c r="B4481" i="2"/>
  <c r="F4480" i="2"/>
  <c r="C4480" i="2"/>
  <c r="B4480" i="2"/>
  <c r="F4479" i="2"/>
  <c r="C4479" i="2"/>
  <c r="B4479" i="2"/>
  <c r="F4478" i="2"/>
  <c r="C4478" i="2"/>
  <c r="B4478" i="2"/>
  <c r="F4477" i="2"/>
  <c r="C4477" i="2"/>
  <c r="B4477" i="2"/>
  <c r="F4476" i="2"/>
  <c r="C4476" i="2"/>
  <c r="B4476" i="2"/>
  <c r="F4475" i="2"/>
  <c r="C4475" i="2"/>
  <c r="B4475" i="2"/>
  <c r="F4474" i="2"/>
  <c r="C4474" i="2"/>
  <c r="B4474" i="2"/>
  <c r="F4473" i="2"/>
  <c r="C4473" i="2"/>
  <c r="B4473" i="2"/>
  <c r="F4472" i="2"/>
  <c r="C4472" i="2"/>
  <c r="B4472" i="2"/>
  <c r="F4471" i="2"/>
  <c r="C4471" i="2"/>
  <c r="B4471" i="2"/>
  <c r="F4470" i="2"/>
  <c r="C4470" i="2"/>
  <c r="B4470" i="2"/>
  <c r="F4469" i="2"/>
  <c r="C4469" i="2"/>
  <c r="B4469" i="2"/>
  <c r="F4468" i="2"/>
  <c r="C4468" i="2"/>
  <c r="B4468" i="2"/>
  <c r="F4467" i="2"/>
  <c r="C4467" i="2"/>
  <c r="B4467" i="2"/>
  <c r="F4466" i="2"/>
  <c r="C4466" i="2"/>
  <c r="B4466" i="2"/>
  <c r="F4465" i="2"/>
  <c r="C4465" i="2"/>
  <c r="B4465" i="2"/>
  <c r="F4464" i="2"/>
  <c r="C4464" i="2"/>
  <c r="B4464" i="2"/>
  <c r="F4463" i="2"/>
  <c r="C4463" i="2"/>
  <c r="B4463" i="2"/>
  <c r="F4462" i="2"/>
  <c r="C4462" i="2"/>
  <c r="B4462" i="2"/>
  <c r="F4461" i="2"/>
  <c r="C4461" i="2"/>
  <c r="B4461" i="2"/>
  <c r="F4460" i="2"/>
  <c r="C4460" i="2"/>
  <c r="B4460" i="2"/>
  <c r="F4459" i="2"/>
  <c r="C4459" i="2"/>
  <c r="B4459" i="2"/>
  <c r="F4458" i="2"/>
  <c r="C4458" i="2"/>
  <c r="B4458" i="2"/>
  <c r="F4457" i="2"/>
  <c r="C4457" i="2"/>
  <c r="B4457" i="2"/>
  <c r="F4456" i="2"/>
  <c r="C4456" i="2"/>
  <c r="B4456" i="2"/>
  <c r="F4455" i="2"/>
  <c r="C4455" i="2"/>
  <c r="B4455" i="2"/>
  <c r="F4454" i="2"/>
  <c r="C4454" i="2"/>
  <c r="B4454" i="2"/>
  <c r="F4453" i="2"/>
  <c r="C4453" i="2"/>
  <c r="B4453" i="2"/>
  <c r="F4452" i="2"/>
  <c r="C4452" i="2"/>
  <c r="B4452" i="2"/>
  <c r="F4451" i="2"/>
  <c r="C4451" i="2"/>
  <c r="B4451" i="2"/>
  <c r="F4450" i="2"/>
  <c r="C4450" i="2"/>
  <c r="B4450" i="2"/>
  <c r="F4449" i="2"/>
  <c r="C4449" i="2"/>
  <c r="B4449" i="2"/>
  <c r="F4448" i="2"/>
  <c r="C4448" i="2"/>
  <c r="B4448" i="2"/>
  <c r="F4447" i="2"/>
  <c r="C4447" i="2"/>
  <c r="B4447" i="2"/>
  <c r="F4446" i="2"/>
  <c r="C4446" i="2"/>
  <c r="B4446" i="2"/>
  <c r="F4445" i="2"/>
  <c r="C4445" i="2"/>
  <c r="B4445" i="2"/>
  <c r="F4444" i="2"/>
  <c r="C4444" i="2"/>
  <c r="B4444" i="2"/>
  <c r="F4443" i="2"/>
  <c r="C4443" i="2"/>
  <c r="B4443" i="2"/>
  <c r="F4442" i="2"/>
  <c r="C4442" i="2"/>
  <c r="B4442" i="2"/>
  <c r="F4441" i="2"/>
  <c r="C4441" i="2"/>
  <c r="B4441" i="2"/>
  <c r="F4440" i="2"/>
  <c r="C4440" i="2"/>
  <c r="B4440" i="2"/>
  <c r="F4439" i="2"/>
  <c r="C4439" i="2"/>
  <c r="B4439" i="2"/>
  <c r="F4438" i="2"/>
  <c r="C4438" i="2"/>
  <c r="B4438" i="2"/>
  <c r="F4437" i="2"/>
  <c r="C4437" i="2"/>
  <c r="B4437" i="2"/>
  <c r="F4436" i="2"/>
  <c r="C4436" i="2"/>
  <c r="B4436" i="2"/>
  <c r="F4435" i="2"/>
  <c r="C4435" i="2"/>
  <c r="B4435" i="2"/>
  <c r="F4434" i="2"/>
  <c r="C4434" i="2"/>
  <c r="B4434" i="2"/>
  <c r="F4433" i="2"/>
  <c r="C4433" i="2"/>
  <c r="B4433" i="2"/>
  <c r="F4432" i="2"/>
  <c r="C4432" i="2"/>
  <c r="B4432" i="2"/>
  <c r="F4431" i="2"/>
  <c r="C4431" i="2"/>
  <c r="B4431" i="2"/>
  <c r="F4430" i="2"/>
  <c r="C4430" i="2"/>
  <c r="B4430" i="2"/>
  <c r="F4429" i="2"/>
  <c r="C4429" i="2"/>
  <c r="B4429" i="2"/>
  <c r="F4428" i="2"/>
  <c r="C4428" i="2"/>
  <c r="B4428" i="2"/>
  <c r="F4427" i="2"/>
  <c r="C4427" i="2"/>
  <c r="B4427" i="2"/>
  <c r="F4426" i="2"/>
  <c r="C4426" i="2"/>
  <c r="B4426" i="2"/>
  <c r="F4425" i="2"/>
  <c r="C4425" i="2"/>
  <c r="B4425" i="2"/>
  <c r="F4424" i="2"/>
  <c r="C4424" i="2"/>
  <c r="B4424" i="2"/>
  <c r="F4423" i="2"/>
  <c r="C4423" i="2"/>
  <c r="B4423" i="2"/>
  <c r="F4422" i="2"/>
  <c r="C4422" i="2"/>
  <c r="B4422" i="2"/>
  <c r="F4421" i="2"/>
  <c r="C4421" i="2"/>
  <c r="B4421" i="2"/>
  <c r="F4420" i="2"/>
  <c r="C4420" i="2"/>
  <c r="B4420" i="2"/>
  <c r="F4419" i="2"/>
  <c r="C4419" i="2"/>
  <c r="B4419" i="2"/>
  <c r="F4418" i="2"/>
  <c r="C4418" i="2"/>
  <c r="B4418" i="2"/>
  <c r="F4417" i="2"/>
  <c r="C4417" i="2"/>
  <c r="B4417" i="2"/>
  <c r="F4416" i="2"/>
  <c r="C4416" i="2"/>
  <c r="B4416" i="2"/>
  <c r="F4415" i="2"/>
  <c r="C4415" i="2"/>
  <c r="B4415" i="2"/>
  <c r="F4414" i="2"/>
  <c r="C4414" i="2"/>
  <c r="B4414" i="2"/>
  <c r="F4413" i="2"/>
  <c r="C4413" i="2"/>
  <c r="B4413" i="2"/>
  <c r="F4412" i="2"/>
  <c r="C4412" i="2"/>
  <c r="B4412" i="2"/>
  <c r="F4411" i="2"/>
  <c r="C4411" i="2"/>
  <c r="B4411" i="2"/>
  <c r="F4410" i="2"/>
  <c r="C4410" i="2"/>
  <c r="B4410" i="2"/>
  <c r="F4409" i="2"/>
  <c r="C4409" i="2"/>
  <c r="B4409" i="2"/>
  <c r="F4408" i="2"/>
  <c r="C4408" i="2"/>
  <c r="B4408" i="2"/>
  <c r="F4407" i="2"/>
  <c r="C4407" i="2"/>
  <c r="B4407" i="2"/>
  <c r="F4406" i="2"/>
  <c r="C4406" i="2"/>
  <c r="B4406" i="2"/>
  <c r="F4405" i="2"/>
  <c r="C4405" i="2"/>
  <c r="B4405" i="2"/>
  <c r="F4404" i="2"/>
  <c r="C4404" i="2"/>
  <c r="B4404" i="2"/>
  <c r="F4403" i="2"/>
  <c r="C4403" i="2"/>
  <c r="B4403" i="2"/>
  <c r="F4402" i="2"/>
  <c r="C4402" i="2"/>
  <c r="B4402" i="2"/>
  <c r="F4401" i="2"/>
  <c r="C4401" i="2"/>
  <c r="B4401" i="2"/>
  <c r="F4400" i="2"/>
  <c r="C4400" i="2"/>
  <c r="B4400" i="2"/>
  <c r="F4399" i="2"/>
  <c r="C4399" i="2"/>
  <c r="B4399" i="2"/>
  <c r="F4398" i="2"/>
  <c r="C4398" i="2"/>
  <c r="B4398" i="2"/>
  <c r="F4397" i="2"/>
  <c r="C4397" i="2"/>
  <c r="B4397" i="2"/>
  <c r="F4396" i="2"/>
  <c r="C4396" i="2"/>
  <c r="B4396" i="2"/>
  <c r="F4395" i="2"/>
  <c r="C4395" i="2"/>
  <c r="B4395" i="2"/>
  <c r="F4394" i="2"/>
  <c r="C4394" i="2"/>
  <c r="B4394" i="2"/>
  <c r="F4393" i="2"/>
  <c r="C4393" i="2"/>
  <c r="B4393" i="2"/>
  <c r="F4392" i="2"/>
  <c r="C4392" i="2"/>
  <c r="B4392" i="2"/>
  <c r="F4391" i="2"/>
  <c r="C4391" i="2"/>
  <c r="B4391" i="2"/>
  <c r="F4390" i="2"/>
  <c r="C4390" i="2"/>
  <c r="B4390" i="2"/>
  <c r="F4389" i="2"/>
  <c r="C4389" i="2"/>
  <c r="B4389" i="2"/>
  <c r="F4388" i="2"/>
  <c r="C4388" i="2"/>
  <c r="B4388" i="2"/>
  <c r="F4387" i="2"/>
  <c r="C4387" i="2"/>
  <c r="B4387" i="2"/>
  <c r="F4386" i="2"/>
  <c r="C4386" i="2"/>
  <c r="B4386" i="2"/>
  <c r="F4385" i="2"/>
  <c r="C4385" i="2"/>
  <c r="B4385" i="2"/>
  <c r="F4384" i="2"/>
  <c r="C4384" i="2"/>
  <c r="B4384" i="2"/>
  <c r="F4383" i="2"/>
  <c r="C4383" i="2"/>
  <c r="B4383" i="2"/>
  <c r="F4382" i="2"/>
  <c r="C4382" i="2"/>
  <c r="B4382" i="2"/>
  <c r="F4381" i="2"/>
  <c r="C4381" i="2"/>
  <c r="B4381" i="2"/>
  <c r="F4380" i="2"/>
  <c r="C4380" i="2"/>
  <c r="B4380" i="2"/>
  <c r="F4379" i="2"/>
  <c r="C4379" i="2"/>
  <c r="B4379" i="2"/>
  <c r="F4378" i="2"/>
  <c r="C4378" i="2"/>
  <c r="B4378" i="2"/>
  <c r="F4377" i="2"/>
  <c r="C4377" i="2"/>
  <c r="B4377" i="2"/>
  <c r="F4376" i="2"/>
  <c r="C4376" i="2"/>
  <c r="B4376" i="2"/>
  <c r="F4375" i="2"/>
  <c r="C4375" i="2"/>
  <c r="B4375" i="2"/>
  <c r="F4374" i="2"/>
  <c r="C4374" i="2"/>
  <c r="B4374" i="2"/>
  <c r="F4373" i="2"/>
  <c r="C4373" i="2"/>
  <c r="B4373" i="2"/>
  <c r="F4372" i="2"/>
  <c r="C4372" i="2"/>
  <c r="B4372" i="2"/>
  <c r="F4371" i="2"/>
  <c r="C4371" i="2"/>
  <c r="B4371" i="2"/>
  <c r="F4370" i="2"/>
  <c r="C4370" i="2"/>
  <c r="B4370" i="2"/>
  <c r="F4369" i="2"/>
  <c r="C4369" i="2"/>
  <c r="B4369" i="2"/>
  <c r="F4368" i="2"/>
  <c r="C4368" i="2"/>
  <c r="B4368" i="2"/>
  <c r="F4367" i="2"/>
  <c r="C4367" i="2"/>
  <c r="B4367" i="2"/>
  <c r="F4366" i="2"/>
  <c r="C4366" i="2"/>
  <c r="B4366" i="2"/>
  <c r="F4365" i="2"/>
  <c r="C4365" i="2"/>
  <c r="B4365" i="2"/>
  <c r="F4364" i="2"/>
  <c r="C4364" i="2"/>
  <c r="B4364" i="2"/>
  <c r="F4363" i="2"/>
  <c r="C4363" i="2"/>
  <c r="B4363" i="2"/>
  <c r="F4362" i="2"/>
  <c r="C4362" i="2"/>
  <c r="B4362" i="2"/>
  <c r="F4361" i="2"/>
  <c r="C4361" i="2"/>
  <c r="B4361" i="2"/>
  <c r="F4360" i="2"/>
  <c r="C4360" i="2"/>
  <c r="B4360" i="2"/>
  <c r="F4359" i="2"/>
  <c r="C4359" i="2"/>
  <c r="B4359" i="2"/>
  <c r="F4358" i="2"/>
  <c r="C4358" i="2"/>
  <c r="B4358" i="2"/>
  <c r="F4357" i="2"/>
  <c r="C4357" i="2"/>
  <c r="B4357" i="2"/>
  <c r="F4356" i="2"/>
  <c r="C4356" i="2"/>
  <c r="B4356" i="2"/>
  <c r="F4355" i="2"/>
  <c r="C4355" i="2"/>
  <c r="B4355" i="2"/>
  <c r="F4354" i="2"/>
  <c r="C4354" i="2"/>
  <c r="B4354" i="2"/>
  <c r="F4353" i="2"/>
  <c r="C4353" i="2"/>
  <c r="B4353" i="2"/>
  <c r="F4352" i="2"/>
  <c r="C4352" i="2"/>
  <c r="B4352" i="2"/>
  <c r="F4351" i="2"/>
  <c r="C4351" i="2"/>
  <c r="B4351" i="2"/>
  <c r="F4350" i="2"/>
  <c r="C4350" i="2"/>
  <c r="B4350" i="2"/>
  <c r="F4349" i="2"/>
  <c r="C4349" i="2"/>
  <c r="B4349" i="2"/>
  <c r="F4348" i="2"/>
  <c r="C4348" i="2"/>
  <c r="B4348" i="2"/>
  <c r="F4347" i="2"/>
  <c r="C4347" i="2"/>
  <c r="B4347" i="2"/>
  <c r="F4346" i="2"/>
  <c r="C4346" i="2"/>
  <c r="B4346" i="2"/>
  <c r="F4345" i="2"/>
  <c r="C4345" i="2"/>
  <c r="B4345" i="2"/>
  <c r="F4344" i="2"/>
  <c r="C4344" i="2"/>
  <c r="B4344" i="2"/>
  <c r="F4343" i="2"/>
  <c r="C4343" i="2"/>
  <c r="B4343" i="2"/>
  <c r="F4342" i="2"/>
  <c r="C4342" i="2"/>
  <c r="B4342" i="2"/>
  <c r="F4341" i="2"/>
  <c r="C4341" i="2"/>
  <c r="B4341" i="2"/>
  <c r="F4340" i="2"/>
  <c r="C4340" i="2"/>
  <c r="B4340" i="2"/>
  <c r="F4339" i="2"/>
  <c r="C4339" i="2"/>
  <c r="B4339" i="2"/>
  <c r="F4338" i="2"/>
  <c r="C4338" i="2"/>
  <c r="B4338" i="2"/>
  <c r="F4337" i="2"/>
  <c r="C4337" i="2"/>
  <c r="B4337" i="2"/>
  <c r="F4336" i="2"/>
  <c r="C4336" i="2"/>
  <c r="B4336" i="2"/>
  <c r="F4335" i="2"/>
  <c r="C4335" i="2"/>
  <c r="B4335" i="2"/>
  <c r="F4334" i="2"/>
  <c r="C4334" i="2"/>
  <c r="B4334" i="2"/>
  <c r="F4333" i="2"/>
  <c r="C4333" i="2"/>
  <c r="B4333" i="2"/>
  <c r="F4332" i="2"/>
  <c r="C4332" i="2"/>
  <c r="B4332" i="2"/>
  <c r="F4331" i="2"/>
  <c r="C4331" i="2"/>
  <c r="B4331" i="2"/>
  <c r="F4330" i="2"/>
  <c r="C4330" i="2"/>
  <c r="B4330" i="2"/>
  <c r="F4329" i="2"/>
  <c r="C4329" i="2"/>
  <c r="B4329" i="2"/>
  <c r="F4328" i="2"/>
  <c r="C4328" i="2"/>
  <c r="B4328" i="2"/>
  <c r="F4327" i="2"/>
  <c r="C4327" i="2"/>
  <c r="B4327" i="2"/>
  <c r="F4326" i="2"/>
  <c r="C4326" i="2"/>
  <c r="B4326" i="2"/>
  <c r="F4325" i="2"/>
  <c r="C4325" i="2"/>
  <c r="B4325" i="2"/>
  <c r="F4324" i="2"/>
  <c r="C4324" i="2"/>
  <c r="B4324" i="2"/>
  <c r="F4323" i="2"/>
  <c r="C4323" i="2"/>
  <c r="B4323" i="2"/>
  <c r="F4322" i="2"/>
  <c r="C4322" i="2"/>
  <c r="B4322" i="2"/>
  <c r="F4321" i="2"/>
  <c r="C4321" i="2"/>
  <c r="B4321" i="2"/>
  <c r="F4320" i="2"/>
  <c r="C4320" i="2"/>
  <c r="B4320" i="2"/>
  <c r="F4319" i="2"/>
  <c r="C4319" i="2"/>
  <c r="B4319" i="2"/>
  <c r="F4318" i="2"/>
  <c r="C4318" i="2"/>
  <c r="B4318" i="2"/>
  <c r="F4317" i="2"/>
  <c r="C4317" i="2"/>
  <c r="B4317" i="2"/>
  <c r="F4316" i="2"/>
  <c r="C4316" i="2"/>
  <c r="B4316" i="2"/>
  <c r="F4315" i="2"/>
  <c r="C4315" i="2"/>
  <c r="B4315" i="2"/>
  <c r="F4314" i="2"/>
  <c r="C4314" i="2"/>
  <c r="B4314" i="2"/>
  <c r="F4313" i="2"/>
  <c r="C4313" i="2"/>
  <c r="B4313" i="2"/>
  <c r="F4312" i="2"/>
  <c r="C4312" i="2"/>
  <c r="B4312" i="2"/>
  <c r="F4311" i="2"/>
  <c r="C4311" i="2"/>
  <c r="B4311" i="2"/>
  <c r="F4310" i="2"/>
  <c r="C4310" i="2"/>
  <c r="B4310" i="2"/>
  <c r="F4309" i="2"/>
  <c r="C4309" i="2"/>
  <c r="B4309" i="2"/>
  <c r="F4308" i="2"/>
  <c r="C4308" i="2"/>
  <c r="B4308" i="2"/>
  <c r="F4307" i="2"/>
  <c r="C4307" i="2"/>
  <c r="B4307" i="2"/>
  <c r="F4306" i="2"/>
  <c r="C4306" i="2"/>
  <c r="B4306" i="2"/>
  <c r="F4305" i="2"/>
  <c r="C4305" i="2"/>
  <c r="B4305" i="2"/>
  <c r="F4304" i="2"/>
  <c r="C4304" i="2"/>
  <c r="B4304" i="2"/>
  <c r="F4303" i="2"/>
  <c r="C4303" i="2"/>
  <c r="B4303" i="2"/>
  <c r="F4302" i="2"/>
  <c r="C4302" i="2"/>
  <c r="B4302" i="2"/>
  <c r="F4301" i="2"/>
  <c r="C4301" i="2"/>
  <c r="B4301" i="2"/>
  <c r="F4300" i="2"/>
  <c r="C4300" i="2"/>
  <c r="B4300" i="2"/>
  <c r="F4299" i="2"/>
  <c r="C4299" i="2"/>
  <c r="B4299" i="2"/>
  <c r="F4298" i="2"/>
  <c r="C4298" i="2"/>
  <c r="B4298" i="2"/>
  <c r="F4297" i="2"/>
  <c r="C4297" i="2"/>
  <c r="B4297" i="2"/>
  <c r="F4296" i="2"/>
  <c r="C4296" i="2"/>
  <c r="B4296" i="2"/>
  <c r="F4295" i="2"/>
  <c r="C4295" i="2"/>
  <c r="B4295" i="2"/>
  <c r="F4294" i="2"/>
  <c r="C4294" i="2"/>
  <c r="B4294" i="2"/>
  <c r="F4293" i="2"/>
  <c r="C4293" i="2"/>
  <c r="B4293" i="2"/>
  <c r="F4292" i="2"/>
  <c r="C4292" i="2"/>
  <c r="B4292" i="2"/>
  <c r="F4291" i="2"/>
  <c r="C4291" i="2"/>
  <c r="B4291" i="2"/>
  <c r="F4290" i="2"/>
  <c r="C4290" i="2"/>
  <c r="B4290" i="2"/>
  <c r="F4289" i="2"/>
  <c r="C4289" i="2"/>
  <c r="B4289" i="2"/>
  <c r="F4288" i="2"/>
  <c r="C4288" i="2"/>
  <c r="B4288" i="2"/>
  <c r="F4287" i="2"/>
  <c r="C4287" i="2"/>
  <c r="B4287" i="2"/>
  <c r="F4286" i="2"/>
  <c r="C4286" i="2"/>
  <c r="B4286" i="2"/>
  <c r="F4285" i="2"/>
  <c r="C4285" i="2"/>
  <c r="B4285" i="2"/>
  <c r="F4284" i="2"/>
  <c r="C4284" i="2"/>
  <c r="B4284" i="2"/>
  <c r="F4283" i="2"/>
  <c r="C4283" i="2"/>
  <c r="B4283" i="2"/>
  <c r="F4282" i="2"/>
  <c r="C4282" i="2"/>
  <c r="B4282" i="2"/>
  <c r="F4281" i="2"/>
  <c r="C4281" i="2"/>
  <c r="B4281" i="2"/>
  <c r="F4280" i="2"/>
  <c r="C4280" i="2"/>
  <c r="B4280" i="2"/>
  <c r="F4279" i="2"/>
  <c r="C4279" i="2"/>
  <c r="B4279" i="2"/>
  <c r="F4278" i="2"/>
  <c r="C4278" i="2"/>
  <c r="B4278" i="2"/>
  <c r="F4277" i="2"/>
  <c r="C4277" i="2"/>
  <c r="B4277" i="2"/>
  <c r="F4276" i="2"/>
  <c r="C4276" i="2"/>
  <c r="B4276" i="2"/>
  <c r="F4275" i="2"/>
  <c r="C4275" i="2"/>
  <c r="B4275" i="2"/>
  <c r="F4274" i="2"/>
  <c r="C4274" i="2"/>
  <c r="B4274" i="2"/>
  <c r="F4273" i="2"/>
  <c r="C4273" i="2"/>
  <c r="B4273" i="2"/>
  <c r="F4272" i="2"/>
  <c r="C4272" i="2"/>
  <c r="B4272" i="2"/>
  <c r="F4271" i="2"/>
  <c r="C4271" i="2"/>
  <c r="B4271" i="2"/>
  <c r="F4270" i="2"/>
  <c r="C4270" i="2"/>
  <c r="B4270" i="2"/>
  <c r="F4269" i="2"/>
  <c r="C4269" i="2"/>
  <c r="B4269" i="2"/>
  <c r="F4268" i="2"/>
  <c r="C4268" i="2"/>
  <c r="B4268" i="2"/>
  <c r="F4267" i="2"/>
  <c r="C4267" i="2"/>
  <c r="B4267" i="2"/>
  <c r="F4266" i="2"/>
  <c r="C4266" i="2"/>
  <c r="B4266" i="2"/>
  <c r="F4265" i="2"/>
  <c r="C4265" i="2"/>
  <c r="B4265" i="2"/>
  <c r="F4264" i="2"/>
  <c r="C4264" i="2"/>
  <c r="B4264" i="2"/>
  <c r="F4263" i="2"/>
  <c r="C4263" i="2"/>
  <c r="B4263" i="2"/>
  <c r="F4262" i="2"/>
  <c r="C4262" i="2"/>
  <c r="B4262" i="2"/>
  <c r="F4261" i="2"/>
  <c r="C4261" i="2"/>
  <c r="B4261" i="2"/>
  <c r="F4260" i="2"/>
  <c r="C4260" i="2"/>
  <c r="B4260" i="2"/>
  <c r="F4259" i="2"/>
  <c r="C4259" i="2"/>
  <c r="B4259" i="2"/>
  <c r="F4258" i="2"/>
  <c r="C4258" i="2"/>
  <c r="B4258" i="2"/>
  <c r="F4257" i="2"/>
  <c r="C4257" i="2"/>
  <c r="B4257" i="2"/>
  <c r="F4256" i="2"/>
  <c r="C4256" i="2"/>
  <c r="B4256" i="2"/>
  <c r="F4255" i="2"/>
  <c r="C4255" i="2"/>
  <c r="B4255" i="2"/>
  <c r="F4254" i="2"/>
  <c r="C4254" i="2"/>
  <c r="B4254" i="2"/>
  <c r="F4253" i="2"/>
  <c r="C4253" i="2"/>
  <c r="B4253" i="2"/>
  <c r="F4252" i="2"/>
  <c r="C4252" i="2"/>
  <c r="B4252" i="2"/>
  <c r="F4251" i="2"/>
  <c r="C4251" i="2"/>
  <c r="B4251" i="2"/>
  <c r="F4250" i="2"/>
  <c r="C4250" i="2"/>
  <c r="B4250" i="2"/>
  <c r="F4249" i="2"/>
  <c r="C4249" i="2"/>
  <c r="B4249" i="2"/>
  <c r="F4248" i="2"/>
  <c r="C4248" i="2"/>
  <c r="B4248" i="2"/>
  <c r="F4247" i="2"/>
  <c r="C4247" i="2"/>
  <c r="B4247" i="2"/>
  <c r="F4246" i="2"/>
  <c r="C4246" i="2"/>
  <c r="B4246" i="2"/>
  <c r="F4245" i="2"/>
  <c r="C4245" i="2"/>
  <c r="B4245" i="2"/>
  <c r="F4244" i="2"/>
  <c r="C4244" i="2"/>
  <c r="B4244" i="2"/>
  <c r="F4243" i="2"/>
  <c r="C4243" i="2"/>
  <c r="B4243" i="2"/>
  <c r="F4242" i="2"/>
  <c r="C4242" i="2"/>
  <c r="B4242" i="2"/>
  <c r="F4241" i="2"/>
  <c r="C4241" i="2"/>
  <c r="B4241" i="2"/>
  <c r="F4240" i="2"/>
  <c r="C4240" i="2"/>
  <c r="B4240" i="2"/>
  <c r="F4239" i="2"/>
  <c r="C4239" i="2"/>
  <c r="B4239" i="2"/>
  <c r="F4238" i="2"/>
  <c r="C4238" i="2"/>
  <c r="B4238" i="2"/>
  <c r="F4237" i="2"/>
  <c r="C4237" i="2"/>
  <c r="B4237" i="2"/>
  <c r="F4236" i="2"/>
  <c r="C4236" i="2"/>
  <c r="B4236" i="2"/>
  <c r="F4235" i="2"/>
  <c r="C4235" i="2"/>
  <c r="B4235" i="2"/>
  <c r="F4234" i="2"/>
  <c r="C4234" i="2"/>
  <c r="B4234" i="2"/>
  <c r="F4233" i="2"/>
  <c r="C4233" i="2"/>
  <c r="B4233" i="2"/>
  <c r="F4232" i="2"/>
  <c r="C4232" i="2"/>
  <c r="B4232" i="2"/>
  <c r="F4231" i="2"/>
  <c r="C4231" i="2"/>
  <c r="B4231" i="2"/>
  <c r="F4230" i="2"/>
  <c r="C4230" i="2"/>
  <c r="B4230" i="2"/>
  <c r="F4229" i="2"/>
  <c r="C4229" i="2"/>
  <c r="B4229" i="2"/>
  <c r="F4228" i="2"/>
  <c r="C4228" i="2"/>
  <c r="B4228" i="2"/>
  <c r="F4227" i="2"/>
  <c r="C4227" i="2"/>
  <c r="B4227" i="2"/>
  <c r="F4226" i="2"/>
  <c r="C4226" i="2"/>
  <c r="B4226" i="2"/>
  <c r="F4225" i="2"/>
  <c r="C4225" i="2"/>
  <c r="B4225" i="2"/>
  <c r="F4224" i="2"/>
  <c r="C4224" i="2"/>
  <c r="B4224" i="2"/>
  <c r="F4223" i="2"/>
  <c r="C4223" i="2"/>
  <c r="B4223" i="2"/>
  <c r="F4222" i="2"/>
  <c r="C4222" i="2"/>
  <c r="B4222" i="2"/>
  <c r="F4221" i="2"/>
  <c r="C4221" i="2"/>
  <c r="B4221" i="2"/>
  <c r="F4220" i="2"/>
  <c r="C4220" i="2"/>
  <c r="B4220" i="2"/>
  <c r="F4219" i="2"/>
  <c r="C4219" i="2"/>
  <c r="B4219" i="2"/>
  <c r="F4218" i="2"/>
  <c r="C4218" i="2"/>
  <c r="B4218" i="2"/>
  <c r="F4217" i="2"/>
  <c r="C4217" i="2"/>
  <c r="B4217" i="2"/>
  <c r="F4216" i="2"/>
  <c r="C4216" i="2"/>
  <c r="B4216" i="2"/>
  <c r="F4215" i="2"/>
  <c r="C4215" i="2"/>
  <c r="B4215" i="2"/>
  <c r="F4214" i="2"/>
  <c r="C4214" i="2"/>
  <c r="B4214" i="2"/>
  <c r="F4213" i="2"/>
  <c r="C4213" i="2"/>
  <c r="B4213" i="2"/>
  <c r="F4212" i="2"/>
  <c r="C4212" i="2"/>
  <c r="B4212" i="2"/>
  <c r="F4211" i="2"/>
  <c r="C4211" i="2"/>
  <c r="B4211" i="2"/>
  <c r="F4210" i="2"/>
  <c r="C4210" i="2"/>
  <c r="B4210" i="2"/>
  <c r="F4209" i="2"/>
  <c r="C4209" i="2"/>
  <c r="B4209" i="2"/>
  <c r="F4208" i="2"/>
  <c r="C4208" i="2"/>
  <c r="B4208" i="2"/>
  <c r="F4207" i="2"/>
  <c r="C4207" i="2"/>
  <c r="B4207" i="2"/>
  <c r="F4206" i="2"/>
  <c r="C4206" i="2"/>
  <c r="B4206" i="2"/>
  <c r="F4205" i="2"/>
  <c r="C4205" i="2"/>
  <c r="B4205" i="2"/>
  <c r="F4204" i="2"/>
  <c r="C4204" i="2"/>
  <c r="B4204" i="2"/>
  <c r="F4203" i="2"/>
  <c r="C4203" i="2"/>
  <c r="B4203" i="2"/>
  <c r="F4202" i="2"/>
  <c r="C4202" i="2"/>
  <c r="B4202" i="2"/>
  <c r="F4201" i="2"/>
  <c r="C4201" i="2"/>
  <c r="B4201" i="2"/>
  <c r="F4200" i="2"/>
  <c r="C4200" i="2"/>
  <c r="B4200" i="2"/>
  <c r="F4199" i="2"/>
  <c r="C4199" i="2"/>
  <c r="B4199" i="2"/>
  <c r="F4198" i="2"/>
  <c r="C4198" i="2"/>
  <c r="B4198" i="2"/>
  <c r="F4197" i="2"/>
  <c r="C4197" i="2"/>
  <c r="B4197" i="2"/>
  <c r="F4196" i="2"/>
  <c r="C4196" i="2"/>
  <c r="B4196" i="2"/>
  <c r="F4195" i="2"/>
  <c r="C4195" i="2"/>
  <c r="B4195" i="2"/>
  <c r="F4194" i="2"/>
  <c r="C4194" i="2"/>
  <c r="B4194" i="2"/>
  <c r="F4193" i="2"/>
  <c r="C4193" i="2"/>
  <c r="B4193" i="2"/>
  <c r="F4192" i="2"/>
  <c r="C4192" i="2"/>
  <c r="B4192" i="2"/>
  <c r="F4191" i="2"/>
  <c r="C4191" i="2"/>
  <c r="B4191" i="2"/>
  <c r="F4190" i="2"/>
  <c r="C4190" i="2"/>
  <c r="B4190" i="2"/>
  <c r="F4189" i="2"/>
  <c r="C4189" i="2"/>
  <c r="B4189" i="2"/>
  <c r="F4188" i="2"/>
  <c r="C4188" i="2"/>
  <c r="B4188" i="2"/>
  <c r="F4187" i="2"/>
  <c r="C4187" i="2"/>
  <c r="B4187" i="2"/>
  <c r="F4186" i="2"/>
  <c r="C4186" i="2"/>
  <c r="B4186" i="2"/>
  <c r="F4185" i="2"/>
  <c r="C4185" i="2"/>
  <c r="B4185" i="2"/>
  <c r="F4184" i="2"/>
  <c r="C4184" i="2"/>
  <c r="B4184" i="2"/>
  <c r="F4183" i="2"/>
  <c r="C4183" i="2"/>
  <c r="B4183" i="2"/>
  <c r="F4182" i="2"/>
  <c r="C4182" i="2"/>
  <c r="B4182" i="2"/>
  <c r="F4181" i="2"/>
  <c r="C4181" i="2"/>
  <c r="B4181" i="2"/>
  <c r="F4180" i="2"/>
  <c r="C4180" i="2"/>
  <c r="B4180" i="2"/>
  <c r="F4179" i="2"/>
  <c r="C4179" i="2"/>
  <c r="B4179" i="2"/>
  <c r="F4178" i="2"/>
  <c r="C4178" i="2"/>
  <c r="B4178" i="2"/>
  <c r="F4177" i="2"/>
  <c r="C4177" i="2"/>
  <c r="B4177" i="2"/>
  <c r="F4176" i="2"/>
  <c r="C4176" i="2"/>
  <c r="B4176" i="2"/>
  <c r="F4175" i="2"/>
  <c r="C4175" i="2"/>
  <c r="B4175" i="2"/>
  <c r="F4174" i="2"/>
  <c r="C4174" i="2"/>
  <c r="B4174" i="2"/>
  <c r="F4173" i="2"/>
  <c r="C4173" i="2"/>
  <c r="B4173" i="2"/>
  <c r="F4172" i="2"/>
  <c r="C4172" i="2"/>
  <c r="B4172" i="2"/>
  <c r="F4171" i="2"/>
  <c r="C4171" i="2"/>
  <c r="B4171" i="2"/>
  <c r="F4170" i="2"/>
  <c r="C4170" i="2"/>
  <c r="B4170" i="2"/>
  <c r="F4169" i="2"/>
  <c r="C4169" i="2"/>
  <c r="B4169" i="2"/>
  <c r="F4168" i="2"/>
  <c r="C4168" i="2"/>
  <c r="B4168" i="2"/>
  <c r="F4167" i="2"/>
  <c r="C4167" i="2"/>
  <c r="B4167" i="2"/>
  <c r="F4166" i="2"/>
  <c r="C4166" i="2"/>
  <c r="B4166" i="2"/>
  <c r="F4165" i="2"/>
  <c r="C4165" i="2"/>
  <c r="B4165" i="2"/>
  <c r="F4164" i="2"/>
  <c r="C4164" i="2"/>
  <c r="B4164" i="2"/>
  <c r="F4163" i="2"/>
  <c r="C4163" i="2"/>
  <c r="B4163" i="2"/>
  <c r="F4162" i="2"/>
  <c r="C4162" i="2"/>
  <c r="B4162" i="2"/>
  <c r="F4161" i="2"/>
  <c r="C4161" i="2"/>
  <c r="B4161" i="2"/>
  <c r="F4160" i="2"/>
  <c r="C4160" i="2"/>
  <c r="B4160" i="2"/>
  <c r="F4159" i="2"/>
  <c r="C4159" i="2"/>
  <c r="B4159" i="2"/>
  <c r="F4158" i="2"/>
  <c r="C4158" i="2"/>
  <c r="B4158" i="2"/>
  <c r="F4157" i="2"/>
  <c r="C4157" i="2"/>
  <c r="B4157" i="2"/>
  <c r="F4156" i="2"/>
  <c r="C4156" i="2"/>
  <c r="B4156" i="2"/>
  <c r="F4155" i="2"/>
  <c r="C4155" i="2"/>
  <c r="B4155" i="2"/>
  <c r="F4154" i="2"/>
  <c r="C4154" i="2"/>
  <c r="B4154" i="2"/>
  <c r="F4153" i="2"/>
  <c r="C4153" i="2"/>
  <c r="B4153" i="2"/>
  <c r="F4152" i="2"/>
  <c r="C4152" i="2"/>
  <c r="B4152" i="2"/>
  <c r="F4151" i="2"/>
  <c r="C4151" i="2"/>
  <c r="B4151" i="2"/>
  <c r="F4150" i="2"/>
  <c r="C4150" i="2"/>
  <c r="B4150" i="2"/>
  <c r="F4149" i="2"/>
  <c r="C4149" i="2"/>
  <c r="B4149" i="2"/>
  <c r="F4148" i="2"/>
  <c r="C4148" i="2"/>
  <c r="B4148" i="2"/>
  <c r="F4147" i="2"/>
  <c r="C4147" i="2"/>
  <c r="B4147" i="2"/>
  <c r="F4146" i="2"/>
  <c r="C4146" i="2"/>
  <c r="B4146" i="2"/>
  <c r="F4145" i="2"/>
  <c r="C4145" i="2"/>
  <c r="B4145" i="2"/>
  <c r="F4144" i="2"/>
  <c r="C4144" i="2"/>
  <c r="B4144" i="2"/>
  <c r="F4143" i="2"/>
  <c r="C4143" i="2"/>
  <c r="B4143" i="2"/>
  <c r="F4142" i="2"/>
  <c r="C4142" i="2"/>
  <c r="B4142" i="2"/>
  <c r="F4141" i="2"/>
  <c r="C4141" i="2"/>
  <c r="B4141" i="2"/>
  <c r="F4140" i="2"/>
  <c r="C4140" i="2"/>
  <c r="B4140" i="2"/>
  <c r="F4139" i="2"/>
  <c r="C4139" i="2"/>
  <c r="B4139" i="2"/>
  <c r="F4138" i="2"/>
  <c r="C4138" i="2"/>
  <c r="B4138" i="2"/>
  <c r="F4137" i="2"/>
  <c r="C4137" i="2"/>
  <c r="B4137" i="2"/>
  <c r="F4136" i="2"/>
  <c r="C4136" i="2"/>
  <c r="B4136" i="2"/>
  <c r="F4135" i="2"/>
  <c r="C4135" i="2"/>
  <c r="B4135" i="2"/>
  <c r="F4134" i="2"/>
  <c r="C4134" i="2"/>
  <c r="B4134" i="2"/>
  <c r="F4133" i="2"/>
  <c r="C4133" i="2"/>
  <c r="B4133" i="2"/>
  <c r="F4132" i="2"/>
  <c r="C4132" i="2"/>
  <c r="B4132" i="2"/>
  <c r="F4131" i="2"/>
  <c r="C4131" i="2"/>
  <c r="B4131" i="2"/>
  <c r="F4130" i="2"/>
  <c r="C4130" i="2"/>
  <c r="B4130" i="2"/>
  <c r="F4129" i="2"/>
  <c r="C4129" i="2"/>
  <c r="B4129" i="2"/>
  <c r="F4128" i="2"/>
  <c r="C4128" i="2"/>
  <c r="B4128" i="2"/>
  <c r="F4127" i="2"/>
  <c r="C4127" i="2"/>
  <c r="B4127" i="2"/>
  <c r="F4126" i="2"/>
  <c r="C4126" i="2"/>
  <c r="B4126" i="2"/>
  <c r="F4125" i="2"/>
  <c r="C4125" i="2"/>
  <c r="B4125" i="2"/>
  <c r="F4124" i="2"/>
  <c r="C4124" i="2"/>
  <c r="B4124" i="2"/>
  <c r="F4123" i="2"/>
  <c r="C4123" i="2"/>
  <c r="B4123" i="2"/>
  <c r="F4122" i="2"/>
  <c r="C4122" i="2"/>
  <c r="B4122" i="2"/>
  <c r="F4121" i="2"/>
  <c r="C4121" i="2"/>
  <c r="B4121" i="2"/>
  <c r="F4120" i="2"/>
  <c r="C4120" i="2"/>
  <c r="B4120" i="2"/>
  <c r="F4119" i="2"/>
  <c r="C4119" i="2"/>
  <c r="B4119" i="2"/>
  <c r="F4118" i="2"/>
  <c r="C4118" i="2"/>
  <c r="B4118" i="2"/>
  <c r="F4117" i="2"/>
  <c r="C4117" i="2"/>
  <c r="B4117" i="2"/>
  <c r="F4116" i="2"/>
  <c r="C4116" i="2"/>
  <c r="B4116" i="2"/>
  <c r="F4115" i="2"/>
  <c r="C4115" i="2"/>
  <c r="B4115" i="2"/>
  <c r="F4114" i="2"/>
  <c r="C4114" i="2"/>
  <c r="B4114" i="2"/>
  <c r="F4113" i="2"/>
  <c r="C4113" i="2"/>
  <c r="B4113" i="2"/>
  <c r="F4112" i="2"/>
  <c r="C4112" i="2"/>
  <c r="B4112" i="2"/>
  <c r="F4111" i="2"/>
  <c r="C4111" i="2"/>
  <c r="B4111" i="2"/>
  <c r="F4110" i="2"/>
  <c r="C4110" i="2"/>
  <c r="B4110" i="2"/>
  <c r="F4109" i="2"/>
  <c r="C4109" i="2"/>
  <c r="B4109" i="2"/>
  <c r="F4108" i="2"/>
  <c r="C4108" i="2"/>
  <c r="B4108" i="2"/>
  <c r="F4107" i="2"/>
  <c r="C4107" i="2"/>
  <c r="B4107" i="2"/>
  <c r="F4106" i="2"/>
  <c r="C4106" i="2"/>
  <c r="B4106" i="2"/>
  <c r="F4105" i="2"/>
  <c r="C4105" i="2"/>
  <c r="B4105" i="2"/>
  <c r="F4104" i="2"/>
  <c r="C4104" i="2"/>
  <c r="B4104" i="2"/>
  <c r="F4103" i="2"/>
  <c r="C4103" i="2"/>
  <c r="B4103" i="2"/>
  <c r="F4102" i="2"/>
  <c r="C4102" i="2"/>
  <c r="B4102" i="2"/>
  <c r="F4101" i="2"/>
  <c r="C4101" i="2"/>
  <c r="B4101" i="2"/>
  <c r="F4100" i="2"/>
  <c r="C4100" i="2"/>
  <c r="B4100" i="2"/>
  <c r="F4099" i="2"/>
  <c r="C4099" i="2"/>
  <c r="B4099" i="2"/>
  <c r="F4098" i="2"/>
  <c r="C4098" i="2"/>
  <c r="B4098" i="2"/>
  <c r="F4097" i="2"/>
  <c r="C4097" i="2"/>
  <c r="B4097" i="2"/>
  <c r="F4096" i="2"/>
  <c r="C4096" i="2"/>
  <c r="B4096" i="2"/>
  <c r="F4095" i="2"/>
  <c r="C4095" i="2"/>
  <c r="B4095" i="2"/>
  <c r="F4094" i="2"/>
  <c r="C4094" i="2"/>
  <c r="B4094" i="2"/>
  <c r="F4093" i="2"/>
  <c r="C4093" i="2"/>
  <c r="B4093" i="2"/>
  <c r="F4092" i="2"/>
  <c r="C4092" i="2"/>
  <c r="B4092" i="2"/>
  <c r="F4091" i="2"/>
  <c r="C4091" i="2"/>
  <c r="B4091" i="2"/>
  <c r="F4090" i="2"/>
  <c r="C4090" i="2"/>
  <c r="B4090" i="2"/>
  <c r="F4089" i="2"/>
  <c r="C4089" i="2"/>
  <c r="B4089" i="2"/>
  <c r="F4088" i="2"/>
  <c r="C4088" i="2"/>
  <c r="B4088" i="2"/>
  <c r="F4087" i="2"/>
  <c r="C4087" i="2"/>
  <c r="B4087" i="2"/>
  <c r="F4086" i="2"/>
  <c r="C4086" i="2"/>
  <c r="B4086" i="2"/>
  <c r="F4085" i="2"/>
  <c r="C4085" i="2"/>
  <c r="B4085" i="2"/>
  <c r="F4084" i="2"/>
  <c r="C4084" i="2"/>
  <c r="B4084" i="2"/>
  <c r="F4083" i="2"/>
  <c r="C4083" i="2"/>
  <c r="B4083" i="2"/>
  <c r="F4082" i="2"/>
  <c r="C4082" i="2"/>
  <c r="B4082" i="2"/>
  <c r="F4081" i="2"/>
  <c r="C4081" i="2"/>
  <c r="B4081" i="2"/>
  <c r="F4080" i="2"/>
  <c r="C4080" i="2"/>
  <c r="B4080" i="2"/>
  <c r="F4079" i="2"/>
  <c r="C4079" i="2"/>
  <c r="B4079" i="2"/>
  <c r="F4078" i="2"/>
  <c r="C4078" i="2"/>
  <c r="B4078" i="2"/>
  <c r="F4077" i="2"/>
  <c r="C4077" i="2"/>
  <c r="B4077" i="2"/>
  <c r="F4076" i="2"/>
  <c r="C4076" i="2"/>
  <c r="B4076" i="2"/>
  <c r="F4075" i="2"/>
  <c r="C4075" i="2"/>
  <c r="B4075" i="2"/>
  <c r="F4074" i="2"/>
  <c r="C4074" i="2"/>
  <c r="B4074" i="2"/>
  <c r="F4073" i="2"/>
  <c r="C4073" i="2"/>
  <c r="B4073" i="2"/>
  <c r="F4072" i="2"/>
  <c r="C4072" i="2"/>
  <c r="B4072" i="2"/>
  <c r="F4071" i="2"/>
  <c r="C4071" i="2"/>
  <c r="B4071" i="2"/>
  <c r="F4070" i="2"/>
  <c r="C4070" i="2"/>
  <c r="B4070" i="2"/>
  <c r="F4069" i="2"/>
  <c r="C4069" i="2"/>
  <c r="B4069" i="2"/>
  <c r="F4068" i="2"/>
  <c r="C4068" i="2"/>
  <c r="B4068" i="2"/>
  <c r="F4067" i="2"/>
  <c r="C4067" i="2"/>
  <c r="B4067" i="2"/>
  <c r="F4066" i="2"/>
  <c r="C4066" i="2"/>
  <c r="B4066" i="2"/>
  <c r="F4065" i="2"/>
  <c r="C4065" i="2"/>
  <c r="B4065" i="2"/>
  <c r="F4064" i="2"/>
  <c r="C4064" i="2"/>
  <c r="B4064" i="2"/>
  <c r="F4063" i="2"/>
  <c r="C4063" i="2"/>
  <c r="B4063" i="2"/>
  <c r="F4062" i="2"/>
  <c r="C4062" i="2"/>
  <c r="B4062" i="2"/>
  <c r="F4061" i="2"/>
  <c r="C4061" i="2"/>
  <c r="B4061" i="2"/>
  <c r="F4060" i="2"/>
  <c r="C4060" i="2"/>
  <c r="B4060" i="2"/>
  <c r="F4059" i="2"/>
  <c r="C4059" i="2"/>
  <c r="B4059" i="2"/>
  <c r="F4058" i="2"/>
  <c r="C4058" i="2"/>
  <c r="B4058" i="2"/>
  <c r="F4057" i="2"/>
  <c r="C4057" i="2"/>
  <c r="B4057" i="2"/>
  <c r="F4056" i="2"/>
  <c r="C4056" i="2"/>
  <c r="B4056" i="2"/>
  <c r="F4055" i="2"/>
  <c r="C4055" i="2"/>
  <c r="B4055" i="2"/>
  <c r="F4054" i="2"/>
  <c r="C4054" i="2"/>
  <c r="B4054" i="2"/>
  <c r="F4053" i="2"/>
  <c r="C4053" i="2"/>
  <c r="B4053" i="2"/>
  <c r="F4052" i="2"/>
  <c r="C4052" i="2"/>
  <c r="B4052" i="2"/>
  <c r="F4051" i="2"/>
  <c r="C4051" i="2"/>
  <c r="B4051" i="2"/>
  <c r="F4050" i="2"/>
  <c r="C4050" i="2"/>
  <c r="B4050" i="2"/>
  <c r="F4049" i="2"/>
  <c r="C4049" i="2"/>
  <c r="B4049" i="2"/>
  <c r="F4048" i="2"/>
  <c r="C4048" i="2"/>
  <c r="B4048" i="2"/>
  <c r="F4047" i="2"/>
  <c r="C4047" i="2"/>
  <c r="B4047" i="2"/>
  <c r="F4046" i="2"/>
  <c r="C4046" i="2"/>
  <c r="B4046" i="2"/>
  <c r="F4045" i="2"/>
  <c r="C4045" i="2"/>
  <c r="B4045" i="2"/>
  <c r="F4044" i="2"/>
  <c r="C4044" i="2"/>
  <c r="B4044" i="2"/>
  <c r="F4043" i="2"/>
  <c r="C4043" i="2"/>
  <c r="B4043" i="2"/>
  <c r="F4042" i="2"/>
  <c r="C4042" i="2"/>
  <c r="B4042" i="2"/>
  <c r="F4041" i="2"/>
  <c r="C4041" i="2"/>
  <c r="B4041" i="2"/>
  <c r="F4040" i="2"/>
  <c r="C4040" i="2"/>
  <c r="B4040" i="2"/>
  <c r="F4039" i="2"/>
  <c r="C4039" i="2"/>
  <c r="B4039" i="2"/>
  <c r="F4038" i="2"/>
  <c r="C4038" i="2"/>
  <c r="B4038" i="2"/>
  <c r="F4037" i="2"/>
  <c r="C4037" i="2"/>
  <c r="B4037" i="2"/>
  <c r="F4036" i="2"/>
  <c r="C4036" i="2"/>
  <c r="B4036" i="2"/>
  <c r="F4035" i="2"/>
  <c r="C4035" i="2"/>
  <c r="B4035" i="2"/>
  <c r="F4034" i="2"/>
  <c r="C4034" i="2"/>
  <c r="B4034" i="2"/>
  <c r="F4033" i="2"/>
  <c r="C4033" i="2"/>
  <c r="B4033" i="2"/>
  <c r="F4032" i="2"/>
  <c r="C4032" i="2"/>
  <c r="B4032" i="2"/>
  <c r="F4031" i="2"/>
  <c r="C4031" i="2"/>
  <c r="B4031" i="2"/>
  <c r="F4030" i="2"/>
  <c r="C4030" i="2"/>
  <c r="B4030" i="2"/>
  <c r="F4029" i="2"/>
  <c r="C4029" i="2"/>
  <c r="B4029" i="2"/>
  <c r="F4028" i="2"/>
  <c r="C4028" i="2"/>
  <c r="B4028" i="2"/>
  <c r="F4027" i="2"/>
  <c r="C4027" i="2"/>
  <c r="B4027" i="2"/>
  <c r="F4026" i="2"/>
  <c r="C4026" i="2"/>
  <c r="B4026" i="2"/>
  <c r="F4025" i="2"/>
  <c r="C4025" i="2"/>
  <c r="B4025" i="2"/>
  <c r="F4024" i="2"/>
  <c r="C4024" i="2"/>
  <c r="B4024" i="2"/>
  <c r="F4023" i="2"/>
  <c r="C4023" i="2"/>
  <c r="B4023" i="2"/>
  <c r="F4022" i="2"/>
  <c r="C4022" i="2"/>
  <c r="B4022" i="2"/>
  <c r="F4021" i="2"/>
  <c r="C4021" i="2"/>
  <c r="B4021" i="2"/>
  <c r="F4020" i="2"/>
  <c r="C4020" i="2"/>
  <c r="B4020" i="2"/>
  <c r="F4019" i="2"/>
  <c r="C4019" i="2"/>
  <c r="B4019" i="2"/>
  <c r="F4018" i="2"/>
  <c r="C4018" i="2"/>
  <c r="B4018" i="2"/>
  <c r="F4017" i="2"/>
  <c r="C4017" i="2"/>
  <c r="B4017" i="2"/>
  <c r="F4016" i="2"/>
  <c r="C4016" i="2"/>
  <c r="B4016" i="2"/>
  <c r="F4015" i="2"/>
  <c r="C4015" i="2"/>
  <c r="B4015" i="2"/>
  <c r="F4014" i="2"/>
  <c r="C4014" i="2"/>
  <c r="B4014" i="2"/>
  <c r="F4013" i="2"/>
  <c r="C4013" i="2"/>
  <c r="B4013" i="2"/>
  <c r="F4012" i="2"/>
  <c r="C4012" i="2"/>
  <c r="B4012" i="2"/>
  <c r="F4011" i="2"/>
  <c r="C4011" i="2"/>
  <c r="B4011" i="2"/>
  <c r="F4010" i="2"/>
  <c r="C4010" i="2"/>
  <c r="B4010" i="2"/>
  <c r="F4009" i="2"/>
  <c r="C4009" i="2"/>
  <c r="B4009" i="2"/>
  <c r="F4008" i="2"/>
  <c r="C4008" i="2"/>
  <c r="B4008" i="2"/>
  <c r="F4007" i="2"/>
  <c r="C4007" i="2"/>
  <c r="B4007" i="2"/>
  <c r="F4006" i="2"/>
  <c r="C4006" i="2"/>
  <c r="B4006" i="2"/>
  <c r="F4005" i="2"/>
  <c r="C4005" i="2"/>
  <c r="B4005" i="2"/>
  <c r="F4004" i="2"/>
  <c r="C4004" i="2"/>
  <c r="B4004" i="2"/>
  <c r="F4003" i="2"/>
  <c r="C4003" i="2"/>
  <c r="B4003" i="2"/>
  <c r="F4002" i="2"/>
  <c r="C4002" i="2"/>
  <c r="B4002" i="2"/>
  <c r="F4001" i="2"/>
  <c r="C4001" i="2"/>
  <c r="B4001" i="2"/>
  <c r="F4000" i="2"/>
  <c r="C4000" i="2"/>
  <c r="B4000" i="2"/>
  <c r="F3999" i="2"/>
  <c r="C3999" i="2"/>
  <c r="B3999" i="2"/>
  <c r="F3998" i="2"/>
  <c r="C3998" i="2"/>
  <c r="B3998" i="2"/>
  <c r="F3997" i="2"/>
  <c r="C3997" i="2"/>
  <c r="B3997" i="2"/>
  <c r="F3996" i="2"/>
  <c r="C3996" i="2"/>
  <c r="B3996" i="2"/>
  <c r="F3995" i="2"/>
  <c r="C3995" i="2"/>
  <c r="B3995" i="2"/>
  <c r="F3994" i="2"/>
  <c r="C3994" i="2"/>
  <c r="B3994" i="2"/>
  <c r="F3993" i="2"/>
  <c r="C3993" i="2"/>
  <c r="B3993" i="2"/>
  <c r="F3992" i="2"/>
  <c r="C3992" i="2"/>
  <c r="B3992" i="2"/>
  <c r="F3991" i="2"/>
  <c r="C3991" i="2"/>
  <c r="B3991" i="2"/>
  <c r="F3990" i="2"/>
  <c r="C3990" i="2"/>
  <c r="B3990" i="2"/>
  <c r="F3989" i="2"/>
  <c r="C3989" i="2"/>
  <c r="B3989" i="2"/>
  <c r="F3988" i="2"/>
  <c r="C3988" i="2"/>
  <c r="B3988" i="2"/>
  <c r="F3987" i="2"/>
  <c r="C3987" i="2"/>
  <c r="B3987" i="2"/>
  <c r="F3986" i="2"/>
  <c r="C3986" i="2"/>
  <c r="B3986" i="2"/>
  <c r="F3985" i="2"/>
  <c r="C3985" i="2"/>
  <c r="B3985" i="2"/>
  <c r="F3984" i="2"/>
  <c r="C3984" i="2"/>
  <c r="B3984" i="2"/>
  <c r="F3983" i="2"/>
  <c r="C3983" i="2"/>
  <c r="B3983" i="2"/>
  <c r="F3982" i="2"/>
  <c r="C3982" i="2"/>
  <c r="B3982" i="2"/>
  <c r="F3981" i="2"/>
  <c r="C3981" i="2"/>
  <c r="B3981" i="2"/>
  <c r="F3980" i="2"/>
  <c r="C3980" i="2"/>
  <c r="B3980" i="2"/>
  <c r="F3979" i="2"/>
  <c r="C3979" i="2"/>
  <c r="B3979" i="2"/>
  <c r="F3978" i="2"/>
  <c r="C3978" i="2"/>
  <c r="B3978" i="2"/>
  <c r="F3977" i="2"/>
  <c r="C3977" i="2"/>
  <c r="B3977" i="2"/>
  <c r="F3976" i="2"/>
  <c r="C3976" i="2"/>
  <c r="B3976" i="2"/>
  <c r="F3975" i="2"/>
  <c r="C3975" i="2"/>
  <c r="B3975" i="2"/>
  <c r="F3974" i="2"/>
  <c r="C3974" i="2"/>
  <c r="B3974" i="2"/>
  <c r="F3973" i="2"/>
  <c r="C3973" i="2"/>
  <c r="B3973" i="2"/>
  <c r="F3972" i="2"/>
  <c r="C3972" i="2"/>
  <c r="B3972" i="2"/>
  <c r="F3971" i="2"/>
  <c r="C3971" i="2"/>
  <c r="B3971" i="2"/>
  <c r="F3970" i="2"/>
  <c r="C3970" i="2"/>
  <c r="B3970" i="2"/>
  <c r="F3969" i="2"/>
  <c r="C3969" i="2"/>
  <c r="B3969" i="2"/>
  <c r="F3968" i="2"/>
  <c r="C3968" i="2"/>
  <c r="B3968" i="2"/>
  <c r="F3967" i="2"/>
  <c r="C3967" i="2"/>
  <c r="B3967" i="2"/>
  <c r="F3966" i="2"/>
  <c r="C3966" i="2"/>
  <c r="B3966" i="2"/>
  <c r="F3965" i="2"/>
  <c r="C3965" i="2"/>
  <c r="B3965" i="2"/>
  <c r="F3964" i="2"/>
  <c r="C3964" i="2"/>
  <c r="B3964" i="2"/>
  <c r="F3963" i="2"/>
  <c r="C3963" i="2"/>
  <c r="B3963" i="2"/>
  <c r="F3962" i="2"/>
  <c r="C3962" i="2"/>
  <c r="B3962" i="2"/>
  <c r="F3961" i="2"/>
  <c r="C3961" i="2"/>
  <c r="B3961" i="2"/>
  <c r="F3960" i="2"/>
  <c r="C3960" i="2"/>
  <c r="B3960" i="2"/>
  <c r="F3959" i="2"/>
  <c r="C3959" i="2"/>
  <c r="B3959" i="2"/>
  <c r="F3958" i="2"/>
  <c r="C3958" i="2"/>
  <c r="B3958" i="2"/>
  <c r="F3957" i="2"/>
  <c r="C3957" i="2"/>
  <c r="B3957" i="2"/>
  <c r="F3956" i="2"/>
  <c r="C3956" i="2"/>
  <c r="B3956" i="2"/>
  <c r="F3955" i="2"/>
  <c r="C3955" i="2"/>
  <c r="B3955" i="2"/>
  <c r="F3954" i="2"/>
  <c r="C3954" i="2"/>
  <c r="B3954" i="2"/>
  <c r="F3953" i="2"/>
  <c r="C3953" i="2"/>
  <c r="B3953" i="2"/>
  <c r="F3952" i="2"/>
  <c r="C3952" i="2"/>
  <c r="B3952" i="2"/>
  <c r="F3951" i="2"/>
  <c r="C3951" i="2"/>
  <c r="B3951" i="2"/>
  <c r="F3950" i="2"/>
  <c r="C3950" i="2"/>
  <c r="B3950" i="2"/>
  <c r="F3949" i="2"/>
  <c r="C3949" i="2"/>
  <c r="B3949" i="2"/>
  <c r="F3948" i="2"/>
  <c r="C3948" i="2"/>
  <c r="B3948" i="2"/>
  <c r="F3947" i="2"/>
  <c r="C3947" i="2"/>
  <c r="B3947" i="2"/>
  <c r="F3946" i="2"/>
  <c r="C3946" i="2"/>
  <c r="B3946" i="2"/>
  <c r="F3945" i="2"/>
  <c r="C3945" i="2"/>
  <c r="B3945" i="2"/>
  <c r="F3944" i="2"/>
  <c r="C3944" i="2"/>
  <c r="B3944" i="2"/>
  <c r="F3943" i="2"/>
  <c r="C3943" i="2"/>
  <c r="B3943" i="2"/>
  <c r="F3942" i="2"/>
  <c r="C3942" i="2"/>
  <c r="B3942" i="2"/>
  <c r="F3941" i="2"/>
  <c r="C3941" i="2"/>
  <c r="B3941" i="2"/>
  <c r="F3940" i="2"/>
  <c r="C3940" i="2"/>
  <c r="B3940" i="2"/>
  <c r="F3939" i="2"/>
  <c r="C3939" i="2"/>
  <c r="B3939" i="2"/>
  <c r="F3938" i="2"/>
  <c r="C3938" i="2"/>
  <c r="B3938" i="2"/>
  <c r="F3937" i="2"/>
  <c r="C3937" i="2"/>
  <c r="B3937" i="2"/>
  <c r="F3936" i="2"/>
  <c r="C3936" i="2"/>
  <c r="B3936" i="2"/>
  <c r="F3935" i="2"/>
  <c r="C3935" i="2"/>
  <c r="B3935" i="2"/>
  <c r="F3934" i="2"/>
  <c r="C3934" i="2"/>
  <c r="B3934" i="2"/>
  <c r="F3933" i="2"/>
  <c r="C3933" i="2"/>
  <c r="B3933" i="2"/>
  <c r="F3932" i="2"/>
  <c r="C3932" i="2"/>
  <c r="B3932" i="2"/>
  <c r="F3931" i="2"/>
  <c r="C3931" i="2"/>
  <c r="B3931" i="2"/>
  <c r="F3930" i="2"/>
  <c r="C3930" i="2"/>
  <c r="B3930" i="2"/>
  <c r="F3929" i="2"/>
  <c r="C3929" i="2"/>
  <c r="B3929" i="2"/>
  <c r="F3928" i="2"/>
  <c r="C3928" i="2"/>
  <c r="B3928" i="2"/>
  <c r="F3927" i="2"/>
  <c r="C3927" i="2"/>
  <c r="B3927" i="2"/>
  <c r="F3926" i="2"/>
  <c r="C3926" i="2"/>
  <c r="B3926" i="2"/>
  <c r="F3925" i="2"/>
  <c r="C3925" i="2"/>
  <c r="B3925" i="2"/>
  <c r="F3924" i="2"/>
  <c r="C3924" i="2"/>
  <c r="B3924" i="2"/>
  <c r="F3923" i="2"/>
  <c r="C3923" i="2"/>
  <c r="B3923" i="2"/>
  <c r="F3922" i="2"/>
  <c r="C3922" i="2"/>
  <c r="B3922" i="2"/>
  <c r="F3921" i="2"/>
  <c r="C3921" i="2"/>
  <c r="B3921" i="2"/>
  <c r="F3920" i="2"/>
  <c r="C3920" i="2"/>
  <c r="B3920" i="2"/>
  <c r="F3919" i="2"/>
  <c r="C3919" i="2"/>
  <c r="B3919" i="2"/>
  <c r="F3918" i="2"/>
  <c r="C3918" i="2"/>
  <c r="B3918" i="2"/>
  <c r="F3917" i="2"/>
  <c r="C3917" i="2"/>
  <c r="B3917" i="2"/>
  <c r="F3916" i="2"/>
  <c r="C3916" i="2"/>
  <c r="B3916" i="2"/>
  <c r="F3915" i="2"/>
  <c r="C3915" i="2"/>
  <c r="B3915" i="2"/>
  <c r="F3914" i="2"/>
  <c r="C3914" i="2"/>
  <c r="B3914" i="2"/>
  <c r="F3913" i="2"/>
  <c r="C3913" i="2"/>
  <c r="B3913" i="2"/>
  <c r="F3912" i="2"/>
  <c r="C3912" i="2"/>
  <c r="B3912" i="2"/>
  <c r="F3911" i="2"/>
  <c r="C3911" i="2"/>
  <c r="B3911" i="2"/>
  <c r="F3910" i="2"/>
  <c r="C3910" i="2"/>
  <c r="B3910" i="2"/>
  <c r="F3909" i="2"/>
  <c r="C3909" i="2"/>
  <c r="B3909" i="2"/>
  <c r="F3908" i="2"/>
  <c r="C3908" i="2"/>
  <c r="B3908" i="2"/>
  <c r="F3907" i="2"/>
  <c r="C3907" i="2"/>
  <c r="B3907" i="2"/>
  <c r="F3906" i="2"/>
  <c r="C3906" i="2"/>
  <c r="B3906" i="2"/>
  <c r="F3905" i="2"/>
  <c r="C3905" i="2"/>
  <c r="B3905" i="2"/>
  <c r="F3904" i="2"/>
  <c r="C3904" i="2"/>
  <c r="B3904" i="2"/>
  <c r="F3903" i="2"/>
  <c r="C3903" i="2"/>
  <c r="B3903" i="2"/>
  <c r="F3902" i="2"/>
  <c r="C3902" i="2"/>
  <c r="B3902" i="2"/>
  <c r="F3901" i="2"/>
  <c r="C3901" i="2"/>
  <c r="B3901" i="2"/>
  <c r="F3900" i="2"/>
  <c r="C3900" i="2"/>
  <c r="B3900" i="2"/>
  <c r="F3899" i="2"/>
  <c r="C3899" i="2"/>
  <c r="B3899" i="2"/>
  <c r="F3898" i="2"/>
  <c r="C3898" i="2"/>
  <c r="B3898" i="2"/>
  <c r="F3897" i="2"/>
  <c r="C3897" i="2"/>
  <c r="B3897" i="2"/>
  <c r="F3896" i="2"/>
  <c r="C3896" i="2"/>
  <c r="B3896" i="2"/>
  <c r="F3895" i="2"/>
  <c r="C3895" i="2"/>
  <c r="B3895" i="2"/>
  <c r="F3894" i="2"/>
  <c r="C3894" i="2"/>
  <c r="B3894" i="2"/>
  <c r="F3893" i="2"/>
  <c r="C3893" i="2"/>
  <c r="B3893" i="2"/>
  <c r="F3892" i="2"/>
  <c r="C3892" i="2"/>
  <c r="B3892" i="2"/>
  <c r="F3891" i="2"/>
  <c r="C3891" i="2"/>
  <c r="B3891" i="2"/>
  <c r="F3890" i="2"/>
  <c r="C3890" i="2"/>
  <c r="B3890" i="2"/>
  <c r="F3889" i="2"/>
  <c r="C3889" i="2"/>
  <c r="B3889" i="2"/>
  <c r="F3888" i="2"/>
  <c r="C3888" i="2"/>
  <c r="B3888" i="2"/>
  <c r="F3887" i="2"/>
  <c r="C3887" i="2"/>
  <c r="B3887" i="2"/>
  <c r="F3886" i="2"/>
  <c r="C3886" i="2"/>
  <c r="B3886" i="2"/>
  <c r="F3885" i="2"/>
  <c r="C3885" i="2"/>
  <c r="B3885" i="2"/>
  <c r="F3884" i="2"/>
  <c r="C3884" i="2"/>
  <c r="B3884" i="2"/>
  <c r="F3883" i="2"/>
  <c r="C3883" i="2"/>
  <c r="B3883" i="2"/>
  <c r="F3882" i="2"/>
  <c r="C3882" i="2"/>
  <c r="B3882" i="2"/>
  <c r="F3881" i="2"/>
  <c r="C3881" i="2"/>
  <c r="B3881" i="2"/>
  <c r="F3880" i="2"/>
  <c r="C3880" i="2"/>
  <c r="B3880" i="2"/>
  <c r="F3879" i="2"/>
  <c r="C3879" i="2"/>
  <c r="B3879" i="2"/>
  <c r="F3878" i="2"/>
  <c r="C3878" i="2"/>
  <c r="B3878" i="2"/>
  <c r="F3877" i="2"/>
  <c r="C3877" i="2"/>
  <c r="B3877" i="2"/>
  <c r="F3876" i="2"/>
  <c r="C3876" i="2"/>
  <c r="B3876" i="2"/>
  <c r="F3875" i="2"/>
  <c r="C3875" i="2"/>
  <c r="B3875" i="2"/>
  <c r="F3874" i="2"/>
  <c r="C3874" i="2"/>
  <c r="B3874" i="2"/>
  <c r="F3873" i="2"/>
  <c r="C3873" i="2"/>
  <c r="B3873" i="2"/>
  <c r="F3872" i="2"/>
  <c r="C3872" i="2"/>
  <c r="B3872" i="2"/>
  <c r="F3871" i="2"/>
  <c r="C3871" i="2"/>
  <c r="B3871" i="2"/>
  <c r="F3870" i="2"/>
  <c r="C3870" i="2"/>
  <c r="B3870" i="2"/>
  <c r="F3869" i="2"/>
  <c r="C3869" i="2"/>
  <c r="B3869" i="2"/>
  <c r="F3868" i="2"/>
  <c r="C3868" i="2"/>
  <c r="B3868" i="2"/>
  <c r="F3867" i="2"/>
  <c r="C3867" i="2"/>
  <c r="B3867" i="2"/>
  <c r="F3866" i="2"/>
  <c r="C3866" i="2"/>
  <c r="B3866" i="2"/>
  <c r="F3865" i="2"/>
  <c r="C3865" i="2"/>
  <c r="B3865" i="2"/>
  <c r="F3864" i="2"/>
  <c r="C3864" i="2"/>
  <c r="B3864" i="2"/>
  <c r="F3863" i="2"/>
  <c r="C3863" i="2"/>
  <c r="B3863" i="2"/>
  <c r="F3862" i="2"/>
  <c r="C3862" i="2"/>
  <c r="B3862" i="2"/>
  <c r="F3861" i="2"/>
  <c r="C3861" i="2"/>
  <c r="B3861" i="2"/>
  <c r="F3860" i="2"/>
  <c r="C3860" i="2"/>
  <c r="B3860" i="2"/>
  <c r="F3859" i="2"/>
  <c r="C3859" i="2"/>
  <c r="B3859" i="2"/>
  <c r="F3858" i="2"/>
  <c r="C3858" i="2"/>
  <c r="B3858" i="2"/>
  <c r="F3857" i="2"/>
  <c r="C3857" i="2"/>
  <c r="B3857" i="2"/>
  <c r="F3856" i="2"/>
  <c r="C3856" i="2"/>
  <c r="B3856" i="2"/>
  <c r="F3855" i="2"/>
  <c r="C3855" i="2"/>
  <c r="B3855" i="2"/>
  <c r="F3854" i="2"/>
  <c r="C3854" i="2"/>
  <c r="B3854" i="2"/>
  <c r="F3853" i="2"/>
  <c r="C3853" i="2"/>
  <c r="B3853" i="2"/>
  <c r="F3852" i="2"/>
  <c r="C3852" i="2"/>
  <c r="B3852" i="2"/>
  <c r="F3851" i="2"/>
  <c r="C3851" i="2"/>
  <c r="B3851" i="2"/>
  <c r="F3850" i="2"/>
  <c r="C3850" i="2"/>
  <c r="B3850" i="2"/>
  <c r="F3849" i="2"/>
  <c r="C3849" i="2"/>
  <c r="B3849" i="2"/>
  <c r="F3848" i="2"/>
  <c r="C3848" i="2"/>
  <c r="B3848" i="2"/>
  <c r="F3847" i="2"/>
  <c r="C3847" i="2"/>
  <c r="B3847" i="2"/>
  <c r="F3846" i="2"/>
  <c r="C3846" i="2"/>
  <c r="B3846" i="2"/>
  <c r="F3845" i="2"/>
  <c r="C3845" i="2"/>
  <c r="B3845" i="2"/>
  <c r="F3844" i="2"/>
  <c r="C3844" i="2"/>
  <c r="B3844" i="2"/>
  <c r="F3843" i="2"/>
  <c r="C3843" i="2"/>
  <c r="B3843" i="2"/>
  <c r="F3842" i="2"/>
  <c r="C3842" i="2"/>
  <c r="B3842" i="2"/>
  <c r="F3841" i="2"/>
  <c r="C3841" i="2"/>
  <c r="B3841" i="2"/>
  <c r="F3840" i="2"/>
  <c r="C3840" i="2"/>
  <c r="B3840" i="2"/>
  <c r="F3839" i="2"/>
  <c r="C3839" i="2"/>
  <c r="B3839" i="2"/>
  <c r="F3838" i="2"/>
  <c r="C3838" i="2"/>
  <c r="B3838" i="2"/>
  <c r="F3837" i="2"/>
  <c r="C3837" i="2"/>
  <c r="B3837" i="2"/>
  <c r="F3836" i="2"/>
  <c r="C3836" i="2"/>
  <c r="B3836" i="2"/>
  <c r="F3835" i="2"/>
  <c r="C3835" i="2"/>
  <c r="B3835" i="2"/>
  <c r="F3834" i="2"/>
  <c r="C3834" i="2"/>
  <c r="B3834" i="2"/>
  <c r="F3833" i="2"/>
  <c r="C3833" i="2"/>
  <c r="B3833" i="2"/>
  <c r="F3832" i="2"/>
  <c r="C3832" i="2"/>
  <c r="B3832" i="2"/>
  <c r="F3831" i="2"/>
  <c r="C3831" i="2"/>
  <c r="B3831" i="2"/>
  <c r="F3830" i="2"/>
  <c r="C3830" i="2"/>
  <c r="B3830" i="2"/>
  <c r="F3829" i="2"/>
  <c r="C3829" i="2"/>
  <c r="B3829" i="2"/>
  <c r="F3828" i="2"/>
  <c r="C3828" i="2"/>
  <c r="B3828" i="2"/>
  <c r="F3827" i="2"/>
  <c r="C3827" i="2"/>
  <c r="B3827" i="2"/>
  <c r="F3826" i="2"/>
  <c r="C3826" i="2"/>
  <c r="B3826" i="2"/>
  <c r="F3825" i="2"/>
  <c r="C3825" i="2"/>
  <c r="B3825" i="2"/>
  <c r="F3824" i="2"/>
  <c r="C3824" i="2"/>
  <c r="B3824" i="2"/>
  <c r="F3823" i="2"/>
  <c r="C3823" i="2"/>
  <c r="B3823" i="2"/>
  <c r="F3822" i="2"/>
  <c r="C3822" i="2"/>
  <c r="B3822" i="2"/>
  <c r="F3821" i="2"/>
  <c r="C3821" i="2"/>
  <c r="B3821" i="2"/>
  <c r="F3820" i="2"/>
  <c r="C3820" i="2"/>
  <c r="B3820" i="2"/>
  <c r="F3819" i="2"/>
  <c r="C3819" i="2"/>
  <c r="B3819" i="2"/>
  <c r="F3818" i="2"/>
  <c r="C3818" i="2"/>
  <c r="B3818" i="2"/>
  <c r="F3817" i="2"/>
  <c r="C3817" i="2"/>
  <c r="B3817" i="2"/>
  <c r="F3816" i="2"/>
  <c r="C3816" i="2"/>
  <c r="B3816" i="2"/>
  <c r="F3815" i="2"/>
  <c r="C3815" i="2"/>
  <c r="B3815" i="2"/>
  <c r="F3814" i="2"/>
  <c r="C3814" i="2"/>
  <c r="B3814" i="2"/>
  <c r="F3813" i="2"/>
  <c r="C3813" i="2"/>
  <c r="B3813" i="2"/>
  <c r="F3812" i="2"/>
  <c r="C3812" i="2"/>
  <c r="B3812" i="2"/>
  <c r="F3811" i="2"/>
  <c r="C3811" i="2"/>
  <c r="B3811" i="2"/>
  <c r="F3810" i="2"/>
  <c r="C3810" i="2"/>
  <c r="B3810" i="2"/>
  <c r="F3809" i="2"/>
  <c r="C3809" i="2"/>
  <c r="B3809" i="2"/>
  <c r="F3808" i="2"/>
  <c r="C3808" i="2"/>
  <c r="B3808" i="2"/>
  <c r="F3807" i="2"/>
  <c r="C3807" i="2"/>
  <c r="B3807" i="2"/>
  <c r="F3806" i="2"/>
  <c r="C3806" i="2"/>
  <c r="B3806" i="2"/>
  <c r="F3805" i="2"/>
  <c r="C3805" i="2"/>
  <c r="B3805" i="2"/>
  <c r="F3804" i="2"/>
  <c r="C3804" i="2"/>
  <c r="B3804" i="2"/>
  <c r="F3803" i="2"/>
  <c r="C3803" i="2"/>
  <c r="B3803" i="2"/>
  <c r="F3802" i="2"/>
  <c r="C3802" i="2"/>
  <c r="B3802" i="2"/>
  <c r="F3801" i="2"/>
  <c r="C3801" i="2"/>
  <c r="B3801" i="2"/>
  <c r="F3800" i="2"/>
  <c r="C3800" i="2"/>
  <c r="B3800" i="2"/>
  <c r="F3799" i="2"/>
  <c r="C3799" i="2"/>
  <c r="B3799" i="2"/>
  <c r="F3798" i="2"/>
  <c r="C3798" i="2"/>
  <c r="B3798" i="2"/>
  <c r="F3797" i="2"/>
  <c r="C3797" i="2"/>
  <c r="B3797" i="2"/>
  <c r="F3796" i="2"/>
  <c r="C3796" i="2"/>
  <c r="B3796" i="2"/>
  <c r="F3795" i="2"/>
  <c r="C3795" i="2"/>
  <c r="B3795" i="2"/>
  <c r="F3794" i="2"/>
  <c r="C3794" i="2"/>
  <c r="B3794" i="2"/>
  <c r="F3793" i="2"/>
  <c r="C3793" i="2"/>
  <c r="B3793" i="2"/>
  <c r="F3792" i="2"/>
  <c r="C3792" i="2"/>
  <c r="B3792" i="2"/>
  <c r="F3791" i="2"/>
  <c r="C3791" i="2"/>
  <c r="B3791" i="2"/>
  <c r="F3790" i="2"/>
  <c r="C3790" i="2"/>
  <c r="B3790" i="2"/>
  <c r="F3789" i="2"/>
  <c r="C3789" i="2"/>
  <c r="B3789" i="2"/>
  <c r="F3788" i="2"/>
  <c r="C3788" i="2"/>
  <c r="B3788" i="2"/>
  <c r="F3787" i="2"/>
  <c r="C3787" i="2"/>
  <c r="B3787" i="2"/>
  <c r="F3786" i="2"/>
  <c r="C3786" i="2"/>
  <c r="B3786" i="2"/>
  <c r="F3785" i="2"/>
  <c r="C3785" i="2"/>
  <c r="B3785" i="2"/>
  <c r="F3784" i="2"/>
  <c r="C3784" i="2"/>
  <c r="B3784" i="2"/>
  <c r="F3783" i="2"/>
  <c r="C3783" i="2"/>
  <c r="B3783" i="2"/>
  <c r="F3782" i="2"/>
  <c r="C3782" i="2"/>
  <c r="B3782" i="2"/>
  <c r="F3781" i="2"/>
  <c r="C3781" i="2"/>
  <c r="B3781" i="2"/>
  <c r="F3780" i="2"/>
  <c r="C3780" i="2"/>
  <c r="B3780" i="2"/>
  <c r="F3779" i="2"/>
  <c r="C3779" i="2"/>
  <c r="B3779" i="2"/>
  <c r="F3778" i="2"/>
  <c r="C3778" i="2"/>
  <c r="B3778" i="2"/>
  <c r="F3777" i="2"/>
  <c r="C3777" i="2"/>
  <c r="B3777" i="2"/>
  <c r="F3776" i="2"/>
  <c r="C3776" i="2"/>
  <c r="B3776" i="2"/>
  <c r="F3775" i="2"/>
  <c r="C3775" i="2"/>
  <c r="B3775" i="2"/>
  <c r="F3774" i="2"/>
  <c r="C3774" i="2"/>
  <c r="B3774" i="2"/>
  <c r="F3773" i="2"/>
  <c r="C3773" i="2"/>
  <c r="B3773" i="2"/>
  <c r="F3772" i="2"/>
  <c r="C3772" i="2"/>
  <c r="B3772" i="2"/>
  <c r="F3771" i="2"/>
  <c r="C3771" i="2"/>
  <c r="B3771" i="2"/>
  <c r="F3770" i="2"/>
  <c r="C3770" i="2"/>
  <c r="B3770" i="2"/>
  <c r="F3769" i="2"/>
  <c r="C3769" i="2"/>
  <c r="B3769" i="2"/>
  <c r="F3768" i="2"/>
  <c r="C3768" i="2"/>
  <c r="B3768" i="2"/>
  <c r="F3767" i="2"/>
  <c r="C3767" i="2"/>
  <c r="B3767" i="2"/>
  <c r="F3766" i="2"/>
  <c r="C3766" i="2"/>
  <c r="B3766" i="2"/>
  <c r="F3765" i="2"/>
  <c r="C3765" i="2"/>
  <c r="B3765" i="2"/>
  <c r="F3764" i="2"/>
  <c r="C3764" i="2"/>
  <c r="B3764" i="2"/>
  <c r="F3763" i="2"/>
  <c r="C3763" i="2"/>
  <c r="B3763" i="2"/>
  <c r="F3762" i="2"/>
  <c r="C3762" i="2"/>
  <c r="B3762" i="2"/>
  <c r="F3761" i="2"/>
  <c r="C3761" i="2"/>
  <c r="B3761" i="2"/>
  <c r="F3760" i="2"/>
  <c r="C3760" i="2"/>
  <c r="B3760" i="2"/>
  <c r="F3759" i="2"/>
  <c r="C3759" i="2"/>
  <c r="B3759" i="2"/>
  <c r="F3758" i="2"/>
  <c r="C3758" i="2"/>
  <c r="B3758" i="2"/>
  <c r="F3757" i="2"/>
  <c r="C3757" i="2"/>
  <c r="B3757" i="2"/>
  <c r="F3756" i="2"/>
  <c r="C3756" i="2"/>
  <c r="B3756" i="2"/>
  <c r="F3755" i="2"/>
  <c r="C3755" i="2"/>
  <c r="B3755" i="2"/>
  <c r="F3754" i="2"/>
  <c r="C3754" i="2"/>
  <c r="B3754" i="2"/>
  <c r="F3753" i="2"/>
  <c r="C3753" i="2"/>
  <c r="B3753" i="2"/>
  <c r="F3752" i="2"/>
  <c r="C3752" i="2"/>
  <c r="B3752" i="2"/>
  <c r="F3751" i="2"/>
  <c r="C3751" i="2"/>
  <c r="B3751" i="2"/>
  <c r="F3750" i="2"/>
  <c r="C3750" i="2"/>
  <c r="B3750" i="2"/>
  <c r="F3749" i="2"/>
  <c r="C3749" i="2"/>
  <c r="B3749" i="2"/>
  <c r="F3748" i="2"/>
  <c r="C3748" i="2"/>
  <c r="B3748" i="2"/>
  <c r="F3747" i="2"/>
  <c r="C3747" i="2"/>
  <c r="B3747" i="2"/>
  <c r="F3746" i="2"/>
  <c r="C3746" i="2"/>
  <c r="B3746" i="2"/>
  <c r="F3745" i="2"/>
  <c r="C3745" i="2"/>
  <c r="B3745" i="2"/>
  <c r="F3744" i="2"/>
  <c r="C3744" i="2"/>
  <c r="B3744" i="2"/>
  <c r="F3743" i="2"/>
  <c r="C3743" i="2"/>
  <c r="B3743" i="2"/>
  <c r="F3742" i="2"/>
  <c r="C3742" i="2"/>
  <c r="B3742" i="2"/>
  <c r="F3741" i="2"/>
  <c r="C3741" i="2"/>
  <c r="B3741" i="2"/>
  <c r="F3740" i="2"/>
  <c r="C3740" i="2"/>
  <c r="B3740" i="2"/>
  <c r="F3739" i="2"/>
  <c r="C3739" i="2"/>
  <c r="B3739" i="2"/>
  <c r="F3738" i="2"/>
  <c r="C3738" i="2"/>
  <c r="B3738" i="2"/>
  <c r="F3737" i="2"/>
  <c r="C3737" i="2"/>
  <c r="B3737" i="2"/>
  <c r="F3736" i="2"/>
  <c r="C3736" i="2"/>
  <c r="B3736" i="2"/>
  <c r="F3735" i="2"/>
  <c r="C3735" i="2"/>
  <c r="B3735" i="2"/>
  <c r="F3734" i="2"/>
  <c r="C3734" i="2"/>
  <c r="B3734" i="2"/>
  <c r="F3733" i="2"/>
  <c r="C3733" i="2"/>
  <c r="B3733" i="2"/>
  <c r="F3732" i="2"/>
  <c r="C3732" i="2"/>
  <c r="B3732" i="2"/>
  <c r="F3731" i="2"/>
  <c r="C3731" i="2"/>
  <c r="B3731" i="2"/>
  <c r="F3730" i="2"/>
  <c r="C3730" i="2"/>
  <c r="B3730" i="2"/>
  <c r="F3729" i="2"/>
  <c r="C3729" i="2"/>
  <c r="B3729" i="2"/>
  <c r="F3728" i="2"/>
  <c r="C3728" i="2"/>
  <c r="B3728" i="2"/>
  <c r="F3727" i="2"/>
  <c r="C3727" i="2"/>
  <c r="B3727" i="2"/>
  <c r="F3726" i="2"/>
  <c r="C3726" i="2"/>
  <c r="B3726" i="2"/>
  <c r="F3725" i="2"/>
  <c r="C3725" i="2"/>
  <c r="B3725" i="2"/>
  <c r="F3724" i="2"/>
  <c r="C3724" i="2"/>
  <c r="B3724" i="2"/>
  <c r="F3723" i="2"/>
  <c r="C3723" i="2"/>
  <c r="B3723" i="2"/>
  <c r="F3722" i="2"/>
  <c r="C3722" i="2"/>
  <c r="B3722" i="2"/>
  <c r="F3721" i="2"/>
  <c r="C3721" i="2"/>
  <c r="B3721" i="2"/>
  <c r="F3720" i="2"/>
  <c r="C3720" i="2"/>
  <c r="B3720" i="2"/>
  <c r="F3719" i="2"/>
  <c r="C3719" i="2"/>
  <c r="B3719" i="2"/>
  <c r="F3718" i="2"/>
  <c r="C3718" i="2"/>
  <c r="B3718" i="2"/>
  <c r="F3717" i="2"/>
  <c r="C3717" i="2"/>
  <c r="B3717" i="2"/>
  <c r="F3716" i="2"/>
  <c r="C3716" i="2"/>
  <c r="B3716" i="2"/>
  <c r="F3715" i="2"/>
  <c r="C3715" i="2"/>
  <c r="B3715" i="2"/>
  <c r="F3714" i="2"/>
  <c r="C3714" i="2"/>
  <c r="B3714" i="2"/>
  <c r="F3713" i="2"/>
  <c r="C3713" i="2"/>
  <c r="B3713" i="2"/>
  <c r="F3712" i="2"/>
  <c r="C3712" i="2"/>
  <c r="B3712" i="2"/>
  <c r="F3711" i="2"/>
  <c r="C3711" i="2"/>
  <c r="B3711" i="2"/>
  <c r="F3710" i="2"/>
  <c r="C3710" i="2"/>
  <c r="B3710" i="2"/>
  <c r="F3709" i="2"/>
  <c r="C3709" i="2"/>
  <c r="B3709" i="2"/>
  <c r="F3708" i="2"/>
  <c r="C3708" i="2"/>
  <c r="B3708" i="2"/>
  <c r="F3707" i="2"/>
  <c r="C3707" i="2"/>
  <c r="B3707" i="2"/>
  <c r="F3706" i="2"/>
  <c r="C3706" i="2"/>
  <c r="B3706" i="2"/>
  <c r="F3705" i="2"/>
  <c r="C3705" i="2"/>
  <c r="B3705" i="2"/>
  <c r="F3704" i="2"/>
  <c r="C3704" i="2"/>
  <c r="B3704" i="2"/>
  <c r="F3703" i="2"/>
  <c r="C3703" i="2"/>
  <c r="B3703" i="2"/>
  <c r="F3702" i="2"/>
  <c r="C3702" i="2"/>
  <c r="B3702" i="2"/>
  <c r="F3701" i="2"/>
  <c r="C3701" i="2"/>
  <c r="B3701" i="2"/>
  <c r="F3700" i="2"/>
  <c r="C3700" i="2"/>
  <c r="B3700" i="2"/>
  <c r="F3699" i="2"/>
  <c r="C3699" i="2"/>
  <c r="B3699" i="2"/>
  <c r="F3698" i="2"/>
  <c r="C3698" i="2"/>
  <c r="B3698" i="2"/>
  <c r="F3697" i="2"/>
  <c r="C3697" i="2"/>
  <c r="B3697" i="2"/>
  <c r="F3696" i="2"/>
  <c r="C3696" i="2"/>
  <c r="B3696" i="2"/>
  <c r="F3695" i="2"/>
  <c r="C3695" i="2"/>
  <c r="B3695" i="2"/>
  <c r="F3694" i="2"/>
  <c r="C3694" i="2"/>
  <c r="B3694" i="2"/>
  <c r="F3693" i="2"/>
  <c r="C3693" i="2"/>
  <c r="B3693" i="2"/>
  <c r="F3692" i="2"/>
  <c r="C3692" i="2"/>
  <c r="B3692" i="2"/>
  <c r="F3691" i="2"/>
  <c r="C3691" i="2"/>
  <c r="B3691" i="2"/>
  <c r="F3690" i="2"/>
  <c r="C3690" i="2"/>
  <c r="B3690" i="2"/>
  <c r="F3689" i="2"/>
  <c r="C3689" i="2"/>
  <c r="B3689" i="2"/>
  <c r="F3688" i="2"/>
  <c r="C3688" i="2"/>
  <c r="B3688" i="2"/>
  <c r="F3687" i="2"/>
  <c r="C3687" i="2"/>
  <c r="B3687" i="2"/>
  <c r="F3686" i="2"/>
  <c r="C3686" i="2"/>
  <c r="B3686" i="2"/>
  <c r="F3685" i="2"/>
  <c r="C3685" i="2"/>
  <c r="B3685" i="2"/>
  <c r="F3684" i="2"/>
  <c r="C3684" i="2"/>
  <c r="B3684" i="2"/>
  <c r="F3683" i="2"/>
  <c r="C3683" i="2"/>
  <c r="B3683" i="2"/>
  <c r="F3682" i="2"/>
  <c r="C3682" i="2"/>
  <c r="B3682" i="2"/>
  <c r="F3681" i="2"/>
  <c r="C3681" i="2"/>
  <c r="B3681" i="2"/>
  <c r="F3680" i="2"/>
  <c r="C3680" i="2"/>
  <c r="B3680" i="2"/>
  <c r="F3679" i="2"/>
  <c r="C3679" i="2"/>
  <c r="B3679" i="2"/>
  <c r="F3678" i="2"/>
  <c r="C3678" i="2"/>
  <c r="B3678" i="2"/>
  <c r="F3677" i="2"/>
  <c r="C3677" i="2"/>
  <c r="B3677" i="2"/>
  <c r="F3676" i="2"/>
  <c r="C3676" i="2"/>
  <c r="B3676" i="2"/>
  <c r="F3675" i="2"/>
  <c r="C3675" i="2"/>
  <c r="B3675" i="2"/>
  <c r="F3674" i="2"/>
  <c r="C3674" i="2"/>
  <c r="B3674" i="2"/>
  <c r="F3673" i="2"/>
  <c r="C3673" i="2"/>
  <c r="B3673" i="2"/>
  <c r="F3672" i="2"/>
  <c r="C3672" i="2"/>
  <c r="B3672" i="2"/>
  <c r="F3671" i="2"/>
  <c r="C3671" i="2"/>
  <c r="B3671" i="2"/>
  <c r="F3670" i="2"/>
  <c r="C3670" i="2"/>
  <c r="B3670" i="2"/>
  <c r="F3669" i="2"/>
  <c r="C3669" i="2"/>
  <c r="B3669" i="2"/>
  <c r="F3668" i="2"/>
  <c r="C3668" i="2"/>
  <c r="B3668" i="2"/>
  <c r="F3667" i="2"/>
  <c r="C3667" i="2"/>
  <c r="B3667" i="2"/>
  <c r="F3666" i="2"/>
  <c r="C3666" i="2"/>
  <c r="B3666" i="2"/>
  <c r="F3665" i="2"/>
  <c r="C3665" i="2"/>
  <c r="B3665" i="2"/>
  <c r="F3664" i="2"/>
  <c r="C3664" i="2"/>
  <c r="B3664" i="2"/>
  <c r="F3663" i="2"/>
  <c r="C3663" i="2"/>
  <c r="B3663" i="2"/>
  <c r="F3662" i="2"/>
  <c r="C3662" i="2"/>
  <c r="B3662" i="2"/>
  <c r="F3661" i="2"/>
  <c r="C3661" i="2"/>
  <c r="B3661" i="2"/>
  <c r="F3660" i="2"/>
  <c r="C3660" i="2"/>
  <c r="B3660" i="2"/>
  <c r="F3659" i="2"/>
  <c r="C3659" i="2"/>
  <c r="B3659" i="2"/>
  <c r="F3658" i="2"/>
  <c r="C3658" i="2"/>
  <c r="B3658" i="2"/>
  <c r="F3657" i="2"/>
  <c r="C3657" i="2"/>
  <c r="B3657" i="2"/>
  <c r="F3656" i="2"/>
  <c r="C3656" i="2"/>
  <c r="B3656" i="2"/>
  <c r="F3655" i="2"/>
  <c r="C3655" i="2"/>
  <c r="B3655" i="2"/>
  <c r="F3654" i="2"/>
  <c r="C3654" i="2"/>
  <c r="B3654" i="2"/>
  <c r="F3653" i="2"/>
  <c r="C3653" i="2"/>
  <c r="B3653" i="2"/>
  <c r="F3652" i="2"/>
  <c r="C3652" i="2"/>
  <c r="B3652" i="2"/>
  <c r="F3651" i="2"/>
  <c r="C3651" i="2"/>
  <c r="B3651" i="2"/>
  <c r="F3650" i="2"/>
  <c r="C3650" i="2"/>
  <c r="B3650" i="2"/>
  <c r="F3649" i="2"/>
  <c r="C3649" i="2"/>
  <c r="B3649" i="2"/>
  <c r="F3648" i="2"/>
  <c r="C3648" i="2"/>
  <c r="B3648" i="2"/>
  <c r="F3647" i="2"/>
  <c r="C3647" i="2"/>
  <c r="B3647" i="2"/>
  <c r="F3646" i="2"/>
  <c r="C3646" i="2"/>
  <c r="B3646" i="2"/>
  <c r="F3645" i="2"/>
  <c r="C3645" i="2"/>
  <c r="B3645" i="2"/>
  <c r="F3644" i="2"/>
  <c r="C3644" i="2"/>
  <c r="B3644" i="2"/>
  <c r="F3643" i="2"/>
  <c r="C3643" i="2"/>
  <c r="B3643" i="2"/>
  <c r="F3642" i="2"/>
  <c r="C3642" i="2"/>
  <c r="B3642" i="2"/>
  <c r="F3641" i="2"/>
  <c r="C3641" i="2"/>
  <c r="B3641" i="2"/>
  <c r="F3640" i="2"/>
  <c r="C3640" i="2"/>
  <c r="B3640" i="2"/>
  <c r="F3639" i="2"/>
  <c r="C3639" i="2"/>
  <c r="B3639" i="2"/>
  <c r="F3638" i="2"/>
  <c r="C3638" i="2"/>
  <c r="B3638" i="2"/>
  <c r="F3637" i="2"/>
  <c r="C3637" i="2"/>
  <c r="B3637" i="2"/>
  <c r="F3636" i="2"/>
  <c r="C3636" i="2"/>
  <c r="B3636" i="2"/>
  <c r="F3635" i="2"/>
  <c r="C3635" i="2"/>
  <c r="B3635" i="2"/>
  <c r="F3634" i="2"/>
  <c r="C3634" i="2"/>
  <c r="B3634" i="2"/>
  <c r="F3633" i="2"/>
  <c r="C3633" i="2"/>
  <c r="B3633" i="2"/>
  <c r="F3632" i="2"/>
  <c r="C3632" i="2"/>
  <c r="B3632" i="2"/>
  <c r="F3631" i="2"/>
  <c r="C3631" i="2"/>
  <c r="B3631" i="2"/>
  <c r="F3630" i="2"/>
  <c r="C3630" i="2"/>
  <c r="B3630" i="2"/>
  <c r="F3629" i="2"/>
  <c r="C3629" i="2"/>
  <c r="B3629" i="2"/>
  <c r="F3628" i="2"/>
  <c r="C3628" i="2"/>
  <c r="B3628" i="2"/>
  <c r="F3627" i="2"/>
  <c r="C3627" i="2"/>
  <c r="B3627" i="2"/>
  <c r="F3626" i="2"/>
  <c r="C3626" i="2"/>
  <c r="B3626" i="2"/>
  <c r="F3625" i="2"/>
  <c r="C3625" i="2"/>
  <c r="B3625" i="2"/>
  <c r="F3624" i="2"/>
  <c r="C3624" i="2"/>
  <c r="B3624" i="2"/>
  <c r="F3623" i="2"/>
  <c r="C3623" i="2"/>
  <c r="B3623" i="2"/>
  <c r="F3622" i="2"/>
  <c r="C3622" i="2"/>
  <c r="B3622" i="2"/>
  <c r="F3621" i="2"/>
  <c r="C3621" i="2"/>
  <c r="B3621" i="2"/>
  <c r="F3620" i="2"/>
  <c r="C3620" i="2"/>
  <c r="B3620" i="2"/>
  <c r="F3619" i="2"/>
  <c r="C3619" i="2"/>
  <c r="B3619" i="2"/>
  <c r="F3618" i="2"/>
  <c r="C3618" i="2"/>
  <c r="B3618" i="2"/>
  <c r="F3617" i="2"/>
  <c r="C3617" i="2"/>
  <c r="B3617" i="2"/>
  <c r="F3616" i="2"/>
  <c r="C3616" i="2"/>
  <c r="B3616" i="2"/>
  <c r="F3615" i="2"/>
  <c r="C3615" i="2"/>
  <c r="B3615" i="2"/>
  <c r="F3614" i="2"/>
  <c r="C3614" i="2"/>
  <c r="B3614" i="2"/>
  <c r="F3613" i="2"/>
  <c r="C3613" i="2"/>
  <c r="B3613" i="2"/>
  <c r="F3612" i="2"/>
  <c r="C3612" i="2"/>
  <c r="B3612" i="2"/>
  <c r="F3611" i="2"/>
  <c r="C3611" i="2"/>
  <c r="B3611" i="2"/>
  <c r="F3610" i="2"/>
  <c r="C3610" i="2"/>
  <c r="B3610" i="2"/>
  <c r="F3609" i="2"/>
  <c r="C3609" i="2"/>
  <c r="B3609" i="2"/>
  <c r="F3608" i="2"/>
  <c r="C3608" i="2"/>
  <c r="B3608" i="2"/>
  <c r="F3607" i="2"/>
  <c r="C3607" i="2"/>
  <c r="B3607" i="2"/>
  <c r="F3606" i="2"/>
  <c r="C3606" i="2"/>
  <c r="B3606" i="2"/>
  <c r="F3605" i="2"/>
  <c r="C3605" i="2"/>
  <c r="B3605" i="2"/>
  <c r="F3604" i="2"/>
  <c r="C3604" i="2"/>
  <c r="B3604" i="2"/>
  <c r="F3603" i="2"/>
  <c r="C3603" i="2"/>
  <c r="B3603" i="2"/>
  <c r="F3602" i="2"/>
  <c r="C3602" i="2"/>
  <c r="B3602" i="2"/>
  <c r="F3601" i="2"/>
  <c r="C3601" i="2"/>
  <c r="B3601" i="2"/>
  <c r="F3600" i="2"/>
  <c r="C3600" i="2"/>
  <c r="B3600" i="2"/>
  <c r="F3599" i="2"/>
  <c r="C3599" i="2"/>
  <c r="B3599" i="2"/>
  <c r="F3598" i="2"/>
  <c r="C3598" i="2"/>
  <c r="B3598" i="2"/>
  <c r="F3597" i="2"/>
  <c r="C3597" i="2"/>
  <c r="B3597" i="2"/>
  <c r="F3596" i="2"/>
  <c r="C3596" i="2"/>
  <c r="B3596" i="2"/>
  <c r="F3595" i="2"/>
  <c r="C3595" i="2"/>
  <c r="B3595" i="2"/>
  <c r="F3594" i="2"/>
  <c r="C3594" i="2"/>
  <c r="B3594" i="2"/>
  <c r="F3593" i="2"/>
  <c r="C3593" i="2"/>
  <c r="B3593" i="2"/>
  <c r="F3592" i="2"/>
  <c r="C3592" i="2"/>
  <c r="B3592" i="2"/>
  <c r="F3591" i="2"/>
  <c r="C3591" i="2"/>
  <c r="B3591" i="2"/>
  <c r="F3590" i="2"/>
  <c r="C3590" i="2"/>
  <c r="B3590" i="2"/>
  <c r="F3589" i="2"/>
  <c r="C3589" i="2"/>
  <c r="B3589" i="2"/>
  <c r="F3588" i="2"/>
  <c r="C3588" i="2"/>
  <c r="B3588" i="2"/>
  <c r="F3587" i="2"/>
  <c r="C3587" i="2"/>
  <c r="B3587" i="2"/>
  <c r="F3586" i="2"/>
  <c r="C3586" i="2"/>
  <c r="B3586" i="2"/>
  <c r="F3585" i="2"/>
  <c r="C3585" i="2"/>
  <c r="B3585" i="2"/>
  <c r="F3584" i="2"/>
  <c r="C3584" i="2"/>
  <c r="B3584" i="2"/>
  <c r="F3583" i="2"/>
  <c r="C3583" i="2"/>
  <c r="B3583" i="2"/>
  <c r="F3582" i="2"/>
  <c r="C3582" i="2"/>
  <c r="B3582" i="2"/>
  <c r="F3581" i="2"/>
  <c r="C3581" i="2"/>
  <c r="B3581" i="2"/>
  <c r="F3580" i="2"/>
  <c r="C3580" i="2"/>
  <c r="B3580" i="2"/>
  <c r="F3579" i="2"/>
  <c r="C3579" i="2"/>
  <c r="B3579" i="2"/>
  <c r="F3578" i="2"/>
  <c r="C3578" i="2"/>
  <c r="B3578" i="2"/>
  <c r="F3577" i="2"/>
  <c r="C3577" i="2"/>
  <c r="B3577" i="2"/>
  <c r="F3576" i="2"/>
  <c r="C3576" i="2"/>
  <c r="B3576" i="2"/>
  <c r="F3575" i="2"/>
  <c r="C3575" i="2"/>
  <c r="B3575" i="2"/>
  <c r="F3574" i="2"/>
  <c r="C3574" i="2"/>
  <c r="B3574" i="2"/>
  <c r="F3573" i="2"/>
  <c r="C3573" i="2"/>
  <c r="B3573" i="2"/>
  <c r="F3572" i="2"/>
  <c r="C3572" i="2"/>
  <c r="B3572" i="2"/>
  <c r="F3571" i="2"/>
  <c r="C3571" i="2"/>
  <c r="B3571" i="2"/>
  <c r="F3570" i="2"/>
  <c r="C3570" i="2"/>
  <c r="B3570" i="2"/>
  <c r="F3569" i="2"/>
  <c r="C3569" i="2"/>
  <c r="B3569" i="2"/>
  <c r="F3568" i="2"/>
  <c r="C3568" i="2"/>
  <c r="B3568" i="2"/>
  <c r="F3567" i="2"/>
  <c r="C3567" i="2"/>
  <c r="B3567" i="2"/>
  <c r="F3566" i="2"/>
  <c r="C3566" i="2"/>
  <c r="B3566" i="2"/>
  <c r="F3565" i="2"/>
  <c r="C3565" i="2"/>
  <c r="B3565" i="2"/>
  <c r="F3564" i="2"/>
  <c r="C3564" i="2"/>
  <c r="B3564" i="2"/>
  <c r="F3563" i="2"/>
  <c r="C3563" i="2"/>
  <c r="B3563" i="2"/>
  <c r="F3562" i="2"/>
  <c r="C3562" i="2"/>
  <c r="B3562" i="2"/>
  <c r="F3561" i="2"/>
  <c r="C3561" i="2"/>
  <c r="B3561" i="2"/>
  <c r="F3560" i="2"/>
  <c r="C3560" i="2"/>
  <c r="B3560" i="2"/>
  <c r="F3559" i="2"/>
  <c r="C3559" i="2"/>
  <c r="B3559" i="2"/>
  <c r="F3558" i="2"/>
  <c r="C3558" i="2"/>
  <c r="B3558" i="2"/>
  <c r="F3557" i="2"/>
  <c r="C3557" i="2"/>
  <c r="B3557" i="2"/>
  <c r="F3556" i="2"/>
  <c r="C3556" i="2"/>
  <c r="B3556" i="2"/>
  <c r="F3555" i="2"/>
  <c r="C3555" i="2"/>
  <c r="B3555" i="2"/>
  <c r="F3554" i="2"/>
  <c r="C3554" i="2"/>
  <c r="B3554" i="2"/>
  <c r="F3553" i="2"/>
  <c r="C3553" i="2"/>
  <c r="B3553" i="2"/>
  <c r="F3552" i="2"/>
  <c r="C3552" i="2"/>
  <c r="B3552" i="2"/>
  <c r="F3551" i="2"/>
  <c r="C3551" i="2"/>
  <c r="B3551" i="2"/>
  <c r="F3550" i="2"/>
  <c r="C3550" i="2"/>
  <c r="B3550" i="2"/>
  <c r="F3549" i="2"/>
  <c r="C3549" i="2"/>
  <c r="B3549" i="2"/>
  <c r="F3548" i="2"/>
  <c r="C3548" i="2"/>
  <c r="B3548" i="2"/>
  <c r="F3547" i="2"/>
  <c r="C3547" i="2"/>
  <c r="B3547" i="2"/>
  <c r="F3546" i="2"/>
  <c r="C3546" i="2"/>
  <c r="B3546" i="2"/>
  <c r="F3545" i="2"/>
  <c r="C3545" i="2"/>
  <c r="B3545" i="2"/>
  <c r="F3544" i="2"/>
  <c r="C3544" i="2"/>
  <c r="B3544" i="2"/>
  <c r="F3543" i="2"/>
  <c r="C3543" i="2"/>
  <c r="B3543" i="2"/>
  <c r="F3542" i="2"/>
  <c r="C3542" i="2"/>
  <c r="B3542" i="2"/>
  <c r="F3541" i="2"/>
  <c r="C3541" i="2"/>
  <c r="B3541" i="2"/>
  <c r="F3540" i="2"/>
  <c r="C3540" i="2"/>
  <c r="B3540" i="2"/>
  <c r="F3539" i="2"/>
  <c r="C3539" i="2"/>
  <c r="B3539" i="2"/>
  <c r="F3538" i="2"/>
  <c r="C3538" i="2"/>
  <c r="B3538" i="2"/>
  <c r="F3537" i="2"/>
  <c r="C3537" i="2"/>
  <c r="B3537" i="2"/>
  <c r="F3536" i="2"/>
  <c r="C3536" i="2"/>
  <c r="B3536" i="2"/>
  <c r="F3535" i="2"/>
  <c r="C3535" i="2"/>
  <c r="B3535" i="2"/>
  <c r="F3534" i="2"/>
  <c r="C3534" i="2"/>
  <c r="B3534" i="2"/>
  <c r="F3533" i="2"/>
  <c r="C3533" i="2"/>
  <c r="B3533" i="2"/>
  <c r="F3532" i="2"/>
  <c r="C3532" i="2"/>
  <c r="B3532" i="2"/>
  <c r="F3531" i="2"/>
  <c r="C3531" i="2"/>
  <c r="B3531" i="2"/>
  <c r="F3530" i="2"/>
  <c r="C3530" i="2"/>
  <c r="B3530" i="2"/>
  <c r="F3529" i="2"/>
  <c r="C3529" i="2"/>
  <c r="B3529" i="2"/>
  <c r="F3528" i="2"/>
  <c r="C3528" i="2"/>
  <c r="B3528" i="2"/>
  <c r="F3527" i="2"/>
  <c r="C3527" i="2"/>
  <c r="B3527" i="2"/>
  <c r="F3526" i="2"/>
  <c r="C3526" i="2"/>
  <c r="B3526" i="2"/>
  <c r="F3525" i="2"/>
  <c r="C3525" i="2"/>
  <c r="B3525" i="2"/>
  <c r="F3524" i="2"/>
  <c r="C3524" i="2"/>
  <c r="B3524" i="2"/>
  <c r="F3523" i="2"/>
  <c r="C3523" i="2"/>
  <c r="B3523" i="2"/>
  <c r="F3522" i="2"/>
  <c r="C3522" i="2"/>
  <c r="B3522" i="2"/>
  <c r="F3521" i="2"/>
  <c r="C3521" i="2"/>
  <c r="B3521" i="2"/>
  <c r="F3520" i="2"/>
  <c r="C3520" i="2"/>
  <c r="B3520" i="2"/>
  <c r="F3519" i="2"/>
  <c r="C3519" i="2"/>
  <c r="B3519" i="2"/>
  <c r="F3518" i="2"/>
  <c r="C3518" i="2"/>
  <c r="B3518" i="2"/>
  <c r="F3517" i="2"/>
  <c r="C3517" i="2"/>
  <c r="B3517" i="2"/>
  <c r="F3516" i="2"/>
  <c r="C3516" i="2"/>
  <c r="B3516" i="2"/>
  <c r="F3515" i="2"/>
  <c r="C3515" i="2"/>
  <c r="B3515" i="2"/>
  <c r="F3514" i="2"/>
  <c r="C3514" i="2"/>
  <c r="B3514" i="2"/>
  <c r="F3513" i="2"/>
  <c r="C3513" i="2"/>
  <c r="B3513" i="2"/>
  <c r="F3512" i="2"/>
  <c r="C3512" i="2"/>
  <c r="B3512" i="2"/>
  <c r="F3511" i="2"/>
  <c r="C3511" i="2"/>
  <c r="B3511" i="2"/>
  <c r="F3510" i="2"/>
  <c r="C3510" i="2"/>
  <c r="B3510" i="2"/>
  <c r="F3509" i="2"/>
  <c r="C3509" i="2"/>
  <c r="B3509" i="2"/>
  <c r="F3508" i="2"/>
  <c r="C3508" i="2"/>
  <c r="B3508" i="2"/>
  <c r="F3507" i="2"/>
  <c r="C3507" i="2"/>
  <c r="B3507" i="2"/>
  <c r="F3506" i="2"/>
  <c r="C3506" i="2"/>
  <c r="B3506" i="2"/>
  <c r="F3505" i="2"/>
  <c r="C3505" i="2"/>
  <c r="B3505" i="2"/>
  <c r="F3504" i="2"/>
  <c r="C3504" i="2"/>
  <c r="B3504" i="2"/>
  <c r="F3503" i="2"/>
  <c r="C3503" i="2"/>
  <c r="B3503" i="2"/>
  <c r="F3502" i="2"/>
  <c r="C3502" i="2"/>
  <c r="B3502" i="2"/>
  <c r="F3501" i="2"/>
  <c r="C3501" i="2"/>
  <c r="B3501" i="2"/>
  <c r="F3500" i="2"/>
  <c r="C3500" i="2"/>
  <c r="B3500" i="2"/>
  <c r="F3499" i="2"/>
  <c r="C3499" i="2"/>
  <c r="B3499" i="2"/>
  <c r="F3498" i="2"/>
  <c r="C3498" i="2"/>
  <c r="B3498" i="2"/>
  <c r="F3497" i="2"/>
  <c r="C3497" i="2"/>
  <c r="B3497" i="2"/>
  <c r="F3496" i="2"/>
  <c r="C3496" i="2"/>
  <c r="B3496" i="2"/>
  <c r="F3495" i="2"/>
  <c r="C3495" i="2"/>
  <c r="B3495" i="2"/>
  <c r="F3494" i="2"/>
  <c r="C3494" i="2"/>
  <c r="B3494" i="2"/>
  <c r="F3493" i="2"/>
  <c r="C3493" i="2"/>
  <c r="B3493" i="2"/>
  <c r="F3492" i="2"/>
  <c r="C3492" i="2"/>
  <c r="B3492" i="2"/>
  <c r="F3491" i="2"/>
  <c r="C3491" i="2"/>
  <c r="B3491" i="2"/>
  <c r="F3490" i="2"/>
  <c r="C3490" i="2"/>
  <c r="B3490" i="2"/>
  <c r="F3489" i="2"/>
  <c r="C3489" i="2"/>
  <c r="B3489" i="2"/>
  <c r="F3488" i="2"/>
  <c r="C3488" i="2"/>
  <c r="B3488" i="2"/>
  <c r="F3487" i="2"/>
  <c r="C3487" i="2"/>
  <c r="B3487" i="2"/>
  <c r="F3486" i="2"/>
  <c r="C3486" i="2"/>
  <c r="B3486" i="2"/>
  <c r="F3485" i="2"/>
  <c r="C3485" i="2"/>
  <c r="B3485" i="2"/>
  <c r="F3484" i="2"/>
  <c r="C3484" i="2"/>
  <c r="B3484" i="2"/>
  <c r="F3483" i="2"/>
  <c r="C3483" i="2"/>
  <c r="B3483" i="2"/>
  <c r="F3482" i="2"/>
  <c r="C3482" i="2"/>
  <c r="B3482" i="2"/>
  <c r="F3481" i="2"/>
  <c r="C3481" i="2"/>
  <c r="B3481" i="2"/>
  <c r="F3480" i="2"/>
  <c r="C3480" i="2"/>
  <c r="B3480" i="2"/>
  <c r="F3479" i="2"/>
  <c r="C3479" i="2"/>
  <c r="B3479" i="2"/>
  <c r="F3478" i="2"/>
  <c r="C3478" i="2"/>
  <c r="B3478" i="2"/>
  <c r="F3477" i="2"/>
  <c r="C3477" i="2"/>
  <c r="B3477" i="2"/>
  <c r="F3476" i="2"/>
  <c r="C3476" i="2"/>
  <c r="B3476" i="2"/>
  <c r="F3475" i="2"/>
  <c r="C3475" i="2"/>
  <c r="B3475" i="2"/>
  <c r="F3474" i="2"/>
  <c r="C3474" i="2"/>
  <c r="B3474" i="2"/>
  <c r="F3473" i="2"/>
  <c r="C3473" i="2"/>
  <c r="B3473" i="2"/>
  <c r="F3472" i="2"/>
  <c r="C3472" i="2"/>
  <c r="B3472" i="2"/>
  <c r="F3471" i="2"/>
  <c r="C3471" i="2"/>
  <c r="B3471" i="2"/>
  <c r="F3470" i="2"/>
  <c r="C3470" i="2"/>
  <c r="B3470" i="2"/>
  <c r="F3469" i="2"/>
  <c r="C3469" i="2"/>
  <c r="B3469" i="2"/>
  <c r="F3468" i="2"/>
  <c r="C3468" i="2"/>
  <c r="B3468" i="2"/>
  <c r="F3467" i="2"/>
  <c r="C3467" i="2"/>
  <c r="B3467" i="2"/>
  <c r="F3466" i="2"/>
  <c r="C3466" i="2"/>
  <c r="B3466" i="2"/>
  <c r="F3465" i="2"/>
  <c r="C3465" i="2"/>
  <c r="B3465" i="2"/>
  <c r="F3464" i="2"/>
  <c r="C3464" i="2"/>
  <c r="B3464" i="2"/>
  <c r="F3463" i="2"/>
  <c r="C3463" i="2"/>
  <c r="B3463" i="2"/>
  <c r="F3462" i="2"/>
  <c r="C3462" i="2"/>
  <c r="B3462" i="2"/>
  <c r="F3461" i="2"/>
  <c r="C3461" i="2"/>
  <c r="B3461" i="2"/>
  <c r="F3460" i="2"/>
  <c r="C3460" i="2"/>
  <c r="B3460" i="2"/>
  <c r="F3459" i="2"/>
  <c r="C3459" i="2"/>
  <c r="B3459" i="2"/>
  <c r="F3458" i="2"/>
  <c r="C3458" i="2"/>
  <c r="B3458" i="2"/>
  <c r="F3457" i="2"/>
  <c r="C3457" i="2"/>
  <c r="B3457" i="2"/>
  <c r="F3456" i="2"/>
  <c r="C3456" i="2"/>
  <c r="B3456" i="2"/>
  <c r="F3455" i="2"/>
  <c r="C3455" i="2"/>
  <c r="B3455" i="2"/>
  <c r="F3454" i="2"/>
  <c r="C3454" i="2"/>
  <c r="B3454" i="2"/>
  <c r="F3453" i="2"/>
  <c r="C3453" i="2"/>
  <c r="B3453" i="2"/>
  <c r="F3452" i="2"/>
  <c r="C3452" i="2"/>
  <c r="B3452" i="2"/>
  <c r="F3451" i="2"/>
  <c r="C3451" i="2"/>
  <c r="B3451" i="2"/>
  <c r="F3450" i="2"/>
  <c r="C3450" i="2"/>
  <c r="B3450" i="2"/>
  <c r="F3449" i="2"/>
  <c r="C3449" i="2"/>
  <c r="B3449" i="2"/>
  <c r="F3448" i="2"/>
  <c r="C3448" i="2"/>
  <c r="B3448" i="2"/>
  <c r="F3447" i="2"/>
  <c r="C3447" i="2"/>
  <c r="B3447" i="2"/>
  <c r="F3446" i="2"/>
  <c r="C3446" i="2"/>
  <c r="B3446" i="2"/>
  <c r="F3445" i="2"/>
  <c r="C3445" i="2"/>
  <c r="B3445" i="2"/>
  <c r="F3444" i="2"/>
  <c r="C3444" i="2"/>
  <c r="B3444" i="2"/>
  <c r="F3443" i="2"/>
  <c r="C3443" i="2"/>
  <c r="B3443" i="2"/>
  <c r="F3442" i="2"/>
  <c r="C3442" i="2"/>
  <c r="B3442" i="2"/>
  <c r="F3441" i="2"/>
  <c r="C3441" i="2"/>
  <c r="B3441" i="2"/>
  <c r="F3440" i="2"/>
  <c r="C3440" i="2"/>
  <c r="B3440" i="2"/>
  <c r="F3439" i="2"/>
  <c r="C3439" i="2"/>
  <c r="B3439" i="2"/>
  <c r="F3438" i="2"/>
  <c r="C3438" i="2"/>
  <c r="B3438" i="2"/>
  <c r="F3437" i="2"/>
  <c r="C3437" i="2"/>
  <c r="B3437" i="2"/>
  <c r="F3436" i="2"/>
  <c r="C3436" i="2"/>
  <c r="B3436" i="2"/>
  <c r="F3435" i="2"/>
  <c r="C3435" i="2"/>
  <c r="B3435" i="2"/>
  <c r="F3434" i="2"/>
  <c r="C3434" i="2"/>
  <c r="B3434" i="2"/>
  <c r="F3433" i="2"/>
  <c r="C3433" i="2"/>
  <c r="B3433" i="2"/>
  <c r="F3432" i="2"/>
  <c r="C3432" i="2"/>
  <c r="B3432" i="2"/>
  <c r="F3431" i="2"/>
  <c r="C3431" i="2"/>
  <c r="B3431" i="2"/>
  <c r="F3430" i="2"/>
  <c r="C3430" i="2"/>
  <c r="B3430" i="2"/>
  <c r="F3429" i="2"/>
  <c r="C3429" i="2"/>
  <c r="B3429" i="2"/>
  <c r="F3428" i="2"/>
  <c r="C3428" i="2"/>
  <c r="B3428" i="2"/>
  <c r="F3427" i="2"/>
  <c r="C3427" i="2"/>
  <c r="B3427" i="2"/>
  <c r="F3426" i="2"/>
  <c r="C3426" i="2"/>
  <c r="B3426" i="2"/>
  <c r="F3425" i="2"/>
  <c r="C3425" i="2"/>
  <c r="B3425" i="2"/>
  <c r="F3424" i="2"/>
  <c r="C3424" i="2"/>
  <c r="B3424" i="2"/>
  <c r="F3423" i="2"/>
  <c r="C3423" i="2"/>
  <c r="B3423" i="2"/>
  <c r="F3422" i="2"/>
  <c r="C3422" i="2"/>
  <c r="B3422" i="2"/>
  <c r="F3421" i="2"/>
  <c r="C3421" i="2"/>
  <c r="B3421" i="2"/>
  <c r="F3420" i="2"/>
  <c r="C3420" i="2"/>
  <c r="B3420" i="2"/>
  <c r="F3419" i="2"/>
  <c r="C3419" i="2"/>
  <c r="B3419" i="2"/>
  <c r="F3418" i="2"/>
  <c r="C3418" i="2"/>
  <c r="B3418" i="2"/>
  <c r="F3417" i="2"/>
  <c r="C3417" i="2"/>
  <c r="B3417" i="2"/>
  <c r="F3416" i="2"/>
  <c r="C3416" i="2"/>
  <c r="B3416" i="2"/>
  <c r="F3415" i="2"/>
  <c r="C3415" i="2"/>
  <c r="B3415" i="2"/>
  <c r="F3414" i="2"/>
  <c r="C3414" i="2"/>
  <c r="B3414" i="2"/>
  <c r="F3413" i="2"/>
  <c r="C3413" i="2"/>
  <c r="B3413" i="2"/>
  <c r="F3412" i="2"/>
  <c r="C3412" i="2"/>
  <c r="B3412" i="2"/>
  <c r="F3411" i="2"/>
  <c r="C3411" i="2"/>
  <c r="B3411" i="2"/>
  <c r="F3410" i="2"/>
  <c r="C3410" i="2"/>
  <c r="B3410" i="2"/>
  <c r="F3409" i="2"/>
  <c r="C3409" i="2"/>
  <c r="B3409" i="2"/>
  <c r="F3408" i="2"/>
  <c r="C3408" i="2"/>
  <c r="B3408" i="2"/>
  <c r="F3407" i="2"/>
  <c r="C3407" i="2"/>
  <c r="B3407" i="2"/>
  <c r="F3406" i="2"/>
  <c r="C3406" i="2"/>
  <c r="B3406" i="2"/>
  <c r="F3405" i="2"/>
  <c r="C3405" i="2"/>
  <c r="B3405" i="2"/>
  <c r="F3404" i="2"/>
  <c r="C3404" i="2"/>
  <c r="B3404" i="2"/>
  <c r="F3403" i="2"/>
  <c r="C3403" i="2"/>
  <c r="B3403" i="2"/>
  <c r="F3402" i="2"/>
  <c r="C3402" i="2"/>
  <c r="B3402" i="2"/>
  <c r="F3401" i="2"/>
  <c r="C3401" i="2"/>
  <c r="B3401" i="2"/>
  <c r="F3400" i="2"/>
  <c r="C3400" i="2"/>
  <c r="B3400" i="2"/>
  <c r="F3399" i="2"/>
  <c r="C3399" i="2"/>
  <c r="B3399" i="2"/>
  <c r="F3398" i="2"/>
  <c r="C3398" i="2"/>
  <c r="B3398" i="2"/>
  <c r="F3397" i="2"/>
  <c r="C3397" i="2"/>
  <c r="B3397" i="2"/>
  <c r="F3396" i="2"/>
  <c r="C3396" i="2"/>
  <c r="B3396" i="2"/>
  <c r="F3395" i="2"/>
  <c r="C3395" i="2"/>
  <c r="B3395" i="2"/>
  <c r="F3394" i="2"/>
  <c r="C3394" i="2"/>
  <c r="B3394" i="2"/>
  <c r="F3393" i="2"/>
  <c r="C3393" i="2"/>
  <c r="B3393" i="2"/>
  <c r="F3392" i="2"/>
  <c r="C3392" i="2"/>
  <c r="B3392" i="2"/>
  <c r="F3391" i="2"/>
  <c r="C3391" i="2"/>
  <c r="B3391" i="2"/>
  <c r="F3390" i="2"/>
  <c r="C3390" i="2"/>
  <c r="B3390" i="2"/>
  <c r="F3389" i="2"/>
  <c r="C3389" i="2"/>
  <c r="B3389" i="2"/>
  <c r="F3388" i="2"/>
  <c r="C3388" i="2"/>
  <c r="B3388" i="2"/>
  <c r="F3387" i="2"/>
  <c r="C3387" i="2"/>
  <c r="B3387" i="2"/>
  <c r="F3386" i="2"/>
  <c r="C3386" i="2"/>
  <c r="B3386" i="2"/>
  <c r="F3385" i="2"/>
  <c r="C3385" i="2"/>
  <c r="B3385" i="2"/>
  <c r="F3384" i="2"/>
  <c r="C3384" i="2"/>
  <c r="B3384" i="2"/>
  <c r="F3383" i="2"/>
  <c r="C3383" i="2"/>
  <c r="B3383" i="2"/>
  <c r="F3382" i="2"/>
  <c r="C3382" i="2"/>
  <c r="B3382" i="2"/>
  <c r="F3381" i="2"/>
  <c r="C3381" i="2"/>
  <c r="B3381" i="2"/>
  <c r="F3380" i="2"/>
  <c r="C3380" i="2"/>
  <c r="B3380" i="2"/>
  <c r="F3379" i="2"/>
  <c r="C3379" i="2"/>
  <c r="B3379" i="2"/>
  <c r="F3378" i="2"/>
  <c r="C3378" i="2"/>
  <c r="B3378" i="2"/>
  <c r="F3377" i="2"/>
  <c r="C3377" i="2"/>
  <c r="B3377" i="2"/>
  <c r="F3376" i="2"/>
  <c r="C3376" i="2"/>
  <c r="B3376" i="2"/>
  <c r="F3375" i="2"/>
  <c r="C3375" i="2"/>
  <c r="B3375" i="2"/>
  <c r="F3374" i="2"/>
  <c r="C3374" i="2"/>
  <c r="B3374" i="2"/>
  <c r="F3373" i="2"/>
  <c r="C3373" i="2"/>
  <c r="B3373" i="2"/>
  <c r="F3372" i="2"/>
  <c r="C3372" i="2"/>
  <c r="B3372" i="2"/>
  <c r="F3371" i="2"/>
  <c r="C3371" i="2"/>
  <c r="B3371" i="2"/>
  <c r="F3370" i="2"/>
  <c r="C3370" i="2"/>
  <c r="B3370" i="2"/>
  <c r="F3369" i="2"/>
  <c r="C3369" i="2"/>
  <c r="B3369" i="2"/>
  <c r="F3368" i="2"/>
  <c r="C3368" i="2"/>
  <c r="B3368" i="2"/>
  <c r="F3367" i="2"/>
  <c r="C3367" i="2"/>
  <c r="B3367" i="2"/>
  <c r="F3366" i="2"/>
  <c r="C3366" i="2"/>
  <c r="B3366" i="2"/>
  <c r="F3365" i="2"/>
  <c r="C3365" i="2"/>
  <c r="B3365" i="2"/>
  <c r="F3364" i="2"/>
  <c r="C3364" i="2"/>
  <c r="B3364" i="2"/>
  <c r="F3363" i="2"/>
  <c r="C3363" i="2"/>
  <c r="B3363" i="2"/>
  <c r="F3362" i="2"/>
  <c r="C3362" i="2"/>
  <c r="B3362" i="2"/>
  <c r="F3361" i="2"/>
  <c r="C3361" i="2"/>
  <c r="B3361" i="2"/>
  <c r="F3360" i="2"/>
  <c r="C3360" i="2"/>
  <c r="B3360" i="2"/>
  <c r="F3359" i="2"/>
  <c r="C3359" i="2"/>
  <c r="B3359" i="2"/>
  <c r="F3358" i="2"/>
  <c r="C3358" i="2"/>
  <c r="B3358" i="2"/>
  <c r="F3357" i="2"/>
  <c r="C3357" i="2"/>
  <c r="B3357" i="2"/>
  <c r="F3356" i="2"/>
  <c r="C3356" i="2"/>
  <c r="B3356" i="2"/>
  <c r="F3355" i="2"/>
  <c r="C3355" i="2"/>
  <c r="B3355" i="2"/>
  <c r="F3354" i="2"/>
  <c r="C3354" i="2"/>
  <c r="B3354" i="2"/>
  <c r="F3353" i="2"/>
  <c r="C3353" i="2"/>
  <c r="B3353" i="2"/>
  <c r="F3352" i="2"/>
  <c r="C3352" i="2"/>
  <c r="B3352" i="2"/>
  <c r="F3351" i="2"/>
  <c r="C3351" i="2"/>
  <c r="B3351" i="2"/>
  <c r="F3350" i="2"/>
  <c r="C3350" i="2"/>
  <c r="B3350" i="2"/>
  <c r="F3349" i="2"/>
  <c r="C3349" i="2"/>
  <c r="B3349" i="2"/>
  <c r="F3348" i="2"/>
  <c r="C3348" i="2"/>
  <c r="B3348" i="2"/>
  <c r="F3347" i="2"/>
  <c r="C3347" i="2"/>
  <c r="B3347" i="2"/>
  <c r="F3346" i="2"/>
  <c r="C3346" i="2"/>
  <c r="B3346" i="2"/>
  <c r="F3345" i="2"/>
  <c r="C3345" i="2"/>
  <c r="B3345" i="2"/>
  <c r="F3344" i="2"/>
  <c r="C3344" i="2"/>
  <c r="B3344" i="2"/>
  <c r="F3343" i="2"/>
  <c r="C3343" i="2"/>
  <c r="B3343" i="2"/>
  <c r="F3342" i="2"/>
  <c r="C3342" i="2"/>
  <c r="B3342" i="2"/>
  <c r="F3341" i="2"/>
  <c r="C3341" i="2"/>
  <c r="B3341" i="2"/>
  <c r="F3340" i="2"/>
  <c r="C3340" i="2"/>
  <c r="B3340" i="2"/>
  <c r="F3339" i="2"/>
  <c r="C3339" i="2"/>
  <c r="B3339" i="2"/>
  <c r="F3338" i="2"/>
  <c r="C3338" i="2"/>
  <c r="B3338" i="2"/>
  <c r="F3337" i="2"/>
  <c r="C3337" i="2"/>
  <c r="B3337" i="2"/>
  <c r="F3336" i="2"/>
  <c r="C3336" i="2"/>
  <c r="B3336" i="2"/>
  <c r="F3335" i="2"/>
  <c r="C3335" i="2"/>
  <c r="B3335" i="2"/>
  <c r="F3334" i="2"/>
  <c r="C3334" i="2"/>
  <c r="B3334" i="2"/>
  <c r="F3333" i="2"/>
  <c r="C3333" i="2"/>
  <c r="B3333" i="2"/>
  <c r="F3332" i="2"/>
  <c r="C3332" i="2"/>
  <c r="B3332" i="2"/>
  <c r="F3331" i="2"/>
  <c r="C3331" i="2"/>
  <c r="B3331" i="2"/>
  <c r="F3330" i="2"/>
  <c r="C3330" i="2"/>
  <c r="B3330" i="2"/>
  <c r="F3329" i="2"/>
  <c r="C3329" i="2"/>
  <c r="B3329" i="2"/>
  <c r="F3328" i="2"/>
  <c r="C3328" i="2"/>
  <c r="B3328" i="2"/>
  <c r="F3327" i="2"/>
  <c r="C3327" i="2"/>
  <c r="B3327" i="2"/>
  <c r="F3326" i="2"/>
  <c r="C3326" i="2"/>
  <c r="B3326" i="2"/>
  <c r="F3325" i="2"/>
  <c r="C3325" i="2"/>
  <c r="B3325" i="2"/>
  <c r="F3324" i="2"/>
  <c r="C3324" i="2"/>
  <c r="B3324" i="2"/>
  <c r="F3323" i="2"/>
  <c r="C3323" i="2"/>
  <c r="B3323" i="2"/>
  <c r="F3322" i="2"/>
  <c r="C3322" i="2"/>
  <c r="B3322" i="2"/>
  <c r="F3321" i="2"/>
  <c r="C3321" i="2"/>
  <c r="B3321" i="2"/>
  <c r="F3320" i="2"/>
  <c r="C3320" i="2"/>
  <c r="B3320" i="2"/>
  <c r="F3319" i="2"/>
  <c r="C3319" i="2"/>
  <c r="B3319" i="2"/>
  <c r="F3318" i="2"/>
  <c r="C3318" i="2"/>
  <c r="B3318" i="2"/>
  <c r="F3317" i="2"/>
  <c r="C3317" i="2"/>
  <c r="B3317" i="2"/>
  <c r="F3316" i="2"/>
  <c r="C3316" i="2"/>
  <c r="B3316" i="2"/>
  <c r="F3315" i="2"/>
  <c r="C3315" i="2"/>
  <c r="B3315" i="2"/>
  <c r="F3314" i="2"/>
  <c r="C3314" i="2"/>
  <c r="B3314" i="2"/>
  <c r="F3313" i="2"/>
  <c r="C3313" i="2"/>
  <c r="B3313" i="2"/>
  <c r="F3312" i="2"/>
  <c r="C3312" i="2"/>
  <c r="B3312" i="2"/>
  <c r="F3311" i="2"/>
  <c r="C3311" i="2"/>
  <c r="B3311" i="2"/>
  <c r="F3310" i="2"/>
  <c r="C3310" i="2"/>
  <c r="B3310" i="2"/>
  <c r="F3309" i="2"/>
  <c r="C3309" i="2"/>
  <c r="B3309" i="2"/>
  <c r="F3308" i="2"/>
  <c r="C3308" i="2"/>
  <c r="B3308" i="2"/>
  <c r="F3307" i="2"/>
  <c r="C3307" i="2"/>
  <c r="B3307" i="2"/>
  <c r="F3306" i="2"/>
  <c r="C3306" i="2"/>
  <c r="B3306" i="2"/>
  <c r="F3305" i="2"/>
  <c r="C3305" i="2"/>
  <c r="B3305" i="2"/>
  <c r="F3304" i="2"/>
  <c r="C3304" i="2"/>
  <c r="B3304" i="2"/>
  <c r="F3303" i="2"/>
  <c r="C3303" i="2"/>
  <c r="B3303" i="2"/>
  <c r="F3302" i="2"/>
  <c r="C3302" i="2"/>
  <c r="B3302" i="2"/>
  <c r="F3301" i="2"/>
  <c r="C3301" i="2"/>
  <c r="B3301" i="2"/>
  <c r="F3300" i="2"/>
  <c r="C3300" i="2"/>
  <c r="B3300" i="2"/>
  <c r="F3299" i="2"/>
  <c r="C3299" i="2"/>
  <c r="B3299" i="2"/>
  <c r="F3298" i="2"/>
  <c r="C3298" i="2"/>
  <c r="B3298" i="2"/>
  <c r="F3297" i="2"/>
  <c r="C3297" i="2"/>
  <c r="B3297" i="2"/>
  <c r="F3296" i="2"/>
  <c r="C3296" i="2"/>
  <c r="B3296" i="2"/>
  <c r="F3295" i="2"/>
  <c r="C3295" i="2"/>
  <c r="B3295" i="2"/>
  <c r="F3294" i="2"/>
  <c r="C3294" i="2"/>
  <c r="B3294" i="2"/>
  <c r="F3293" i="2"/>
  <c r="C3293" i="2"/>
  <c r="B3293" i="2"/>
  <c r="F3292" i="2"/>
  <c r="C3292" i="2"/>
  <c r="B3292" i="2"/>
  <c r="F3291" i="2"/>
  <c r="C3291" i="2"/>
  <c r="B3291" i="2"/>
  <c r="F3290" i="2"/>
  <c r="C3290" i="2"/>
  <c r="B3290" i="2"/>
  <c r="F3289" i="2"/>
  <c r="C3289" i="2"/>
  <c r="B3289" i="2"/>
  <c r="F3288" i="2"/>
  <c r="C3288" i="2"/>
  <c r="B3288" i="2"/>
  <c r="F3287" i="2"/>
  <c r="C3287" i="2"/>
  <c r="B3287" i="2"/>
  <c r="F3286" i="2"/>
  <c r="C3286" i="2"/>
  <c r="B3286" i="2"/>
  <c r="F3285" i="2"/>
  <c r="C3285" i="2"/>
  <c r="B3285" i="2"/>
  <c r="F3284" i="2"/>
  <c r="C3284" i="2"/>
  <c r="B3284" i="2"/>
  <c r="F3283" i="2"/>
  <c r="C3283" i="2"/>
  <c r="B3283" i="2"/>
  <c r="F3282" i="2"/>
  <c r="C3282" i="2"/>
  <c r="B3282" i="2"/>
  <c r="F3281" i="2"/>
  <c r="C3281" i="2"/>
  <c r="B3281" i="2"/>
  <c r="F3280" i="2"/>
  <c r="C3280" i="2"/>
  <c r="B3280" i="2"/>
  <c r="F3279" i="2"/>
  <c r="C3279" i="2"/>
  <c r="B3279" i="2"/>
  <c r="F3278" i="2"/>
  <c r="C3278" i="2"/>
  <c r="B3278" i="2"/>
  <c r="F3277" i="2"/>
  <c r="C3277" i="2"/>
  <c r="B3277" i="2"/>
  <c r="F3276" i="2"/>
  <c r="C3276" i="2"/>
  <c r="B3276" i="2"/>
  <c r="F3275" i="2"/>
  <c r="C3275" i="2"/>
  <c r="B3275" i="2"/>
  <c r="F3274" i="2"/>
  <c r="C3274" i="2"/>
  <c r="B3274" i="2"/>
  <c r="F3273" i="2"/>
  <c r="C3273" i="2"/>
  <c r="B3273" i="2"/>
  <c r="F3272" i="2"/>
  <c r="C3272" i="2"/>
  <c r="B3272" i="2"/>
  <c r="F3271" i="2"/>
  <c r="C3271" i="2"/>
  <c r="B3271" i="2"/>
  <c r="F3270" i="2"/>
  <c r="C3270" i="2"/>
  <c r="B3270" i="2"/>
  <c r="F3269" i="2"/>
  <c r="C3269" i="2"/>
  <c r="B3269" i="2"/>
  <c r="F3268" i="2"/>
  <c r="C3268" i="2"/>
  <c r="B3268" i="2"/>
  <c r="F3267" i="2"/>
  <c r="C3267" i="2"/>
  <c r="B3267" i="2"/>
  <c r="F3266" i="2"/>
  <c r="C3266" i="2"/>
  <c r="B3266" i="2"/>
  <c r="F3265" i="2"/>
  <c r="C3265" i="2"/>
  <c r="B3265" i="2"/>
  <c r="F3264" i="2"/>
  <c r="C3264" i="2"/>
  <c r="B3264" i="2"/>
  <c r="F3263" i="2"/>
  <c r="C3263" i="2"/>
  <c r="B3263" i="2"/>
  <c r="F3262" i="2"/>
  <c r="C3262" i="2"/>
  <c r="B3262" i="2"/>
  <c r="F3261" i="2"/>
  <c r="C3261" i="2"/>
  <c r="B3261" i="2"/>
  <c r="F3260" i="2"/>
  <c r="C3260" i="2"/>
  <c r="B3260" i="2"/>
  <c r="F3259" i="2"/>
  <c r="C3259" i="2"/>
  <c r="B3259" i="2"/>
  <c r="F3258" i="2"/>
  <c r="C3258" i="2"/>
  <c r="B3258" i="2"/>
  <c r="F3257" i="2"/>
  <c r="C3257" i="2"/>
  <c r="B3257" i="2"/>
  <c r="F3256" i="2"/>
  <c r="C3256" i="2"/>
  <c r="B3256" i="2"/>
  <c r="F3255" i="2"/>
  <c r="C3255" i="2"/>
  <c r="B3255" i="2"/>
  <c r="F3254" i="2"/>
  <c r="C3254" i="2"/>
  <c r="B3254" i="2"/>
  <c r="F3253" i="2"/>
  <c r="C3253" i="2"/>
  <c r="B3253" i="2"/>
  <c r="F3252" i="2"/>
  <c r="C3252" i="2"/>
  <c r="B3252" i="2"/>
  <c r="F3251" i="2"/>
  <c r="C3251" i="2"/>
  <c r="B3251" i="2"/>
  <c r="F3250" i="2"/>
  <c r="C3250" i="2"/>
  <c r="B3250" i="2"/>
  <c r="F3249" i="2"/>
  <c r="C3249" i="2"/>
  <c r="B3249" i="2"/>
  <c r="F3248" i="2"/>
  <c r="C3248" i="2"/>
  <c r="B3248" i="2"/>
  <c r="F3247" i="2"/>
  <c r="C3247" i="2"/>
  <c r="B3247" i="2"/>
  <c r="F3246" i="2"/>
  <c r="C3246" i="2"/>
  <c r="B3246" i="2"/>
  <c r="F3245" i="2"/>
  <c r="C3245" i="2"/>
  <c r="B3245" i="2"/>
  <c r="F3244" i="2"/>
  <c r="C3244" i="2"/>
  <c r="B3244" i="2"/>
  <c r="F3243" i="2"/>
  <c r="C3243" i="2"/>
  <c r="B3243" i="2"/>
  <c r="F3242" i="2"/>
  <c r="C3242" i="2"/>
  <c r="B3242" i="2"/>
  <c r="F3241" i="2"/>
  <c r="C3241" i="2"/>
  <c r="B3241" i="2"/>
  <c r="F3240" i="2"/>
  <c r="C3240" i="2"/>
  <c r="B3240" i="2"/>
  <c r="F3239" i="2"/>
  <c r="C3239" i="2"/>
  <c r="B3239" i="2"/>
  <c r="F3238" i="2"/>
  <c r="C3238" i="2"/>
  <c r="B3238" i="2"/>
  <c r="F3237" i="2"/>
  <c r="C3237" i="2"/>
  <c r="B3237" i="2"/>
  <c r="F3236" i="2"/>
  <c r="C3236" i="2"/>
  <c r="B3236" i="2"/>
  <c r="F3235" i="2"/>
  <c r="C3235" i="2"/>
  <c r="B3235" i="2"/>
  <c r="F3234" i="2"/>
  <c r="C3234" i="2"/>
  <c r="B3234" i="2"/>
  <c r="F3233" i="2"/>
  <c r="C3233" i="2"/>
  <c r="B3233" i="2"/>
  <c r="F3232" i="2"/>
  <c r="C3232" i="2"/>
  <c r="B3232" i="2"/>
  <c r="F3231" i="2"/>
  <c r="C3231" i="2"/>
  <c r="B3231" i="2"/>
  <c r="F3230" i="2"/>
  <c r="C3230" i="2"/>
  <c r="B3230" i="2"/>
  <c r="F3229" i="2"/>
  <c r="C3229" i="2"/>
  <c r="B3229" i="2"/>
  <c r="F3228" i="2"/>
  <c r="C3228" i="2"/>
  <c r="B3228" i="2"/>
  <c r="F3227" i="2"/>
  <c r="C3227" i="2"/>
  <c r="B3227" i="2"/>
  <c r="F3226" i="2"/>
  <c r="C3226" i="2"/>
  <c r="B3226" i="2"/>
  <c r="F3225" i="2"/>
  <c r="C3225" i="2"/>
  <c r="B3225" i="2"/>
  <c r="F3224" i="2"/>
  <c r="C3224" i="2"/>
  <c r="B3224" i="2"/>
  <c r="F3223" i="2"/>
  <c r="C3223" i="2"/>
  <c r="B3223" i="2"/>
  <c r="F3222" i="2"/>
  <c r="C3222" i="2"/>
  <c r="B3222" i="2"/>
  <c r="F3221" i="2"/>
  <c r="C3221" i="2"/>
  <c r="B3221" i="2"/>
  <c r="F3220" i="2"/>
  <c r="C3220" i="2"/>
  <c r="B3220" i="2"/>
  <c r="F3219" i="2"/>
  <c r="C3219" i="2"/>
  <c r="B3219" i="2"/>
  <c r="F3218" i="2"/>
  <c r="C3218" i="2"/>
  <c r="B3218" i="2"/>
  <c r="F3217" i="2"/>
  <c r="C3217" i="2"/>
  <c r="B3217" i="2"/>
  <c r="F3216" i="2"/>
  <c r="C3216" i="2"/>
  <c r="B3216" i="2"/>
  <c r="F3215" i="2"/>
  <c r="C3215" i="2"/>
  <c r="B3215" i="2"/>
  <c r="F3214" i="2"/>
  <c r="C3214" i="2"/>
  <c r="B3214" i="2"/>
  <c r="F3213" i="2"/>
  <c r="C3213" i="2"/>
  <c r="B3213" i="2"/>
  <c r="F3212" i="2"/>
  <c r="C3212" i="2"/>
  <c r="B3212" i="2"/>
  <c r="F3211" i="2"/>
  <c r="C3211" i="2"/>
  <c r="B3211" i="2"/>
  <c r="F3210" i="2"/>
  <c r="C3210" i="2"/>
  <c r="B3210" i="2"/>
  <c r="F3209" i="2"/>
  <c r="C3209" i="2"/>
  <c r="B3209" i="2"/>
  <c r="F3208" i="2"/>
  <c r="C3208" i="2"/>
  <c r="B3208" i="2"/>
  <c r="F3207" i="2"/>
  <c r="C3207" i="2"/>
  <c r="B3207" i="2"/>
  <c r="F3206" i="2"/>
  <c r="C3206" i="2"/>
  <c r="B3206" i="2"/>
  <c r="F3205" i="2"/>
  <c r="C3205" i="2"/>
  <c r="B3205" i="2"/>
  <c r="F3204" i="2"/>
  <c r="C3204" i="2"/>
  <c r="B3204" i="2"/>
  <c r="F3203" i="2"/>
  <c r="C3203" i="2"/>
  <c r="B3203" i="2"/>
  <c r="F3202" i="2"/>
  <c r="C3202" i="2"/>
  <c r="B3202" i="2"/>
  <c r="F3201" i="2"/>
  <c r="C3201" i="2"/>
  <c r="B3201" i="2"/>
  <c r="F3200" i="2"/>
  <c r="C3200" i="2"/>
  <c r="B3200" i="2"/>
  <c r="F3199" i="2"/>
  <c r="C3199" i="2"/>
  <c r="B3199" i="2"/>
  <c r="F3198" i="2"/>
  <c r="C3198" i="2"/>
  <c r="B3198" i="2"/>
  <c r="F3197" i="2"/>
  <c r="C3197" i="2"/>
  <c r="B3197" i="2"/>
  <c r="F3196" i="2"/>
  <c r="C3196" i="2"/>
  <c r="B3196" i="2"/>
  <c r="F3195" i="2"/>
  <c r="C3195" i="2"/>
  <c r="B3195" i="2"/>
  <c r="F3194" i="2"/>
  <c r="C3194" i="2"/>
  <c r="B3194" i="2"/>
  <c r="F3193" i="2"/>
  <c r="C3193" i="2"/>
  <c r="B3193" i="2"/>
  <c r="F3192" i="2"/>
  <c r="C3192" i="2"/>
  <c r="B3192" i="2"/>
  <c r="F3191" i="2"/>
  <c r="C3191" i="2"/>
  <c r="B3191" i="2"/>
  <c r="F3190" i="2"/>
  <c r="C3190" i="2"/>
  <c r="B3190" i="2"/>
  <c r="F3189" i="2"/>
  <c r="C3189" i="2"/>
  <c r="B3189" i="2"/>
  <c r="F3188" i="2"/>
  <c r="C3188" i="2"/>
  <c r="B3188" i="2"/>
  <c r="F3187" i="2"/>
  <c r="C3187" i="2"/>
  <c r="B3187" i="2"/>
  <c r="F3186" i="2"/>
  <c r="C3186" i="2"/>
  <c r="B3186" i="2"/>
  <c r="F3185" i="2"/>
  <c r="C3185" i="2"/>
  <c r="B3185" i="2"/>
  <c r="F3184" i="2"/>
  <c r="C3184" i="2"/>
  <c r="B3184" i="2"/>
  <c r="F3183" i="2"/>
  <c r="C3183" i="2"/>
  <c r="B3183" i="2"/>
  <c r="F3182" i="2"/>
  <c r="C3182" i="2"/>
  <c r="B3182" i="2"/>
  <c r="F3181" i="2"/>
  <c r="C3181" i="2"/>
  <c r="B3181" i="2"/>
  <c r="F3180" i="2"/>
  <c r="C3180" i="2"/>
  <c r="B3180" i="2"/>
  <c r="F3179" i="2"/>
  <c r="C3179" i="2"/>
  <c r="B3179" i="2"/>
  <c r="F3178" i="2"/>
  <c r="C3178" i="2"/>
  <c r="B3178" i="2"/>
  <c r="F3177" i="2"/>
  <c r="C3177" i="2"/>
  <c r="B3177" i="2"/>
  <c r="F3176" i="2"/>
  <c r="C3176" i="2"/>
  <c r="B3176" i="2"/>
  <c r="F3175" i="2"/>
  <c r="C3175" i="2"/>
  <c r="B3175" i="2"/>
  <c r="F3174" i="2"/>
  <c r="C3174" i="2"/>
  <c r="B3174" i="2"/>
  <c r="F3173" i="2"/>
  <c r="C3173" i="2"/>
  <c r="B3173" i="2"/>
  <c r="F3172" i="2"/>
  <c r="C3172" i="2"/>
  <c r="B3172" i="2"/>
  <c r="F3171" i="2"/>
  <c r="C3171" i="2"/>
  <c r="B3171" i="2"/>
  <c r="F3170" i="2"/>
  <c r="C3170" i="2"/>
  <c r="B3170" i="2"/>
  <c r="F3169" i="2"/>
  <c r="C3169" i="2"/>
  <c r="B3169" i="2"/>
  <c r="F3168" i="2"/>
  <c r="C3168" i="2"/>
  <c r="B3168" i="2"/>
  <c r="F3167" i="2"/>
  <c r="C3167" i="2"/>
  <c r="B3167" i="2"/>
  <c r="F3166" i="2"/>
  <c r="C3166" i="2"/>
  <c r="B3166" i="2"/>
  <c r="F3165" i="2"/>
  <c r="C3165" i="2"/>
  <c r="B3165" i="2"/>
  <c r="F3164" i="2"/>
  <c r="C3164" i="2"/>
  <c r="B3164" i="2"/>
  <c r="F3163" i="2"/>
  <c r="C3163" i="2"/>
  <c r="B3163" i="2"/>
  <c r="F3162" i="2"/>
  <c r="C3162" i="2"/>
  <c r="B3162" i="2"/>
  <c r="F3161" i="2"/>
  <c r="C3161" i="2"/>
  <c r="B3161" i="2"/>
  <c r="F3160" i="2"/>
  <c r="C3160" i="2"/>
  <c r="B3160" i="2"/>
  <c r="F3159" i="2"/>
  <c r="C3159" i="2"/>
  <c r="B3159" i="2"/>
  <c r="F3158" i="2"/>
  <c r="C3158" i="2"/>
  <c r="B3158" i="2"/>
  <c r="F3157" i="2"/>
  <c r="C3157" i="2"/>
  <c r="B3157" i="2"/>
  <c r="F3156" i="2"/>
  <c r="C3156" i="2"/>
  <c r="B3156" i="2"/>
  <c r="F3155" i="2"/>
  <c r="C3155" i="2"/>
  <c r="B3155" i="2"/>
  <c r="F3154" i="2"/>
  <c r="C3154" i="2"/>
  <c r="B3154" i="2"/>
  <c r="F3153" i="2"/>
  <c r="C3153" i="2"/>
  <c r="B3153" i="2"/>
  <c r="F3152" i="2"/>
  <c r="C3152" i="2"/>
  <c r="B3152" i="2"/>
  <c r="F3151" i="2"/>
  <c r="C3151" i="2"/>
  <c r="B3151" i="2"/>
  <c r="F3150" i="2"/>
  <c r="C3150" i="2"/>
  <c r="B3150" i="2"/>
  <c r="F3149" i="2"/>
  <c r="C3149" i="2"/>
  <c r="B3149" i="2"/>
  <c r="F3148" i="2"/>
  <c r="C3148" i="2"/>
  <c r="B3148" i="2"/>
  <c r="F3147" i="2"/>
  <c r="C3147" i="2"/>
  <c r="B3147" i="2"/>
  <c r="F3146" i="2"/>
  <c r="C3146" i="2"/>
  <c r="B3146" i="2"/>
  <c r="F3145" i="2"/>
  <c r="C3145" i="2"/>
  <c r="B3145" i="2"/>
  <c r="F3144" i="2"/>
  <c r="C3144" i="2"/>
  <c r="B3144" i="2"/>
  <c r="F3143" i="2"/>
  <c r="C3143" i="2"/>
  <c r="B3143" i="2"/>
  <c r="F3142" i="2"/>
  <c r="C3142" i="2"/>
  <c r="B3142" i="2"/>
  <c r="F3141" i="2"/>
  <c r="C3141" i="2"/>
  <c r="B3141" i="2"/>
  <c r="F3140" i="2"/>
  <c r="C3140" i="2"/>
  <c r="B3140" i="2"/>
  <c r="F3139" i="2"/>
  <c r="C3139" i="2"/>
  <c r="B3139" i="2"/>
  <c r="F3138" i="2"/>
  <c r="C3138" i="2"/>
  <c r="B3138" i="2"/>
  <c r="F3137" i="2"/>
  <c r="C3137" i="2"/>
  <c r="B3137" i="2"/>
  <c r="F3136" i="2"/>
  <c r="C3136" i="2"/>
  <c r="B3136" i="2"/>
  <c r="F3135" i="2"/>
  <c r="C3135" i="2"/>
  <c r="B3135" i="2"/>
  <c r="F3134" i="2"/>
  <c r="C3134" i="2"/>
  <c r="B3134" i="2"/>
  <c r="F3133" i="2"/>
  <c r="C3133" i="2"/>
  <c r="B3133" i="2"/>
  <c r="F3132" i="2"/>
  <c r="C3132" i="2"/>
  <c r="B3132" i="2"/>
  <c r="F3131" i="2"/>
  <c r="C3131" i="2"/>
  <c r="B3131" i="2"/>
  <c r="F3130" i="2"/>
  <c r="C3130" i="2"/>
  <c r="B3130" i="2"/>
  <c r="F3129" i="2"/>
  <c r="C3129" i="2"/>
  <c r="B3129" i="2"/>
  <c r="F3128" i="2"/>
  <c r="C3128" i="2"/>
  <c r="B3128" i="2"/>
  <c r="F3127" i="2"/>
  <c r="C3127" i="2"/>
  <c r="B3127" i="2"/>
  <c r="F3126" i="2"/>
  <c r="C3126" i="2"/>
  <c r="B3126" i="2"/>
  <c r="F3125" i="2"/>
  <c r="C3125" i="2"/>
  <c r="B3125" i="2"/>
  <c r="F3124" i="2"/>
  <c r="C3124" i="2"/>
  <c r="B3124" i="2"/>
  <c r="F3123" i="2"/>
  <c r="C3123" i="2"/>
  <c r="B3123" i="2"/>
  <c r="F3122" i="2"/>
  <c r="C3122" i="2"/>
  <c r="B3122" i="2"/>
  <c r="F3121" i="2"/>
  <c r="C3121" i="2"/>
  <c r="B3121" i="2"/>
  <c r="F3120" i="2"/>
  <c r="C3120" i="2"/>
  <c r="B3120" i="2"/>
  <c r="F3119" i="2"/>
  <c r="C3119" i="2"/>
  <c r="B3119" i="2"/>
  <c r="F3118" i="2"/>
  <c r="C3118" i="2"/>
  <c r="B3118" i="2"/>
  <c r="F3117" i="2"/>
  <c r="C3117" i="2"/>
  <c r="B3117" i="2"/>
  <c r="F3116" i="2"/>
  <c r="C3116" i="2"/>
  <c r="B3116" i="2"/>
  <c r="F3115" i="2"/>
  <c r="C3115" i="2"/>
  <c r="B3115" i="2"/>
  <c r="F3114" i="2"/>
  <c r="C3114" i="2"/>
  <c r="B3114" i="2"/>
  <c r="F3113" i="2"/>
  <c r="C3113" i="2"/>
  <c r="B3113" i="2"/>
  <c r="F3112" i="2"/>
  <c r="C3112" i="2"/>
  <c r="B3112" i="2"/>
  <c r="F3111" i="2"/>
  <c r="C3111" i="2"/>
  <c r="B3111" i="2"/>
  <c r="F3110" i="2"/>
  <c r="C3110" i="2"/>
  <c r="B3110" i="2"/>
  <c r="F3109" i="2"/>
  <c r="C3109" i="2"/>
  <c r="B3109" i="2"/>
  <c r="F3108" i="2"/>
  <c r="C3108" i="2"/>
  <c r="B3108" i="2"/>
  <c r="F3107" i="2"/>
  <c r="C3107" i="2"/>
  <c r="B3107" i="2"/>
  <c r="F3106" i="2"/>
  <c r="C3106" i="2"/>
  <c r="B3106" i="2"/>
  <c r="F3105" i="2"/>
  <c r="C3105" i="2"/>
  <c r="B3105" i="2"/>
  <c r="F3104" i="2"/>
  <c r="C3104" i="2"/>
  <c r="B3104" i="2"/>
  <c r="F3103" i="2"/>
  <c r="C3103" i="2"/>
  <c r="B3103" i="2"/>
  <c r="F3102" i="2"/>
  <c r="C3102" i="2"/>
  <c r="B3102" i="2"/>
  <c r="F3101" i="2"/>
  <c r="C3101" i="2"/>
  <c r="B3101" i="2"/>
  <c r="F3100" i="2"/>
  <c r="C3100" i="2"/>
  <c r="B3100" i="2"/>
  <c r="F3099" i="2"/>
  <c r="C3099" i="2"/>
  <c r="B3099" i="2"/>
  <c r="F3098" i="2"/>
  <c r="C3098" i="2"/>
  <c r="B3098" i="2"/>
  <c r="F3097" i="2"/>
  <c r="C3097" i="2"/>
  <c r="B3097" i="2"/>
  <c r="F3096" i="2"/>
  <c r="C3096" i="2"/>
  <c r="B3096" i="2"/>
  <c r="F3095" i="2"/>
  <c r="C3095" i="2"/>
  <c r="B3095" i="2"/>
  <c r="F3094" i="2"/>
  <c r="C3094" i="2"/>
  <c r="B3094" i="2"/>
  <c r="F3093" i="2"/>
  <c r="C3093" i="2"/>
  <c r="B3093" i="2"/>
  <c r="F3092" i="2"/>
  <c r="C3092" i="2"/>
  <c r="B3092" i="2"/>
  <c r="F3091" i="2"/>
  <c r="C3091" i="2"/>
  <c r="B3091" i="2"/>
  <c r="F3090" i="2"/>
  <c r="C3090" i="2"/>
  <c r="B3090" i="2"/>
  <c r="F3089" i="2"/>
  <c r="C3089" i="2"/>
  <c r="B3089" i="2"/>
  <c r="F3088" i="2"/>
  <c r="C3088" i="2"/>
  <c r="B3088" i="2"/>
  <c r="F3087" i="2"/>
  <c r="C3087" i="2"/>
  <c r="B3087" i="2"/>
  <c r="F3086" i="2"/>
  <c r="C3086" i="2"/>
  <c r="B3086" i="2"/>
  <c r="F3085" i="2"/>
  <c r="C3085" i="2"/>
  <c r="B3085" i="2"/>
  <c r="F3084" i="2"/>
  <c r="C3084" i="2"/>
  <c r="B3084" i="2"/>
  <c r="F3083" i="2"/>
  <c r="C3083" i="2"/>
  <c r="B3083" i="2"/>
  <c r="F3082" i="2"/>
  <c r="C3082" i="2"/>
  <c r="B3082" i="2"/>
  <c r="F3081" i="2"/>
  <c r="C3081" i="2"/>
  <c r="B3081" i="2"/>
  <c r="F3080" i="2"/>
  <c r="C3080" i="2"/>
  <c r="B3080" i="2"/>
  <c r="F3079" i="2"/>
  <c r="C3079" i="2"/>
  <c r="B3079" i="2"/>
  <c r="F3078" i="2"/>
  <c r="C3078" i="2"/>
  <c r="B3078" i="2"/>
  <c r="F3077" i="2"/>
  <c r="C3077" i="2"/>
  <c r="B3077" i="2"/>
  <c r="F3076" i="2"/>
  <c r="C3076" i="2"/>
  <c r="B3076" i="2"/>
  <c r="F3075" i="2"/>
  <c r="C3075" i="2"/>
  <c r="B3075" i="2"/>
  <c r="F3074" i="2"/>
  <c r="C3074" i="2"/>
  <c r="B3074" i="2"/>
  <c r="F3073" i="2"/>
  <c r="C3073" i="2"/>
  <c r="B3073" i="2"/>
  <c r="F3072" i="2"/>
  <c r="C3072" i="2"/>
  <c r="B3072" i="2"/>
  <c r="F3071" i="2"/>
  <c r="C3071" i="2"/>
  <c r="B3071" i="2"/>
  <c r="F3070" i="2"/>
  <c r="C3070" i="2"/>
  <c r="B3070" i="2"/>
  <c r="F3069" i="2"/>
  <c r="C3069" i="2"/>
  <c r="B3069" i="2"/>
  <c r="F3068" i="2"/>
  <c r="C3068" i="2"/>
  <c r="B3068" i="2"/>
  <c r="F3067" i="2"/>
  <c r="C3067" i="2"/>
  <c r="B3067" i="2"/>
  <c r="F3066" i="2"/>
  <c r="C3066" i="2"/>
  <c r="B3066" i="2"/>
  <c r="F3065" i="2"/>
  <c r="C3065" i="2"/>
  <c r="B3065" i="2"/>
  <c r="F3064" i="2"/>
  <c r="C3064" i="2"/>
  <c r="B3064" i="2"/>
  <c r="F3063" i="2"/>
  <c r="C3063" i="2"/>
  <c r="B3063" i="2"/>
  <c r="F3062" i="2"/>
  <c r="C3062" i="2"/>
  <c r="B3062" i="2"/>
  <c r="F3061" i="2"/>
  <c r="C3061" i="2"/>
  <c r="B3061" i="2"/>
  <c r="F3060" i="2"/>
  <c r="C3060" i="2"/>
  <c r="B3060" i="2"/>
  <c r="F3059" i="2"/>
  <c r="C3059" i="2"/>
  <c r="B3059" i="2"/>
  <c r="F3058" i="2"/>
  <c r="C3058" i="2"/>
  <c r="B3058" i="2"/>
  <c r="F3057" i="2"/>
  <c r="C3057" i="2"/>
  <c r="B3057" i="2"/>
  <c r="F3056" i="2"/>
  <c r="C3056" i="2"/>
  <c r="B3056" i="2"/>
  <c r="F3055" i="2"/>
  <c r="C3055" i="2"/>
  <c r="B3055" i="2"/>
  <c r="F3054" i="2"/>
  <c r="C3054" i="2"/>
  <c r="B3054" i="2"/>
  <c r="F3053" i="2"/>
  <c r="C3053" i="2"/>
  <c r="B3053" i="2"/>
  <c r="F3052" i="2"/>
  <c r="C3052" i="2"/>
  <c r="B3052" i="2"/>
  <c r="F3051" i="2"/>
  <c r="C3051" i="2"/>
  <c r="B3051" i="2"/>
  <c r="F3050" i="2"/>
  <c r="C3050" i="2"/>
  <c r="B3050" i="2"/>
  <c r="F3049" i="2"/>
  <c r="C3049" i="2"/>
  <c r="B3049" i="2"/>
  <c r="F3048" i="2"/>
  <c r="C3048" i="2"/>
  <c r="B3048" i="2"/>
  <c r="F3047" i="2"/>
  <c r="C3047" i="2"/>
  <c r="B3047" i="2"/>
  <c r="F3046" i="2"/>
  <c r="C3046" i="2"/>
  <c r="B3046" i="2"/>
  <c r="F3045" i="2"/>
  <c r="C3045" i="2"/>
  <c r="B3045" i="2"/>
  <c r="F3044" i="2"/>
  <c r="C3044" i="2"/>
  <c r="B3044" i="2"/>
  <c r="F3043" i="2"/>
  <c r="C3043" i="2"/>
  <c r="B3043" i="2"/>
  <c r="F3042" i="2"/>
  <c r="C3042" i="2"/>
  <c r="B3042" i="2"/>
  <c r="F3041" i="2"/>
  <c r="C3041" i="2"/>
  <c r="B3041" i="2"/>
  <c r="F3040" i="2"/>
  <c r="C3040" i="2"/>
  <c r="B3040" i="2"/>
  <c r="F3039" i="2"/>
  <c r="C3039" i="2"/>
  <c r="B3039" i="2"/>
  <c r="F3038" i="2"/>
  <c r="C3038" i="2"/>
  <c r="B3038" i="2"/>
  <c r="F3037" i="2"/>
  <c r="C3037" i="2"/>
  <c r="B3037" i="2"/>
  <c r="F3036" i="2"/>
  <c r="C3036" i="2"/>
  <c r="B3036" i="2"/>
  <c r="F3035" i="2"/>
  <c r="C3035" i="2"/>
  <c r="B3035" i="2"/>
  <c r="F3034" i="2"/>
  <c r="C3034" i="2"/>
  <c r="B3034" i="2"/>
  <c r="F3033" i="2"/>
  <c r="C3033" i="2"/>
  <c r="B3033" i="2"/>
  <c r="F3032" i="2"/>
  <c r="C3032" i="2"/>
  <c r="B3032" i="2"/>
  <c r="F3031" i="2"/>
  <c r="C3031" i="2"/>
  <c r="B3031" i="2"/>
  <c r="F3030" i="2"/>
  <c r="C3030" i="2"/>
  <c r="B3030" i="2"/>
  <c r="F3029" i="2"/>
  <c r="C3029" i="2"/>
  <c r="B3029" i="2"/>
  <c r="F3028" i="2"/>
  <c r="C3028" i="2"/>
  <c r="B3028" i="2"/>
  <c r="F3027" i="2"/>
  <c r="C3027" i="2"/>
  <c r="B3027" i="2"/>
  <c r="F3026" i="2"/>
  <c r="C3026" i="2"/>
  <c r="B3026" i="2"/>
  <c r="F3025" i="2"/>
  <c r="C3025" i="2"/>
  <c r="B3025" i="2"/>
  <c r="F3024" i="2"/>
  <c r="C3024" i="2"/>
  <c r="B3024" i="2"/>
  <c r="F3023" i="2"/>
  <c r="C3023" i="2"/>
  <c r="B3023" i="2"/>
  <c r="F3022" i="2"/>
  <c r="C3022" i="2"/>
  <c r="B3022" i="2"/>
  <c r="F3021" i="2"/>
  <c r="C3021" i="2"/>
  <c r="B3021" i="2"/>
  <c r="F3020" i="2"/>
  <c r="C3020" i="2"/>
  <c r="B3020" i="2"/>
  <c r="F3019" i="2"/>
  <c r="C3019" i="2"/>
  <c r="B3019" i="2"/>
  <c r="F3018" i="2"/>
  <c r="C3018" i="2"/>
  <c r="B3018" i="2"/>
  <c r="F3017" i="2"/>
  <c r="C3017" i="2"/>
  <c r="B3017" i="2"/>
  <c r="F3016" i="2"/>
  <c r="C3016" i="2"/>
  <c r="B3016" i="2"/>
  <c r="F3015" i="2"/>
  <c r="C3015" i="2"/>
  <c r="B3015" i="2"/>
  <c r="F3014" i="2"/>
  <c r="C3014" i="2"/>
  <c r="B3014" i="2"/>
  <c r="F3013" i="2"/>
  <c r="C3013" i="2"/>
  <c r="B3013" i="2"/>
  <c r="F3012" i="2"/>
  <c r="C3012" i="2"/>
  <c r="B3012" i="2"/>
  <c r="F3011" i="2"/>
  <c r="C3011" i="2"/>
  <c r="B3011" i="2"/>
  <c r="F3010" i="2"/>
  <c r="C3010" i="2"/>
  <c r="B3010" i="2"/>
  <c r="F3009" i="2"/>
  <c r="C3009" i="2"/>
  <c r="B3009" i="2"/>
  <c r="F3008" i="2"/>
  <c r="C3008" i="2"/>
  <c r="B3008" i="2"/>
  <c r="F3007" i="2"/>
  <c r="C3007" i="2"/>
  <c r="B3007" i="2"/>
  <c r="F3006" i="2"/>
  <c r="C3006" i="2"/>
  <c r="B3006" i="2"/>
  <c r="F3005" i="2"/>
  <c r="C3005" i="2"/>
  <c r="B3005" i="2"/>
  <c r="F3004" i="2"/>
  <c r="C3004" i="2"/>
  <c r="B3004" i="2"/>
  <c r="F3003" i="2"/>
  <c r="C3003" i="2"/>
  <c r="B3003" i="2"/>
  <c r="F3002" i="2"/>
  <c r="C3002" i="2"/>
  <c r="B3002" i="2"/>
  <c r="F3001" i="2"/>
  <c r="C3001" i="2"/>
  <c r="B3001" i="2"/>
  <c r="F3000" i="2"/>
  <c r="C3000" i="2"/>
  <c r="B3000" i="2"/>
  <c r="F2999" i="2"/>
  <c r="C2999" i="2"/>
  <c r="B2999" i="2"/>
  <c r="F2998" i="2"/>
  <c r="C2998" i="2"/>
  <c r="B2998" i="2"/>
  <c r="F2997" i="2"/>
  <c r="C2997" i="2"/>
  <c r="B2997" i="2"/>
  <c r="F2996" i="2"/>
  <c r="C2996" i="2"/>
  <c r="B2996" i="2"/>
  <c r="F2995" i="2"/>
  <c r="C2995" i="2"/>
  <c r="B2995" i="2"/>
  <c r="F2994" i="2"/>
  <c r="C2994" i="2"/>
  <c r="B2994" i="2"/>
  <c r="F2993" i="2"/>
  <c r="C2993" i="2"/>
  <c r="B2993" i="2"/>
  <c r="F2992" i="2"/>
  <c r="C2992" i="2"/>
  <c r="B2992" i="2"/>
  <c r="F2991" i="2"/>
  <c r="C2991" i="2"/>
  <c r="B2991" i="2"/>
  <c r="F2990" i="2"/>
  <c r="C2990" i="2"/>
  <c r="B2990" i="2"/>
  <c r="F2989" i="2"/>
  <c r="C2989" i="2"/>
  <c r="B2989" i="2"/>
  <c r="F2988" i="2"/>
  <c r="C2988" i="2"/>
  <c r="B2988" i="2"/>
  <c r="F2987" i="2"/>
  <c r="C2987" i="2"/>
  <c r="B2987" i="2"/>
  <c r="F2986" i="2"/>
  <c r="C2986" i="2"/>
  <c r="B2986" i="2"/>
  <c r="F2985" i="2"/>
  <c r="C2985" i="2"/>
  <c r="B2985" i="2"/>
  <c r="F2984" i="2"/>
  <c r="C2984" i="2"/>
  <c r="B2984" i="2"/>
  <c r="F2983" i="2"/>
  <c r="C2983" i="2"/>
  <c r="B2983" i="2"/>
  <c r="F2982" i="2"/>
  <c r="C2982" i="2"/>
  <c r="B2982" i="2"/>
  <c r="F2981" i="2"/>
  <c r="C2981" i="2"/>
  <c r="B2981" i="2"/>
  <c r="F2980" i="2"/>
  <c r="C2980" i="2"/>
  <c r="B2980" i="2"/>
  <c r="F2979" i="2"/>
  <c r="C2979" i="2"/>
  <c r="B2979" i="2"/>
  <c r="F2978" i="2"/>
  <c r="C2978" i="2"/>
  <c r="B2978" i="2"/>
  <c r="F2977" i="2"/>
  <c r="C2977" i="2"/>
  <c r="B2977" i="2"/>
  <c r="F2976" i="2"/>
  <c r="C2976" i="2"/>
  <c r="B2976" i="2"/>
  <c r="F2975" i="2"/>
  <c r="C2975" i="2"/>
  <c r="B2975" i="2"/>
  <c r="F2974" i="2"/>
  <c r="C2974" i="2"/>
  <c r="B2974" i="2"/>
  <c r="F2973" i="2"/>
  <c r="C2973" i="2"/>
  <c r="B2973" i="2"/>
  <c r="F2972" i="2"/>
  <c r="C2972" i="2"/>
  <c r="B2972" i="2"/>
  <c r="F2971" i="2"/>
  <c r="C2971" i="2"/>
  <c r="B2971" i="2"/>
  <c r="F2970" i="2"/>
  <c r="C2970" i="2"/>
  <c r="B2970" i="2"/>
  <c r="F2969" i="2"/>
  <c r="C2969" i="2"/>
  <c r="B2969" i="2"/>
  <c r="F2968" i="2"/>
  <c r="C2968" i="2"/>
  <c r="B2968" i="2"/>
  <c r="F2967" i="2"/>
  <c r="C2967" i="2"/>
  <c r="B2967" i="2"/>
  <c r="F2966" i="2"/>
  <c r="C2966" i="2"/>
  <c r="B2966" i="2"/>
  <c r="F2965" i="2"/>
  <c r="C2965" i="2"/>
  <c r="B2965" i="2"/>
  <c r="F2964" i="2"/>
  <c r="C2964" i="2"/>
  <c r="B2964" i="2"/>
  <c r="F2963" i="2"/>
  <c r="C2963" i="2"/>
  <c r="B2963" i="2"/>
  <c r="F2962" i="2"/>
  <c r="C2962" i="2"/>
  <c r="B2962" i="2"/>
  <c r="F2961" i="2"/>
  <c r="C2961" i="2"/>
  <c r="B2961" i="2"/>
  <c r="F2960" i="2"/>
  <c r="C2960" i="2"/>
  <c r="B2960" i="2"/>
  <c r="F2959" i="2"/>
  <c r="C2959" i="2"/>
  <c r="B2959" i="2"/>
  <c r="F2958" i="2"/>
  <c r="C2958" i="2"/>
  <c r="B2958" i="2"/>
  <c r="F2957" i="2"/>
  <c r="C2957" i="2"/>
  <c r="B2957" i="2"/>
  <c r="F2956" i="2"/>
  <c r="C2956" i="2"/>
  <c r="B2956" i="2"/>
  <c r="F2955" i="2"/>
  <c r="C2955" i="2"/>
  <c r="B2955" i="2"/>
  <c r="F2954" i="2"/>
  <c r="C2954" i="2"/>
  <c r="B2954" i="2"/>
  <c r="F2953" i="2"/>
  <c r="C2953" i="2"/>
  <c r="B2953" i="2"/>
  <c r="F2952" i="2"/>
  <c r="C2952" i="2"/>
  <c r="B2952" i="2"/>
  <c r="F2951" i="2"/>
  <c r="C2951" i="2"/>
  <c r="B2951" i="2"/>
  <c r="F2950" i="2"/>
  <c r="C2950" i="2"/>
  <c r="B2950" i="2"/>
  <c r="F2949" i="2"/>
  <c r="C2949" i="2"/>
  <c r="B2949" i="2"/>
  <c r="F2948" i="2"/>
  <c r="C2948" i="2"/>
  <c r="B2948" i="2"/>
  <c r="F2947" i="2"/>
  <c r="C2947" i="2"/>
  <c r="B2947" i="2"/>
  <c r="F2946" i="2"/>
  <c r="C2946" i="2"/>
  <c r="B2946" i="2"/>
  <c r="F2945" i="2"/>
  <c r="C2945" i="2"/>
  <c r="B2945" i="2"/>
  <c r="F2944" i="2"/>
  <c r="C2944" i="2"/>
  <c r="B2944" i="2"/>
  <c r="F2943" i="2"/>
  <c r="C2943" i="2"/>
  <c r="B2943" i="2"/>
  <c r="F2942" i="2"/>
  <c r="C2942" i="2"/>
  <c r="B2942" i="2"/>
  <c r="F2941" i="2"/>
  <c r="C2941" i="2"/>
  <c r="B2941" i="2"/>
  <c r="F2940" i="2"/>
  <c r="C2940" i="2"/>
  <c r="B2940" i="2"/>
  <c r="F2939" i="2"/>
  <c r="C2939" i="2"/>
  <c r="B2939" i="2"/>
  <c r="F2938" i="2"/>
  <c r="C2938" i="2"/>
  <c r="B2938" i="2"/>
  <c r="F2937" i="2"/>
  <c r="C2937" i="2"/>
  <c r="B2937" i="2"/>
  <c r="F2936" i="2"/>
  <c r="C2936" i="2"/>
  <c r="B2936" i="2"/>
  <c r="F2935" i="2"/>
  <c r="C2935" i="2"/>
  <c r="B2935" i="2"/>
  <c r="F2934" i="2"/>
  <c r="C2934" i="2"/>
  <c r="B2934" i="2"/>
  <c r="F2933" i="2"/>
  <c r="C2933" i="2"/>
  <c r="B2933" i="2"/>
  <c r="F2932" i="2"/>
  <c r="C2932" i="2"/>
  <c r="B2932" i="2"/>
  <c r="F2931" i="2"/>
  <c r="C2931" i="2"/>
  <c r="B2931" i="2"/>
  <c r="F2930" i="2"/>
  <c r="C2930" i="2"/>
  <c r="B2930" i="2"/>
  <c r="F2929" i="2"/>
  <c r="C2929" i="2"/>
  <c r="B2929" i="2"/>
  <c r="F2928" i="2"/>
  <c r="C2928" i="2"/>
  <c r="B2928" i="2"/>
  <c r="F2927" i="2"/>
  <c r="C2927" i="2"/>
  <c r="B2927" i="2"/>
  <c r="F2926" i="2"/>
  <c r="C2926" i="2"/>
  <c r="B2926" i="2"/>
  <c r="F2925" i="2"/>
  <c r="C2925" i="2"/>
  <c r="B2925" i="2"/>
  <c r="F2924" i="2"/>
  <c r="C2924" i="2"/>
  <c r="B2924" i="2"/>
  <c r="F2923" i="2"/>
  <c r="C2923" i="2"/>
  <c r="B2923" i="2"/>
  <c r="F2922" i="2"/>
  <c r="C2922" i="2"/>
  <c r="B2922" i="2"/>
  <c r="F2921" i="2"/>
  <c r="C2921" i="2"/>
  <c r="B2921" i="2"/>
  <c r="F2920" i="2"/>
  <c r="C2920" i="2"/>
  <c r="B2920" i="2"/>
  <c r="F2919" i="2"/>
  <c r="C2919" i="2"/>
  <c r="B2919" i="2"/>
  <c r="F2918" i="2"/>
  <c r="C2918" i="2"/>
  <c r="B2918" i="2"/>
  <c r="F2917" i="2"/>
  <c r="C2917" i="2"/>
  <c r="B2917" i="2"/>
  <c r="F2916" i="2"/>
  <c r="C2916" i="2"/>
  <c r="B2916" i="2"/>
  <c r="F2915" i="2"/>
  <c r="C2915" i="2"/>
  <c r="B2915" i="2"/>
  <c r="F2914" i="2"/>
  <c r="C2914" i="2"/>
  <c r="B2914" i="2"/>
  <c r="F2913" i="2"/>
  <c r="C2913" i="2"/>
  <c r="B2913" i="2"/>
  <c r="F2912" i="2"/>
  <c r="C2912" i="2"/>
  <c r="B2912" i="2"/>
  <c r="F2911" i="2"/>
  <c r="C2911" i="2"/>
  <c r="B2911" i="2"/>
  <c r="F2910" i="2"/>
  <c r="C2910" i="2"/>
  <c r="B2910" i="2"/>
  <c r="F2909" i="2"/>
  <c r="C2909" i="2"/>
  <c r="B2909" i="2"/>
  <c r="F2908" i="2"/>
  <c r="C2908" i="2"/>
  <c r="B2908" i="2"/>
  <c r="F2907" i="2"/>
  <c r="C2907" i="2"/>
  <c r="B2907" i="2"/>
  <c r="F2906" i="2"/>
  <c r="C2906" i="2"/>
  <c r="B2906" i="2"/>
  <c r="F2905" i="2"/>
  <c r="C2905" i="2"/>
  <c r="B2905" i="2"/>
  <c r="F2904" i="2"/>
  <c r="C2904" i="2"/>
  <c r="B2904" i="2"/>
  <c r="F2903" i="2"/>
  <c r="C2903" i="2"/>
  <c r="B2903" i="2"/>
  <c r="F2902" i="2"/>
  <c r="C2902" i="2"/>
  <c r="B2902" i="2"/>
  <c r="F2901" i="2"/>
  <c r="C2901" i="2"/>
  <c r="B2901" i="2"/>
  <c r="F2900" i="2"/>
  <c r="C2900" i="2"/>
  <c r="B2900" i="2"/>
  <c r="F2899" i="2"/>
  <c r="C2899" i="2"/>
  <c r="B2899" i="2"/>
  <c r="F2898" i="2"/>
  <c r="C2898" i="2"/>
  <c r="B2898" i="2"/>
  <c r="F2897" i="2"/>
  <c r="C2897" i="2"/>
  <c r="B2897" i="2"/>
  <c r="F2896" i="2"/>
  <c r="C2896" i="2"/>
  <c r="B2896" i="2"/>
  <c r="F2895" i="2"/>
  <c r="C2895" i="2"/>
  <c r="B2895" i="2"/>
  <c r="F2894" i="2"/>
  <c r="C2894" i="2"/>
  <c r="B2894" i="2"/>
  <c r="F2893" i="2"/>
  <c r="C2893" i="2"/>
  <c r="B2893" i="2"/>
  <c r="F2892" i="2"/>
  <c r="C2892" i="2"/>
  <c r="B2892" i="2"/>
  <c r="F2891" i="2"/>
  <c r="C2891" i="2"/>
  <c r="B2891" i="2"/>
  <c r="F2890" i="2"/>
  <c r="C2890" i="2"/>
  <c r="B2890" i="2"/>
  <c r="F2889" i="2"/>
  <c r="C2889" i="2"/>
  <c r="B2889" i="2"/>
  <c r="F2888" i="2"/>
  <c r="C2888" i="2"/>
  <c r="B2888" i="2"/>
  <c r="F2887" i="2"/>
  <c r="C2887" i="2"/>
  <c r="B2887" i="2"/>
  <c r="F2886" i="2"/>
  <c r="C2886" i="2"/>
  <c r="B2886" i="2"/>
  <c r="F2885" i="2"/>
  <c r="C2885" i="2"/>
  <c r="B2885" i="2"/>
  <c r="F2884" i="2"/>
  <c r="C2884" i="2"/>
  <c r="B2884" i="2"/>
  <c r="F2883" i="2"/>
  <c r="C2883" i="2"/>
  <c r="B2883" i="2"/>
  <c r="F2882" i="2"/>
  <c r="C2882" i="2"/>
  <c r="B2882" i="2"/>
  <c r="F2881" i="2"/>
  <c r="C2881" i="2"/>
  <c r="B2881" i="2"/>
  <c r="F2880" i="2"/>
  <c r="C2880" i="2"/>
  <c r="B2880" i="2"/>
  <c r="F2879" i="2"/>
  <c r="C2879" i="2"/>
  <c r="B2879" i="2"/>
  <c r="F2878" i="2"/>
  <c r="C2878" i="2"/>
  <c r="B2878" i="2"/>
  <c r="F2877" i="2"/>
  <c r="C2877" i="2"/>
  <c r="B2877" i="2"/>
  <c r="F2876" i="2"/>
  <c r="C2876" i="2"/>
  <c r="B2876" i="2"/>
  <c r="F2875" i="2"/>
  <c r="C2875" i="2"/>
  <c r="B2875" i="2"/>
  <c r="F2874" i="2"/>
  <c r="C2874" i="2"/>
  <c r="B2874" i="2"/>
  <c r="F2873" i="2"/>
  <c r="C2873" i="2"/>
  <c r="B2873" i="2"/>
  <c r="F2872" i="2"/>
  <c r="C2872" i="2"/>
  <c r="B2872" i="2"/>
  <c r="F2871" i="2"/>
  <c r="C2871" i="2"/>
  <c r="B2871" i="2"/>
  <c r="F2870" i="2"/>
  <c r="C2870" i="2"/>
  <c r="B2870" i="2"/>
  <c r="F2869" i="2"/>
  <c r="C2869" i="2"/>
  <c r="B2869" i="2"/>
  <c r="F2868" i="2"/>
  <c r="C2868" i="2"/>
  <c r="B2868" i="2"/>
  <c r="F2867" i="2"/>
  <c r="C2867" i="2"/>
  <c r="B2867" i="2"/>
  <c r="F2866" i="2"/>
  <c r="C2866" i="2"/>
  <c r="B2866" i="2"/>
  <c r="F2865" i="2"/>
  <c r="C2865" i="2"/>
  <c r="B2865" i="2"/>
  <c r="F2864" i="2"/>
  <c r="C2864" i="2"/>
  <c r="B2864" i="2"/>
  <c r="F2863" i="2"/>
  <c r="C2863" i="2"/>
  <c r="B2863" i="2"/>
  <c r="F2862" i="2"/>
  <c r="C2862" i="2"/>
  <c r="B2862" i="2"/>
  <c r="F2861" i="2"/>
  <c r="C2861" i="2"/>
  <c r="B2861" i="2"/>
  <c r="F2860" i="2"/>
  <c r="C2860" i="2"/>
  <c r="B2860" i="2"/>
  <c r="F2859" i="2"/>
  <c r="C2859" i="2"/>
  <c r="B2859" i="2"/>
  <c r="F2858" i="2"/>
  <c r="C2858" i="2"/>
  <c r="B2858" i="2"/>
  <c r="F2857" i="2"/>
  <c r="C2857" i="2"/>
  <c r="B2857" i="2"/>
  <c r="F2856" i="2"/>
  <c r="C2856" i="2"/>
  <c r="B2856" i="2"/>
  <c r="F2855" i="2"/>
  <c r="C2855" i="2"/>
  <c r="B2855" i="2"/>
  <c r="F2854" i="2"/>
  <c r="C2854" i="2"/>
  <c r="B2854" i="2"/>
  <c r="F2853" i="2"/>
  <c r="C2853" i="2"/>
  <c r="B2853" i="2"/>
  <c r="F2852" i="2"/>
  <c r="C2852" i="2"/>
  <c r="B2852" i="2"/>
  <c r="F2851" i="2"/>
  <c r="C2851" i="2"/>
  <c r="B2851" i="2"/>
  <c r="F2850" i="2"/>
  <c r="C2850" i="2"/>
  <c r="B2850" i="2"/>
  <c r="F2849" i="2"/>
  <c r="C2849" i="2"/>
  <c r="B2849" i="2"/>
  <c r="F2848" i="2"/>
  <c r="C2848" i="2"/>
  <c r="B2848" i="2"/>
  <c r="F2847" i="2"/>
  <c r="C2847" i="2"/>
  <c r="B2847" i="2"/>
  <c r="F2846" i="2"/>
  <c r="C2846" i="2"/>
  <c r="B2846" i="2"/>
  <c r="F2845" i="2"/>
  <c r="C2845" i="2"/>
  <c r="B2845" i="2"/>
  <c r="F2844" i="2"/>
  <c r="C2844" i="2"/>
  <c r="B2844" i="2"/>
  <c r="F2843" i="2"/>
  <c r="C2843" i="2"/>
  <c r="B2843" i="2"/>
  <c r="F2842" i="2"/>
  <c r="C2842" i="2"/>
  <c r="B2842" i="2"/>
  <c r="F2841" i="2"/>
  <c r="C2841" i="2"/>
  <c r="B2841" i="2"/>
  <c r="F2840" i="2"/>
  <c r="C2840" i="2"/>
  <c r="B2840" i="2"/>
  <c r="F2839" i="2"/>
  <c r="C2839" i="2"/>
  <c r="B2839" i="2"/>
  <c r="F2838" i="2"/>
  <c r="C2838" i="2"/>
  <c r="B2838" i="2"/>
  <c r="F2837" i="2"/>
  <c r="C2837" i="2"/>
  <c r="B2837" i="2"/>
  <c r="F2836" i="2"/>
  <c r="C2836" i="2"/>
  <c r="B2836" i="2"/>
  <c r="F2835" i="2"/>
  <c r="C2835" i="2"/>
  <c r="B2835" i="2"/>
  <c r="F2834" i="2"/>
  <c r="C2834" i="2"/>
  <c r="B2834" i="2"/>
  <c r="F2833" i="2"/>
  <c r="C2833" i="2"/>
  <c r="B2833" i="2"/>
  <c r="F2832" i="2"/>
  <c r="C2832" i="2"/>
  <c r="B2832" i="2"/>
  <c r="F2831" i="2"/>
  <c r="C2831" i="2"/>
  <c r="B2831" i="2"/>
  <c r="F2830" i="2"/>
  <c r="C2830" i="2"/>
  <c r="B2830" i="2"/>
  <c r="F2829" i="2"/>
  <c r="C2829" i="2"/>
  <c r="B2829" i="2"/>
  <c r="F2828" i="2"/>
  <c r="C2828" i="2"/>
  <c r="B2828" i="2"/>
  <c r="F2827" i="2"/>
  <c r="C2827" i="2"/>
  <c r="B2827" i="2"/>
  <c r="F2826" i="2"/>
  <c r="C2826" i="2"/>
  <c r="B2826" i="2"/>
  <c r="F2825" i="2"/>
  <c r="C2825" i="2"/>
  <c r="B2825" i="2"/>
  <c r="F2824" i="2"/>
  <c r="C2824" i="2"/>
  <c r="B2824" i="2"/>
  <c r="F2823" i="2"/>
  <c r="C2823" i="2"/>
  <c r="B2823" i="2"/>
  <c r="F2822" i="2"/>
  <c r="C2822" i="2"/>
  <c r="B2822" i="2"/>
  <c r="F2821" i="2"/>
  <c r="C2821" i="2"/>
  <c r="B2821" i="2"/>
  <c r="F2820" i="2"/>
  <c r="C2820" i="2"/>
  <c r="B2820" i="2"/>
  <c r="F2819" i="2"/>
  <c r="C2819" i="2"/>
  <c r="B2819" i="2"/>
  <c r="F2818" i="2"/>
  <c r="C2818" i="2"/>
  <c r="B2818" i="2"/>
  <c r="F2817" i="2"/>
  <c r="C2817" i="2"/>
  <c r="B2817" i="2"/>
  <c r="F2816" i="2"/>
  <c r="C2816" i="2"/>
  <c r="B2816" i="2"/>
  <c r="F2815" i="2"/>
  <c r="C2815" i="2"/>
  <c r="B2815" i="2"/>
  <c r="F2814" i="2"/>
  <c r="C2814" i="2"/>
  <c r="B2814" i="2"/>
  <c r="F2813" i="2"/>
  <c r="C2813" i="2"/>
  <c r="B2813" i="2"/>
  <c r="F2812" i="2"/>
  <c r="C2812" i="2"/>
  <c r="B2812" i="2"/>
  <c r="F2811" i="2"/>
  <c r="C2811" i="2"/>
  <c r="B2811" i="2"/>
  <c r="F2810" i="2"/>
  <c r="C2810" i="2"/>
  <c r="B2810" i="2"/>
  <c r="F2809" i="2"/>
  <c r="C2809" i="2"/>
  <c r="B2809" i="2"/>
  <c r="F2808" i="2"/>
  <c r="C2808" i="2"/>
  <c r="B2808" i="2"/>
  <c r="F2807" i="2"/>
  <c r="C2807" i="2"/>
  <c r="B2807" i="2"/>
  <c r="F2806" i="2"/>
  <c r="C2806" i="2"/>
  <c r="B2806" i="2"/>
  <c r="F2805" i="2"/>
  <c r="C2805" i="2"/>
  <c r="B2805" i="2"/>
  <c r="F2804" i="2"/>
  <c r="C2804" i="2"/>
  <c r="B2804" i="2"/>
  <c r="F2803" i="2"/>
  <c r="C2803" i="2"/>
  <c r="B2803" i="2"/>
  <c r="F2802" i="2"/>
  <c r="C2802" i="2"/>
  <c r="B2802" i="2"/>
  <c r="F2801" i="2"/>
  <c r="C2801" i="2"/>
  <c r="B2801" i="2"/>
  <c r="F2800" i="2"/>
  <c r="C2800" i="2"/>
  <c r="B2800" i="2"/>
  <c r="F2799" i="2"/>
  <c r="C2799" i="2"/>
  <c r="B2799" i="2"/>
  <c r="F2798" i="2"/>
  <c r="C2798" i="2"/>
  <c r="B2798" i="2"/>
  <c r="F2797" i="2"/>
  <c r="C2797" i="2"/>
  <c r="B2797" i="2"/>
  <c r="F2796" i="2"/>
  <c r="C2796" i="2"/>
  <c r="B2796" i="2"/>
  <c r="F2795" i="2"/>
  <c r="C2795" i="2"/>
  <c r="B2795" i="2"/>
  <c r="F2794" i="2"/>
  <c r="C2794" i="2"/>
  <c r="B2794" i="2"/>
  <c r="F2793" i="2"/>
  <c r="C2793" i="2"/>
  <c r="B2793" i="2"/>
  <c r="F2792" i="2"/>
  <c r="C2792" i="2"/>
  <c r="B2792" i="2"/>
  <c r="F2791" i="2"/>
  <c r="C2791" i="2"/>
  <c r="B2791" i="2"/>
  <c r="F2790" i="2"/>
  <c r="C2790" i="2"/>
  <c r="B2790" i="2"/>
  <c r="F2789" i="2"/>
  <c r="C2789" i="2"/>
  <c r="B2789" i="2"/>
  <c r="F2788" i="2"/>
  <c r="C2788" i="2"/>
  <c r="B2788" i="2"/>
  <c r="F2787" i="2"/>
  <c r="C2787" i="2"/>
  <c r="B2787" i="2"/>
  <c r="F2786" i="2"/>
  <c r="C2786" i="2"/>
  <c r="B2786" i="2"/>
  <c r="F2785" i="2"/>
  <c r="C2785" i="2"/>
  <c r="B2785" i="2"/>
  <c r="F2784" i="2"/>
  <c r="C2784" i="2"/>
  <c r="B2784" i="2"/>
  <c r="F2783" i="2"/>
  <c r="C2783" i="2"/>
  <c r="B2783" i="2"/>
  <c r="F2782" i="2"/>
  <c r="C2782" i="2"/>
  <c r="B2782" i="2"/>
  <c r="F2781" i="2"/>
  <c r="C2781" i="2"/>
  <c r="B2781" i="2"/>
  <c r="F2780" i="2"/>
  <c r="C2780" i="2"/>
  <c r="B2780" i="2"/>
  <c r="F2779" i="2"/>
  <c r="C2779" i="2"/>
  <c r="B2779" i="2"/>
  <c r="F2778" i="2"/>
  <c r="C2778" i="2"/>
  <c r="B2778" i="2"/>
  <c r="F2777" i="2"/>
  <c r="C2777" i="2"/>
  <c r="B2777" i="2"/>
  <c r="F2776" i="2"/>
  <c r="C2776" i="2"/>
  <c r="B2776" i="2"/>
  <c r="F2775" i="2"/>
  <c r="C2775" i="2"/>
  <c r="B2775" i="2"/>
  <c r="F2774" i="2"/>
  <c r="C2774" i="2"/>
  <c r="B2774" i="2"/>
  <c r="F2773" i="2"/>
  <c r="C2773" i="2"/>
  <c r="B2773" i="2"/>
  <c r="F2772" i="2"/>
  <c r="C2772" i="2"/>
  <c r="B2772" i="2"/>
  <c r="F2771" i="2"/>
  <c r="C2771" i="2"/>
  <c r="B2771" i="2"/>
  <c r="F2770" i="2"/>
  <c r="C2770" i="2"/>
  <c r="B2770" i="2"/>
  <c r="F2769" i="2"/>
  <c r="C2769" i="2"/>
  <c r="B2769" i="2"/>
  <c r="F2768" i="2"/>
  <c r="C2768" i="2"/>
  <c r="B2768" i="2"/>
  <c r="F2767" i="2"/>
  <c r="C2767" i="2"/>
  <c r="B2767" i="2"/>
  <c r="F2766" i="2"/>
  <c r="C2766" i="2"/>
  <c r="B2766" i="2"/>
  <c r="F2765" i="2"/>
  <c r="C2765" i="2"/>
  <c r="B2765" i="2"/>
  <c r="F2764" i="2"/>
  <c r="C2764" i="2"/>
  <c r="B2764" i="2"/>
  <c r="F2763" i="2"/>
  <c r="C2763" i="2"/>
  <c r="B2763" i="2"/>
  <c r="F2762" i="2"/>
  <c r="C2762" i="2"/>
  <c r="B2762" i="2"/>
  <c r="F2761" i="2"/>
  <c r="C2761" i="2"/>
  <c r="B2761" i="2"/>
  <c r="F2760" i="2"/>
  <c r="C2760" i="2"/>
  <c r="B2760" i="2"/>
  <c r="F2759" i="2"/>
  <c r="C2759" i="2"/>
  <c r="B2759" i="2"/>
  <c r="F2758" i="2"/>
  <c r="C2758" i="2"/>
  <c r="B2758" i="2"/>
  <c r="F2757" i="2"/>
  <c r="C2757" i="2"/>
  <c r="B2757" i="2"/>
  <c r="F2756" i="2"/>
  <c r="C2756" i="2"/>
  <c r="B2756" i="2"/>
  <c r="F2755" i="2"/>
  <c r="C2755" i="2"/>
  <c r="B2755" i="2"/>
  <c r="F2754" i="2"/>
  <c r="C2754" i="2"/>
  <c r="B2754" i="2"/>
  <c r="F2753" i="2"/>
  <c r="C2753" i="2"/>
  <c r="B2753" i="2"/>
  <c r="F2752" i="2"/>
  <c r="C2752" i="2"/>
  <c r="B2752" i="2"/>
  <c r="F2751" i="2"/>
  <c r="C2751" i="2"/>
  <c r="B2751" i="2"/>
  <c r="F2750" i="2"/>
  <c r="C2750" i="2"/>
  <c r="B2750" i="2"/>
  <c r="F2749" i="2"/>
  <c r="C2749" i="2"/>
  <c r="B2749" i="2"/>
  <c r="F2748" i="2"/>
  <c r="C2748" i="2"/>
  <c r="B2748" i="2"/>
  <c r="F2747" i="2"/>
  <c r="C2747" i="2"/>
  <c r="B2747" i="2"/>
  <c r="F2746" i="2"/>
  <c r="C2746" i="2"/>
  <c r="B2746" i="2"/>
  <c r="F2745" i="2"/>
  <c r="C2745" i="2"/>
  <c r="B2745" i="2"/>
  <c r="F2744" i="2"/>
  <c r="C2744" i="2"/>
  <c r="B2744" i="2"/>
  <c r="F2743" i="2"/>
  <c r="C2743" i="2"/>
  <c r="B2743" i="2"/>
  <c r="F2742" i="2"/>
  <c r="C2742" i="2"/>
  <c r="B2742" i="2"/>
  <c r="F2741" i="2"/>
  <c r="C2741" i="2"/>
  <c r="B2741" i="2"/>
  <c r="F2740" i="2"/>
  <c r="C2740" i="2"/>
  <c r="B2740" i="2"/>
  <c r="F2739" i="2"/>
  <c r="C2739" i="2"/>
  <c r="B2739" i="2"/>
  <c r="F2738" i="2"/>
  <c r="C2738" i="2"/>
  <c r="B2738" i="2"/>
  <c r="F2737" i="2"/>
  <c r="C2737" i="2"/>
  <c r="B2737" i="2"/>
  <c r="F2736" i="2"/>
  <c r="C2736" i="2"/>
  <c r="B2736" i="2"/>
  <c r="F2735" i="2"/>
  <c r="C2735" i="2"/>
  <c r="B2735" i="2"/>
  <c r="F2734" i="2"/>
  <c r="C2734" i="2"/>
  <c r="B2734" i="2"/>
  <c r="F2733" i="2"/>
  <c r="C2733" i="2"/>
  <c r="B2733" i="2"/>
  <c r="F2732" i="2"/>
  <c r="C2732" i="2"/>
  <c r="B2732" i="2"/>
  <c r="F2731" i="2"/>
  <c r="C2731" i="2"/>
  <c r="B2731" i="2"/>
  <c r="F2730" i="2"/>
  <c r="C2730" i="2"/>
  <c r="B2730" i="2"/>
  <c r="F2729" i="2"/>
  <c r="C2729" i="2"/>
  <c r="B2729" i="2"/>
  <c r="F2728" i="2"/>
  <c r="C2728" i="2"/>
  <c r="B2728" i="2"/>
  <c r="F2727" i="2"/>
  <c r="C2727" i="2"/>
  <c r="B2727" i="2"/>
  <c r="F2726" i="2"/>
  <c r="C2726" i="2"/>
  <c r="B2726" i="2"/>
  <c r="F2725" i="2"/>
  <c r="C2725" i="2"/>
  <c r="B2725" i="2"/>
  <c r="F2724" i="2"/>
  <c r="C2724" i="2"/>
  <c r="B2724" i="2"/>
  <c r="F2723" i="2"/>
  <c r="C2723" i="2"/>
  <c r="B2723" i="2"/>
  <c r="F2722" i="2"/>
  <c r="C2722" i="2"/>
  <c r="B2722" i="2"/>
  <c r="F2721" i="2"/>
  <c r="C2721" i="2"/>
  <c r="B2721" i="2"/>
  <c r="F2720" i="2"/>
  <c r="C2720" i="2"/>
  <c r="B2720" i="2"/>
  <c r="F2719" i="2"/>
  <c r="C2719" i="2"/>
  <c r="B2719" i="2"/>
  <c r="F2718" i="2"/>
  <c r="C2718" i="2"/>
  <c r="B2718" i="2"/>
  <c r="F2717" i="2"/>
  <c r="C2717" i="2"/>
  <c r="B2717" i="2"/>
  <c r="F2716" i="2"/>
  <c r="C2716" i="2"/>
  <c r="B2716" i="2"/>
  <c r="F2715" i="2"/>
  <c r="C2715" i="2"/>
  <c r="B2715" i="2"/>
  <c r="F2714" i="2"/>
  <c r="C2714" i="2"/>
  <c r="B2714" i="2"/>
  <c r="F2713" i="2"/>
  <c r="C2713" i="2"/>
  <c r="B2713" i="2"/>
  <c r="F2712" i="2"/>
  <c r="C2712" i="2"/>
  <c r="B2712" i="2"/>
  <c r="F2711" i="2"/>
  <c r="C2711" i="2"/>
  <c r="B2711" i="2"/>
  <c r="F2710" i="2"/>
  <c r="C2710" i="2"/>
  <c r="B2710" i="2"/>
  <c r="F2709" i="2"/>
  <c r="C2709" i="2"/>
  <c r="B2709" i="2"/>
  <c r="F2708" i="2"/>
  <c r="C2708" i="2"/>
  <c r="B2708" i="2"/>
  <c r="F2707" i="2"/>
  <c r="C2707" i="2"/>
  <c r="B2707" i="2"/>
  <c r="F2706" i="2"/>
  <c r="C2706" i="2"/>
  <c r="B2706" i="2"/>
  <c r="F2705" i="2"/>
  <c r="C2705" i="2"/>
  <c r="B2705" i="2"/>
  <c r="F2704" i="2"/>
  <c r="C2704" i="2"/>
  <c r="B2704" i="2"/>
  <c r="F2703" i="2"/>
  <c r="C2703" i="2"/>
  <c r="B2703" i="2"/>
  <c r="F2702" i="2"/>
  <c r="C2702" i="2"/>
  <c r="B2702" i="2"/>
  <c r="F2701" i="2"/>
  <c r="C2701" i="2"/>
  <c r="B2701" i="2"/>
  <c r="F2700" i="2"/>
  <c r="C2700" i="2"/>
  <c r="B2700" i="2"/>
  <c r="F2699" i="2"/>
  <c r="C2699" i="2"/>
  <c r="B2699" i="2"/>
  <c r="F2698" i="2"/>
  <c r="C2698" i="2"/>
  <c r="B2698" i="2"/>
  <c r="F2697" i="2"/>
  <c r="C2697" i="2"/>
  <c r="B2697" i="2"/>
  <c r="F2696" i="2"/>
  <c r="C2696" i="2"/>
  <c r="B2696" i="2"/>
  <c r="F2695" i="2"/>
  <c r="C2695" i="2"/>
  <c r="B2695" i="2"/>
  <c r="F2694" i="2"/>
  <c r="C2694" i="2"/>
  <c r="B2694" i="2"/>
  <c r="F2693" i="2"/>
  <c r="C2693" i="2"/>
  <c r="B2693" i="2"/>
  <c r="F2692" i="2"/>
  <c r="C2692" i="2"/>
  <c r="B2692" i="2"/>
  <c r="F2691" i="2"/>
  <c r="C2691" i="2"/>
  <c r="B2691" i="2"/>
  <c r="F2690" i="2"/>
  <c r="C2690" i="2"/>
  <c r="B2690" i="2"/>
  <c r="F2689" i="2"/>
  <c r="C2689" i="2"/>
  <c r="B2689" i="2"/>
  <c r="F2688" i="2"/>
  <c r="C2688" i="2"/>
  <c r="B2688" i="2"/>
  <c r="F2687" i="2"/>
  <c r="C2687" i="2"/>
  <c r="B2687" i="2"/>
  <c r="F2686" i="2"/>
  <c r="C2686" i="2"/>
  <c r="B2686" i="2"/>
  <c r="F2685" i="2"/>
  <c r="C2685" i="2"/>
  <c r="B2685" i="2"/>
  <c r="F2684" i="2"/>
  <c r="C2684" i="2"/>
  <c r="B2684" i="2"/>
  <c r="F2683" i="2"/>
  <c r="C2683" i="2"/>
  <c r="B2683" i="2"/>
  <c r="F2682" i="2"/>
  <c r="C2682" i="2"/>
  <c r="B2682" i="2"/>
  <c r="F2681" i="2"/>
  <c r="C2681" i="2"/>
  <c r="B2681" i="2"/>
  <c r="F2680" i="2"/>
  <c r="C2680" i="2"/>
  <c r="B2680" i="2"/>
  <c r="F2679" i="2"/>
  <c r="C2679" i="2"/>
  <c r="B2679" i="2"/>
  <c r="F2678" i="2"/>
  <c r="C2678" i="2"/>
  <c r="B2678" i="2"/>
  <c r="F2677" i="2"/>
  <c r="C2677" i="2"/>
  <c r="B2677" i="2"/>
  <c r="F2676" i="2"/>
  <c r="C2676" i="2"/>
  <c r="B2676" i="2"/>
  <c r="F2675" i="2"/>
  <c r="C2675" i="2"/>
  <c r="B2675" i="2"/>
  <c r="F2674" i="2"/>
  <c r="C2674" i="2"/>
  <c r="B2674" i="2"/>
  <c r="F2673" i="2"/>
  <c r="C2673" i="2"/>
  <c r="B2673" i="2"/>
  <c r="F2672" i="2"/>
  <c r="C2672" i="2"/>
  <c r="B2672" i="2"/>
  <c r="F2671" i="2"/>
  <c r="C2671" i="2"/>
  <c r="B2671" i="2"/>
  <c r="F2670" i="2"/>
  <c r="C2670" i="2"/>
  <c r="B2670" i="2"/>
  <c r="F2669" i="2"/>
  <c r="C2669" i="2"/>
  <c r="B2669" i="2"/>
  <c r="F2668" i="2"/>
  <c r="C2668" i="2"/>
  <c r="B2668" i="2"/>
  <c r="F2667" i="2"/>
  <c r="C2667" i="2"/>
  <c r="B2667" i="2"/>
  <c r="F2666" i="2"/>
  <c r="C2666" i="2"/>
  <c r="B2666" i="2"/>
  <c r="F2665" i="2"/>
  <c r="C2665" i="2"/>
  <c r="B2665" i="2"/>
  <c r="F2664" i="2"/>
  <c r="C2664" i="2"/>
  <c r="B2664" i="2"/>
  <c r="F2663" i="2"/>
  <c r="C2663" i="2"/>
  <c r="B2663" i="2"/>
  <c r="F2662" i="2"/>
  <c r="C2662" i="2"/>
  <c r="B2662" i="2"/>
  <c r="F2661" i="2"/>
  <c r="C2661" i="2"/>
  <c r="B2661" i="2"/>
  <c r="F2660" i="2"/>
  <c r="C2660" i="2"/>
  <c r="B2660" i="2"/>
  <c r="F2659" i="2"/>
  <c r="C2659" i="2"/>
  <c r="B2659" i="2"/>
  <c r="F2658" i="2"/>
  <c r="C2658" i="2"/>
  <c r="B2658" i="2"/>
  <c r="F2657" i="2"/>
  <c r="C2657" i="2"/>
  <c r="B2657" i="2"/>
  <c r="F2656" i="2"/>
  <c r="C2656" i="2"/>
  <c r="B2656" i="2"/>
  <c r="F2655" i="2"/>
  <c r="C2655" i="2"/>
  <c r="B2655" i="2"/>
  <c r="F2654" i="2"/>
  <c r="C2654" i="2"/>
  <c r="B2654" i="2"/>
  <c r="F2653" i="2"/>
  <c r="C2653" i="2"/>
  <c r="B2653" i="2"/>
  <c r="F2652" i="2"/>
  <c r="C2652" i="2"/>
  <c r="B2652" i="2"/>
  <c r="F2651" i="2"/>
  <c r="C2651" i="2"/>
  <c r="B2651" i="2"/>
  <c r="F2650" i="2"/>
  <c r="C2650" i="2"/>
  <c r="B2650" i="2"/>
  <c r="F2649" i="2"/>
  <c r="C2649" i="2"/>
  <c r="B2649" i="2"/>
  <c r="F2648" i="2"/>
  <c r="C2648" i="2"/>
  <c r="B2648" i="2"/>
  <c r="F2647" i="2"/>
  <c r="C2647" i="2"/>
  <c r="B2647" i="2"/>
  <c r="F2646" i="2"/>
  <c r="C2646" i="2"/>
  <c r="B2646" i="2"/>
  <c r="F2645" i="2"/>
  <c r="C2645" i="2"/>
  <c r="B2645" i="2"/>
  <c r="F2644" i="2"/>
  <c r="C2644" i="2"/>
  <c r="B2644" i="2"/>
  <c r="F2643" i="2"/>
  <c r="C2643" i="2"/>
  <c r="B2643" i="2"/>
  <c r="F2642" i="2"/>
  <c r="C2642" i="2"/>
  <c r="B2642" i="2"/>
  <c r="F2641" i="2"/>
  <c r="C2641" i="2"/>
  <c r="B2641" i="2"/>
  <c r="F2640" i="2"/>
  <c r="C2640" i="2"/>
  <c r="B2640" i="2"/>
  <c r="F2639" i="2"/>
  <c r="C2639" i="2"/>
  <c r="B2639" i="2"/>
  <c r="F2638" i="2"/>
  <c r="C2638" i="2"/>
  <c r="B2638" i="2"/>
  <c r="F2637" i="2"/>
  <c r="C2637" i="2"/>
  <c r="B2637" i="2"/>
  <c r="F2636" i="2"/>
  <c r="C2636" i="2"/>
  <c r="B2636" i="2"/>
  <c r="F2635" i="2"/>
  <c r="C2635" i="2"/>
  <c r="B2635" i="2"/>
  <c r="F2634" i="2"/>
  <c r="C2634" i="2"/>
  <c r="B2634" i="2"/>
  <c r="F2633" i="2"/>
  <c r="C2633" i="2"/>
  <c r="B2633" i="2"/>
  <c r="F2632" i="2"/>
  <c r="C2632" i="2"/>
  <c r="B2632" i="2"/>
  <c r="F2631" i="2"/>
  <c r="C2631" i="2"/>
  <c r="B2631" i="2"/>
  <c r="F2630" i="2"/>
  <c r="C2630" i="2"/>
  <c r="B2630" i="2"/>
  <c r="F2629" i="2"/>
  <c r="C2629" i="2"/>
  <c r="B2629" i="2"/>
  <c r="F2628" i="2"/>
  <c r="C2628" i="2"/>
  <c r="B2628" i="2"/>
  <c r="F2627" i="2"/>
  <c r="C2627" i="2"/>
  <c r="B2627" i="2"/>
  <c r="F2626" i="2"/>
  <c r="C2626" i="2"/>
  <c r="B2626" i="2"/>
  <c r="F2625" i="2"/>
  <c r="C2625" i="2"/>
  <c r="B2625" i="2"/>
  <c r="F2624" i="2"/>
  <c r="C2624" i="2"/>
  <c r="B2624" i="2"/>
  <c r="F2623" i="2"/>
  <c r="C2623" i="2"/>
  <c r="B2623" i="2"/>
  <c r="F2622" i="2"/>
  <c r="C2622" i="2"/>
  <c r="B2622" i="2"/>
  <c r="F2621" i="2"/>
  <c r="C2621" i="2"/>
  <c r="B2621" i="2"/>
  <c r="F2620" i="2"/>
  <c r="C2620" i="2"/>
  <c r="B2620" i="2"/>
  <c r="F2619" i="2"/>
  <c r="C2619" i="2"/>
  <c r="B2619" i="2"/>
  <c r="F2618" i="2"/>
  <c r="C2618" i="2"/>
  <c r="B2618" i="2"/>
  <c r="F2617" i="2"/>
  <c r="C2617" i="2"/>
  <c r="B2617" i="2"/>
  <c r="F2616" i="2"/>
  <c r="C2616" i="2"/>
  <c r="B2616" i="2"/>
  <c r="F2615" i="2"/>
  <c r="C2615" i="2"/>
  <c r="B2615" i="2"/>
  <c r="F2614" i="2"/>
  <c r="C2614" i="2"/>
  <c r="B2614" i="2"/>
  <c r="F2613" i="2"/>
  <c r="C2613" i="2"/>
  <c r="B2613" i="2"/>
  <c r="F2612" i="2"/>
  <c r="C2612" i="2"/>
  <c r="B2612" i="2"/>
  <c r="F2611" i="2"/>
  <c r="C2611" i="2"/>
  <c r="B2611" i="2"/>
  <c r="F2610" i="2"/>
  <c r="C2610" i="2"/>
  <c r="B2610" i="2"/>
  <c r="F2609" i="2"/>
  <c r="C2609" i="2"/>
  <c r="B2609" i="2"/>
  <c r="F2608" i="2"/>
  <c r="C2608" i="2"/>
  <c r="B2608" i="2"/>
  <c r="F2607" i="2"/>
  <c r="C2607" i="2"/>
  <c r="B2607" i="2"/>
  <c r="F2606" i="2"/>
  <c r="C2606" i="2"/>
  <c r="B2606" i="2"/>
  <c r="F2605" i="2"/>
  <c r="C2605" i="2"/>
  <c r="B2605" i="2"/>
  <c r="F2604" i="2"/>
  <c r="C2604" i="2"/>
  <c r="B2604" i="2"/>
  <c r="F2603" i="2"/>
  <c r="C2603" i="2"/>
  <c r="B2603" i="2"/>
  <c r="F2602" i="2"/>
  <c r="C2602" i="2"/>
  <c r="B2602" i="2"/>
  <c r="F2601" i="2"/>
  <c r="C2601" i="2"/>
  <c r="B2601" i="2"/>
  <c r="F2600" i="2"/>
  <c r="C2600" i="2"/>
  <c r="B2600" i="2"/>
  <c r="F2599" i="2"/>
  <c r="C2599" i="2"/>
  <c r="B2599" i="2"/>
  <c r="F2598" i="2"/>
  <c r="C2598" i="2"/>
  <c r="B2598" i="2"/>
  <c r="F2597" i="2"/>
  <c r="C2597" i="2"/>
  <c r="B2597" i="2"/>
  <c r="F2596" i="2"/>
  <c r="C2596" i="2"/>
  <c r="B2596" i="2"/>
  <c r="F2595" i="2"/>
  <c r="C2595" i="2"/>
  <c r="B2595" i="2"/>
  <c r="F2594" i="2"/>
  <c r="C2594" i="2"/>
  <c r="B2594" i="2"/>
  <c r="F2593" i="2"/>
  <c r="C2593" i="2"/>
  <c r="B2593" i="2"/>
  <c r="F2592" i="2"/>
  <c r="C2592" i="2"/>
  <c r="B2592" i="2"/>
  <c r="F2591" i="2"/>
  <c r="C2591" i="2"/>
  <c r="B2591" i="2"/>
  <c r="F2590" i="2"/>
  <c r="C2590" i="2"/>
  <c r="B2590" i="2"/>
  <c r="F2589" i="2"/>
  <c r="C2589" i="2"/>
  <c r="B2589" i="2"/>
  <c r="F2588" i="2"/>
  <c r="C2588" i="2"/>
  <c r="B2588" i="2"/>
  <c r="F2587" i="2"/>
  <c r="C2587" i="2"/>
  <c r="B2587" i="2"/>
  <c r="F2586" i="2"/>
  <c r="C2586" i="2"/>
  <c r="B2586" i="2"/>
  <c r="F2585" i="2"/>
  <c r="C2585" i="2"/>
  <c r="B2585" i="2"/>
  <c r="F2584" i="2"/>
  <c r="C2584" i="2"/>
  <c r="B2584" i="2"/>
  <c r="F2583" i="2"/>
  <c r="C2583" i="2"/>
  <c r="B2583" i="2"/>
  <c r="F2582" i="2"/>
  <c r="C2582" i="2"/>
  <c r="B2582" i="2"/>
  <c r="F2581" i="2"/>
  <c r="C2581" i="2"/>
  <c r="B2581" i="2"/>
  <c r="F2580" i="2"/>
  <c r="C2580" i="2"/>
  <c r="B2580" i="2"/>
  <c r="F2579" i="2"/>
  <c r="C2579" i="2"/>
  <c r="B2579" i="2"/>
  <c r="F2578" i="2"/>
  <c r="C2578" i="2"/>
  <c r="B2578" i="2"/>
  <c r="F2577" i="2"/>
  <c r="C2577" i="2"/>
  <c r="B2577" i="2"/>
  <c r="F2576" i="2"/>
  <c r="C2576" i="2"/>
  <c r="B2576" i="2"/>
  <c r="F2575" i="2"/>
  <c r="C2575" i="2"/>
  <c r="B2575" i="2"/>
  <c r="F2574" i="2"/>
  <c r="C2574" i="2"/>
  <c r="B2574" i="2"/>
  <c r="F2573" i="2"/>
  <c r="C2573" i="2"/>
  <c r="B2573" i="2"/>
  <c r="F2572" i="2"/>
  <c r="C2572" i="2"/>
  <c r="B2572" i="2"/>
  <c r="F2571" i="2"/>
  <c r="C2571" i="2"/>
  <c r="B2571" i="2"/>
  <c r="F2570" i="2"/>
  <c r="C2570" i="2"/>
  <c r="B2570" i="2"/>
  <c r="F2569" i="2"/>
  <c r="C2569" i="2"/>
  <c r="B2569" i="2"/>
  <c r="F2568" i="2"/>
  <c r="C2568" i="2"/>
  <c r="B2568" i="2"/>
  <c r="F2567" i="2"/>
  <c r="C2567" i="2"/>
  <c r="B2567" i="2"/>
  <c r="F2566" i="2"/>
  <c r="C2566" i="2"/>
  <c r="B2566" i="2"/>
  <c r="F2565" i="2"/>
  <c r="C2565" i="2"/>
  <c r="B2565" i="2"/>
  <c r="F2564" i="2"/>
  <c r="C2564" i="2"/>
  <c r="B2564" i="2"/>
  <c r="F2563" i="2"/>
  <c r="C2563" i="2"/>
  <c r="B2563" i="2"/>
  <c r="F2562" i="2"/>
  <c r="C2562" i="2"/>
  <c r="B2562" i="2"/>
  <c r="F2561" i="2"/>
  <c r="C2561" i="2"/>
  <c r="B2561" i="2"/>
  <c r="F2560" i="2"/>
  <c r="C2560" i="2"/>
  <c r="B2560" i="2"/>
  <c r="F2559" i="2"/>
  <c r="C2559" i="2"/>
  <c r="B2559" i="2"/>
  <c r="F2558" i="2"/>
  <c r="C2558" i="2"/>
  <c r="B2558" i="2"/>
  <c r="F2557" i="2"/>
  <c r="C2557" i="2"/>
  <c r="B2557" i="2"/>
  <c r="F2556" i="2"/>
  <c r="C2556" i="2"/>
  <c r="B2556" i="2"/>
  <c r="F2555" i="2"/>
  <c r="C2555" i="2"/>
  <c r="B2555" i="2"/>
  <c r="F2554" i="2"/>
  <c r="C2554" i="2"/>
  <c r="B2554" i="2"/>
  <c r="F2553" i="2"/>
  <c r="C2553" i="2"/>
  <c r="B2553" i="2"/>
  <c r="F2552" i="2"/>
  <c r="C2552" i="2"/>
  <c r="B2552" i="2"/>
  <c r="F2551" i="2"/>
  <c r="C2551" i="2"/>
  <c r="B2551" i="2"/>
  <c r="F2550" i="2"/>
  <c r="C2550" i="2"/>
  <c r="B2550" i="2"/>
  <c r="F2549" i="2"/>
  <c r="C2549" i="2"/>
  <c r="B2549" i="2"/>
  <c r="F2548" i="2"/>
  <c r="C2548" i="2"/>
  <c r="B2548" i="2"/>
  <c r="F2547" i="2"/>
  <c r="C2547" i="2"/>
  <c r="B2547" i="2"/>
  <c r="F2546" i="2"/>
  <c r="C2546" i="2"/>
  <c r="B2546" i="2"/>
  <c r="F2545" i="2"/>
  <c r="C2545" i="2"/>
  <c r="B2545" i="2"/>
  <c r="F2544" i="2"/>
  <c r="C2544" i="2"/>
  <c r="B2544" i="2"/>
  <c r="F2543" i="2"/>
  <c r="C2543" i="2"/>
  <c r="B2543" i="2"/>
  <c r="F2542" i="2"/>
  <c r="C2542" i="2"/>
  <c r="B2542" i="2"/>
  <c r="F2541" i="2"/>
  <c r="C2541" i="2"/>
  <c r="B2541" i="2"/>
  <c r="F2540" i="2"/>
  <c r="C2540" i="2"/>
  <c r="B2540" i="2"/>
  <c r="F2539" i="2"/>
  <c r="C2539" i="2"/>
  <c r="B2539" i="2"/>
  <c r="F2538" i="2"/>
  <c r="C2538" i="2"/>
  <c r="B2538" i="2"/>
  <c r="F2537" i="2"/>
  <c r="C2537" i="2"/>
  <c r="B2537" i="2"/>
  <c r="F2536" i="2"/>
  <c r="C2536" i="2"/>
  <c r="B2536" i="2"/>
  <c r="F2535" i="2"/>
  <c r="C2535" i="2"/>
  <c r="B2535" i="2"/>
  <c r="F2534" i="2"/>
  <c r="C2534" i="2"/>
  <c r="B2534" i="2"/>
  <c r="F2533" i="2"/>
  <c r="C2533" i="2"/>
  <c r="B2533" i="2"/>
  <c r="F2532" i="2"/>
  <c r="C2532" i="2"/>
  <c r="B2532" i="2"/>
  <c r="F2531" i="2"/>
  <c r="C2531" i="2"/>
  <c r="B2531" i="2"/>
  <c r="F2530" i="2"/>
  <c r="C2530" i="2"/>
  <c r="B2530" i="2"/>
  <c r="F2529" i="2"/>
  <c r="C2529" i="2"/>
  <c r="B2529" i="2"/>
  <c r="F2528" i="2"/>
  <c r="C2528" i="2"/>
  <c r="B2528" i="2"/>
  <c r="F2527" i="2"/>
  <c r="C2527" i="2"/>
  <c r="B2527" i="2"/>
  <c r="F2526" i="2"/>
  <c r="C2526" i="2"/>
  <c r="B2526" i="2"/>
  <c r="F2525" i="2"/>
  <c r="C2525" i="2"/>
  <c r="B2525" i="2"/>
  <c r="F2524" i="2"/>
  <c r="C2524" i="2"/>
  <c r="B2524" i="2"/>
  <c r="F2523" i="2"/>
  <c r="C2523" i="2"/>
  <c r="B2523" i="2"/>
  <c r="F2522" i="2"/>
  <c r="C2522" i="2"/>
  <c r="B2522" i="2"/>
  <c r="F2521" i="2"/>
  <c r="C2521" i="2"/>
  <c r="B2521" i="2"/>
  <c r="F2520" i="2"/>
  <c r="C2520" i="2"/>
  <c r="B2520" i="2"/>
  <c r="F2519" i="2"/>
  <c r="C2519" i="2"/>
  <c r="B2519" i="2"/>
  <c r="F2518" i="2"/>
  <c r="C2518" i="2"/>
  <c r="B2518" i="2"/>
  <c r="F2517" i="2"/>
  <c r="C2517" i="2"/>
  <c r="B2517" i="2"/>
  <c r="F2516" i="2"/>
  <c r="C2516" i="2"/>
  <c r="B2516" i="2"/>
  <c r="F2515" i="2"/>
  <c r="C2515" i="2"/>
  <c r="B2515" i="2"/>
  <c r="F2514" i="2"/>
  <c r="C2514" i="2"/>
  <c r="B2514" i="2"/>
  <c r="F2513" i="2"/>
  <c r="C2513" i="2"/>
  <c r="B2513" i="2"/>
  <c r="F2512" i="2"/>
  <c r="C2512" i="2"/>
  <c r="B2512" i="2"/>
  <c r="F2511" i="2"/>
  <c r="C2511" i="2"/>
  <c r="B2511" i="2"/>
  <c r="F2510" i="2"/>
  <c r="C2510" i="2"/>
  <c r="B2510" i="2"/>
  <c r="F2509" i="2"/>
  <c r="C2509" i="2"/>
  <c r="B2509" i="2"/>
  <c r="F2508" i="2"/>
  <c r="C2508" i="2"/>
  <c r="B2508" i="2"/>
  <c r="F2507" i="2"/>
  <c r="C2507" i="2"/>
  <c r="B2507" i="2"/>
  <c r="F2506" i="2"/>
  <c r="C2506" i="2"/>
  <c r="B2506" i="2"/>
  <c r="F2505" i="2"/>
  <c r="C2505" i="2"/>
  <c r="B2505" i="2"/>
  <c r="F2504" i="2"/>
  <c r="C2504" i="2"/>
  <c r="B2504" i="2"/>
  <c r="F2503" i="2"/>
  <c r="C2503" i="2"/>
  <c r="B2503" i="2"/>
  <c r="F2502" i="2"/>
  <c r="C2502" i="2"/>
  <c r="B2502" i="2"/>
  <c r="F2501" i="2"/>
  <c r="C2501" i="2"/>
  <c r="B2501" i="2"/>
  <c r="F2500" i="2"/>
  <c r="C2500" i="2"/>
  <c r="B2500" i="2"/>
  <c r="F2499" i="2"/>
  <c r="C2499" i="2"/>
  <c r="B2499" i="2"/>
  <c r="F2498" i="2"/>
  <c r="C2498" i="2"/>
  <c r="B2498" i="2"/>
  <c r="F2497" i="2"/>
  <c r="C2497" i="2"/>
  <c r="B2497" i="2"/>
  <c r="F2496" i="2"/>
  <c r="C2496" i="2"/>
  <c r="B2496" i="2"/>
  <c r="F2495" i="2"/>
  <c r="C2495" i="2"/>
  <c r="B2495" i="2"/>
  <c r="F2494" i="2"/>
  <c r="C2494" i="2"/>
  <c r="B2494" i="2"/>
  <c r="F2493" i="2"/>
  <c r="C2493" i="2"/>
  <c r="B2493" i="2"/>
  <c r="F2492" i="2"/>
  <c r="C2492" i="2"/>
  <c r="B2492" i="2"/>
  <c r="F2491" i="2"/>
  <c r="C2491" i="2"/>
  <c r="B2491" i="2"/>
  <c r="F2490" i="2"/>
  <c r="C2490" i="2"/>
  <c r="B2490" i="2"/>
  <c r="F2489" i="2"/>
  <c r="C2489" i="2"/>
  <c r="B2489" i="2"/>
  <c r="F2488" i="2"/>
  <c r="C2488" i="2"/>
  <c r="B2488" i="2"/>
  <c r="F2487" i="2"/>
  <c r="C2487" i="2"/>
  <c r="B2487" i="2"/>
  <c r="F2486" i="2"/>
  <c r="C2486" i="2"/>
  <c r="B2486" i="2"/>
  <c r="F2485" i="2"/>
  <c r="C2485" i="2"/>
  <c r="B2485" i="2"/>
  <c r="F2484" i="2"/>
  <c r="C2484" i="2"/>
  <c r="B2484" i="2"/>
  <c r="F2483" i="2"/>
  <c r="C2483" i="2"/>
  <c r="B2483" i="2"/>
  <c r="F2482" i="2"/>
  <c r="C2482" i="2"/>
  <c r="B2482" i="2"/>
  <c r="F2481" i="2"/>
  <c r="C2481" i="2"/>
  <c r="B2481" i="2"/>
  <c r="F2480" i="2"/>
  <c r="C2480" i="2"/>
  <c r="B2480" i="2"/>
  <c r="F2479" i="2"/>
  <c r="C2479" i="2"/>
  <c r="B2479" i="2"/>
  <c r="F2478" i="2"/>
  <c r="C2478" i="2"/>
  <c r="B2478" i="2"/>
  <c r="F2477" i="2"/>
  <c r="C2477" i="2"/>
  <c r="B2477" i="2"/>
  <c r="F2476" i="2"/>
  <c r="C2476" i="2"/>
  <c r="B2476" i="2"/>
  <c r="F2475" i="2"/>
  <c r="C2475" i="2"/>
  <c r="B2475" i="2"/>
  <c r="F2474" i="2"/>
  <c r="C2474" i="2"/>
  <c r="B2474" i="2"/>
  <c r="F2473" i="2"/>
  <c r="C2473" i="2"/>
  <c r="B2473" i="2"/>
  <c r="F2472" i="2"/>
  <c r="C2472" i="2"/>
  <c r="B2472" i="2"/>
  <c r="F2471" i="2"/>
  <c r="C2471" i="2"/>
  <c r="B2471" i="2"/>
  <c r="F2470" i="2"/>
  <c r="C2470" i="2"/>
  <c r="B2470" i="2"/>
  <c r="F2469" i="2"/>
  <c r="C2469" i="2"/>
  <c r="B2469" i="2"/>
  <c r="F2468" i="2"/>
  <c r="C2468" i="2"/>
  <c r="B2468" i="2"/>
  <c r="F2467" i="2"/>
  <c r="C2467" i="2"/>
  <c r="B2467" i="2"/>
  <c r="F2466" i="2"/>
  <c r="C2466" i="2"/>
  <c r="B2466" i="2"/>
  <c r="F2465" i="2"/>
  <c r="C2465" i="2"/>
  <c r="B2465" i="2"/>
  <c r="F2464" i="2"/>
  <c r="C2464" i="2"/>
  <c r="B2464" i="2"/>
  <c r="F2463" i="2"/>
  <c r="C2463" i="2"/>
  <c r="B2463" i="2"/>
  <c r="F2462" i="2"/>
  <c r="C2462" i="2"/>
  <c r="B2462" i="2"/>
  <c r="F2461" i="2"/>
  <c r="C2461" i="2"/>
  <c r="B2461" i="2"/>
  <c r="F2460" i="2"/>
  <c r="C2460" i="2"/>
  <c r="B2460" i="2"/>
  <c r="F2459" i="2"/>
  <c r="C2459" i="2"/>
  <c r="B2459" i="2"/>
  <c r="F2458" i="2"/>
  <c r="C2458" i="2"/>
  <c r="B2458" i="2"/>
  <c r="F2457" i="2"/>
  <c r="C2457" i="2"/>
  <c r="B2457" i="2"/>
  <c r="F2456" i="2"/>
  <c r="C2456" i="2"/>
  <c r="B2456" i="2"/>
  <c r="F2455" i="2"/>
  <c r="C2455" i="2"/>
  <c r="B2455" i="2"/>
  <c r="F2454" i="2"/>
  <c r="C2454" i="2"/>
  <c r="B2454" i="2"/>
  <c r="F2453" i="2"/>
  <c r="C2453" i="2"/>
  <c r="B2453" i="2"/>
  <c r="F2452" i="2"/>
  <c r="C2452" i="2"/>
  <c r="B2452" i="2"/>
  <c r="F2451" i="2"/>
  <c r="C2451" i="2"/>
  <c r="B2451" i="2"/>
  <c r="F2450" i="2"/>
  <c r="C2450" i="2"/>
  <c r="B2450" i="2"/>
  <c r="F2449" i="2"/>
  <c r="C2449" i="2"/>
  <c r="B2449" i="2"/>
  <c r="F2448" i="2"/>
  <c r="C2448" i="2"/>
  <c r="B2448" i="2"/>
  <c r="F2447" i="2"/>
  <c r="C2447" i="2"/>
  <c r="B2447" i="2"/>
  <c r="F2446" i="2"/>
  <c r="C2446" i="2"/>
  <c r="B2446" i="2"/>
  <c r="F2445" i="2"/>
  <c r="C2445" i="2"/>
  <c r="B2445" i="2"/>
  <c r="F2444" i="2"/>
  <c r="C2444" i="2"/>
  <c r="B2444" i="2"/>
  <c r="F2443" i="2"/>
  <c r="C2443" i="2"/>
  <c r="B2443" i="2"/>
  <c r="F2442" i="2"/>
  <c r="C2442" i="2"/>
  <c r="B2442" i="2"/>
  <c r="F2441" i="2"/>
  <c r="C2441" i="2"/>
  <c r="B2441" i="2"/>
  <c r="F2440" i="2"/>
  <c r="C2440" i="2"/>
  <c r="B2440" i="2"/>
  <c r="F2439" i="2"/>
  <c r="C2439" i="2"/>
  <c r="B2439" i="2"/>
  <c r="F2438" i="2"/>
  <c r="C2438" i="2"/>
  <c r="B2438" i="2"/>
  <c r="F2437" i="2"/>
  <c r="C2437" i="2"/>
  <c r="B2437" i="2"/>
  <c r="F2436" i="2"/>
  <c r="C2436" i="2"/>
  <c r="B2436" i="2"/>
  <c r="F2435" i="2"/>
  <c r="C2435" i="2"/>
  <c r="B2435" i="2"/>
  <c r="F2434" i="2"/>
  <c r="C2434" i="2"/>
  <c r="B2434" i="2"/>
  <c r="F2433" i="2"/>
  <c r="C2433" i="2"/>
  <c r="B2433" i="2"/>
  <c r="F2432" i="2"/>
  <c r="C2432" i="2"/>
  <c r="B2432" i="2"/>
  <c r="F2431" i="2"/>
  <c r="C2431" i="2"/>
  <c r="B2431" i="2"/>
  <c r="F2430" i="2"/>
  <c r="C2430" i="2"/>
  <c r="B2430" i="2"/>
  <c r="F2429" i="2"/>
  <c r="C2429" i="2"/>
  <c r="B2429" i="2"/>
  <c r="F2428" i="2"/>
  <c r="C2428" i="2"/>
  <c r="B2428" i="2"/>
  <c r="F2427" i="2"/>
  <c r="C2427" i="2"/>
  <c r="B2427" i="2"/>
  <c r="F2426" i="2"/>
  <c r="C2426" i="2"/>
  <c r="B2426" i="2"/>
  <c r="F2425" i="2"/>
  <c r="C2425" i="2"/>
  <c r="B2425" i="2"/>
  <c r="F2424" i="2"/>
  <c r="C2424" i="2"/>
  <c r="B2424" i="2"/>
  <c r="F2423" i="2"/>
  <c r="C2423" i="2"/>
  <c r="B2423" i="2"/>
  <c r="F2422" i="2"/>
  <c r="C2422" i="2"/>
  <c r="B2422" i="2"/>
  <c r="F2421" i="2"/>
  <c r="C2421" i="2"/>
  <c r="B2421" i="2"/>
  <c r="F2420" i="2"/>
  <c r="C2420" i="2"/>
  <c r="B2420" i="2"/>
  <c r="F2419" i="2"/>
  <c r="C2419" i="2"/>
  <c r="B2419" i="2"/>
  <c r="F2418" i="2"/>
  <c r="C2418" i="2"/>
  <c r="B2418" i="2"/>
  <c r="F2417" i="2"/>
  <c r="C2417" i="2"/>
  <c r="B2417" i="2"/>
  <c r="F2416" i="2"/>
  <c r="C2416" i="2"/>
  <c r="B2416" i="2"/>
  <c r="F2415" i="2"/>
  <c r="C2415" i="2"/>
  <c r="B2415" i="2"/>
  <c r="F2414" i="2"/>
  <c r="C2414" i="2"/>
  <c r="B2414" i="2"/>
  <c r="F2413" i="2"/>
  <c r="C2413" i="2"/>
  <c r="B2413" i="2"/>
  <c r="F2412" i="2"/>
  <c r="C2412" i="2"/>
  <c r="B2412" i="2"/>
  <c r="F2411" i="2"/>
  <c r="C2411" i="2"/>
  <c r="B2411" i="2"/>
  <c r="F2410" i="2"/>
  <c r="C2410" i="2"/>
  <c r="B2410" i="2"/>
  <c r="F2409" i="2"/>
  <c r="C2409" i="2"/>
  <c r="B2409" i="2"/>
  <c r="F2408" i="2"/>
  <c r="C2408" i="2"/>
  <c r="B2408" i="2"/>
  <c r="F2407" i="2"/>
  <c r="C2407" i="2"/>
  <c r="B2407" i="2"/>
  <c r="F2406" i="2"/>
  <c r="C2406" i="2"/>
  <c r="B2406" i="2"/>
  <c r="F2405" i="2"/>
  <c r="C2405" i="2"/>
  <c r="B2405" i="2"/>
  <c r="F2404" i="2"/>
  <c r="C2404" i="2"/>
  <c r="B2404" i="2"/>
  <c r="F2403" i="2"/>
  <c r="C2403" i="2"/>
  <c r="B2403" i="2"/>
  <c r="F2402" i="2"/>
  <c r="C2402" i="2"/>
  <c r="B2402" i="2"/>
  <c r="F2401" i="2"/>
  <c r="C2401" i="2"/>
  <c r="B2401" i="2"/>
  <c r="F2400" i="2"/>
  <c r="C2400" i="2"/>
  <c r="B2400" i="2"/>
  <c r="F2399" i="2"/>
  <c r="C2399" i="2"/>
  <c r="B2399" i="2"/>
  <c r="F2398" i="2"/>
  <c r="C2398" i="2"/>
  <c r="B2398" i="2"/>
  <c r="F2397" i="2"/>
  <c r="C2397" i="2"/>
  <c r="B2397" i="2"/>
  <c r="F2396" i="2"/>
  <c r="C2396" i="2"/>
  <c r="B2396" i="2"/>
  <c r="F2395" i="2"/>
  <c r="C2395" i="2"/>
  <c r="B2395" i="2"/>
  <c r="F2394" i="2"/>
  <c r="C2394" i="2"/>
  <c r="B2394" i="2"/>
  <c r="F2393" i="2"/>
  <c r="C2393" i="2"/>
  <c r="B2393" i="2"/>
  <c r="F2392" i="2"/>
  <c r="C2392" i="2"/>
  <c r="B2392" i="2"/>
  <c r="F2391" i="2"/>
  <c r="C2391" i="2"/>
  <c r="B2391" i="2"/>
  <c r="F2390" i="2"/>
  <c r="C2390" i="2"/>
  <c r="B2390" i="2"/>
  <c r="F2389" i="2"/>
  <c r="C2389" i="2"/>
  <c r="B2389" i="2"/>
  <c r="F2388" i="2"/>
  <c r="C2388" i="2"/>
  <c r="B2388" i="2"/>
  <c r="F2387" i="2"/>
  <c r="C2387" i="2"/>
  <c r="B2387" i="2"/>
  <c r="F2386" i="2"/>
  <c r="C2386" i="2"/>
  <c r="B2386" i="2"/>
  <c r="F2385" i="2"/>
  <c r="C2385" i="2"/>
  <c r="B2385" i="2"/>
  <c r="F2384" i="2"/>
  <c r="C2384" i="2"/>
  <c r="B2384" i="2"/>
  <c r="F2383" i="2"/>
  <c r="C2383" i="2"/>
  <c r="B2383" i="2"/>
  <c r="F2382" i="2"/>
  <c r="C2382" i="2"/>
  <c r="B2382" i="2"/>
  <c r="F2381" i="2"/>
  <c r="C2381" i="2"/>
  <c r="B2381" i="2"/>
  <c r="F2380" i="2"/>
  <c r="C2380" i="2"/>
  <c r="B2380" i="2"/>
  <c r="F2379" i="2"/>
  <c r="C2379" i="2"/>
  <c r="B2379" i="2"/>
  <c r="F2378" i="2"/>
  <c r="C2378" i="2"/>
  <c r="B2378" i="2"/>
  <c r="F2377" i="2"/>
  <c r="C2377" i="2"/>
  <c r="B2377" i="2"/>
  <c r="F2376" i="2"/>
  <c r="C2376" i="2"/>
  <c r="B2376" i="2"/>
  <c r="F2375" i="2"/>
  <c r="C2375" i="2"/>
  <c r="B2375" i="2"/>
  <c r="F2374" i="2"/>
  <c r="C2374" i="2"/>
  <c r="B2374" i="2"/>
  <c r="F2373" i="2"/>
  <c r="C2373" i="2"/>
  <c r="B2373" i="2"/>
  <c r="F2372" i="2"/>
  <c r="C2372" i="2"/>
  <c r="B2372" i="2"/>
  <c r="F2371" i="2"/>
  <c r="C2371" i="2"/>
  <c r="B2371" i="2"/>
  <c r="F2370" i="2"/>
  <c r="C2370" i="2"/>
  <c r="B2370" i="2"/>
  <c r="F2369" i="2"/>
  <c r="C2369" i="2"/>
  <c r="B2369" i="2"/>
  <c r="F2368" i="2"/>
  <c r="C2368" i="2"/>
  <c r="B2368" i="2"/>
  <c r="F2367" i="2"/>
  <c r="C2367" i="2"/>
  <c r="B2367" i="2"/>
  <c r="F2366" i="2"/>
  <c r="C2366" i="2"/>
  <c r="B2366" i="2"/>
  <c r="F2365" i="2"/>
  <c r="C2365" i="2"/>
  <c r="B2365" i="2"/>
  <c r="F2364" i="2"/>
  <c r="C2364" i="2"/>
  <c r="B2364" i="2"/>
  <c r="F2363" i="2"/>
  <c r="C2363" i="2"/>
  <c r="B2363" i="2"/>
  <c r="F2362" i="2"/>
  <c r="C2362" i="2"/>
  <c r="B2362" i="2"/>
  <c r="F2361" i="2"/>
  <c r="C2361" i="2"/>
  <c r="B2361" i="2"/>
  <c r="F2360" i="2"/>
  <c r="C2360" i="2"/>
  <c r="B2360" i="2"/>
  <c r="F2359" i="2"/>
  <c r="C2359" i="2"/>
  <c r="B2359" i="2"/>
  <c r="F2358" i="2"/>
  <c r="C2358" i="2"/>
  <c r="B2358" i="2"/>
  <c r="F2357" i="2"/>
  <c r="C2357" i="2"/>
  <c r="B2357" i="2"/>
  <c r="F2356" i="2"/>
  <c r="C2356" i="2"/>
  <c r="B2356" i="2"/>
  <c r="F2355" i="2"/>
  <c r="C2355" i="2"/>
  <c r="B2355" i="2"/>
  <c r="F2354" i="2"/>
  <c r="C2354" i="2"/>
  <c r="B2354" i="2"/>
  <c r="F2353" i="2"/>
  <c r="C2353" i="2"/>
  <c r="B2353" i="2"/>
  <c r="F2352" i="2"/>
  <c r="C2352" i="2"/>
  <c r="B2352" i="2"/>
  <c r="F2351" i="2"/>
  <c r="C2351" i="2"/>
  <c r="B2351" i="2"/>
  <c r="F2350" i="2"/>
  <c r="C2350" i="2"/>
  <c r="B2350" i="2"/>
  <c r="F2349" i="2"/>
  <c r="C2349" i="2"/>
  <c r="B2349" i="2"/>
  <c r="F2348" i="2"/>
  <c r="C2348" i="2"/>
  <c r="B2348" i="2"/>
  <c r="F2347" i="2"/>
  <c r="C2347" i="2"/>
  <c r="B2347" i="2"/>
  <c r="F2346" i="2"/>
  <c r="C2346" i="2"/>
  <c r="B2346" i="2"/>
  <c r="F2345" i="2"/>
  <c r="C2345" i="2"/>
  <c r="B2345" i="2"/>
  <c r="F2344" i="2"/>
  <c r="C2344" i="2"/>
  <c r="B2344" i="2"/>
  <c r="F2343" i="2"/>
  <c r="C2343" i="2"/>
  <c r="B2343" i="2"/>
  <c r="F2342" i="2"/>
  <c r="C2342" i="2"/>
  <c r="B2342" i="2"/>
  <c r="F2341" i="2"/>
  <c r="C2341" i="2"/>
  <c r="B2341" i="2"/>
  <c r="F2340" i="2"/>
  <c r="C2340" i="2"/>
  <c r="B2340" i="2"/>
  <c r="F2339" i="2"/>
  <c r="C2339" i="2"/>
  <c r="B2339" i="2"/>
  <c r="F2338" i="2"/>
  <c r="C2338" i="2"/>
  <c r="B2338" i="2"/>
  <c r="F2337" i="2"/>
  <c r="C2337" i="2"/>
  <c r="B2337" i="2"/>
  <c r="F2336" i="2"/>
  <c r="C2336" i="2"/>
  <c r="B2336" i="2"/>
  <c r="F2335" i="2"/>
  <c r="C2335" i="2"/>
  <c r="B2335" i="2"/>
  <c r="F2334" i="2"/>
  <c r="C2334" i="2"/>
  <c r="B2334" i="2"/>
  <c r="F2333" i="2"/>
  <c r="C2333" i="2"/>
  <c r="B2333" i="2"/>
  <c r="F2332" i="2"/>
  <c r="C2332" i="2"/>
  <c r="B2332" i="2"/>
  <c r="F2331" i="2"/>
  <c r="C2331" i="2"/>
  <c r="B2331" i="2"/>
  <c r="F2330" i="2"/>
  <c r="C2330" i="2"/>
  <c r="B2330" i="2"/>
  <c r="F2329" i="2"/>
  <c r="C2329" i="2"/>
  <c r="B2329" i="2"/>
  <c r="F2328" i="2"/>
  <c r="C2328" i="2"/>
  <c r="B2328" i="2"/>
  <c r="F2327" i="2"/>
  <c r="C2327" i="2"/>
  <c r="B2327" i="2"/>
  <c r="F2326" i="2"/>
  <c r="C2326" i="2"/>
  <c r="B2326" i="2"/>
  <c r="F2325" i="2"/>
  <c r="C2325" i="2"/>
  <c r="B2325" i="2"/>
  <c r="F2324" i="2"/>
  <c r="C2324" i="2"/>
  <c r="B2324" i="2"/>
  <c r="F2323" i="2"/>
  <c r="C2323" i="2"/>
  <c r="B2323" i="2"/>
  <c r="F2322" i="2"/>
  <c r="C2322" i="2"/>
  <c r="B2322" i="2"/>
  <c r="F2321" i="2"/>
  <c r="C2321" i="2"/>
  <c r="B2321" i="2"/>
  <c r="F2320" i="2"/>
  <c r="C2320" i="2"/>
  <c r="B2320" i="2"/>
  <c r="F2319" i="2"/>
  <c r="C2319" i="2"/>
  <c r="B2319" i="2"/>
  <c r="F2318" i="2"/>
  <c r="C2318" i="2"/>
  <c r="B2318" i="2"/>
  <c r="F2317" i="2"/>
  <c r="C2317" i="2"/>
  <c r="B2317" i="2"/>
  <c r="F2316" i="2"/>
  <c r="C2316" i="2"/>
  <c r="B2316" i="2"/>
  <c r="F2315" i="2"/>
  <c r="C2315" i="2"/>
  <c r="B2315" i="2"/>
  <c r="F2314" i="2"/>
  <c r="C2314" i="2"/>
  <c r="B2314" i="2"/>
  <c r="F2313" i="2"/>
  <c r="C2313" i="2"/>
  <c r="B2313" i="2"/>
  <c r="F2312" i="2"/>
  <c r="C2312" i="2"/>
  <c r="B2312" i="2"/>
  <c r="F2311" i="2"/>
  <c r="C2311" i="2"/>
  <c r="B2311" i="2"/>
  <c r="F2310" i="2"/>
  <c r="C2310" i="2"/>
  <c r="B2310" i="2"/>
  <c r="F2309" i="2"/>
  <c r="C2309" i="2"/>
  <c r="B2309" i="2"/>
  <c r="F2308" i="2"/>
  <c r="C2308" i="2"/>
  <c r="B2308" i="2"/>
  <c r="F2307" i="2"/>
  <c r="C2307" i="2"/>
  <c r="B2307" i="2"/>
  <c r="F2306" i="2"/>
  <c r="C2306" i="2"/>
  <c r="B2306" i="2"/>
  <c r="F2305" i="2"/>
  <c r="C2305" i="2"/>
  <c r="B2305" i="2"/>
  <c r="F2304" i="2"/>
  <c r="C2304" i="2"/>
  <c r="B2304" i="2"/>
  <c r="F2303" i="2"/>
  <c r="C2303" i="2"/>
  <c r="B2303" i="2"/>
  <c r="F2302" i="2"/>
  <c r="C2302" i="2"/>
  <c r="B2302" i="2"/>
  <c r="F2301" i="2"/>
  <c r="C2301" i="2"/>
  <c r="B2301" i="2"/>
  <c r="F2300" i="2"/>
  <c r="C2300" i="2"/>
  <c r="B2300" i="2"/>
  <c r="F2299" i="2"/>
  <c r="C2299" i="2"/>
  <c r="B2299" i="2"/>
  <c r="F2298" i="2"/>
  <c r="C2298" i="2"/>
  <c r="B2298" i="2"/>
  <c r="F2297" i="2"/>
  <c r="C2297" i="2"/>
  <c r="B2297" i="2"/>
  <c r="F2296" i="2"/>
  <c r="C2296" i="2"/>
  <c r="B2296" i="2"/>
  <c r="F2295" i="2"/>
  <c r="C2295" i="2"/>
  <c r="B2295" i="2"/>
  <c r="F2294" i="2"/>
  <c r="C2294" i="2"/>
  <c r="B2294" i="2"/>
  <c r="F2293" i="2"/>
  <c r="C2293" i="2"/>
  <c r="B2293" i="2"/>
  <c r="F2292" i="2"/>
  <c r="C2292" i="2"/>
  <c r="B2292" i="2"/>
  <c r="F2291" i="2"/>
  <c r="C2291" i="2"/>
  <c r="B2291" i="2"/>
  <c r="F2290" i="2"/>
  <c r="C2290" i="2"/>
  <c r="B2290" i="2"/>
  <c r="F2289" i="2"/>
  <c r="C2289" i="2"/>
  <c r="B2289" i="2"/>
  <c r="F2288" i="2"/>
  <c r="C2288" i="2"/>
  <c r="B2288" i="2"/>
  <c r="F2287" i="2"/>
  <c r="C2287" i="2"/>
  <c r="B2287" i="2"/>
  <c r="F2286" i="2"/>
  <c r="C2286" i="2"/>
  <c r="B2286" i="2"/>
  <c r="F2285" i="2"/>
  <c r="C2285" i="2"/>
  <c r="B2285" i="2"/>
  <c r="F2284" i="2"/>
  <c r="C2284" i="2"/>
  <c r="B2284" i="2"/>
  <c r="F2283" i="2"/>
  <c r="C2283" i="2"/>
  <c r="B2283" i="2"/>
  <c r="F2282" i="2"/>
  <c r="C2282" i="2"/>
  <c r="B2282" i="2"/>
  <c r="F2281" i="2"/>
  <c r="C2281" i="2"/>
  <c r="B2281" i="2"/>
  <c r="F2280" i="2"/>
  <c r="C2280" i="2"/>
  <c r="B2280" i="2"/>
  <c r="F2279" i="2"/>
  <c r="C2279" i="2"/>
  <c r="B2279" i="2"/>
  <c r="F2278" i="2"/>
  <c r="C2278" i="2"/>
  <c r="B2278" i="2"/>
  <c r="F2277" i="2"/>
  <c r="C2277" i="2"/>
  <c r="B2277" i="2"/>
  <c r="F2276" i="2"/>
  <c r="C2276" i="2"/>
  <c r="B2276" i="2"/>
  <c r="F2275" i="2"/>
  <c r="C2275" i="2"/>
  <c r="B2275" i="2"/>
  <c r="F2274" i="2"/>
  <c r="C2274" i="2"/>
  <c r="B2274" i="2"/>
  <c r="F2273" i="2"/>
  <c r="C2273" i="2"/>
  <c r="B2273" i="2"/>
  <c r="F2272" i="2"/>
  <c r="C2272" i="2"/>
  <c r="B2272" i="2"/>
  <c r="F2271" i="2"/>
  <c r="C2271" i="2"/>
  <c r="B2271" i="2"/>
  <c r="F2270" i="2"/>
  <c r="C2270" i="2"/>
  <c r="B2270" i="2"/>
  <c r="F2269" i="2"/>
  <c r="C2269" i="2"/>
  <c r="B2269" i="2"/>
  <c r="F2268" i="2"/>
  <c r="C2268" i="2"/>
  <c r="B2268" i="2"/>
  <c r="F2267" i="2"/>
  <c r="C2267" i="2"/>
  <c r="B2267" i="2"/>
  <c r="F2266" i="2"/>
  <c r="C2266" i="2"/>
  <c r="B2266" i="2"/>
  <c r="F2265" i="2"/>
  <c r="C2265" i="2"/>
  <c r="B2265" i="2"/>
  <c r="F2264" i="2"/>
  <c r="C2264" i="2"/>
  <c r="B2264" i="2"/>
  <c r="F2263" i="2"/>
  <c r="C2263" i="2"/>
  <c r="B2263" i="2"/>
  <c r="F2262" i="2"/>
  <c r="C2262" i="2"/>
  <c r="B2262" i="2"/>
  <c r="F2261" i="2"/>
  <c r="C2261" i="2"/>
  <c r="B2261" i="2"/>
  <c r="F2260" i="2"/>
  <c r="C2260" i="2"/>
  <c r="B2260" i="2"/>
  <c r="F2259" i="2"/>
  <c r="C2259" i="2"/>
  <c r="B2259" i="2"/>
  <c r="F2258" i="2"/>
  <c r="C2258" i="2"/>
  <c r="B2258" i="2"/>
  <c r="F2257" i="2"/>
  <c r="C2257" i="2"/>
  <c r="B2257" i="2"/>
  <c r="F2256" i="2"/>
  <c r="C2256" i="2"/>
  <c r="B2256" i="2"/>
  <c r="F2255" i="2"/>
  <c r="C2255" i="2"/>
  <c r="B2255" i="2"/>
  <c r="F2254" i="2"/>
  <c r="C2254" i="2"/>
  <c r="B2254" i="2"/>
  <c r="F2253" i="2"/>
  <c r="C2253" i="2"/>
  <c r="B2253" i="2"/>
  <c r="F2252" i="2"/>
  <c r="C2252" i="2"/>
  <c r="B2252" i="2"/>
  <c r="F2251" i="2"/>
  <c r="C2251" i="2"/>
  <c r="B2251" i="2"/>
  <c r="F2250" i="2"/>
  <c r="C2250" i="2"/>
  <c r="B2250" i="2"/>
  <c r="F2249" i="2"/>
  <c r="C2249" i="2"/>
  <c r="B2249" i="2"/>
  <c r="F2248" i="2"/>
  <c r="C2248" i="2"/>
  <c r="B2248" i="2"/>
  <c r="F2247" i="2"/>
  <c r="C2247" i="2"/>
  <c r="B2247" i="2"/>
  <c r="F2246" i="2"/>
  <c r="C2246" i="2"/>
  <c r="B2246" i="2"/>
  <c r="F2245" i="2"/>
  <c r="C2245" i="2"/>
  <c r="B2245" i="2"/>
  <c r="F2244" i="2"/>
  <c r="C2244" i="2"/>
  <c r="B2244" i="2"/>
  <c r="F2243" i="2"/>
  <c r="C2243" i="2"/>
  <c r="B2243" i="2"/>
  <c r="F2242" i="2"/>
  <c r="C2242" i="2"/>
  <c r="B2242" i="2"/>
  <c r="F2241" i="2"/>
  <c r="C2241" i="2"/>
  <c r="B2241" i="2"/>
  <c r="F2240" i="2"/>
  <c r="C2240" i="2"/>
  <c r="B2240" i="2"/>
  <c r="F2239" i="2"/>
  <c r="C2239" i="2"/>
  <c r="B2239" i="2"/>
  <c r="F2238" i="2"/>
  <c r="C2238" i="2"/>
  <c r="B2238" i="2"/>
  <c r="F2237" i="2"/>
  <c r="C2237" i="2"/>
  <c r="B2237" i="2"/>
  <c r="F2236" i="2"/>
  <c r="C2236" i="2"/>
  <c r="B2236" i="2"/>
  <c r="F2235" i="2"/>
  <c r="C2235" i="2"/>
  <c r="B2235" i="2"/>
  <c r="F2234" i="2"/>
  <c r="C2234" i="2"/>
  <c r="B2234" i="2"/>
  <c r="F2233" i="2"/>
  <c r="C2233" i="2"/>
  <c r="B2233" i="2"/>
  <c r="F2232" i="2"/>
  <c r="C2232" i="2"/>
  <c r="B2232" i="2"/>
  <c r="F2231" i="2"/>
  <c r="C2231" i="2"/>
  <c r="B2231" i="2"/>
  <c r="F2230" i="2"/>
  <c r="C2230" i="2"/>
  <c r="B2230" i="2"/>
  <c r="F2229" i="2"/>
  <c r="C2229" i="2"/>
  <c r="B2229" i="2"/>
  <c r="F2228" i="2"/>
  <c r="C2228" i="2"/>
  <c r="B2228" i="2"/>
  <c r="F2227" i="2"/>
  <c r="C2227" i="2"/>
  <c r="B2227" i="2"/>
  <c r="F2226" i="2"/>
  <c r="C2226" i="2"/>
  <c r="B2226" i="2"/>
  <c r="F2225" i="2"/>
  <c r="C2225" i="2"/>
  <c r="B2225" i="2"/>
  <c r="F2224" i="2"/>
  <c r="C2224" i="2"/>
  <c r="B2224" i="2"/>
  <c r="F2223" i="2"/>
  <c r="C2223" i="2"/>
  <c r="B2223" i="2"/>
  <c r="F2222" i="2"/>
  <c r="C2222" i="2"/>
  <c r="B2222" i="2"/>
  <c r="F2221" i="2"/>
  <c r="C2221" i="2"/>
  <c r="B2221" i="2"/>
  <c r="F2220" i="2"/>
  <c r="C2220" i="2"/>
  <c r="B2220" i="2"/>
  <c r="F2219" i="2"/>
  <c r="C2219" i="2"/>
  <c r="B2219" i="2"/>
  <c r="F2218" i="2"/>
  <c r="C2218" i="2"/>
  <c r="B2218" i="2"/>
  <c r="F2217" i="2"/>
  <c r="C2217" i="2"/>
  <c r="B2217" i="2"/>
  <c r="F2216" i="2"/>
  <c r="C2216" i="2"/>
  <c r="B2216" i="2"/>
  <c r="F2215" i="2"/>
  <c r="C2215" i="2"/>
  <c r="B2215" i="2"/>
  <c r="F2214" i="2"/>
  <c r="C2214" i="2"/>
  <c r="B2214" i="2"/>
  <c r="F2213" i="2"/>
  <c r="C2213" i="2"/>
  <c r="B2213" i="2"/>
  <c r="F2212" i="2"/>
  <c r="C2212" i="2"/>
  <c r="B2212" i="2"/>
  <c r="F2211" i="2"/>
  <c r="C2211" i="2"/>
  <c r="B2211" i="2"/>
  <c r="F2210" i="2"/>
  <c r="C2210" i="2"/>
  <c r="B2210" i="2"/>
  <c r="F2209" i="2"/>
  <c r="C2209" i="2"/>
  <c r="B2209" i="2"/>
  <c r="F2208" i="2"/>
  <c r="C2208" i="2"/>
  <c r="B2208" i="2"/>
  <c r="F2207" i="2"/>
  <c r="C2207" i="2"/>
  <c r="B2207" i="2"/>
  <c r="F2206" i="2"/>
  <c r="C2206" i="2"/>
  <c r="B2206" i="2"/>
  <c r="F2205" i="2"/>
  <c r="C2205" i="2"/>
  <c r="B2205" i="2"/>
  <c r="F2204" i="2"/>
  <c r="C2204" i="2"/>
  <c r="B2204" i="2"/>
  <c r="F2203" i="2"/>
  <c r="C2203" i="2"/>
  <c r="B2203" i="2"/>
  <c r="F2202" i="2"/>
  <c r="C2202" i="2"/>
  <c r="B2202" i="2"/>
  <c r="F2201" i="2"/>
  <c r="C2201" i="2"/>
  <c r="B2201" i="2"/>
  <c r="F2200" i="2"/>
  <c r="C2200" i="2"/>
  <c r="B2200" i="2"/>
  <c r="F2199" i="2"/>
  <c r="C2199" i="2"/>
  <c r="B2199" i="2"/>
  <c r="F2198" i="2"/>
  <c r="C2198" i="2"/>
  <c r="B2198" i="2"/>
  <c r="F2197" i="2"/>
  <c r="C2197" i="2"/>
  <c r="B2197" i="2"/>
  <c r="F2196" i="2"/>
  <c r="C2196" i="2"/>
  <c r="B2196" i="2"/>
  <c r="F2195" i="2"/>
  <c r="C2195" i="2"/>
  <c r="B2195" i="2"/>
  <c r="F2194" i="2"/>
  <c r="C2194" i="2"/>
  <c r="B2194" i="2"/>
  <c r="F2193" i="2"/>
  <c r="C2193" i="2"/>
  <c r="B2193" i="2"/>
  <c r="F2192" i="2"/>
  <c r="C2192" i="2"/>
  <c r="B2192" i="2"/>
  <c r="F2191" i="2"/>
  <c r="C2191" i="2"/>
  <c r="B2191" i="2"/>
  <c r="F2190" i="2"/>
  <c r="C2190" i="2"/>
  <c r="B2190" i="2"/>
  <c r="F2189" i="2"/>
  <c r="C2189" i="2"/>
  <c r="B2189" i="2"/>
  <c r="F2188" i="2"/>
  <c r="C2188" i="2"/>
  <c r="B2188" i="2"/>
  <c r="F2187" i="2"/>
  <c r="C2187" i="2"/>
  <c r="B2187" i="2"/>
  <c r="F2186" i="2"/>
  <c r="C2186" i="2"/>
  <c r="B2186" i="2"/>
  <c r="F2185" i="2"/>
  <c r="C2185" i="2"/>
  <c r="B2185" i="2"/>
  <c r="F2184" i="2"/>
  <c r="C2184" i="2"/>
  <c r="B2184" i="2"/>
  <c r="F2183" i="2"/>
  <c r="C2183" i="2"/>
  <c r="B2183" i="2"/>
  <c r="F2182" i="2"/>
  <c r="C2182" i="2"/>
  <c r="B2182" i="2"/>
  <c r="F2181" i="2"/>
  <c r="C2181" i="2"/>
  <c r="B2181" i="2"/>
  <c r="F2180" i="2"/>
  <c r="C2180" i="2"/>
  <c r="B2180" i="2"/>
  <c r="F2179" i="2"/>
  <c r="C2179" i="2"/>
  <c r="B2179" i="2"/>
  <c r="F2178" i="2"/>
  <c r="C2178" i="2"/>
  <c r="B2178" i="2"/>
  <c r="F2177" i="2"/>
  <c r="C2177" i="2"/>
  <c r="B2177" i="2"/>
  <c r="F2176" i="2"/>
  <c r="C2176" i="2"/>
  <c r="B2176" i="2"/>
  <c r="F2175" i="2"/>
  <c r="C2175" i="2"/>
  <c r="B2175" i="2"/>
  <c r="F2174" i="2"/>
  <c r="C2174" i="2"/>
  <c r="B2174" i="2"/>
  <c r="F2173" i="2"/>
  <c r="C2173" i="2"/>
  <c r="B2173" i="2"/>
  <c r="F2172" i="2"/>
  <c r="C2172" i="2"/>
  <c r="B2172" i="2"/>
  <c r="F2171" i="2"/>
  <c r="C2171" i="2"/>
  <c r="B2171" i="2"/>
  <c r="F2170" i="2"/>
  <c r="C2170" i="2"/>
  <c r="B2170" i="2"/>
  <c r="F2169" i="2"/>
  <c r="C2169" i="2"/>
  <c r="B2169" i="2"/>
  <c r="F2168" i="2"/>
  <c r="C2168" i="2"/>
  <c r="B2168" i="2"/>
  <c r="F2167" i="2"/>
  <c r="C2167" i="2"/>
  <c r="B2167" i="2"/>
  <c r="F2166" i="2"/>
  <c r="C2166" i="2"/>
  <c r="B2166" i="2"/>
  <c r="F2165" i="2"/>
  <c r="C2165" i="2"/>
  <c r="B2165" i="2"/>
  <c r="F2164" i="2"/>
  <c r="C2164" i="2"/>
  <c r="B2164" i="2"/>
  <c r="F2163" i="2"/>
  <c r="C2163" i="2"/>
  <c r="B2163" i="2"/>
  <c r="F2162" i="2"/>
  <c r="C2162" i="2"/>
  <c r="B2162" i="2"/>
  <c r="F2161" i="2"/>
  <c r="C2161" i="2"/>
  <c r="B2161" i="2"/>
  <c r="F2160" i="2"/>
  <c r="C2160" i="2"/>
  <c r="B2160" i="2"/>
  <c r="F2159" i="2"/>
  <c r="C2159" i="2"/>
  <c r="B2159" i="2"/>
  <c r="F2158" i="2"/>
  <c r="C2158" i="2"/>
  <c r="B2158" i="2"/>
  <c r="F2157" i="2"/>
  <c r="C2157" i="2"/>
  <c r="B2157" i="2"/>
  <c r="F2156" i="2"/>
  <c r="C2156" i="2"/>
  <c r="B2156" i="2"/>
  <c r="F2155" i="2"/>
  <c r="C2155" i="2"/>
  <c r="B2155" i="2"/>
  <c r="F2154" i="2"/>
  <c r="C2154" i="2"/>
  <c r="B2154" i="2"/>
  <c r="F2153" i="2"/>
  <c r="C2153" i="2"/>
  <c r="B2153" i="2"/>
  <c r="F2152" i="2"/>
  <c r="C2152" i="2"/>
  <c r="B2152" i="2"/>
  <c r="F2151" i="2"/>
  <c r="C2151" i="2"/>
  <c r="B2151" i="2"/>
  <c r="F2150" i="2"/>
  <c r="C2150" i="2"/>
  <c r="B2150" i="2"/>
  <c r="F2149" i="2"/>
  <c r="C2149" i="2"/>
  <c r="B2149" i="2"/>
  <c r="F2148" i="2"/>
  <c r="C2148" i="2"/>
  <c r="B2148" i="2"/>
  <c r="F2147" i="2"/>
  <c r="C2147" i="2"/>
  <c r="B2147" i="2"/>
  <c r="F2146" i="2"/>
  <c r="C2146" i="2"/>
  <c r="B2146" i="2"/>
  <c r="F2145" i="2"/>
  <c r="C2145" i="2"/>
  <c r="B2145" i="2"/>
  <c r="F2144" i="2"/>
  <c r="C2144" i="2"/>
  <c r="B2144" i="2"/>
  <c r="F2143" i="2"/>
  <c r="C2143" i="2"/>
  <c r="B2143" i="2"/>
  <c r="F2142" i="2"/>
  <c r="C2142" i="2"/>
  <c r="B2142" i="2"/>
  <c r="F2141" i="2"/>
  <c r="C2141" i="2"/>
  <c r="B2141" i="2"/>
  <c r="F2140" i="2"/>
  <c r="C2140" i="2"/>
  <c r="B2140" i="2"/>
  <c r="F2139" i="2"/>
  <c r="C2139" i="2"/>
  <c r="B2139" i="2"/>
  <c r="F2138" i="2"/>
  <c r="C2138" i="2"/>
  <c r="B2138" i="2"/>
  <c r="F2137" i="2"/>
  <c r="C2137" i="2"/>
  <c r="B2137" i="2"/>
  <c r="F2136" i="2"/>
  <c r="C2136" i="2"/>
  <c r="B2136" i="2"/>
  <c r="F2135" i="2"/>
  <c r="C2135" i="2"/>
  <c r="B2135" i="2"/>
  <c r="F2134" i="2"/>
  <c r="C2134" i="2"/>
  <c r="B2134" i="2"/>
  <c r="F2133" i="2"/>
  <c r="C2133" i="2"/>
  <c r="B2133" i="2"/>
  <c r="F2132" i="2"/>
  <c r="C2132" i="2"/>
  <c r="B2132" i="2"/>
  <c r="F2131" i="2"/>
  <c r="C2131" i="2"/>
  <c r="B2131" i="2"/>
  <c r="F2130" i="2"/>
  <c r="C2130" i="2"/>
  <c r="B2130" i="2"/>
  <c r="F2129" i="2"/>
  <c r="C2129" i="2"/>
  <c r="B2129" i="2"/>
  <c r="F2128" i="2"/>
  <c r="C2128" i="2"/>
  <c r="B2128" i="2"/>
  <c r="F2127" i="2"/>
  <c r="C2127" i="2"/>
  <c r="B2127" i="2"/>
  <c r="F2126" i="2"/>
  <c r="C2126" i="2"/>
  <c r="B2126" i="2"/>
  <c r="F2125" i="2"/>
  <c r="C2125" i="2"/>
  <c r="B2125" i="2"/>
  <c r="F2124" i="2"/>
  <c r="C2124" i="2"/>
  <c r="B2124" i="2"/>
  <c r="F2123" i="2"/>
  <c r="C2123" i="2"/>
  <c r="B2123" i="2"/>
  <c r="F2122" i="2"/>
  <c r="C2122" i="2"/>
  <c r="B2122" i="2"/>
  <c r="F2121" i="2"/>
  <c r="C2121" i="2"/>
  <c r="B2121" i="2"/>
  <c r="F2120" i="2"/>
  <c r="C2120" i="2"/>
  <c r="B2120" i="2"/>
  <c r="F2119" i="2"/>
  <c r="C2119" i="2"/>
  <c r="B2119" i="2"/>
  <c r="F2118" i="2"/>
  <c r="C2118" i="2"/>
  <c r="B2118" i="2"/>
  <c r="F2117" i="2"/>
  <c r="C2117" i="2"/>
  <c r="B2117" i="2"/>
  <c r="F2116" i="2"/>
  <c r="C2116" i="2"/>
  <c r="B2116" i="2"/>
  <c r="F2115" i="2"/>
  <c r="C2115" i="2"/>
  <c r="B2115" i="2"/>
  <c r="F2114" i="2"/>
  <c r="C2114" i="2"/>
  <c r="B2114" i="2"/>
  <c r="F2113" i="2"/>
  <c r="C2113" i="2"/>
  <c r="B2113" i="2"/>
  <c r="F2112" i="2"/>
  <c r="C2112" i="2"/>
  <c r="B2112" i="2"/>
  <c r="F2111" i="2"/>
  <c r="C2111" i="2"/>
  <c r="B2111" i="2"/>
  <c r="F2110" i="2"/>
  <c r="C2110" i="2"/>
  <c r="B2110" i="2"/>
  <c r="F2109" i="2"/>
  <c r="C2109" i="2"/>
  <c r="B2109" i="2"/>
  <c r="F2108" i="2"/>
  <c r="C2108" i="2"/>
  <c r="B2108" i="2"/>
  <c r="F2107" i="2"/>
  <c r="C2107" i="2"/>
  <c r="B2107" i="2"/>
  <c r="F2106" i="2"/>
  <c r="C2106" i="2"/>
  <c r="B2106" i="2"/>
  <c r="F2105" i="2"/>
  <c r="C2105" i="2"/>
  <c r="B2105" i="2"/>
  <c r="F2104" i="2"/>
  <c r="C2104" i="2"/>
  <c r="B2104" i="2"/>
  <c r="F2103" i="2"/>
  <c r="C2103" i="2"/>
  <c r="B2103" i="2"/>
  <c r="F2102" i="2"/>
  <c r="C2102" i="2"/>
  <c r="B2102" i="2"/>
  <c r="F2101" i="2"/>
  <c r="C2101" i="2"/>
  <c r="B2101" i="2"/>
  <c r="F2100" i="2"/>
  <c r="C2100" i="2"/>
  <c r="B2100" i="2"/>
  <c r="F2099" i="2"/>
  <c r="C2099" i="2"/>
  <c r="B2099" i="2"/>
  <c r="F2098" i="2"/>
  <c r="C2098" i="2"/>
  <c r="B2098" i="2"/>
  <c r="F2097" i="2"/>
  <c r="C2097" i="2"/>
  <c r="B2097" i="2"/>
  <c r="F2096" i="2"/>
  <c r="C2096" i="2"/>
  <c r="B2096" i="2"/>
  <c r="F2095" i="2"/>
  <c r="C2095" i="2"/>
  <c r="B2095" i="2"/>
  <c r="F2094" i="2"/>
  <c r="C2094" i="2"/>
  <c r="B2094" i="2"/>
  <c r="F2093" i="2"/>
  <c r="C2093" i="2"/>
  <c r="B2093" i="2"/>
  <c r="F2092" i="2"/>
  <c r="C2092" i="2"/>
  <c r="B2092" i="2"/>
  <c r="F2091" i="2"/>
  <c r="C2091" i="2"/>
  <c r="B2091" i="2"/>
  <c r="F2090" i="2"/>
  <c r="C2090" i="2"/>
  <c r="B2090" i="2"/>
  <c r="F2089" i="2"/>
  <c r="C2089" i="2"/>
  <c r="B2089" i="2"/>
  <c r="F2088" i="2"/>
  <c r="C2088" i="2"/>
  <c r="B2088" i="2"/>
  <c r="F2087" i="2"/>
  <c r="C2087" i="2"/>
  <c r="B2087" i="2"/>
  <c r="F2086" i="2"/>
  <c r="C2086" i="2"/>
  <c r="B2086" i="2"/>
  <c r="F2085" i="2"/>
  <c r="C2085" i="2"/>
  <c r="B2085" i="2"/>
  <c r="F2084" i="2"/>
  <c r="C2084" i="2"/>
  <c r="B2084" i="2"/>
  <c r="F2083" i="2"/>
  <c r="C2083" i="2"/>
  <c r="B2083" i="2"/>
  <c r="F2082" i="2"/>
  <c r="C2082" i="2"/>
  <c r="B2082" i="2"/>
  <c r="F2081" i="2"/>
  <c r="C2081" i="2"/>
  <c r="B2081" i="2"/>
  <c r="F2080" i="2"/>
  <c r="C2080" i="2"/>
  <c r="B2080" i="2"/>
  <c r="F2079" i="2"/>
  <c r="C2079" i="2"/>
  <c r="B2079" i="2"/>
  <c r="F2078" i="2"/>
  <c r="C2078" i="2"/>
  <c r="B2078" i="2"/>
  <c r="F2077" i="2"/>
  <c r="C2077" i="2"/>
  <c r="B2077" i="2"/>
  <c r="F2076" i="2"/>
  <c r="C2076" i="2"/>
  <c r="B2076" i="2"/>
  <c r="F2075" i="2"/>
  <c r="C2075" i="2"/>
  <c r="B2075" i="2"/>
  <c r="F2074" i="2"/>
  <c r="C2074" i="2"/>
  <c r="B2074" i="2"/>
  <c r="F2073" i="2"/>
  <c r="C2073" i="2"/>
  <c r="B2073" i="2"/>
  <c r="F2072" i="2"/>
  <c r="C2072" i="2"/>
  <c r="B2072" i="2"/>
  <c r="F2071" i="2"/>
  <c r="C2071" i="2"/>
  <c r="B2071" i="2"/>
  <c r="F2070" i="2"/>
  <c r="C2070" i="2"/>
  <c r="B2070" i="2"/>
  <c r="F2069" i="2"/>
  <c r="C2069" i="2"/>
  <c r="B2069" i="2"/>
  <c r="F2068" i="2"/>
  <c r="C2068" i="2"/>
  <c r="B2068" i="2"/>
  <c r="F2067" i="2"/>
  <c r="C2067" i="2"/>
  <c r="B2067" i="2"/>
  <c r="F2066" i="2"/>
  <c r="C2066" i="2"/>
  <c r="B2066" i="2"/>
  <c r="F2065" i="2"/>
  <c r="C2065" i="2"/>
  <c r="B2065" i="2"/>
  <c r="F2064" i="2"/>
  <c r="C2064" i="2"/>
  <c r="B2064" i="2"/>
  <c r="F2063" i="2"/>
  <c r="C2063" i="2"/>
  <c r="B2063" i="2"/>
  <c r="F2062" i="2"/>
  <c r="C2062" i="2"/>
  <c r="B2062" i="2"/>
  <c r="F2061" i="2"/>
  <c r="C2061" i="2"/>
  <c r="B2061" i="2"/>
  <c r="F2060" i="2"/>
  <c r="C2060" i="2"/>
  <c r="B2060" i="2"/>
  <c r="F2059" i="2"/>
  <c r="C2059" i="2"/>
  <c r="B2059" i="2"/>
  <c r="F2058" i="2"/>
  <c r="C2058" i="2"/>
  <c r="B2058" i="2"/>
  <c r="F2057" i="2"/>
  <c r="C2057" i="2"/>
  <c r="B2057" i="2"/>
  <c r="F2056" i="2"/>
  <c r="C2056" i="2"/>
  <c r="B2056" i="2"/>
  <c r="F2055" i="2"/>
  <c r="C2055" i="2"/>
  <c r="B2055" i="2"/>
  <c r="F2054" i="2"/>
  <c r="C2054" i="2"/>
  <c r="B2054" i="2"/>
  <c r="F2053" i="2"/>
  <c r="C2053" i="2"/>
  <c r="B2053" i="2"/>
  <c r="F2052" i="2"/>
  <c r="C2052" i="2"/>
  <c r="B2052" i="2"/>
  <c r="F2051" i="2"/>
  <c r="C2051" i="2"/>
  <c r="B2051" i="2"/>
  <c r="F2050" i="2"/>
  <c r="C2050" i="2"/>
  <c r="B2050" i="2"/>
  <c r="F2049" i="2"/>
  <c r="C2049" i="2"/>
  <c r="B2049" i="2"/>
  <c r="F2048" i="2"/>
  <c r="C2048" i="2"/>
  <c r="B2048" i="2"/>
  <c r="F2047" i="2"/>
  <c r="C2047" i="2"/>
  <c r="B2047" i="2"/>
  <c r="F2046" i="2"/>
  <c r="C2046" i="2"/>
  <c r="B2046" i="2"/>
  <c r="F2045" i="2"/>
  <c r="C2045" i="2"/>
  <c r="B2045" i="2"/>
  <c r="F2044" i="2"/>
  <c r="C2044" i="2"/>
  <c r="B2044" i="2"/>
  <c r="F2043" i="2"/>
  <c r="C2043" i="2"/>
  <c r="B2043" i="2"/>
  <c r="F2042" i="2"/>
  <c r="C2042" i="2"/>
  <c r="B2042" i="2"/>
  <c r="F2041" i="2"/>
  <c r="C2041" i="2"/>
  <c r="B2041" i="2"/>
  <c r="F2040" i="2"/>
  <c r="C2040" i="2"/>
  <c r="B2040" i="2"/>
  <c r="F2039" i="2"/>
  <c r="C2039" i="2"/>
  <c r="B2039" i="2"/>
  <c r="F2038" i="2"/>
  <c r="C2038" i="2"/>
  <c r="B2038" i="2"/>
  <c r="F2037" i="2"/>
  <c r="C2037" i="2"/>
  <c r="B2037" i="2"/>
  <c r="F2036" i="2"/>
  <c r="C2036" i="2"/>
  <c r="B2036" i="2"/>
  <c r="F2035" i="2"/>
  <c r="C2035" i="2"/>
  <c r="B2035" i="2"/>
  <c r="F2034" i="2"/>
  <c r="C2034" i="2"/>
  <c r="B2034" i="2"/>
  <c r="F2033" i="2"/>
  <c r="C2033" i="2"/>
  <c r="B2033" i="2"/>
  <c r="F2032" i="2"/>
  <c r="C2032" i="2"/>
  <c r="B2032" i="2"/>
  <c r="F2031" i="2"/>
  <c r="C2031" i="2"/>
  <c r="B2031" i="2"/>
  <c r="F2030" i="2"/>
  <c r="C2030" i="2"/>
  <c r="B2030" i="2"/>
  <c r="F2029" i="2"/>
  <c r="C2029" i="2"/>
  <c r="B2029" i="2"/>
  <c r="F2028" i="2"/>
  <c r="C2028" i="2"/>
  <c r="B2028" i="2"/>
  <c r="F2027" i="2"/>
  <c r="C2027" i="2"/>
  <c r="B2027" i="2"/>
  <c r="F2026" i="2"/>
  <c r="C2026" i="2"/>
  <c r="B2026" i="2"/>
  <c r="F2025" i="2"/>
  <c r="C2025" i="2"/>
  <c r="B2025" i="2"/>
  <c r="F2024" i="2"/>
  <c r="C2024" i="2"/>
  <c r="B2024" i="2"/>
  <c r="F2023" i="2"/>
  <c r="C2023" i="2"/>
  <c r="B2023" i="2"/>
  <c r="F2022" i="2"/>
  <c r="C2022" i="2"/>
  <c r="B2022" i="2"/>
  <c r="F2021" i="2"/>
  <c r="C2021" i="2"/>
  <c r="B2021" i="2"/>
  <c r="F2020" i="2"/>
  <c r="C2020" i="2"/>
  <c r="B2020" i="2"/>
  <c r="F2019" i="2"/>
  <c r="C2019" i="2"/>
  <c r="B2019" i="2"/>
  <c r="F2018" i="2"/>
  <c r="C2018" i="2"/>
  <c r="B2018" i="2"/>
  <c r="F2017" i="2"/>
  <c r="C2017" i="2"/>
  <c r="B2017" i="2"/>
  <c r="F2016" i="2"/>
  <c r="C2016" i="2"/>
  <c r="B2016" i="2"/>
  <c r="F2015" i="2"/>
  <c r="C2015" i="2"/>
  <c r="B2015" i="2"/>
  <c r="F2014" i="2"/>
  <c r="C2014" i="2"/>
  <c r="B2014" i="2"/>
  <c r="F2013" i="2"/>
  <c r="C2013" i="2"/>
  <c r="B2013" i="2"/>
  <c r="F2012" i="2"/>
  <c r="C2012" i="2"/>
  <c r="B2012" i="2"/>
  <c r="F2011" i="2"/>
  <c r="C2011" i="2"/>
  <c r="B2011" i="2"/>
  <c r="F2010" i="2"/>
  <c r="C2010" i="2"/>
  <c r="B2010" i="2"/>
  <c r="F2009" i="2"/>
  <c r="C2009" i="2"/>
  <c r="B2009" i="2"/>
  <c r="F2008" i="2"/>
  <c r="C2008" i="2"/>
  <c r="B2008" i="2"/>
  <c r="F2007" i="2"/>
  <c r="C2007" i="2"/>
  <c r="B2007" i="2"/>
  <c r="F2006" i="2"/>
  <c r="C2006" i="2"/>
  <c r="B2006" i="2"/>
  <c r="F2005" i="2"/>
  <c r="C2005" i="2"/>
  <c r="B2005" i="2"/>
  <c r="F2004" i="2"/>
  <c r="C2004" i="2"/>
  <c r="B2004" i="2"/>
  <c r="F2003" i="2"/>
  <c r="C2003" i="2"/>
  <c r="B2003" i="2"/>
  <c r="F2002" i="2"/>
  <c r="C2002" i="2"/>
  <c r="B2002" i="2"/>
  <c r="F2001" i="2"/>
  <c r="C2001" i="2"/>
  <c r="B2001" i="2"/>
  <c r="F2000" i="2"/>
  <c r="C2000" i="2"/>
  <c r="B2000" i="2"/>
  <c r="F1999" i="2"/>
  <c r="C1999" i="2"/>
  <c r="B1999" i="2"/>
  <c r="F1998" i="2"/>
  <c r="C1998" i="2"/>
  <c r="B1998" i="2"/>
  <c r="F1997" i="2"/>
  <c r="C1997" i="2"/>
  <c r="B1997" i="2"/>
  <c r="F1996" i="2"/>
  <c r="C1996" i="2"/>
  <c r="B1996" i="2"/>
  <c r="F1995" i="2"/>
  <c r="C1995" i="2"/>
  <c r="B1995" i="2"/>
  <c r="F1994" i="2"/>
  <c r="C1994" i="2"/>
  <c r="B1994" i="2"/>
  <c r="F1993" i="2"/>
  <c r="C1993" i="2"/>
  <c r="B1993" i="2"/>
  <c r="F1992" i="2"/>
  <c r="C1992" i="2"/>
  <c r="B1992" i="2"/>
  <c r="F1991" i="2"/>
  <c r="C1991" i="2"/>
  <c r="B1991" i="2"/>
  <c r="F1990" i="2"/>
  <c r="C1990" i="2"/>
  <c r="B1990" i="2"/>
  <c r="F1989" i="2"/>
  <c r="C1989" i="2"/>
  <c r="B1989" i="2"/>
  <c r="F1988" i="2"/>
  <c r="C1988" i="2"/>
  <c r="B1988" i="2"/>
  <c r="F1987" i="2"/>
  <c r="C1987" i="2"/>
  <c r="B1987" i="2"/>
  <c r="F1986" i="2"/>
  <c r="C1986" i="2"/>
  <c r="B1986" i="2"/>
  <c r="F1985" i="2"/>
  <c r="C1985" i="2"/>
  <c r="B1985" i="2"/>
  <c r="F1984" i="2"/>
  <c r="C1984" i="2"/>
  <c r="B1984" i="2"/>
  <c r="F1983" i="2"/>
  <c r="C1983" i="2"/>
  <c r="B1983" i="2"/>
  <c r="F1982" i="2"/>
  <c r="C1982" i="2"/>
  <c r="B1982" i="2"/>
  <c r="F1981" i="2"/>
  <c r="C1981" i="2"/>
  <c r="B1981" i="2"/>
  <c r="F1980" i="2"/>
  <c r="C1980" i="2"/>
  <c r="B1980" i="2"/>
  <c r="F1979" i="2"/>
  <c r="C1979" i="2"/>
  <c r="B1979" i="2"/>
  <c r="F1978" i="2"/>
  <c r="C1978" i="2"/>
  <c r="B1978" i="2"/>
  <c r="F1977" i="2"/>
  <c r="C1977" i="2"/>
  <c r="B1977" i="2"/>
  <c r="F1976" i="2"/>
  <c r="C1976" i="2"/>
  <c r="B1976" i="2"/>
  <c r="F1975" i="2"/>
  <c r="C1975" i="2"/>
  <c r="B1975" i="2"/>
  <c r="F1974" i="2"/>
  <c r="C1974" i="2"/>
  <c r="B1974" i="2"/>
  <c r="F1973" i="2"/>
  <c r="C1973" i="2"/>
  <c r="B1973" i="2"/>
  <c r="F1972" i="2"/>
  <c r="C1972" i="2"/>
  <c r="B1972" i="2"/>
  <c r="F1971" i="2"/>
  <c r="C1971" i="2"/>
  <c r="B1971" i="2"/>
  <c r="F1970" i="2"/>
  <c r="C1970" i="2"/>
  <c r="B1970" i="2"/>
  <c r="F1969" i="2"/>
  <c r="C1969" i="2"/>
  <c r="B1969" i="2"/>
  <c r="F1968" i="2"/>
  <c r="C1968" i="2"/>
  <c r="B1968" i="2"/>
  <c r="F1967" i="2"/>
  <c r="C1967" i="2"/>
  <c r="B1967" i="2"/>
  <c r="F1966" i="2"/>
  <c r="C1966" i="2"/>
  <c r="B1966" i="2"/>
  <c r="F1965" i="2"/>
  <c r="C1965" i="2"/>
  <c r="B1965" i="2"/>
  <c r="F1964" i="2"/>
  <c r="C1964" i="2"/>
  <c r="B1964" i="2"/>
  <c r="F1963" i="2"/>
  <c r="C1963" i="2"/>
  <c r="B1963" i="2"/>
  <c r="F1962" i="2"/>
  <c r="C1962" i="2"/>
  <c r="B1962" i="2"/>
  <c r="F1961" i="2"/>
  <c r="C1961" i="2"/>
  <c r="B1961" i="2"/>
  <c r="F1960" i="2"/>
  <c r="C1960" i="2"/>
  <c r="B1960" i="2"/>
  <c r="F1959" i="2"/>
  <c r="C1959" i="2"/>
  <c r="B1959" i="2"/>
  <c r="F1958" i="2"/>
  <c r="C1958" i="2"/>
  <c r="B1958" i="2"/>
  <c r="F1957" i="2"/>
  <c r="C1957" i="2"/>
  <c r="B1957" i="2"/>
  <c r="F1956" i="2"/>
  <c r="C1956" i="2"/>
  <c r="B1956" i="2"/>
  <c r="F1955" i="2"/>
  <c r="C1955" i="2"/>
  <c r="B1955" i="2"/>
  <c r="F1954" i="2"/>
  <c r="C1954" i="2"/>
  <c r="B1954" i="2"/>
  <c r="F1953" i="2"/>
  <c r="C1953" i="2"/>
  <c r="B1953" i="2"/>
  <c r="F1952" i="2"/>
  <c r="C1952" i="2"/>
  <c r="B1952" i="2"/>
  <c r="F1951" i="2"/>
  <c r="C1951" i="2"/>
  <c r="B1951" i="2"/>
  <c r="F1950" i="2"/>
  <c r="C1950" i="2"/>
  <c r="B1950" i="2"/>
  <c r="F1949" i="2"/>
  <c r="C1949" i="2"/>
  <c r="B1949" i="2"/>
  <c r="F1948" i="2"/>
  <c r="C1948" i="2"/>
  <c r="B1948" i="2"/>
  <c r="F1947" i="2"/>
  <c r="C1947" i="2"/>
  <c r="B1947" i="2"/>
  <c r="F1946" i="2"/>
  <c r="C1946" i="2"/>
  <c r="B1946" i="2"/>
  <c r="F1945" i="2"/>
  <c r="C1945" i="2"/>
  <c r="B1945" i="2"/>
  <c r="F1944" i="2"/>
  <c r="C1944" i="2"/>
  <c r="B1944" i="2"/>
  <c r="F1943" i="2"/>
  <c r="C1943" i="2"/>
  <c r="B1943" i="2"/>
  <c r="F1942" i="2"/>
  <c r="C1942" i="2"/>
  <c r="B1942" i="2"/>
  <c r="F1941" i="2"/>
  <c r="C1941" i="2"/>
  <c r="B1941" i="2"/>
  <c r="F1940" i="2"/>
  <c r="C1940" i="2"/>
  <c r="B1940" i="2"/>
  <c r="F1939" i="2"/>
  <c r="C1939" i="2"/>
  <c r="B1939" i="2"/>
  <c r="F1938" i="2"/>
  <c r="C1938" i="2"/>
  <c r="B1938" i="2"/>
  <c r="F1937" i="2"/>
  <c r="C1937" i="2"/>
  <c r="B1937" i="2"/>
  <c r="F1936" i="2"/>
  <c r="C1936" i="2"/>
  <c r="B1936" i="2"/>
  <c r="F1935" i="2"/>
  <c r="C1935" i="2"/>
  <c r="B1935" i="2"/>
  <c r="F1934" i="2"/>
  <c r="C1934" i="2"/>
  <c r="B1934" i="2"/>
  <c r="F1933" i="2"/>
  <c r="C1933" i="2"/>
  <c r="B1933" i="2"/>
  <c r="F1932" i="2"/>
  <c r="C1932" i="2"/>
  <c r="B1932" i="2"/>
  <c r="F1931" i="2"/>
  <c r="C1931" i="2"/>
  <c r="B1931" i="2"/>
  <c r="F1930" i="2"/>
  <c r="C1930" i="2"/>
  <c r="B1930" i="2"/>
  <c r="F1929" i="2"/>
  <c r="C1929" i="2"/>
  <c r="B1929" i="2"/>
  <c r="F1928" i="2"/>
  <c r="C1928" i="2"/>
  <c r="B1928" i="2"/>
  <c r="F1927" i="2"/>
  <c r="C1927" i="2"/>
  <c r="B1927" i="2"/>
  <c r="F1926" i="2"/>
  <c r="C1926" i="2"/>
  <c r="B1926" i="2"/>
  <c r="F1925" i="2"/>
  <c r="C1925" i="2"/>
  <c r="B1925" i="2"/>
  <c r="F1924" i="2"/>
  <c r="C1924" i="2"/>
  <c r="B1924" i="2"/>
  <c r="F1923" i="2"/>
  <c r="C1923" i="2"/>
  <c r="B1923" i="2"/>
  <c r="F1922" i="2"/>
  <c r="C1922" i="2"/>
  <c r="B1922" i="2"/>
  <c r="F1921" i="2"/>
  <c r="C1921" i="2"/>
  <c r="B1921" i="2"/>
  <c r="F1920" i="2"/>
  <c r="C1920" i="2"/>
  <c r="B1920" i="2"/>
  <c r="F1919" i="2"/>
  <c r="C1919" i="2"/>
  <c r="B1919" i="2"/>
  <c r="F1918" i="2"/>
  <c r="C1918" i="2"/>
  <c r="B1918" i="2"/>
  <c r="F1917" i="2"/>
  <c r="C1917" i="2"/>
  <c r="B1917" i="2"/>
  <c r="F1916" i="2"/>
  <c r="C1916" i="2"/>
  <c r="B1916" i="2"/>
  <c r="F1915" i="2"/>
  <c r="C1915" i="2"/>
  <c r="B1915" i="2"/>
  <c r="F1914" i="2"/>
  <c r="C1914" i="2"/>
  <c r="B1914" i="2"/>
  <c r="F1913" i="2"/>
  <c r="C1913" i="2"/>
  <c r="B1913" i="2"/>
  <c r="F1912" i="2"/>
  <c r="C1912" i="2"/>
  <c r="B1912" i="2"/>
  <c r="F1911" i="2"/>
  <c r="C1911" i="2"/>
  <c r="B1911" i="2"/>
  <c r="F1910" i="2"/>
  <c r="C1910" i="2"/>
  <c r="B1910" i="2"/>
  <c r="F1909" i="2"/>
  <c r="C1909" i="2"/>
  <c r="B1909" i="2"/>
  <c r="F1908" i="2"/>
  <c r="C1908" i="2"/>
  <c r="B1908" i="2"/>
  <c r="F1907" i="2"/>
  <c r="C1907" i="2"/>
  <c r="B1907" i="2"/>
  <c r="F1906" i="2"/>
  <c r="C1906" i="2"/>
  <c r="B1906" i="2"/>
  <c r="F1905" i="2"/>
  <c r="C1905" i="2"/>
  <c r="B1905" i="2"/>
  <c r="F1904" i="2"/>
  <c r="C1904" i="2"/>
  <c r="B1904" i="2"/>
  <c r="F1903" i="2"/>
  <c r="C1903" i="2"/>
  <c r="B1903" i="2"/>
  <c r="F1902" i="2"/>
  <c r="C1902" i="2"/>
  <c r="B1902" i="2"/>
  <c r="F1901" i="2"/>
  <c r="C1901" i="2"/>
  <c r="B1901" i="2"/>
  <c r="F1900" i="2"/>
  <c r="C1900" i="2"/>
  <c r="B1900" i="2"/>
  <c r="F1899" i="2"/>
  <c r="C1899" i="2"/>
  <c r="B1899" i="2"/>
  <c r="F1898" i="2"/>
  <c r="C1898" i="2"/>
  <c r="B1898" i="2"/>
  <c r="F1897" i="2"/>
  <c r="C1897" i="2"/>
  <c r="B1897" i="2"/>
  <c r="F1896" i="2"/>
  <c r="C1896" i="2"/>
  <c r="B1896" i="2"/>
  <c r="F1895" i="2"/>
  <c r="C1895" i="2"/>
  <c r="B1895" i="2"/>
  <c r="F1894" i="2"/>
  <c r="C1894" i="2"/>
  <c r="B1894" i="2"/>
  <c r="F1893" i="2"/>
  <c r="C1893" i="2"/>
  <c r="B1893" i="2"/>
  <c r="F1892" i="2"/>
  <c r="C1892" i="2"/>
  <c r="B1892" i="2"/>
  <c r="F1891" i="2"/>
  <c r="C1891" i="2"/>
  <c r="B1891" i="2"/>
  <c r="F1890" i="2"/>
  <c r="C1890" i="2"/>
  <c r="B1890" i="2"/>
  <c r="F1889" i="2"/>
  <c r="C1889" i="2"/>
  <c r="B1889" i="2"/>
  <c r="F1888" i="2"/>
  <c r="C1888" i="2"/>
  <c r="B1888" i="2"/>
  <c r="F1887" i="2"/>
  <c r="C1887" i="2"/>
  <c r="B1887" i="2"/>
  <c r="F1886" i="2"/>
  <c r="C1886" i="2"/>
  <c r="B1886" i="2"/>
  <c r="F1885" i="2"/>
  <c r="C1885" i="2"/>
  <c r="B1885" i="2"/>
  <c r="F1884" i="2"/>
  <c r="C1884" i="2"/>
  <c r="B1884" i="2"/>
  <c r="F1883" i="2"/>
  <c r="C1883" i="2"/>
  <c r="B1883" i="2"/>
  <c r="F1882" i="2"/>
  <c r="C1882" i="2"/>
  <c r="B1882" i="2"/>
  <c r="F1881" i="2"/>
  <c r="C1881" i="2"/>
  <c r="B1881" i="2"/>
  <c r="F1880" i="2"/>
  <c r="C1880" i="2"/>
  <c r="B1880" i="2"/>
  <c r="F1879" i="2"/>
  <c r="C1879" i="2"/>
  <c r="B1879" i="2"/>
  <c r="F1878" i="2"/>
  <c r="C1878" i="2"/>
  <c r="B1878" i="2"/>
  <c r="F1877" i="2"/>
  <c r="C1877" i="2"/>
  <c r="B1877" i="2"/>
  <c r="F1876" i="2"/>
  <c r="C1876" i="2"/>
  <c r="B1876" i="2"/>
  <c r="F1875" i="2"/>
  <c r="C1875" i="2"/>
  <c r="B1875" i="2"/>
  <c r="F1874" i="2"/>
  <c r="C1874" i="2"/>
  <c r="B1874" i="2"/>
  <c r="F1873" i="2"/>
  <c r="C1873" i="2"/>
  <c r="B1873" i="2"/>
  <c r="F1872" i="2"/>
  <c r="C1872" i="2"/>
  <c r="B1872" i="2"/>
  <c r="F1871" i="2"/>
  <c r="C1871" i="2"/>
  <c r="B1871" i="2"/>
  <c r="F1870" i="2"/>
  <c r="C1870" i="2"/>
  <c r="B1870" i="2"/>
  <c r="F1869" i="2"/>
  <c r="C1869" i="2"/>
  <c r="B1869" i="2"/>
  <c r="F1868" i="2"/>
  <c r="C1868" i="2"/>
  <c r="B1868" i="2"/>
  <c r="F1867" i="2"/>
  <c r="C1867" i="2"/>
  <c r="B1867" i="2"/>
  <c r="F1866" i="2"/>
  <c r="C1866" i="2"/>
  <c r="B1866" i="2"/>
  <c r="F1865" i="2"/>
  <c r="C1865" i="2"/>
  <c r="B1865" i="2"/>
  <c r="F1864" i="2"/>
  <c r="C1864" i="2"/>
  <c r="B1864" i="2"/>
  <c r="F1863" i="2"/>
  <c r="C1863" i="2"/>
  <c r="B1863" i="2"/>
  <c r="F1862" i="2"/>
  <c r="C1862" i="2"/>
  <c r="B1862" i="2"/>
  <c r="F1861" i="2"/>
  <c r="C1861" i="2"/>
  <c r="B1861" i="2"/>
  <c r="F1860" i="2"/>
  <c r="C1860" i="2"/>
  <c r="B1860" i="2"/>
  <c r="F1859" i="2"/>
  <c r="C1859" i="2"/>
  <c r="B1859" i="2"/>
  <c r="F1858" i="2"/>
  <c r="C1858" i="2"/>
  <c r="B1858" i="2"/>
  <c r="F1857" i="2"/>
  <c r="C1857" i="2"/>
  <c r="B1857" i="2"/>
  <c r="F1856" i="2"/>
  <c r="C1856" i="2"/>
  <c r="B1856" i="2"/>
  <c r="F1855" i="2"/>
  <c r="C1855" i="2"/>
  <c r="B1855" i="2"/>
  <c r="F1854" i="2"/>
  <c r="C1854" i="2"/>
  <c r="B1854" i="2"/>
  <c r="F1853" i="2"/>
  <c r="C1853" i="2"/>
  <c r="B1853" i="2"/>
  <c r="F1852" i="2"/>
  <c r="C1852" i="2"/>
  <c r="B1852" i="2"/>
  <c r="F1851" i="2"/>
  <c r="C1851" i="2"/>
  <c r="B1851" i="2"/>
  <c r="F1850" i="2"/>
  <c r="C1850" i="2"/>
  <c r="B1850" i="2"/>
  <c r="F1849" i="2"/>
  <c r="C1849" i="2"/>
  <c r="B1849" i="2"/>
  <c r="F1848" i="2"/>
  <c r="C1848" i="2"/>
  <c r="B1848" i="2"/>
  <c r="F1847" i="2"/>
  <c r="C1847" i="2"/>
  <c r="B1847" i="2"/>
  <c r="F1846" i="2"/>
  <c r="C1846" i="2"/>
  <c r="B1846" i="2"/>
  <c r="F1845" i="2"/>
  <c r="C1845" i="2"/>
  <c r="B1845" i="2"/>
  <c r="F1844" i="2"/>
  <c r="C1844" i="2"/>
  <c r="B1844" i="2"/>
  <c r="F1843" i="2"/>
  <c r="C1843" i="2"/>
  <c r="B1843" i="2"/>
  <c r="F1842" i="2"/>
  <c r="C1842" i="2"/>
  <c r="B1842" i="2"/>
  <c r="F1841" i="2"/>
  <c r="C1841" i="2"/>
  <c r="B1841" i="2"/>
  <c r="F1840" i="2"/>
  <c r="C1840" i="2"/>
  <c r="B1840" i="2"/>
  <c r="F1839" i="2"/>
  <c r="C1839" i="2"/>
  <c r="B1839" i="2"/>
  <c r="F1838" i="2"/>
  <c r="C1838" i="2"/>
  <c r="B1838" i="2"/>
  <c r="F1837" i="2"/>
  <c r="C1837" i="2"/>
  <c r="B1837" i="2"/>
  <c r="F1836" i="2"/>
  <c r="C1836" i="2"/>
  <c r="B1836" i="2"/>
  <c r="F1835" i="2"/>
  <c r="C1835" i="2"/>
  <c r="B1835" i="2"/>
  <c r="F1834" i="2"/>
  <c r="C1834" i="2"/>
  <c r="B1834" i="2"/>
  <c r="F1833" i="2"/>
  <c r="C1833" i="2"/>
  <c r="B1833" i="2"/>
  <c r="F1832" i="2"/>
  <c r="C1832" i="2"/>
  <c r="B1832" i="2"/>
  <c r="F1831" i="2"/>
  <c r="C1831" i="2"/>
  <c r="B1831" i="2"/>
  <c r="F1830" i="2"/>
  <c r="C1830" i="2"/>
  <c r="B1830" i="2"/>
  <c r="F1829" i="2"/>
  <c r="C1829" i="2"/>
  <c r="B1829" i="2"/>
  <c r="F1828" i="2"/>
  <c r="C1828" i="2"/>
  <c r="B1828" i="2"/>
  <c r="F1827" i="2"/>
  <c r="C1827" i="2"/>
  <c r="B1827" i="2"/>
  <c r="F1826" i="2"/>
  <c r="C1826" i="2"/>
  <c r="B1826" i="2"/>
  <c r="F1825" i="2"/>
  <c r="C1825" i="2"/>
  <c r="B1825" i="2"/>
  <c r="F1824" i="2"/>
  <c r="C1824" i="2"/>
  <c r="B1824" i="2"/>
  <c r="F1823" i="2"/>
  <c r="C1823" i="2"/>
  <c r="B1823" i="2"/>
  <c r="F1822" i="2"/>
  <c r="C1822" i="2"/>
  <c r="B1822" i="2"/>
  <c r="F1821" i="2"/>
  <c r="C1821" i="2"/>
  <c r="B1821" i="2"/>
  <c r="F1820" i="2"/>
  <c r="C1820" i="2"/>
  <c r="B1820" i="2"/>
  <c r="F1819" i="2"/>
  <c r="C1819" i="2"/>
  <c r="B1819" i="2"/>
  <c r="F1818" i="2"/>
  <c r="C1818" i="2"/>
  <c r="B1818" i="2"/>
  <c r="F1817" i="2"/>
  <c r="C1817" i="2"/>
  <c r="B1817" i="2"/>
  <c r="F1816" i="2"/>
  <c r="C1816" i="2"/>
  <c r="B1816" i="2"/>
  <c r="F1815" i="2"/>
  <c r="C1815" i="2"/>
  <c r="B1815" i="2"/>
  <c r="F1814" i="2"/>
  <c r="C1814" i="2"/>
  <c r="B1814" i="2"/>
  <c r="F1813" i="2"/>
  <c r="C1813" i="2"/>
  <c r="B1813" i="2"/>
  <c r="F1812" i="2"/>
  <c r="C1812" i="2"/>
  <c r="B1812" i="2"/>
  <c r="F1811" i="2"/>
  <c r="C1811" i="2"/>
  <c r="B1811" i="2"/>
  <c r="F1810" i="2"/>
  <c r="C1810" i="2"/>
  <c r="B1810" i="2"/>
  <c r="F1809" i="2"/>
  <c r="C1809" i="2"/>
  <c r="B1809" i="2"/>
  <c r="F1808" i="2"/>
  <c r="C1808" i="2"/>
  <c r="B1808" i="2"/>
  <c r="F1807" i="2"/>
  <c r="C1807" i="2"/>
  <c r="B1807" i="2"/>
  <c r="F1806" i="2"/>
  <c r="C1806" i="2"/>
  <c r="B1806" i="2"/>
  <c r="F1805" i="2"/>
  <c r="C1805" i="2"/>
  <c r="B1805" i="2"/>
  <c r="F1804" i="2"/>
  <c r="C1804" i="2"/>
  <c r="B1804" i="2"/>
  <c r="F1803" i="2"/>
  <c r="C1803" i="2"/>
  <c r="B1803" i="2"/>
  <c r="F1802" i="2"/>
  <c r="C1802" i="2"/>
  <c r="B1802" i="2"/>
  <c r="F1801" i="2"/>
  <c r="C1801" i="2"/>
  <c r="B1801" i="2"/>
  <c r="F1800" i="2"/>
  <c r="C1800" i="2"/>
  <c r="B1800" i="2"/>
  <c r="F1799" i="2"/>
  <c r="C1799" i="2"/>
  <c r="B1799" i="2"/>
  <c r="F1798" i="2"/>
  <c r="C1798" i="2"/>
  <c r="B1798" i="2"/>
  <c r="F1797" i="2"/>
  <c r="C1797" i="2"/>
  <c r="B1797" i="2"/>
  <c r="F1796" i="2"/>
  <c r="C1796" i="2"/>
  <c r="B1796" i="2"/>
  <c r="F1795" i="2"/>
  <c r="C1795" i="2"/>
  <c r="B1795" i="2"/>
  <c r="F1794" i="2"/>
  <c r="C1794" i="2"/>
  <c r="B1794" i="2"/>
  <c r="F1793" i="2"/>
  <c r="C1793" i="2"/>
  <c r="B1793" i="2"/>
  <c r="F1792" i="2"/>
  <c r="C1792" i="2"/>
  <c r="B1792" i="2"/>
  <c r="F1791" i="2"/>
  <c r="C1791" i="2"/>
  <c r="B1791" i="2"/>
  <c r="F1790" i="2"/>
  <c r="C1790" i="2"/>
  <c r="B1790" i="2"/>
  <c r="F1789" i="2"/>
  <c r="C1789" i="2"/>
  <c r="B1789" i="2"/>
  <c r="F1788" i="2"/>
  <c r="C1788" i="2"/>
  <c r="B1788" i="2"/>
  <c r="F1787" i="2"/>
  <c r="C1787" i="2"/>
  <c r="B1787" i="2"/>
  <c r="F1786" i="2"/>
  <c r="C1786" i="2"/>
  <c r="B1786" i="2"/>
  <c r="F1785" i="2"/>
  <c r="C1785" i="2"/>
  <c r="B1785" i="2"/>
  <c r="F1784" i="2"/>
  <c r="C1784" i="2"/>
  <c r="B1784" i="2"/>
  <c r="F1783" i="2"/>
  <c r="C1783" i="2"/>
  <c r="B1783" i="2"/>
  <c r="F1782" i="2"/>
  <c r="C1782" i="2"/>
  <c r="B1782" i="2"/>
  <c r="F1781" i="2"/>
  <c r="C1781" i="2"/>
  <c r="B1781" i="2"/>
  <c r="F1780" i="2"/>
  <c r="C1780" i="2"/>
  <c r="B1780" i="2"/>
  <c r="F1779" i="2"/>
  <c r="C1779" i="2"/>
  <c r="B1779" i="2"/>
  <c r="F1778" i="2"/>
  <c r="C1778" i="2"/>
  <c r="B1778" i="2"/>
  <c r="F1777" i="2"/>
  <c r="C1777" i="2"/>
  <c r="B1777" i="2"/>
  <c r="F1776" i="2"/>
  <c r="C1776" i="2"/>
  <c r="B1776" i="2"/>
  <c r="F1775" i="2"/>
  <c r="C1775" i="2"/>
  <c r="B1775" i="2"/>
  <c r="F1774" i="2"/>
  <c r="C1774" i="2"/>
  <c r="B1774" i="2"/>
  <c r="F1773" i="2"/>
  <c r="C1773" i="2"/>
  <c r="B1773" i="2"/>
  <c r="F1772" i="2"/>
  <c r="C1772" i="2"/>
  <c r="B1772" i="2"/>
  <c r="F1771" i="2"/>
  <c r="C1771" i="2"/>
  <c r="B1771" i="2"/>
  <c r="F1770" i="2"/>
  <c r="C1770" i="2"/>
  <c r="B1770" i="2"/>
  <c r="F1769" i="2"/>
  <c r="C1769" i="2"/>
  <c r="B1769" i="2"/>
  <c r="F1768" i="2"/>
  <c r="C1768" i="2"/>
  <c r="B1768" i="2"/>
  <c r="F1767" i="2"/>
  <c r="C1767" i="2"/>
  <c r="B1767" i="2"/>
  <c r="F1766" i="2"/>
  <c r="C1766" i="2"/>
  <c r="B1766" i="2"/>
  <c r="F1765" i="2"/>
  <c r="C1765" i="2"/>
  <c r="B1765" i="2"/>
  <c r="F1764" i="2"/>
  <c r="C1764" i="2"/>
  <c r="B1764" i="2"/>
  <c r="F1763" i="2"/>
  <c r="C1763" i="2"/>
  <c r="B1763" i="2"/>
  <c r="F1762" i="2"/>
  <c r="C1762" i="2"/>
  <c r="B1762" i="2"/>
  <c r="F1761" i="2"/>
  <c r="C1761" i="2"/>
  <c r="B1761" i="2"/>
  <c r="F1760" i="2"/>
  <c r="C1760" i="2"/>
  <c r="B1760" i="2"/>
  <c r="F1759" i="2"/>
  <c r="C1759" i="2"/>
  <c r="B1759" i="2"/>
  <c r="F1758" i="2"/>
  <c r="C1758" i="2"/>
  <c r="B1758" i="2"/>
  <c r="F1757" i="2"/>
  <c r="C1757" i="2"/>
  <c r="B1757" i="2"/>
  <c r="F1756" i="2"/>
  <c r="C1756" i="2"/>
  <c r="B1756" i="2"/>
  <c r="F1755" i="2"/>
  <c r="C1755" i="2"/>
  <c r="B1755" i="2"/>
  <c r="F1754" i="2"/>
  <c r="C1754" i="2"/>
  <c r="B1754" i="2"/>
  <c r="F1753" i="2"/>
  <c r="C1753" i="2"/>
  <c r="B1753" i="2"/>
  <c r="F1752" i="2"/>
  <c r="C1752" i="2"/>
  <c r="B1752" i="2"/>
  <c r="F1751" i="2"/>
  <c r="C1751" i="2"/>
  <c r="B1751" i="2"/>
  <c r="F1750" i="2"/>
  <c r="C1750" i="2"/>
  <c r="B1750" i="2"/>
  <c r="F1749" i="2"/>
  <c r="C1749" i="2"/>
  <c r="B1749" i="2"/>
  <c r="F1748" i="2"/>
  <c r="C1748" i="2"/>
  <c r="B1748" i="2"/>
  <c r="F1747" i="2"/>
  <c r="C1747" i="2"/>
  <c r="B1747" i="2"/>
  <c r="F1746" i="2"/>
  <c r="C1746" i="2"/>
  <c r="B1746" i="2"/>
  <c r="F1745" i="2"/>
  <c r="C1745" i="2"/>
  <c r="B1745" i="2"/>
  <c r="F1744" i="2"/>
  <c r="C1744" i="2"/>
  <c r="B1744" i="2"/>
  <c r="F1743" i="2"/>
  <c r="C1743" i="2"/>
  <c r="B1743" i="2"/>
  <c r="F1742" i="2"/>
  <c r="C1742" i="2"/>
  <c r="B1742" i="2"/>
  <c r="F1741" i="2"/>
  <c r="C1741" i="2"/>
  <c r="B1741" i="2"/>
  <c r="F1740" i="2"/>
  <c r="C1740" i="2"/>
  <c r="B1740" i="2"/>
  <c r="F1739" i="2"/>
  <c r="C1739" i="2"/>
  <c r="B1739" i="2"/>
  <c r="F1738" i="2"/>
  <c r="C1738" i="2"/>
  <c r="B1738" i="2"/>
  <c r="F1737" i="2"/>
  <c r="C1737" i="2"/>
  <c r="B1737" i="2"/>
  <c r="F1736" i="2"/>
  <c r="C1736" i="2"/>
  <c r="B1736" i="2"/>
  <c r="F1735" i="2"/>
  <c r="C1735" i="2"/>
  <c r="B1735" i="2"/>
  <c r="F1734" i="2"/>
  <c r="C1734" i="2"/>
  <c r="B1734" i="2"/>
  <c r="F1733" i="2"/>
  <c r="C1733" i="2"/>
  <c r="B1733" i="2"/>
  <c r="F1732" i="2"/>
  <c r="C1732" i="2"/>
  <c r="B1732" i="2"/>
  <c r="F1731" i="2"/>
  <c r="C1731" i="2"/>
  <c r="B1731" i="2"/>
  <c r="F1730" i="2"/>
  <c r="C1730" i="2"/>
  <c r="B1730" i="2"/>
  <c r="F1729" i="2"/>
  <c r="C1729" i="2"/>
  <c r="B1729" i="2"/>
  <c r="F1728" i="2"/>
  <c r="C1728" i="2"/>
  <c r="B1728" i="2"/>
  <c r="F1727" i="2"/>
  <c r="C1727" i="2"/>
  <c r="B1727" i="2"/>
  <c r="F1726" i="2"/>
  <c r="C1726" i="2"/>
  <c r="B1726" i="2"/>
  <c r="F1725" i="2"/>
  <c r="C1725" i="2"/>
  <c r="B1725" i="2"/>
  <c r="F1724" i="2"/>
  <c r="C1724" i="2"/>
  <c r="B1724" i="2"/>
  <c r="F1723" i="2"/>
  <c r="C1723" i="2"/>
  <c r="B1723" i="2"/>
  <c r="F1722" i="2"/>
  <c r="C1722" i="2"/>
  <c r="B1722" i="2"/>
  <c r="F1721" i="2"/>
  <c r="C1721" i="2"/>
  <c r="B1721" i="2"/>
  <c r="F1720" i="2"/>
  <c r="C1720" i="2"/>
  <c r="B1720" i="2"/>
  <c r="F1719" i="2"/>
  <c r="C1719" i="2"/>
  <c r="B1719" i="2"/>
  <c r="F1718" i="2"/>
  <c r="C1718" i="2"/>
  <c r="B1718" i="2"/>
  <c r="F1717" i="2"/>
  <c r="C1717" i="2"/>
  <c r="B1717" i="2"/>
  <c r="F1716" i="2"/>
  <c r="C1716" i="2"/>
  <c r="B1716" i="2"/>
  <c r="F1715" i="2"/>
  <c r="C1715" i="2"/>
  <c r="B1715" i="2"/>
  <c r="F1714" i="2"/>
  <c r="C1714" i="2"/>
  <c r="B1714" i="2"/>
  <c r="F1713" i="2"/>
  <c r="C1713" i="2"/>
  <c r="B1713" i="2"/>
  <c r="F1712" i="2"/>
  <c r="C1712" i="2"/>
  <c r="B1712" i="2"/>
  <c r="F1711" i="2"/>
  <c r="C1711" i="2"/>
  <c r="B1711" i="2"/>
  <c r="F1710" i="2"/>
  <c r="C1710" i="2"/>
  <c r="B1710" i="2"/>
  <c r="F1709" i="2"/>
  <c r="C1709" i="2"/>
  <c r="B1709" i="2"/>
  <c r="F1708" i="2"/>
  <c r="C1708" i="2"/>
  <c r="B1708" i="2"/>
  <c r="F1707" i="2"/>
  <c r="C1707" i="2"/>
  <c r="B1707" i="2"/>
  <c r="F1706" i="2"/>
  <c r="C1706" i="2"/>
  <c r="B1706" i="2"/>
  <c r="F1705" i="2"/>
  <c r="C1705" i="2"/>
  <c r="B1705" i="2"/>
  <c r="F1704" i="2"/>
  <c r="C1704" i="2"/>
  <c r="B1704" i="2"/>
  <c r="F1703" i="2"/>
  <c r="C1703" i="2"/>
  <c r="B1703" i="2"/>
  <c r="F1702" i="2"/>
  <c r="C1702" i="2"/>
  <c r="B1702" i="2"/>
  <c r="F1701" i="2"/>
  <c r="C1701" i="2"/>
  <c r="B1701" i="2"/>
  <c r="F1700" i="2"/>
  <c r="C1700" i="2"/>
  <c r="B1700" i="2"/>
  <c r="F1699" i="2"/>
  <c r="C1699" i="2"/>
  <c r="B1699" i="2"/>
  <c r="F1698" i="2"/>
  <c r="C1698" i="2"/>
  <c r="B1698" i="2"/>
  <c r="F1697" i="2"/>
  <c r="C1697" i="2"/>
  <c r="B1697" i="2"/>
  <c r="F1696" i="2"/>
  <c r="C1696" i="2"/>
  <c r="B1696" i="2"/>
  <c r="F1695" i="2"/>
  <c r="C1695" i="2"/>
  <c r="B1695" i="2"/>
  <c r="F1694" i="2"/>
  <c r="C1694" i="2"/>
  <c r="B1694" i="2"/>
  <c r="F1693" i="2"/>
  <c r="C1693" i="2"/>
  <c r="B1693" i="2"/>
  <c r="F1692" i="2"/>
  <c r="C1692" i="2"/>
  <c r="B1692" i="2"/>
  <c r="F1691" i="2"/>
  <c r="C1691" i="2"/>
  <c r="B1691" i="2"/>
  <c r="F1690" i="2"/>
  <c r="C1690" i="2"/>
  <c r="B1690" i="2"/>
  <c r="F1689" i="2"/>
  <c r="C1689" i="2"/>
  <c r="B1689" i="2"/>
  <c r="F1688" i="2"/>
  <c r="C1688" i="2"/>
  <c r="B1688" i="2"/>
  <c r="F1687" i="2"/>
  <c r="C1687" i="2"/>
  <c r="B1687" i="2"/>
  <c r="F1686" i="2"/>
  <c r="C1686" i="2"/>
  <c r="B1686" i="2"/>
  <c r="F1685" i="2"/>
  <c r="C1685" i="2"/>
  <c r="B1685" i="2"/>
  <c r="F1684" i="2"/>
  <c r="C1684" i="2"/>
  <c r="B1684" i="2"/>
  <c r="F1683" i="2"/>
  <c r="C1683" i="2"/>
  <c r="B1683" i="2"/>
  <c r="F1682" i="2"/>
  <c r="C1682" i="2"/>
  <c r="B1682" i="2"/>
  <c r="F1681" i="2"/>
  <c r="C1681" i="2"/>
  <c r="B1681" i="2"/>
  <c r="F1680" i="2"/>
  <c r="C1680" i="2"/>
  <c r="B1680" i="2"/>
  <c r="F1679" i="2"/>
  <c r="C1679" i="2"/>
  <c r="B1679" i="2"/>
  <c r="F1678" i="2"/>
  <c r="C1678" i="2"/>
  <c r="B1678" i="2"/>
  <c r="F1677" i="2"/>
  <c r="C1677" i="2"/>
  <c r="B1677" i="2"/>
  <c r="F1676" i="2"/>
  <c r="C1676" i="2"/>
  <c r="B1676" i="2"/>
  <c r="F1675" i="2"/>
  <c r="C1675" i="2"/>
  <c r="B1675" i="2"/>
  <c r="F1674" i="2"/>
  <c r="C1674" i="2"/>
  <c r="B1674" i="2"/>
  <c r="F1673" i="2"/>
  <c r="C1673" i="2"/>
  <c r="B1673" i="2"/>
  <c r="F1672" i="2"/>
  <c r="C1672" i="2"/>
  <c r="B1672" i="2"/>
  <c r="F1671" i="2"/>
  <c r="C1671" i="2"/>
  <c r="B1671" i="2"/>
  <c r="F1670" i="2"/>
  <c r="C1670" i="2"/>
  <c r="B1670" i="2"/>
  <c r="F1669" i="2"/>
  <c r="C1669" i="2"/>
  <c r="B1669" i="2"/>
  <c r="F1668" i="2"/>
  <c r="C1668" i="2"/>
  <c r="B1668" i="2"/>
  <c r="F1667" i="2"/>
  <c r="C1667" i="2"/>
  <c r="B1667" i="2"/>
  <c r="F1666" i="2"/>
  <c r="C1666" i="2"/>
  <c r="B1666" i="2"/>
  <c r="F1665" i="2"/>
  <c r="C1665" i="2"/>
  <c r="B1665" i="2"/>
  <c r="F1664" i="2"/>
  <c r="C1664" i="2"/>
  <c r="B1664" i="2"/>
  <c r="F1663" i="2"/>
  <c r="C1663" i="2"/>
  <c r="B1663" i="2"/>
  <c r="F1662" i="2"/>
  <c r="C1662" i="2"/>
  <c r="B1662" i="2"/>
  <c r="F1661" i="2"/>
  <c r="C1661" i="2"/>
  <c r="B1661" i="2"/>
  <c r="F1660" i="2"/>
  <c r="C1660" i="2"/>
  <c r="B1660" i="2"/>
  <c r="F1659" i="2"/>
  <c r="C1659" i="2"/>
  <c r="B1659" i="2"/>
  <c r="F1658" i="2"/>
  <c r="C1658" i="2"/>
  <c r="B1658" i="2"/>
  <c r="F1657" i="2"/>
  <c r="C1657" i="2"/>
  <c r="B1657" i="2"/>
  <c r="F1656" i="2"/>
  <c r="C1656" i="2"/>
  <c r="B1656" i="2"/>
  <c r="F1655" i="2"/>
  <c r="C1655" i="2"/>
  <c r="B1655" i="2"/>
  <c r="F1654" i="2"/>
  <c r="C1654" i="2"/>
  <c r="B1654" i="2"/>
  <c r="F1653" i="2"/>
  <c r="C1653" i="2"/>
  <c r="B1653" i="2"/>
  <c r="F1652" i="2"/>
  <c r="C1652" i="2"/>
  <c r="B1652" i="2"/>
  <c r="F1651" i="2"/>
  <c r="C1651" i="2"/>
  <c r="B1651" i="2"/>
  <c r="F1650" i="2"/>
  <c r="C1650" i="2"/>
  <c r="B1650" i="2"/>
  <c r="F1649" i="2"/>
  <c r="C1649" i="2"/>
  <c r="B1649" i="2"/>
  <c r="F1648" i="2"/>
  <c r="C1648" i="2"/>
  <c r="B1648" i="2"/>
  <c r="F1647" i="2"/>
  <c r="C1647" i="2"/>
  <c r="B1647" i="2"/>
  <c r="F1646" i="2"/>
  <c r="C1646" i="2"/>
  <c r="B1646" i="2"/>
  <c r="F1645" i="2"/>
  <c r="C1645" i="2"/>
  <c r="B1645" i="2"/>
  <c r="F1644" i="2"/>
  <c r="C1644" i="2"/>
  <c r="B1644" i="2"/>
  <c r="F1643" i="2"/>
  <c r="C1643" i="2"/>
  <c r="B1643" i="2"/>
  <c r="F1642" i="2"/>
  <c r="C1642" i="2"/>
  <c r="B1642" i="2"/>
  <c r="F1641" i="2"/>
  <c r="C1641" i="2"/>
  <c r="B1641" i="2"/>
  <c r="F1640" i="2"/>
  <c r="C1640" i="2"/>
  <c r="B1640" i="2"/>
  <c r="F1639" i="2"/>
  <c r="C1639" i="2"/>
  <c r="B1639" i="2"/>
  <c r="F1638" i="2"/>
  <c r="C1638" i="2"/>
  <c r="B1638" i="2"/>
  <c r="F1637" i="2"/>
  <c r="C1637" i="2"/>
  <c r="B1637" i="2"/>
  <c r="F1636" i="2"/>
  <c r="C1636" i="2"/>
  <c r="B1636" i="2"/>
  <c r="F1635" i="2"/>
  <c r="C1635" i="2"/>
  <c r="B1635" i="2"/>
  <c r="F1634" i="2"/>
  <c r="C1634" i="2"/>
  <c r="B1634" i="2"/>
  <c r="F1633" i="2"/>
  <c r="C1633" i="2"/>
  <c r="B1633" i="2"/>
  <c r="F1632" i="2"/>
  <c r="C1632" i="2"/>
  <c r="B1632" i="2"/>
  <c r="F1631" i="2"/>
  <c r="C1631" i="2"/>
  <c r="B1631" i="2"/>
  <c r="F1630" i="2"/>
  <c r="C1630" i="2"/>
  <c r="B1630" i="2"/>
  <c r="F1629" i="2"/>
  <c r="C1629" i="2"/>
  <c r="B1629" i="2"/>
  <c r="F1628" i="2"/>
  <c r="C1628" i="2"/>
  <c r="B1628" i="2"/>
  <c r="F1627" i="2"/>
  <c r="C1627" i="2"/>
  <c r="B1627" i="2"/>
  <c r="F1626" i="2"/>
  <c r="C1626" i="2"/>
  <c r="B1626" i="2"/>
  <c r="F1625" i="2"/>
  <c r="C1625" i="2"/>
  <c r="B1625" i="2"/>
  <c r="F1624" i="2"/>
  <c r="C1624" i="2"/>
  <c r="B1624" i="2"/>
  <c r="F1623" i="2"/>
  <c r="C1623" i="2"/>
  <c r="B1623" i="2"/>
  <c r="F1622" i="2"/>
  <c r="C1622" i="2"/>
  <c r="B1622" i="2"/>
  <c r="F1621" i="2"/>
  <c r="C1621" i="2"/>
  <c r="B1621" i="2"/>
  <c r="F1620" i="2"/>
  <c r="C1620" i="2"/>
  <c r="B1620" i="2"/>
  <c r="F1619" i="2"/>
  <c r="C1619" i="2"/>
  <c r="B1619" i="2"/>
  <c r="F1618" i="2"/>
  <c r="C1618" i="2"/>
  <c r="B1618" i="2"/>
  <c r="F1617" i="2"/>
  <c r="C1617" i="2"/>
  <c r="B1617" i="2"/>
  <c r="F1616" i="2"/>
  <c r="C1616" i="2"/>
  <c r="B1616" i="2"/>
  <c r="F1615" i="2"/>
  <c r="C1615" i="2"/>
  <c r="B1615" i="2"/>
  <c r="F1614" i="2"/>
  <c r="C1614" i="2"/>
  <c r="B1614" i="2"/>
  <c r="F1613" i="2"/>
  <c r="C1613" i="2"/>
  <c r="B1613" i="2"/>
  <c r="F1612" i="2"/>
  <c r="C1612" i="2"/>
  <c r="B1612" i="2"/>
  <c r="F1611" i="2"/>
  <c r="C1611" i="2"/>
  <c r="B1611" i="2"/>
  <c r="F1610" i="2"/>
  <c r="C1610" i="2"/>
  <c r="B1610" i="2"/>
  <c r="F1609" i="2"/>
  <c r="C1609" i="2"/>
  <c r="B1609" i="2"/>
  <c r="F1608" i="2"/>
  <c r="C1608" i="2"/>
  <c r="B1608" i="2"/>
  <c r="F1607" i="2"/>
  <c r="C1607" i="2"/>
  <c r="B1607" i="2"/>
  <c r="F1606" i="2"/>
  <c r="C1606" i="2"/>
  <c r="B1606" i="2"/>
  <c r="F1605" i="2"/>
  <c r="C1605" i="2"/>
  <c r="B1605" i="2"/>
  <c r="F1604" i="2"/>
  <c r="C1604" i="2"/>
  <c r="B1604" i="2"/>
  <c r="F1603" i="2"/>
  <c r="C1603" i="2"/>
  <c r="B1603" i="2"/>
  <c r="F1602" i="2"/>
  <c r="C1602" i="2"/>
  <c r="B1602" i="2"/>
  <c r="F1601" i="2"/>
  <c r="C1601" i="2"/>
  <c r="B1601" i="2"/>
  <c r="F1600" i="2"/>
  <c r="C1600" i="2"/>
  <c r="B1600" i="2"/>
  <c r="F1599" i="2"/>
  <c r="C1599" i="2"/>
  <c r="B1599" i="2"/>
  <c r="F1598" i="2"/>
  <c r="C1598" i="2"/>
  <c r="B1598" i="2"/>
  <c r="F1597" i="2"/>
  <c r="C1597" i="2"/>
  <c r="B1597" i="2"/>
  <c r="F1596" i="2"/>
  <c r="C1596" i="2"/>
  <c r="B1596" i="2"/>
  <c r="F1595" i="2"/>
  <c r="C1595" i="2"/>
  <c r="B1595" i="2"/>
  <c r="F1594" i="2"/>
  <c r="C1594" i="2"/>
  <c r="B1594" i="2"/>
  <c r="F1593" i="2"/>
  <c r="C1593" i="2"/>
  <c r="B1593" i="2"/>
  <c r="F1592" i="2"/>
  <c r="C1592" i="2"/>
  <c r="B1592" i="2"/>
  <c r="F1591" i="2"/>
  <c r="C1591" i="2"/>
  <c r="B1591" i="2"/>
  <c r="F1590" i="2"/>
  <c r="C1590" i="2"/>
  <c r="B1590" i="2"/>
  <c r="F1589" i="2"/>
  <c r="C1589" i="2"/>
  <c r="B1589" i="2"/>
  <c r="F1588" i="2"/>
  <c r="C1588" i="2"/>
  <c r="B1588" i="2"/>
  <c r="F1587" i="2"/>
  <c r="C1587" i="2"/>
  <c r="B1587" i="2"/>
  <c r="F1586" i="2"/>
  <c r="C1586" i="2"/>
  <c r="B1586" i="2"/>
  <c r="F1585" i="2"/>
  <c r="C1585" i="2"/>
  <c r="B1585" i="2"/>
  <c r="F1584" i="2"/>
  <c r="C1584" i="2"/>
  <c r="B1584" i="2"/>
  <c r="F1583" i="2"/>
  <c r="C1583" i="2"/>
  <c r="B1583" i="2"/>
  <c r="F1582" i="2"/>
  <c r="C1582" i="2"/>
  <c r="B1582" i="2"/>
  <c r="F1581" i="2"/>
  <c r="C1581" i="2"/>
  <c r="B1581" i="2"/>
  <c r="F1580" i="2"/>
  <c r="C1580" i="2"/>
  <c r="B1580" i="2"/>
  <c r="F1579" i="2"/>
  <c r="C1579" i="2"/>
  <c r="B1579" i="2"/>
  <c r="F1578" i="2"/>
  <c r="C1578" i="2"/>
  <c r="B1578" i="2"/>
  <c r="F1577" i="2"/>
  <c r="C1577" i="2"/>
  <c r="B1577" i="2"/>
  <c r="F1576" i="2"/>
  <c r="C1576" i="2"/>
  <c r="B1576" i="2"/>
  <c r="F1575" i="2"/>
  <c r="C1575" i="2"/>
  <c r="B1575" i="2"/>
  <c r="F1574" i="2"/>
  <c r="C1574" i="2"/>
  <c r="B1574" i="2"/>
  <c r="F1573" i="2"/>
  <c r="C1573" i="2"/>
  <c r="B1573" i="2"/>
  <c r="F1572" i="2"/>
  <c r="C1572" i="2"/>
  <c r="B1572" i="2"/>
  <c r="F1571" i="2"/>
  <c r="C1571" i="2"/>
  <c r="B1571" i="2"/>
  <c r="F1570" i="2"/>
  <c r="C1570" i="2"/>
  <c r="B1570" i="2"/>
  <c r="F1569" i="2"/>
  <c r="C1569" i="2"/>
  <c r="B1569" i="2"/>
  <c r="F1568" i="2"/>
  <c r="C1568" i="2"/>
  <c r="B1568" i="2"/>
  <c r="F1567" i="2"/>
  <c r="C1567" i="2"/>
  <c r="B1567" i="2"/>
  <c r="F1566" i="2"/>
  <c r="C1566" i="2"/>
  <c r="B1566" i="2"/>
  <c r="F1565" i="2"/>
  <c r="C1565" i="2"/>
  <c r="B1565" i="2"/>
  <c r="F1564" i="2"/>
  <c r="C1564" i="2"/>
  <c r="B1564" i="2"/>
  <c r="F1563" i="2"/>
  <c r="C1563" i="2"/>
  <c r="B1563" i="2"/>
  <c r="F1562" i="2"/>
  <c r="C1562" i="2"/>
  <c r="B1562" i="2"/>
  <c r="F1561" i="2"/>
  <c r="C1561" i="2"/>
  <c r="B1561" i="2"/>
  <c r="F1560" i="2"/>
  <c r="C1560" i="2"/>
  <c r="B1560" i="2"/>
  <c r="F1559" i="2"/>
  <c r="C1559" i="2"/>
  <c r="B1559" i="2"/>
  <c r="F1558" i="2"/>
  <c r="C1558" i="2"/>
  <c r="B1558" i="2"/>
  <c r="F1557" i="2"/>
  <c r="C1557" i="2"/>
  <c r="B1557" i="2"/>
  <c r="F1556" i="2"/>
  <c r="C1556" i="2"/>
  <c r="B1556" i="2"/>
  <c r="F1555" i="2"/>
  <c r="C1555" i="2"/>
  <c r="B1555" i="2"/>
  <c r="F1554" i="2"/>
  <c r="C1554" i="2"/>
  <c r="B1554" i="2"/>
  <c r="F1553" i="2"/>
  <c r="C1553" i="2"/>
  <c r="B1553" i="2"/>
  <c r="F1552" i="2"/>
  <c r="C1552" i="2"/>
  <c r="B1552" i="2"/>
  <c r="F1551" i="2"/>
  <c r="C1551" i="2"/>
  <c r="B1551" i="2"/>
  <c r="F1550" i="2"/>
  <c r="C1550" i="2"/>
  <c r="B1550" i="2"/>
  <c r="F1549" i="2"/>
  <c r="C1549" i="2"/>
  <c r="B1549" i="2"/>
  <c r="F1548" i="2"/>
  <c r="C1548" i="2"/>
  <c r="B1548" i="2"/>
  <c r="F1547" i="2"/>
  <c r="C1547" i="2"/>
  <c r="B1547" i="2"/>
  <c r="F1546" i="2"/>
  <c r="C1546" i="2"/>
  <c r="B1546" i="2"/>
  <c r="F1545" i="2"/>
  <c r="C1545" i="2"/>
  <c r="B1545" i="2"/>
  <c r="F1544" i="2"/>
  <c r="C1544" i="2"/>
  <c r="B1544" i="2"/>
  <c r="F1543" i="2"/>
  <c r="C1543" i="2"/>
  <c r="B1543" i="2"/>
  <c r="F1542" i="2"/>
  <c r="C1542" i="2"/>
  <c r="B1542" i="2"/>
  <c r="F1541" i="2"/>
  <c r="C1541" i="2"/>
  <c r="B1541" i="2"/>
  <c r="F1540" i="2"/>
  <c r="C1540" i="2"/>
  <c r="B1540" i="2"/>
  <c r="F1539" i="2"/>
  <c r="C1539" i="2"/>
  <c r="B1539" i="2"/>
  <c r="F1538" i="2"/>
  <c r="C1538" i="2"/>
  <c r="B1538" i="2"/>
  <c r="F1537" i="2"/>
  <c r="C1537" i="2"/>
  <c r="B1537" i="2"/>
  <c r="F1536" i="2"/>
  <c r="C1536" i="2"/>
  <c r="B1536" i="2"/>
  <c r="F1535" i="2"/>
  <c r="C1535" i="2"/>
  <c r="B1535" i="2"/>
  <c r="F1534" i="2"/>
  <c r="C1534" i="2"/>
  <c r="B1534" i="2"/>
  <c r="F1533" i="2"/>
  <c r="C1533" i="2"/>
  <c r="B1533" i="2"/>
  <c r="F1532" i="2"/>
  <c r="C1532" i="2"/>
  <c r="B1532" i="2"/>
  <c r="F1531" i="2"/>
  <c r="C1531" i="2"/>
  <c r="B1531" i="2"/>
  <c r="F1530" i="2"/>
  <c r="C1530" i="2"/>
  <c r="B1530" i="2"/>
  <c r="F1529" i="2"/>
  <c r="C1529" i="2"/>
  <c r="B1529" i="2"/>
  <c r="F1528" i="2"/>
  <c r="C1528" i="2"/>
  <c r="B1528" i="2"/>
  <c r="F1527" i="2"/>
  <c r="C1527" i="2"/>
  <c r="B1527" i="2"/>
  <c r="F1526" i="2"/>
  <c r="C1526" i="2"/>
  <c r="B1526" i="2"/>
  <c r="F1525" i="2"/>
  <c r="C1525" i="2"/>
  <c r="B1525" i="2"/>
  <c r="F1524" i="2"/>
  <c r="C1524" i="2"/>
  <c r="B1524" i="2"/>
  <c r="F1523" i="2"/>
  <c r="C1523" i="2"/>
  <c r="B1523" i="2"/>
  <c r="F1522" i="2"/>
  <c r="C1522" i="2"/>
  <c r="B1522" i="2"/>
  <c r="F1521" i="2"/>
  <c r="C1521" i="2"/>
  <c r="B1521" i="2"/>
  <c r="F1520" i="2"/>
  <c r="C1520" i="2"/>
  <c r="B1520" i="2"/>
  <c r="F1519" i="2"/>
  <c r="C1519" i="2"/>
  <c r="B1519" i="2"/>
  <c r="F1518" i="2"/>
  <c r="C1518" i="2"/>
  <c r="B1518" i="2"/>
  <c r="F1517" i="2"/>
  <c r="C1517" i="2"/>
  <c r="B1517" i="2"/>
  <c r="F1516" i="2"/>
  <c r="C1516" i="2"/>
  <c r="B1516" i="2"/>
  <c r="F1515" i="2"/>
  <c r="C1515" i="2"/>
  <c r="B1515" i="2"/>
  <c r="F1514" i="2"/>
  <c r="C1514" i="2"/>
  <c r="B1514" i="2"/>
  <c r="F1513" i="2"/>
  <c r="C1513" i="2"/>
  <c r="B1513" i="2"/>
  <c r="F1512" i="2"/>
  <c r="C1512" i="2"/>
  <c r="B1512" i="2"/>
  <c r="F1511" i="2"/>
  <c r="C1511" i="2"/>
  <c r="B1511" i="2"/>
  <c r="F1510" i="2"/>
  <c r="C1510" i="2"/>
  <c r="B1510" i="2"/>
  <c r="F1509" i="2"/>
  <c r="C1509" i="2"/>
  <c r="B1509" i="2"/>
  <c r="F1508" i="2"/>
  <c r="C1508" i="2"/>
  <c r="B1508" i="2"/>
  <c r="F1507" i="2"/>
  <c r="C1507" i="2"/>
  <c r="B1507" i="2"/>
  <c r="F1506" i="2"/>
  <c r="C1506" i="2"/>
  <c r="B1506" i="2"/>
  <c r="F1505" i="2"/>
  <c r="C1505" i="2"/>
  <c r="B1505" i="2"/>
  <c r="F1504" i="2"/>
  <c r="C1504" i="2"/>
  <c r="B1504" i="2"/>
  <c r="F1503" i="2"/>
  <c r="C1503" i="2"/>
  <c r="B1503" i="2"/>
  <c r="F1502" i="2"/>
  <c r="C1502" i="2"/>
  <c r="B1502" i="2"/>
  <c r="F1501" i="2"/>
  <c r="C1501" i="2"/>
  <c r="B1501" i="2"/>
  <c r="F1500" i="2"/>
  <c r="C1500" i="2"/>
  <c r="B1500" i="2"/>
  <c r="F1499" i="2"/>
  <c r="C1499" i="2"/>
  <c r="B1499" i="2"/>
  <c r="F1498" i="2"/>
  <c r="C1498" i="2"/>
  <c r="B1498" i="2"/>
  <c r="F1497" i="2"/>
  <c r="C1497" i="2"/>
  <c r="B1497" i="2"/>
  <c r="F1496" i="2"/>
  <c r="C1496" i="2"/>
  <c r="B1496" i="2"/>
  <c r="F1495" i="2"/>
  <c r="C1495" i="2"/>
  <c r="B1495" i="2"/>
  <c r="F1494" i="2"/>
  <c r="C1494" i="2"/>
  <c r="B1494" i="2"/>
  <c r="F1493" i="2"/>
  <c r="C1493" i="2"/>
  <c r="B1493" i="2"/>
  <c r="F1492" i="2"/>
  <c r="C1492" i="2"/>
  <c r="B1492" i="2"/>
  <c r="F1491" i="2"/>
  <c r="C1491" i="2"/>
  <c r="B1491" i="2"/>
  <c r="F1490" i="2"/>
  <c r="C1490" i="2"/>
  <c r="B1490" i="2"/>
  <c r="F1489" i="2"/>
  <c r="C1489" i="2"/>
  <c r="B1489" i="2"/>
  <c r="F1488" i="2"/>
  <c r="C1488" i="2"/>
  <c r="B1488" i="2"/>
  <c r="F1487" i="2"/>
  <c r="C1487" i="2"/>
  <c r="B1487" i="2"/>
  <c r="F1486" i="2"/>
  <c r="C1486" i="2"/>
  <c r="B1486" i="2"/>
  <c r="F1485" i="2"/>
  <c r="C1485" i="2"/>
  <c r="B1485" i="2"/>
  <c r="F1484" i="2"/>
  <c r="C1484" i="2"/>
  <c r="B1484" i="2"/>
  <c r="F1483" i="2"/>
  <c r="C1483" i="2"/>
  <c r="B1483" i="2"/>
  <c r="F1482" i="2"/>
  <c r="C1482" i="2"/>
  <c r="B1482" i="2"/>
  <c r="F1481" i="2"/>
  <c r="C1481" i="2"/>
  <c r="B1481" i="2"/>
  <c r="F1480" i="2"/>
  <c r="C1480" i="2"/>
  <c r="B1480" i="2"/>
  <c r="F1479" i="2"/>
  <c r="C1479" i="2"/>
  <c r="B1479" i="2"/>
  <c r="F1478" i="2"/>
  <c r="C1478" i="2"/>
  <c r="B1478" i="2"/>
  <c r="F1477" i="2"/>
  <c r="C1477" i="2"/>
  <c r="B1477" i="2"/>
  <c r="F1476" i="2"/>
  <c r="C1476" i="2"/>
  <c r="B1476" i="2"/>
  <c r="F1475" i="2"/>
  <c r="C1475" i="2"/>
  <c r="B1475" i="2"/>
  <c r="F1474" i="2"/>
  <c r="C1474" i="2"/>
  <c r="B1474" i="2"/>
  <c r="F1473" i="2"/>
  <c r="C1473" i="2"/>
  <c r="B1473" i="2"/>
  <c r="F1472" i="2"/>
  <c r="C1472" i="2"/>
  <c r="B1472" i="2"/>
  <c r="F1471" i="2"/>
  <c r="C1471" i="2"/>
  <c r="B1471" i="2"/>
  <c r="F1470" i="2"/>
  <c r="C1470" i="2"/>
  <c r="B1470" i="2"/>
  <c r="F1469" i="2"/>
  <c r="C1469" i="2"/>
  <c r="B1469" i="2"/>
  <c r="F1468" i="2"/>
  <c r="C1468" i="2"/>
  <c r="B1468" i="2"/>
  <c r="F1467" i="2"/>
  <c r="C1467" i="2"/>
  <c r="B1467" i="2"/>
  <c r="F1466" i="2"/>
  <c r="C1466" i="2"/>
  <c r="B1466" i="2"/>
  <c r="F1465" i="2"/>
  <c r="C1465" i="2"/>
  <c r="B1465" i="2"/>
  <c r="F1464" i="2"/>
  <c r="C1464" i="2"/>
  <c r="B1464" i="2"/>
  <c r="F1463" i="2"/>
  <c r="C1463" i="2"/>
  <c r="B1463" i="2"/>
  <c r="F1462" i="2"/>
  <c r="C1462" i="2"/>
  <c r="B1462" i="2"/>
  <c r="F1461" i="2"/>
  <c r="C1461" i="2"/>
  <c r="B1461" i="2"/>
  <c r="F1460" i="2"/>
  <c r="C1460" i="2"/>
  <c r="B1460" i="2"/>
  <c r="F1459" i="2"/>
  <c r="C1459" i="2"/>
  <c r="B1459" i="2"/>
  <c r="F1458" i="2"/>
  <c r="C1458" i="2"/>
  <c r="B1458" i="2"/>
  <c r="F1457" i="2"/>
  <c r="C1457" i="2"/>
  <c r="B1457" i="2"/>
  <c r="F1456" i="2"/>
  <c r="C1456" i="2"/>
  <c r="B1456" i="2"/>
  <c r="F1455" i="2"/>
  <c r="C1455" i="2"/>
  <c r="B1455" i="2"/>
  <c r="F1454" i="2"/>
  <c r="C1454" i="2"/>
  <c r="B1454" i="2"/>
  <c r="F1453" i="2"/>
  <c r="C1453" i="2"/>
  <c r="B1453" i="2"/>
  <c r="F1452" i="2"/>
  <c r="C1452" i="2"/>
  <c r="B1452" i="2"/>
  <c r="F1451" i="2"/>
  <c r="C1451" i="2"/>
  <c r="B1451" i="2"/>
  <c r="F1450" i="2"/>
  <c r="C1450" i="2"/>
  <c r="B1450" i="2"/>
  <c r="F1449" i="2"/>
  <c r="C1449" i="2"/>
  <c r="B1449" i="2"/>
  <c r="F1448" i="2"/>
  <c r="C1448" i="2"/>
  <c r="B1448" i="2"/>
  <c r="F1447" i="2"/>
  <c r="C1447" i="2"/>
  <c r="B1447" i="2"/>
  <c r="F1446" i="2"/>
  <c r="C1446" i="2"/>
  <c r="B1446" i="2"/>
  <c r="F1445" i="2"/>
  <c r="C1445" i="2"/>
  <c r="B1445" i="2"/>
  <c r="F1444" i="2"/>
  <c r="C1444" i="2"/>
  <c r="B1444" i="2"/>
  <c r="F1443" i="2"/>
  <c r="C1443" i="2"/>
  <c r="B1443" i="2"/>
  <c r="F1442" i="2"/>
  <c r="C1442" i="2"/>
  <c r="B1442" i="2"/>
  <c r="F1441" i="2"/>
  <c r="C1441" i="2"/>
  <c r="B1441" i="2"/>
  <c r="F1440" i="2"/>
  <c r="C1440" i="2"/>
  <c r="B1440" i="2"/>
  <c r="F1439" i="2"/>
  <c r="C1439" i="2"/>
  <c r="B1439" i="2"/>
  <c r="F1438" i="2"/>
  <c r="C1438" i="2"/>
  <c r="B1438" i="2"/>
  <c r="F1437" i="2"/>
  <c r="C1437" i="2"/>
  <c r="B1437" i="2"/>
  <c r="F1436" i="2"/>
  <c r="C1436" i="2"/>
  <c r="B1436" i="2"/>
  <c r="F1435" i="2"/>
  <c r="C1435" i="2"/>
  <c r="B1435" i="2"/>
  <c r="F1434" i="2"/>
  <c r="C1434" i="2"/>
  <c r="B1434" i="2"/>
  <c r="F1433" i="2"/>
  <c r="C1433" i="2"/>
  <c r="B1433" i="2"/>
  <c r="F1432" i="2"/>
  <c r="C1432" i="2"/>
  <c r="B1432" i="2"/>
  <c r="F1431" i="2"/>
  <c r="C1431" i="2"/>
  <c r="B1431" i="2"/>
  <c r="F1430" i="2"/>
  <c r="C1430" i="2"/>
  <c r="B1430" i="2"/>
  <c r="F1429" i="2"/>
  <c r="C1429" i="2"/>
  <c r="B1429" i="2"/>
  <c r="F1428" i="2"/>
  <c r="C1428" i="2"/>
  <c r="B1428" i="2"/>
  <c r="F1427" i="2"/>
  <c r="C1427" i="2"/>
  <c r="B1427" i="2"/>
  <c r="F1426" i="2"/>
  <c r="C1426" i="2"/>
  <c r="B1426" i="2"/>
  <c r="F1425" i="2"/>
  <c r="C1425" i="2"/>
  <c r="B1425" i="2"/>
  <c r="F1424" i="2"/>
  <c r="C1424" i="2"/>
  <c r="B1424" i="2"/>
  <c r="F1423" i="2"/>
  <c r="C1423" i="2"/>
  <c r="B1423" i="2"/>
  <c r="F1422" i="2"/>
  <c r="C1422" i="2"/>
  <c r="B1422" i="2"/>
  <c r="F1421" i="2"/>
  <c r="C1421" i="2"/>
  <c r="B1421" i="2"/>
  <c r="F1420" i="2"/>
  <c r="C1420" i="2"/>
  <c r="B1420" i="2"/>
  <c r="F1419" i="2"/>
  <c r="C1419" i="2"/>
  <c r="B1419" i="2"/>
  <c r="F1418" i="2"/>
  <c r="C1418" i="2"/>
  <c r="B1418" i="2"/>
  <c r="F1417" i="2"/>
  <c r="C1417" i="2"/>
  <c r="B1417" i="2"/>
  <c r="F1416" i="2"/>
  <c r="C1416" i="2"/>
  <c r="B1416" i="2"/>
  <c r="F1415" i="2"/>
  <c r="C1415" i="2"/>
  <c r="B1415" i="2"/>
  <c r="F1414" i="2"/>
  <c r="C1414" i="2"/>
  <c r="B1414" i="2"/>
  <c r="F1413" i="2"/>
  <c r="C1413" i="2"/>
  <c r="B1413" i="2"/>
  <c r="F1412" i="2"/>
  <c r="C1412" i="2"/>
  <c r="B1412" i="2"/>
  <c r="F1411" i="2"/>
  <c r="C1411" i="2"/>
  <c r="B1411" i="2"/>
  <c r="F1410" i="2"/>
  <c r="C1410" i="2"/>
  <c r="B1410" i="2"/>
  <c r="F1409" i="2"/>
  <c r="C1409" i="2"/>
  <c r="B1409" i="2"/>
  <c r="F1408" i="2"/>
  <c r="C1408" i="2"/>
  <c r="B1408" i="2"/>
  <c r="F1407" i="2"/>
  <c r="C1407" i="2"/>
  <c r="B1407" i="2"/>
  <c r="F1406" i="2"/>
  <c r="C1406" i="2"/>
  <c r="B1406" i="2"/>
  <c r="F1405" i="2"/>
  <c r="C1405" i="2"/>
  <c r="B1405" i="2"/>
  <c r="F1404" i="2"/>
  <c r="C1404" i="2"/>
  <c r="B1404" i="2"/>
  <c r="F1403" i="2"/>
  <c r="C1403" i="2"/>
  <c r="B1403" i="2"/>
  <c r="F1402" i="2"/>
  <c r="C1402" i="2"/>
  <c r="B1402" i="2"/>
  <c r="F1401" i="2"/>
  <c r="C1401" i="2"/>
  <c r="B1401" i="2"/>
  <c r="F1400" i="2"/>
  <c r="C1400" i="2"/>
  <c r="B1400" i="2"/>
  <c r="F1399" i="2"/>
  <c r="C1399" i="2"/>
  <c r="B1399" i="2"/>
  <c r="F1398" i="2"/>
  <c r="C1398" i="2"/>
  <c r="B1398" i="2"/>
  <c r="F1397" i="2"/>
  <c r="C1397" i="2"/>
  <c r="B1397" i="2"/>
  <c r="F1396" i="2"/>
  <c r="C1396" i="2"/>
  <c r="B1396" i="2"/>
  <c r="F1395" i="2"/>
  <c r="C1395" i="2"/>
  <c r="B1395" i="2"/>
  <c r="F1394" i="2"/>
  <c r="C1394" i="2"/>
  <c r="B1394" i="2"/>
  <c r="F1393" i="2"/>
  <c r="C1393" i="2"/>
  <c r="B1393" i="2"/>
  <c r="F1392" i="2"/>
  <c r="C1392" i="2"/>
  <c r="B1392" i="2"/>
  <c r="F1391" i="2"/>
  <c r="C1391" i="2"/>
  <c r="B1391" i="2"/>
  <c r="F1390" i="2"/>
  <c r="C1390" i="2"/>
  <c r="B1390" i="2"/>
  <c r="F1389" i="2"/>
  <c r="C1389" i="2"/>
  <c r="B1389" i="2"/>
  <c r="F1388" i="2"/>
  <c r="C1388" i="2"/>
  <c r="B1388" i="2"/>
  <c r="F1387" i="2"/>
  <c r="C1387" i="2"/>
  <c r="B1387" i="2"/>
  <c r="F1386" i="2"/>
  <c r="C1386" i="2"/>
  <c r="B1386" i="2"/>
  <c r="F1385" i="2"/>
  <c r="C1385" i="2"/>
  <c r="B1385" i="2"/>
  <c r="F1384" i="2"/>
  <c r="C1384" i="2"/>
  <c r="B1384" i="2"/>
  <c r="F1383" i="2"/>
  <c r="C1383" i="2"/>
  <c r="B1383" i="2"/>
  <c r="F1382" i="2"/>
  <c r="C1382" i="2"/>
  <c r="B1382" i="2"/>
  <c r="F1381" i="2"/>
  <c r="C1381" i="2"/>
  <c r="B1381" i="2"/>
  <c r="F1380" i="2"/>
  <c r="C1380" i="2"/>
  <c r="B1380" i="2"/>
  <c r="F1379" i="2"/>
  <c r="C1379" i="2"/>
  <c r="B1379" i="2"/>
  <c r="F1378" i="2"/>
  <c r="C1378" i="2"/>
  <c r="B1378" i="2"/>
  <c r="F1377" i="2"/>
  <c r="C1377" i="2"/>
  <c r="B1377" i="2"/>
  <c r="F1376" i="2"/>
  <c r="C1376" i="2"/>
  <c r="B1376" i="2"/>
  <c r="F1375" i="2"/>
  <c r="C1375" i="2"/>
  <c r="B1375" i="2"/>
  <c r="F1374" i="2"/>
  <c r="C1374" i="2"/>
  <c r="B1374" i="2"/>
  <c r="F1373" i="2"/>
  <c r="C1373" i="2"/>
  <c r="B1373" i="2"/>
  <c r="F1372" i="2"/>
  <c r="C1372" i="2"/>
  <c r="B1372" i="2"/>
  <c r="F1371" i="2"/>
  <c r="C1371" i="2"/>
  <c r="B1371" i="2"/>
  <c r="F1370" i="2"/>
  <c r="C1370" i="2"/>
  <c r="B1370" i="2"/>
  <c r="F1369" i="2"/>
  <c r="C1369" i="2"/>
  <c r="B1369" i="2"/>
  <c r="F1368" i="2"/>
  <c r="C1368" i="2"/>
  <c r="B1368" i="2"/>
  <c r="F1367" i="2"/>
  <c r="C1367" i="2"/>
  <c r="B1367" i="2"/>
  <c r="F1366" i="2"/>
  <c r="C1366" i="2"/>
  <c r="B1366" i="2"/>
  <c r="F1365" i="2"/>
  <c r="C1365" i="2"/>
  <c r="B1365" i="2"/>
  <c r="F1364" i="2"/>
  <c r="C1364" i="2"/>
  <c r="B1364" i="2"/>
  <c r="F1363" i="2"/>
  <c r="C1363" i="2"/>
  <c r="B1363" i="2"/>
  <c r="F1362" i="2"/>
  <c r="C1362" i="2"/>
  <c r="B1362" i="2"/>
  <c r="F1361" i="2"/>
  <c r="C1361" i="2"/>
  <c r="B1361" i="2"/>
  <c r="F1360" i="2"/>
  <c r="C1360" i="2"/>
  <c r="B1360" i="2"/>
  <c r="F1359" i="2"/>
  <c r="C1359" i="2"/>
  <c r="B1359" i="2"/>
  <c r="F1358" i="2"/>
  <c r="C1358" i="2"/>
  <c r="B1358" i="2"/>
  <c r="F1357" i="2"/>
  <c r="C1357" i="2"/>
  <c r="B1357" i="2"/>
  <c r="F1356" i="2"/>
  <c r="C1356" i="2"/>
  <c r="B1356" i="2"/>
  <c r="F1355" i="2"/>
  <c r="C1355" i="2"/>
  <c r="B1355" i="2"/>
  <c r="F1354" i="2"/>
  <c r="C1354" i="2"/>
  <c r="B1354" i="2"/>
  <c r="F1353" i="2"/>
  <c r="C1353" i="2"/>
  <c r="B1353" i="2"/>
  <c r="F1352" i="2"/>
  <c r="C1352" i="2"/>
  <c r="B1352" i="2"/>
  <c r="F1351" i="2"/>
  <c r="C1351" i="2"/>
  <c r="B1351" i="2"/>
  <c r="F1350" i="2"/>
  <c r="C1350" i="2"/>
  <c r="B1350" i="2"/>
  <c r="F1349" i="2"/>
  <c r="C1349" i="2"/>
  <c r="B1349" i="2"/>
  <c r="F1348" i="2"/>
  <c r="C1348" i="2"/>
  <c r="B1348" i="2"/>
  <c r="F1347" i="2"/>
  <c r="C1347" i="2"/>
  <c r="B1347" i="2"/>
  <c r="F1346" i="2"/>
  <c r="C1346" i="2"/>
  <c r="B1346" i="2"/>
  <c r="F1345" i="2"/>
  <c r="C1345" i="2"/>
  <c r="B1345" i="2"/>
  <c r="F1344" i="2"/>
  <c r="C1344" i="2"/>
  <c r="B1344" i="2"/>
  <c r="F1343" i="2"/>
  <c r="C1343" i="2"/>
  <c r="B1343" i="2"/>
  <c r="F1342" i="2"/>
  <c r="C1342" i="2"/>
  <c r="B1342" i="2"/>
  <c r="F1341" i="2"/>
  <c r="C1341" i="2"/>
  <c r="B1341" i="2"/>
  <c r="F1340" i="2"/>
  <c r="C1340" i="2"/>
  <c r="B1340" i="2"/>
  <c r="F1339" i="2"/>
  <c r="C1339" i="2"/>
  <c r="B1339" i="2"/>
  <c r="F1338" i="2"/>
  <c r="C1338" i="2"/>
  <c r="B1338" i="2"/>
  <c r="F1337" i="2"/>
  <c r="C1337" i="2"/>
  <c r="B1337" i="2"/>
  <c r="F1336" i="2"/>
  <c r="C1336" i="2"/>
  <c r="B1336" i="2"/>
  <c r="F1335" i="2"/>
  <c r="C1335" i="2"/>
  <c r="B1335" i="2"/>
  <c r="F1334" i="2"/>
  <c r="C1334" i="2"/>
  <c r="B1334" i="2"/>
  <c r="F1333" i="2"/>
  <c r="C1333" i="2"/>
  <c r="B1333" i="2"/>
  <c r="F1332" i="2"/>
  <c r="C1332" i="2"/>
  <c r="B1332" i="2"/>
  <c r="F1331" i="2"/>
  <c r="C1331" i="2"/>
  <c r="B1331" i="2"/>
  <c r="F1330" i="2"/>
  <c r="C1330" i="2"/>
  <c r="B1330" i="2"/>
  <c r="F1329" i="2"/>
  <c r="C1329" i="2"/>
  <c r="B1329" i="2"/>
  <c r="F1328" i="2"/>
  <c r="C1328" i="2"/>
  <c r="B1328" i="2"/>
  <c r="F1327" i="2"/>
  <c r="C1327" i="2"/>
  <c r="B1327" i="2"/>
  <c r="F1326" i="2"/>
  <c r="C1326" i="2"/>
  <c r="B1326" i="2"/>
  <c r="F1325" i="2"/>
  <c r="C1325" i="2"/>
  <c r="B1325" i="2"/>
  <c r="F1324" i="2"/>
  <c r="C1324" i="2"/>
  <c r="B1324" i="2"/>
  <c r="F1323" i="2"/>
  <c r="C1323" i="2"/>
  <c r="B1323" i="2"/>
  <c r="F1322" i="2"/>
  <c r="C1322" i="2"/>
  <c r="B1322" i="2"/>
  <c r="F1321" i="2"/>
  <c r="C1321" i="2"/>
  <c r="B1321" i="2"/>
  <c r="F1320" i="2"/>
  <c r="C1320" i="2"/>
  <c r="B1320" i="2"/>
  <c r="F1319" i="2"/>
  <c r="C1319" i="2"/>
  <c r="B1319" i="2"/>
  <c r="F1318" i="2"/>
  <c r="C1318" i="2"/>
  <c r="B1318" i="2"/>
  <c r="F1317" i="2"/>
  <c r="C1317" i="2"/>
  <c r="B1317" i="2"/>
  <c r="F1316" i="2"/>
  <c r="C1316" i="2"/>
  <c r="B1316" i="2"/>
  <c r="F1315" i="2"/>
  <c r="C1315" i="2"/>
  <c r="B1315" i="2"/>
  <c r="F1314" i="2"/>
  <c r="C1314" i="2"/>
  <c r="B1314" i="2"/>
  <c r="F1313" i="2"/>
  <c r="C1313" i="2"/>
  <c r="B1313" i="2"/>
  <c r="F1312" i="2"/>
  <c r="C1312" i="2"/>
  <c r="B1312" i="2"/>
  <c r="F1311" i="2"/>
  <c r="C1311" i="2"/>
  <c r="B1311" i="2"/>
  <c r="F1310" i="2"/>
  <c r="C1310" i="2"/>
  <c r="B1310" i="2"/>
  <c r="F1309" i="2"/>
  <c r="C1309" i="2"/>
  <c r="B1309" i="2"/>
  <c r="F1308" i="2"/>
  <c r="C1308" i="2"/>
  <c r="B1308" i="2"/>
  <c r="F1307" i="2"/>
  <c r="C1307" i="2"/>
  <c r="B1307" i="2"/>
  <c r="F1306" i="2"/>
  <c r="C1306" i="2"/>
  <c r="B1306" i="2"/>
  <c r="F1305" i="2"/>
  <c r="C1305" i="2"/>
  <c r="B1305" i="2"/>
  <c r="F1304" i="2"/>
  <c r="C1304" i="2"/>
  <c r="B1304" i="2"/>
  <c r="F1303" i="2"/>
  <c r="C1303" i="2"/>
  <c r="B1303" i="2"/>
  <c r="F1302" i="2"/>
  <c r="C1302" i="2"/>
  <c r="B1302" i="2"/>
  <c r="F1301" i="2"/>
  <c r="C1301" i="2"/>
  <c r="B1301" i="2"/>
  <c r="F1300" i="2"/>
  <c r="C1300" i="2"/>
  <c r="B1300" i="2"/>
  <c r="F1299" i="2"/>
  <c r="C1299" i="2"/>
  <c r="B1299" i="2"/>
  <c r="F1298" i="2"/>
  <c r="C1298" i="2"/>
  <c r="B1298" i="2"/>
  <c r="F1297" i="2"/>
  <c r="C1297" i="2"/>
  <c r="B1297" i="2"/>
  <c r="F1296" i="2"/>
  <c r="C1296" i="2"/>
  <c r="B1296" i="2"/>
  <c r="F1295" i="2"/>
  <c r="C1295" i="2"/>
  <c r="B1295" i="2"/>
  <c r="F1294" i="2"/>
  <c r="C1294" i="2"/>
  <c r="B1294" i="2"/>
  <c r="F1293" i="2"/>
  <c r="C1293" i="2"/>
  <c r="B1293" i="2"/>
  <c r="F1292" i="2"/>
  <c r="C1292" i="2"/>
  <c r="B1292" i="2"/>
  <c r="F1291" i="2"/>
  <c r="C1291" i="2"/>
  <c r="B1291" i="2"/>
  <c r="F1290" i="2"/>
  <c r="C1290" i="2"/>
  <c r="B1290" i="2"/>
  <c r="F1289" i="2"/>
  <c r="C1289" i="2"/>
  <c r="B1289" i="2"/>
  <c r="F1288" i="2"/>
  <c r="C1288" i="2"/>
  <c r="B1288" i="2"/>
  <c r="F1287" i="2"/>
  <c r="C1287" i="2"/>
  <c r="B1287" i="2"/>
  <c r="F1286" i="2"/>
  <c r="C1286" i="2"/>
  <c r="B1286" i="2"/>
  <c r="F1285" i="2"/>
  <c r="C1285" i="2"/>
  <c r="B1285" i="2"/>
  <c r="F1284" i="2"/>
  <c r="C1284" i="2"/>
  <c r="B1284" i="2"/>
  <c r="F1283" i="2"/>
  <c r="C1283" i="2"/>
  <c r="B1283" i="2"/>
  <c r="F1282" i="2"/>
  <c r="C1282" i="2"/>
  <c r="B1282" i="2"/>
  <c r="F1281" i="2"/>
  <c r="C1281" i="2"/>
  <c r="B1281" i="2"/>
  <c r="F1280" i="2"/>
  <c r="C1280" i="2"/>
  <c r="B1280" i="2"/>
  <c r="F1279" i="2"/>
  <c r="C1279" i="2"/>
  <c r="B1279" i="2"/>
  <c r="F1278" i="2"/>
  <c r="C1278" i="2"/>
  <c r="B1278" i="2"/>
  <c r="F1277" i="2"/>
  <c r="C1277" i="2"/>
  <c r="B1277" i="2"/>
  <c r="F1276" i="2"/>
  <c r="C1276" i="2"/>
  <c r="B1276" i="2"/>
  <c r="F1275" i="2"/>
  <c r="C1275" i="2"/>
  <c r="B1275" i="2"/>
  <c r="F1274" i="2"/>
  <c r="C1274" i="2"/>
  <c r="B1274" i="2"/>
  <c r="F1273" i="2"/>
  <c r="C1273" i="2"/>
  <c r="B1273" i="2"/>
  <c r="F1272" i="2"/>
  <c r="C1272" i="2"/>
  <c r="B1272" i="2"/>
  <c r="F1271" i="2"/>
  <c r="C1271" i="2"/>
  <c r="B1271" i="2"/>
  <c r="F1270" i="2"/>
  <c r="C1270" i="2"/>
  <c r="B1270" i="2"/>
  <c r="F1269" i="2"/>
  <c r="C1269" i="2"/>
  <c r="B1269" i="2"/>
  <c r="F1268" i="2"/>
  <c r="C1268" i="2"/>
  <c r="B1268" i="2"/>
  <c r="F1267" i="2"/>
  <c r="C1267" i="2"/>
  <c r="B1267" i="2"/>
  <c r="F1266" i="2"/>
  <c r="C1266" i="2"/>
  <c r="B1266" i="2"/>
  <c r="F1265" i="2"/>
  <c r="C1265" i="2"/>
  <c r="B1265" i="2"/>
  <c r="F1264" i="2"/>
  <c r="C1264" i="2"/>
  <c r="B1264" i="2"/>
  <c r="F1263" i="2"/>
  <c r="C1263" i="2"/>
  <c r="B1263" i="2"/>
  <c r="F1262" i="2"/>
  <c r="C1262" i="2"/>
  <c r="B1262" i="2"/>
  <c r="F1261" i="2"/>
  <c r="C1261" i="2"/>
  <c r="B1261" i="2"/>
  <c r="F1260" i="2"/>
  <c r="C1260" i="2"/>
  <c r="B1260" i="2"/>
  <c r="F1259" i="2"/>
  <c r="C1259" i="2"/>
  <c r="B1259" i="2"/>
  <c r="F1258" i="2"/>
  <c r="C1258" i="2"/>
  <c r="B1258" i="2"/>
  <c r="F1257" i="2"/>
  <c r="C1257" i="2"/>
  <c r="B1257" i="2"/>
  <c r="F1256" i="2"/>
  <c r="C1256" i="2"/>
  <c r="B1256" i="2"/>
  <c r="F1255" i="2"/>
  <c r="C1255" i="2"/>
  <c r="B1255" i="2"/>
  <c r="F1254" i="2"/>
  <c r="C1254" i="2"/>
  <c r="B1254" i="2"/>
  <c r="F1253" i="2"/>
  <c r="C1253" i="2"/>
  <c r="B1253" i="2"/>
  <c r="F1252" i="2"/>
  <c r="C1252" i="2"/>
  <c r="B1252" i="2"/>
  <c r="F1251" i="2"/>
  <c r="C1251" i="2"/>
  <c r="B1251" i="2"/>
  <c r="F1250" i="2"/>
  <c r="C1250" i="2"/>
  <c r="B1250" i="2"/>
  <c r="F1249" i="2"/>
  <c r="C1249" i="2"/>
  <c r="B1249" i="2"/>
  <c r="F1248" i="2"/>
  <c r="C1248" i="2"/>
  <c r="B1248" i="2"/>
  <c r="F1247" i="2"/>
  <c r="C1247" i="2"/>
  <c r="B1247" i="2"/>
  <c r="F1246" i="2"/>
  <c r="C1246" i="2"/>
  <c r="B1246" i="2"/>
  <c r="F1245" i="2"/>
  <c r="C1245" i="2"/>
  <c r="B1245" i="2"/>
  <c r="F1244" i="2"/>
  <c r="C1244" i="2"/>
  <c r="B1244" i="2"/>
  <c r="F1243" i="2"/>
  <c r="C1243" i="2"/>
  <c r="B1243" i="2"/>
  <c r="F1242" i="2"/>
  <c r="C1242" i="2"/>
  <c r="B1242" i="2"/>
  <c r="F1241" i="2"/>
  <c r="C1241" i="2"/>
  <c r="B1241" i="2"/>
  <c r="F1240" i="2"/>
  <c r="C1240" i="2"/>
  <c r="B1240" i="2"/>
  <c r="F1239" i="2"/>
  <c r="C1239" i="2"/>
  <c r="B1239" i="2"/>
  <c r="F1238" i="2"/>
  <c r="C1238" i="2"/>
  <c r="B1238" i="2"/>
  <c r="F1237" i="2"/>
  <c r="C1237" i="2"/>
  <c r="B1237" i="2"/>
  <c r="F1236" i="2"/>
  <c r="C1236" i="2"/>
  <c r="B1236" i="2"/>
  <c r="F1235" i="2"/>
  <c r="C1235" i="2"/>
  <c r="B1235" i="2"/>
  <c r="F1234" i="2"/>
  <c r="C1234" i="2"/>
  <c r="B1234" i="2"/>
  <c r="F1233" i="2"/>
  <c r="C1233" i="2"/>
  <c r="B1233" i="2"/>
  <c r="F1232" i="2"/>
  <c r="C1232" i="2"/>
  <c r="B1232" i="2"/>
  <c r="F1231" i="2"/>
  <c r="C1231" i="2"/>
  <c r="B1231" i="2"/>
  <c r="F1230" i="2"/>
  <c r="C1230" i="2"/>
  <c r="B1230" i="2"/>
  <c r="F1229" i="2"/>
  <c r="C1229" i="2"/>
  <c r="B1229" i="2"/>
  <c r="F1228" i="2"/>
  <c r="C1228" i="2"/>
  <c r="B1228" i="2"/>
  <c r="F1227" i="2"/>
  <c r="C1227" i="2"/>
  <c r="B1227" i="2"/>
  <c r="F1226" i="2"/>
  <c r="C1226" i="2"/>
  <c r="B1226" i="2"/>
  <c r="F1225" i="2"/>
  <c r="C1225" i="2"/>
  <c r="B1225" i="2"/>
  <c r="F1224" i="2"/>
  <c r="C1224" i="2"/>
  <c r="B1224" i="2"/>
  <c r="F1223" i="2"/>
  <c r="C1223" i="2"/>
  <c r="B1223" i="2"/>
  <c r="F1222" i="2"/>
  <c r="C1222" i="2"/>
  <c r="B1222" i="2"/>
  <c r="F1221" i="2"/>
  <c r="C1221" i="2"/>
  <c r="B1221" i="2"/>
  <c r="F1220" i="2"/>
  <c r="C1220" i="2"/>
  <c r="B1220" i="2"/>
  <c r="F1219" i="2"/>
  <c r="C1219" i="2"/>
  <c r="B1219" i="2"/>
  <c r="F1218" i="2"/>
  <c r="C1218" i="2"/>
  <c r="B1218" i="2"/>
  <c r="F1217" i="2"/>
  <c r="C1217" i="2"/>
  <c r="B1217" i="2"/>
  <c r="F1216" i="2"/>
  <c r="C1216" i="2"/>
  <c r="B1216" i="2"/>
  <c r="F1215" i="2"/>
  <c r="C1215" i="2"/>
  <c r="B1215" i="2"/>
  <c r="F1214" i="2"/>
  <c r="C1214" i="2"/>
  <c r="B1214" i="2"/>
  <c r="F1213" i="2"/>
  <c r="C1213" i="2"/>
  <c r="B1213" i="2"/>
  <c r="F1212" i="2"/>
  <c r="C1212" i="2"/>
  <c r="B1212" i="2"/>
  <c r="F1211" i="2"/>
  <c r="C1211" i="2"/>
  <c r="B1211" i="2"/>
  <c r="F1210" i="2"/>
  <c r="C1210" i="2"/>
  <c r="B1210" i="2"/>
  <c r="F1209" i="2"/>
  <c r="C1209" i="2"/>
  <c r="B1209" i="2"/>
  <c r="F1208" i="2"/>
  <c r="C1208" i="2"/>
  <c r="B1208" i="2"/>
  <c r="F1207" i="2"/>
  <c r="C1207" i="2"/>
  <c r="B1207" i="2"/>
  <c r="F1206" i="2"/>
  <c r="C1206" i="2"/>
  <c r="B1206" i="2"/>
  <c r="F1205" i="2"/>
  <c r="C1205" i="2"/>
  <c r="B1205" i="2"/>
  <c r="F1204" i="2"/>
  <c r="C1204" i="2"/>
  <c r="B1204" i="2"/>
  <c r="F1203" i="2"/>
  <c r="C1203" i="2"/>
  <c r="B1203" i="2"/>
  <c r="F1202" i="2"/>
  <c r="C1202" i="2"/>
  <c r="B1202" i="2"/>
  <c r="F1201" i="2"/>
  <c r="C1201" i="2"/>
  <c r="B1201" i="2"/>
  <c r="F1200" i="2"/>
  <c r="C1200" i="2"/>
  <c r="B1200" i="2"/>
  <c r="F1199" i="2"/>
  <c r="C1199" i="2"/>
  <c r="B1199" i="2"/>
  <c r="F1198" i="2"/>
  <c r="C1198" i="2"/>
  <c r="B1198" i="2"/>
  <c r="F1197" i="2"/>
  <c r="C1197" i="2"/>
  <c r="B1197" i="2"/>
  <c r="F1196" i="2"/>
  <c r="C1196" i="2"/>
  <c r="B1196" i="2"/>
  <c r="F1195" i="2"/>
  <c r="C1195" i="2"/>
  <c r="B1195" i="2"/>
  <c r="F1194" i="2"/>
  <c r="C1194" i="2"/>
  <c r="B1194" i="2"/>
  <c r="F1193" i="2"/>
  <c r="C1193" i="2"/>
  <c r="B1193" i="2"/>
  <c r="F1192" i="2"/>
  <c r="C1192" i="2"/>
  <c r="B1192" i="2"/>
  <c r="F1191" i="2"/>
  <c r="C1191" i="2"/>
  <c r="B1191" i="2"/>
  <c r="F1190" i="2"/>
  <c r="C1190" i="2"/>
  <c r="B1190" i="2"/>
  <c r="F1189" i="2"/>
  <c r="C1189" i="2"/>
  <c r="B1189" i="2"/>
  <c r="F1188" i="2"/>
  <c r="C1188" i="2"/>
  <c r="B1188" i="2"/>
  <c r="F1187" i="2"/>
  <c r="C1187" i="2"/>
  <c r="B1187" i="2"/>
  <c r="F1186" i="2"/>
  <c r="C1186" i="2"/>
  <c r="B1186" i="2"/>
  <c r="F1185" i="2"/>
  <c r="C1185" i="2"/>
  <c r="B1185" i="2"/>
  <c r="F1184" i="2"/>
  <c r="C1184" i="2"/>
  <c r="B1184" i="2"/>
  <c r="F1183" i="2"/>
  <c r="C1183" i="2"/>
  <c r="B1183" i="2"/>
  <c r="F1182" i="2"/>
  <c r="C1182" i="2"/>
  <c r="B1182" i="2"/>
  <c r="F1181" i="2"/>
  <c r="C1181" i="2"/>
  <c r="B1181" i="2"/>
  <c r="F1180" i="2"/>
  <c r="C1180" i="2"/>
  <c r="B1180" i="2"/>
  <c r="F1179" i="2"/>
  <c r="C1179" i="2"/>
  <c r="B1179" i="2"/>
  <c r="F1178" i="2"/>
  <c r="C1178" i="2"/>
  <c r="B1178" i="2"/>
  <c r="F1177" i="2"/>
  <c r="C1177" i="2"/>
  <c r="B1177" i="2"/>
  <c r="F1176" i="2"/>
  <c r="C1176" i="2"/>
  <c r="B1176" i="2"/>
  <c r="F1175" i="2"/>
  <c r="C1175" i="2"/>
  <c r="B1175" i="2"/>
  <c r="F1174" i="2"/>
  <c r="C1174" i="2"/>
  <c r="B1174" i="2"/>
  <c r="F1173" i="2"/>
  <c r="C1173" i="2"/>
  <c r="B1173" i="2"/>
  <c r="F1172" i="2"/>
  <c r="C1172" i="2"/>
  <c r="B1172" i="2"/>
  <c r="F1171" i="2"/>
  <c r="C1171" i="2"/>
  <c r="B1171" i="2"/>
  <c r="F1170" i="2"/>
  <c r="C1170" i="2"/>
  <c r="B1170" i="2"/>
  <c r="F1169" i="2"/>
  <c r="C1169" i="2"/>
  <c r="B1169" i="2"/>
  <c r="F1168" i="2"/>
  <c r="C1168" i="2"/>
  <c r="B1168" i="2"/>
  <c r="F1167" i="2"/>
  <c r="C1167" i="2"/>
  <c r="B1167" i="2"/>
  <c r="F1166" i="2"/>
  <c r="C1166" i="2"/>
  <c r="B1166" i="2"/>
  <c r="F1165" i="2"/>
  <c r="C1165" i="2"/>
  <c r="B1165" i="2"/>
  <c r="F1164" i="2"/>
  <c r="C1164" i="2"/>
  <c r="B1164" i="2"/>
  <c r="F1163" i="2"/>
  <c r="C1163" i="2"/>
  <c r="B1163" i="2"/>
  <c r="F1162" i="2"/>
  <c r="C1162" i="2"/>
  <c r="B1162" i="2"/>
  <c r="F1161" i="2"/>
  <c r="C1161" i="2"/>
  <c r="B1161" i="2"/>
  <c r="F1160" i="2"/>
  <c r="C1160" i="2"/>
  <c r="B1160" i="2"/>
  <c r="F1159" i="2"/>
  <c r="C1159" i="2"/>
  <c r="B1159" i="2"/>
  <c r="F1158" i="2"/>
  <c r="C1158" i="2"/>
  <c r="B1158" i="2"/>
  <c r="F1157" i="2"/>
  <c r="C1157" i="2"/>
  <c r="B1157" i="2"/>
  <c r="F1156" i="2"/>
  <c r="C1156" i="2"/>
  <c r="B1156" i="2"/>
  <c r="F1155" i="2"/>
  <c r="C1155" i="2"/>
  <c r="B1155" i="2"/>
  <c r="F1154" i="2"/>
  <c r="C1154" i="2"/>
  <c r="B1154" i="2"/>
  <c r="F1153" i="2"/>
  <c r="C1153" i="2"/>
  <c r="B1153" i="2"/>
  <c r="F1152" i="2"/>
  <c r="C1152" i="2"/>
  <c r="B1152" i="2"/>
  <c r="F1151" i="2"/>
  <c r="C1151" i="2"/>
  <c r="B1151" i="2"/>
  <c r="F1150" i="2"/>
  <c r="C1150" i="2"/>
  <c r="B1150" i="2"/>
  <c r="F1149" i="2"/>
  <c r="C1149" i="2"/>
  <c r="B1149" i="2"/>
  <c r="F1148" i="2"/>
  <c r="C1148" i="2"/>
  <c r="B1148" i="2"/>
  <c r="F1147" i="2"/>
  <c r="C1147" i="2"/>
  <c r="B1147" i="2"/>
  <c r="F1146" i="2"/>
  <c r="C1146" i="2"/>
  <c r="B1146" i="2"/>
  <c r="F1145" i="2"/>
  <c r="C1145" i="2"/>
  <c r="B1145" i="2"/>
  <c r="F1144" i="2"/>
  <c r="C1144" i="2"/>
  <c r="B1144" i="2"/>
  <c r="F1143" i="2"/>
  <c r="C1143" i="2"/>
  <c r="B1143" i="2"/>
  <c r="F1142" i="2"/>
  <c r="C1142" i="2"/>
  <c r="B1142" i="2"/>
  <c r="F1141" i="2"/>
  <c r="C1141" i="2"/>
  <c r="B1141" i="2"/>
  <c r="F1140" i="2"/>
  <c r="C1140" i="2"/>
  <c r="B1140" i="2"/>
  <c r="F1139" i="2"/>
  <c r="C1139" i="2"/>
  <c r="B1139" i="2"/>
  <c r="F1138" i="2"/>
  <c r="C1138" i="2"/>
  <c r="B1138" i="2"/>
  <c r="F1137" i="2"/>
  <c r="C1137" i="2"/>
  <c r="B1137" i="2"/>
  <c r="F1136" i="2"/>
  <c r="C1136" i="2"/>
  <c r="B1136" i="2"/>
  <c r="F1135" i="2"/>
  <c r="C1135" i="2"/>
  <c r="B1135" i="2"/>
  <c r="F1134" i="2"/>
  <c r="C1134" i="2"/>
  <c r="B1134" i="2"/>
  <c r="F1133" i="2"/>
  <c r="C1133" i="2"/>
  <c r="B1133" i="2"/>
  <c r="F1132" i="2"/>
  <c r="C1132" i="2"/>
  <c r="B1132" i="2"/>
  <c r="F1131" i="2"/>
  <c r="C1131" i="2"/>
  <c r="B1131" i="2"/>
  <c r="F1130" i="2"/>
  <c r="C1130" i="2"/>
  <c r="B1130" i="2"/>
  <c r="F1129" i="2"/>
  <c r="C1129" i="2"/>
  <c r="B1129" i="2"/>
  <c r="F1128" i="2"/>
  <c r="C1128" i="2"/>
  <c r="B1128" i="2"/>
  <c r="F1127" i="2"/>
  <c r="C1127" i="2"/>
  <c r="B1127" i="2"/>
  <c r="F1126" i="2"/>
  <c r="C1126" i="2"/>
  <c r="B1126" i="2"/>
  <c r="F1125" i="2"/>
  <c r="C1125" i="2"/>
  <c r="B1125" i="2"/>
  <c r="F1124" i="2"/>
  <c r="C1124" i="2"/>
  <c r="B1124" i="2"/>
  <c r="F1123" i="2"/>
  <c r="C1123" i="2"/>
  <c r="B1123" i="2"/>
  <c r="F1122" i="2"/>
  <c r="C1122" i="2"/>
  <c r="B1122" i="2"/>
  <c r="F1121" i="2"/>
  <c r="C1121" i="2"/>
  <c r="B1121" i="2"/>
  <c r="F1120" i="2"/>
  <c r="C1120" i="2"/>
  <c r="B1120" i="2"/>
  <c r="F1119" i="2"/>
  <c r="C1119" i="2"/>
  <c r="B1119" i="2"/>
  <c r="F1118" i="2"/>
  <c r="C1118" i="2"/>
  <c r="B1118" i="2"/>
  <c r="F1117" i="2"/>
  <c r="C1117" i="2"/>
  <c r="B1117" i="2"/>
  <c r="F1116" i="2"/>
  <c r="C1116" i="2"/>
  <c r="B1116" i="2"/>
  <c r="F1115" i="2"/>
  <c r="C1115" i="2"/>
  <c r="B1115" i="2"/>
  <c r="F1114" i="2"/>
  <c r="C1114" i="2"/>
  <c r="B1114" i="2"/>
  <c r="F1113" i="2"/>
  <c r="C1113" i="2"/>
  <c r="B1113" i="2"/>
  <c r="F1112" i="2"/>
  <c r="C1112" i="2"/>
  <c r="B1112" i="2"/>
  <c r="F1111" i="2"/>
  <c r="C1111" i="2"/>
  <c r="B1111" i="2"/>
  <c r="F1110" i="2"/>
  <c r="C1110" i="2"/>
  <c r="B1110" i="2"/>
  <c r="F1109" i="2"/>
  <c r="C1109" i="2"/>
  <c r="B1109" i="2"/>
  <c r="F1108" i="2"/>
  <c r="C1108" i="2"/>
  <c r="B1108" i="2"/>
  <c r="F1107" i="2"/>
  <c r="C1107" i="2"/>
  <c r="B1107" i="2"/>
  <c r="F1106" i="2"/>
  <c r="C1106" i="2"/>
  <c r="B1106" i="2"/>
  <c r="F1105" i="2"/>
  <c r="C1105" i="2"/>
  <c r="B1105" i="2"/>
  <c r="F1104" i="2"/>
  <c r="C1104" i="2"/>
  <c r="B1104" i="2"/>
  <c r="F1103" i="2"/>
  <c r="C1103" i="2"/>
  <c r="B1103" i="2"/>
  <c r="F1102" i="2"/>
  <c r="C1102" i="2"/>
  <c r="B1102" i="2"/>
  <c r="F1101" i="2"/>
  <c r="C1101" i="2"/>
  <c r="B1101" i="2"/>
  <c r="F1100" i="2"/>
  <c r="C1100" i="2"/>
  <c r="B1100" i="2"/>
  <c r="F1099" i="2"/>
  <c r="C1099" i="2"/>
  <c r="B1099" i="2"/>
  <c r="F1098" i="2"/>
  <c r="C1098" i="2"/>
  <c r="B1098" i="2"/>
  <c r="F1097" i="2"/>
  <c r="C1097" i="2"/>
  <c r="B1097" i="2"/>
  <c r="F1096" i="2"/>
  <c r="C1096" i="2"/>
  <c r="B1096" i="2"/>
  <c r="F1095" i="2"/>
  <c r="C1095" i="2"/>
  <c r="B1095" i="2"/>
  <c r="F1094" i="2"/>
  <c r="C1094" i="2"/>
  <c r="B1094" i="2"/>
  <c r="F1093" i="2"/>
  <c r="C1093" i="2"/>
  <c r="B1093" i="2"/>
  <c r="F1092" i="2"/>
  <c r="C1092" i="2"/>
  <c r="B1092" i="2"/>
  <c r="F1091" i="2"/>
  <c r="C1091" i="2"/>
  <c r="B1091" i="2"/>
  <c r="F1090" i="2"/>
  <c r="C1090" i="2"/>
  <c r="B1090" i="2"/>
  <c r="F1089" i="2"/>
  <c r="C1089" i="2"/>
  <c r="B1089" i="2"/>
  <c r="F1088" i="2"/>
  <c r="C1088" i="2"/>
  <c r="B1088" i="2"/>
  <c r="F1087" i="2"/>
  <c r="C1087" i="2"/>
  <c r="B1087" i="2"/>
  <c r="F1086" i="2"/>
  <c r="C1086" i="2"/>
  <c r="B1086" i="2"/>
  <c r="F1085" i="2"/>
  <c r="C1085" i="2"/>
  <c r="B1085" i="2"/>
  <c r="F1084" i="2"/>
  <c r="C1084" i="2"/>
  <c r="B1084" i="2"/>
  <c r="F1083" i="2"/>
  <c r="C1083" i="2"/>
  <c r="B1083" i="2"/>
  <c r="F1082" i="2"/>
  <c r="C1082" i="2"/>
  <c r="B1082" i="2"/>
  <c r="F1081" i="2"/>
  <c r="C1081" i="2"/>
  <c r="B1081" i="2"/>
  <c r="F1080" i="2"/>
  <c r="C1080" i="2"/>
  <c r="B1080" i="2"/>
  <c r="F1079" i="2"/>
  <c r="C1079" i="2"/>
  <c r="B1079" i="2"/>
  <c r="F1078" i="2"/>
  <c r="C1078" i="2"/>
  <c r="B1078" i="2"/>
  <c r="F1077" i="2"/>
  <c r="C1077" i="2"/>
  <c r="B1077" i="2"/>
  <c r="F1076" i="2"/>
  <c r="C1076" i="2"/>
  <c r="B1076" i="2"/>
  <c r="F1075" i="2"/>
  <c r="C1075" i="2"/>
  <c r="B1075" i="2"/>
  <c r="F1074" i="2"/>
  <c r="C1074" i="2"/>
  <c r="B1074" i="2"/>
  <c r="F1073" i="2"/>
  <c r="C1073" i="2"/>
  <c r="B1073" i="2"/>
  <c r="F1072" i="2"/>
  <c r="C1072" i="2"/>
  <c r="B1072" i="2"/>
  <c r="F1071" i="2"/>
  <c r="C1071" i="2"/>
  <c r="B1071" i="2"/>
  <c r="F1070" i="2"/>
  <c r="C1070" i="2"/>
  <c r="B1070" i="2"/>
  <c r="F1069" i="2"/>
  <c r="C1069" i="2"/>
  <c r="B1069" i="2"/>
  <c r="F1068" i="2"/>
  <c r="C1068" i="2"/>
  <c r="B1068" i="2"/>
  <c r="F1067" i="2"/>
  <c r="C1067" i="2"/>
  <c r="B1067" i="2"/>
  <c r="F1066" i="2"/>
  <c r="C1066" i="2"/>
  <c r="B1066" i="2"/>
  <c r="F1065" i="2"/>
  <c r="C1065" i="2"/>
  <c r="B1065" i="2"/>
  <c r="F1064" i="2"/>
  <c r="C1064" i="2"/>
  <c r="B1064" i="2"/>
  <c r="F1063" i="2"/>
  <c r="C1063" i="2"/>
  <c r="B1063" i="2"/>
  <c r="F1062" i="2"/>
  <c r="C1062" i="2"/>
  <c r="B1062" i="2"/>
  <c r="F1061" i="2"/>
  <c r="C1061" i="2"/>
  <c r="B1061" i="2"/>
  <c r="F1060" i="2"/>
  <c r="C1060" i="2"/>
  <c r="B1060" i="2"/>
  <c r="F1059" i="2"/>
  <c r="C1059" i="2"/>
  <c r="B1059" i="2"/>
  <c r="F1058" i="2"/>
  <c r="C1058" i="2"/>
  <c r="B1058" i="2"/>
  <c r="F1057" i="2"/>
  <c r="C1057" i="2"/>
  <c r="B1057" i="2"/>
  <c r="F1056" i="2"/>
  <c r="C1056" i="2"/>
  <c r="B1056" i="2"/>
  <c r="F1055" i="2"/>
  <c r="C1055" i="2"/>
  <c r="B1055" i="2"/>
  <c r="F1054" i="2"/>
  <c r="C1054" i="2"/>
  <c r="B1054" i="2"/>
  <c r="F1053" i="2"/>
  <c r="C1053" i="2"/>
  <c r="B1053" i="2"/>
  <c r="F1052" i="2"/>
  <c r="C1052" i="2"/>
  <c r="B1052" i="2"/>
  <c r="F1051" i="2"/>
  <c r="C1051" i="2"/>
  <c r="B1051" i="2"/>
  <c r="F1050" i="2"/>
  <c r="C1050" i="2"/>
  <c r="B1050" i="2"/>
  <c r="F1049" i="2"/>
  <c r="C1049" i="2"/>
  <c r="B1049" i="2"/>
  <c r="F1048" i="2"/>
  <c r="C1048" i="2"/>
  <c r="B1048" i="2"/>
  <c r="F1047" i="2"/>
  <c r="C1047" i="2"/>
  <c r="B1047" i="2"/>
  <c r="F1046" i="2"/>
  <c r="C1046" i="2"/>
  <c r="B1046" i="2"/>
  <c r="F1045" i="2"/>
  <c r="C1045" i="2"/>
  <c r="B1045" i="2"/>
  <c r="F1044" i="2"/>
  <c r="C1044" i="2"/>
  <c r="B1044" i="2"/>
  <c r="F1043" i="2"/>
  <c r="C1043" i="2"/>
  <c r="B1043" i="2"/>
  <c r="F1042" i="2"/>
  <c r="C1042" i="2"/>
  <c r="B1042" i="2"/>
  <c r="F1041" i="2"/>
  <c r="C1041" i="2"/>
  <c r="B1041" i="2"/>
  <c r="F1040" i="2"/>
  <c r="C1040" i="2"/>
  <c r="B1040" i="2"/>
  <c r="F1039" i="2"/>
  <c r="C1039" i="2"/>
  <c r="B1039" i="2"/>
  <c r="F1038" i="2"/>
  <c r="C1038" i="2"/>
  <c r="B1038" i="2"/>
  <c r="F1037" i="2"/>
  <c r="C1037" i="2"/>
  <c r="B1037" i="2"/>
  <c r="F1036" i="2"/>
  <c r="C1036" i="2"/>
  <c r="B1036" i="2"/>
  <c r="F1035" i="2"/>
  <c r="C1035" i="2"/>
  <c r="B1035" i="2"/>
  <c r="F1034" i="2"/>
  <c r="C1034" i="2"/>
  <c r="B1034" i="2"/>
  <c r="F1033" i="2"/>
  <c r="C1033" i="2"/>
  <c r="B1033" i="2"/>
  <c r="F1032" i="2"/>
  <c r="C1032" i="2"/>
  <c r="B1032" i="2"/>
  <c r="F1031" i="2"/>
  <c r="C1031" i="2"/>
  <c r="B1031" i="2"/>
  <c r="F1030" i="2"/>
  <c r="C1030" i="2"/>
  <c r="B1030" i="2"/>
  <c r="F1029" i="2"/>
  <c r="C1029" i="2"/>
  <c r="B1029" i="2"/>
  <c r="F1028" i="2"/>
  <c r="C1028" i="2"/>
  <c r="B1028" i="2"/>
  <c r="F1027" i="2"/>
  <c r="C1027" i="2"/>
  <c r="B1027" i="2"/>
  <c r="F1026" i="2"/>
  <c r="C1026" i="2"/>
  <c r="B1026" i="2"/>
  <c r="F1025" i="2"/>
  <c r="C1025" i="2"/>
  <c r="B1025" i="2"/>
  <c r="F1024" i="2"/>
  <c r="C1024" i="2"/>
  <c r="B1024" i="2"/>
  <c r="F1023" i="2"/>
  <c r="C1023" i="2"/>
  <c r="B1023" i="2"/>
  <c r="F1022" i="2"/>
  <c r="C1022" i="2"/>
  <c r="B1022" i="2"/>
  <c r="F1021" i="2"/>
  <c r="C1021" i="2"/>
  <c r="B1021" i="2"/>
  <c r="F1020" i="2"/>
  <c r="C1020" i="2"/>
  <c r="B1020" i="2"/>
  <c r="F1019" i="2"/>
  <c r="C1019" i="2"/>
  <c r="B1019" i="2"/>
  <c r="F1018" i="2"/>
  <c r="C1018" i="2"/>
  <c r="B1018" i="2"/>
  <c r="F1017" i="2"/>
  <c r="C1017" i="2"/>
  <c r="B1017" i="2"/>
  <c r="F1016" i="2"/>
  <c r="C1016" i="2"/>
  <c r="B1016" i="2"/>
  <c r="F1015" i="2"/>
  <c r="C1015" i="2"/>
  <c r="B1015" i="2"/>
  <c r="F1014" i="2"/>
  <c r="C1014" i="2"/>
  <c r="B1014" i="2"/>
  <c r="F1013" i="2"/>
  <c r="C1013" i="2"/>
  <c r="B1013" i="2"/>
  <c r="F1012" i="2"/>
  <c r="C1012" i="2"/>
  <c r="B1012" i="2"/>
  <c r="F1011" i="2"/>
  <c r="C1011" i="2"/>
  <c r="B1011" i="2"/>
  <c r="F1010" i="2"/>
  <c r="C1010" i="2"/>
  <c r="B1010" i="2"/>
  <c r="F1009" i="2"/>
  <c r="C1009" i="2"/>
  <c r="B1009" i="2"/>
  <c r="F1008" i="2"/>
  <c r="C1008" i="2"/>
  <c r="B1008" i="2"/>
  <c r="F1007" i="2"/>
  <c r="C1007" i="2"/>
  <c r="B1007" i="2"/>
  <c r="F1006" i="2"/>
  <c r="C1006" i="2"/>
  <c r="B1006" i="2"/>
  <c r="F1005" i="2"/>
  <c r="C1005" i="2"/>
  <c r="B1005" i="2"/>
  <c r="F1004" i="2"/>
  <c r="C1004" i="2"/>
  <c r="B1004" i="2"/>
  <c r="F1003" i="2"/>
  <c r="C1003" i="2"/>
  <c r="B1003" i="2"/>
  <c r="F1002" i="2"/>
  <c r="C1002" i="2"/>
  <c r="B1002" i="2"/>
  <c r="F1001" i="2"/>
  <c r="C1001" i="2"/>
  <c r="B1001" i="2"/>
  <c r="F1000" i="2"/>
  <c r="C1000" i="2"/>
  <c r="B1000" i="2"/>
  <c r="F999" i="2"/>
  <c r="C999" i="2"/>
  <c r="B999" i="2"/>
  <c r="F998" i="2"/>
  <c r="C998" i="2"/>
  <c r="B998" i="2"/>
  <c r="F997" i="2"/>
  <c r="C997" i="2"/>
  <c r="B997" i="2"/>
  <c r="F996" i="2"/>
  <c r="C996" i="2"/>
  <c r="B996" i="2"/>
  <c r="F995" i="2"/>
  <c r="C995" i="2"/>
  <c r="B995" i="2"/>
  <c r="F994" i="2"/>
  <c r="C994" i="2"/>
  <c r="B994" i="2"/>
  <c r="F993" i="2"/>
  <c r="C993" i="2"/>
  <c r="B993" i="2"/>
  <c r="F992" i="2"/>
  <c r="C992" i="2"/>
  <c r="B992" i="2"/>
  <c r="F991" i="2"/>
  <c r="C991" i="2"/>
  <c r="B991" i="2"/>
  <c r="F990" i="2"/>
  <c r="C990" i="2"/>
  <c r="B990" i="2"/>
  <c r="F989" i="2"/>
  <c r="C989" i="2"/>
  <c r="B989" i="2"/>
  <c r="F988" i="2"/>
  <c r="C988" i="2"/>
  <c r="B988" i="2"/>
  <c r="F987" i="2"/>
  <c r="C987" i="2"/>
  <c r="B987" i="2"/>
  <c r="F986" i="2"/>
  <c r="C986" i="2"/>
  <c r="B986" i="2"/>
  <c r="F985" i="2"/>
  <c r="C985" i="2"/>
  <c r="B985" i="2"/>
  <c r="F984" i="2"/>
  <c r="C984" i="2"/>
  <c r="B984" i="2"/>
  <c r="F983" i="2"/>
  <c r="C983" i="2"/>
  <c r="B983" i="2"/>
  <c r="F982" i="2"/>
  <c r="C982" i="2"/>
  <c r="B982" i="2"/>
  <c r="F981" i="2"/>
  <c r="C981" i="2"/>
  <c r="B981" i="2"/>
  <c r="F980" i="2"/>
  <c r="C980" i="2"/>
  <c r="B980" i="2"/>
  <c r="F979" i="2"/>
  <c r="C979" i="2"/>
  <c r="B979" i="2"/>
  <c r="F978" i="2"/>
  <c r="C978" i="2"/>
  <c r="B978" i="2"/>
  <c r="F977" i="2"/>
  <c r="C977" i="2"/>
  <c r="B977" i="2"/>
  <c r="F976" i="2"/>
  <c r="C976" i="2"/>
  <c r="B976" i="2"/>
  <c r="F975" i="2"/>
  <c r="C975" i="2"/>
  <c r="B975" i="2"/>
  <c r="F974" i="2"/>
  <c r="C974" i="2"/>
  <c r="B974" i="2"/>
  <c r="F973" i="2"/>
  <c r="C973" i="2"/>
  <c r="B973" i="2"/>
  <c r="F972" i="2"/>
  <c r="C972" i="2"/>
  <c r="B972" i="2"/>
  <c r="F971" i="2"/>
  <c r="C971" i="2"/>
  <c r="B971" i="2"/>
  <c r="F970" i="2"/>
  <c r="C970" i="2"/>
  <c r="B970" i="2"/>
  <c r="F969" i="2"/>
  <c r="C969" i="2"/>
  <c r="B969" i="2"/>
  <c r="F968" i="2"/>
  <c r="C968" i="2"/>
  <c r="B968" i="2"/>
  <c r="F967" i="2"/>
  <c r="C967" i="2"/>
  <c r="B967" i="2"/>
  <c r="F966" i="2"/>
  <c r="C966" i="2"/>
  <c r="B966" i="2"/>
  <c r="F965" i="2"/>
  <c r="C965" i="2"/>
  <c r="B965" i="2"/>
  <c r="F964" i="2"/>
  <c r="C964" i="2"/>
  <c r="B964" i="2"/>
  <c r="F963" i="2"/>
  <c r="C963" i="2"/>
  <c r="B963" i="2"/>
  <c r="F962" i="2"/>
  <c r="C962" i="2"/>
  <c r="B962" i="2"/>
  <c r="F961" i="2"/>
  <c r="C961" i="2"/>
  <c r="B961" i="2"/>
  <c r="F960" i="2"/>
  <c r="C960" i="2"/>
  <c r="B960" i="2"/>
  <c r="F959" i="2"/>
  <c r="C959" i="2"/>
  <c r="B959" i="2"/>
  <c r="F958" i="2"/>
  <c r="C958" i="2"/>
  <c r="B958" i="2"/>
  <c r="F957" i="2"/>
  <c r="C957" i="2"/>
  <c r="B957" i="2"/>
  <c r="F956" i="2"/>
  <c r="C956" i="2"/>
  <c r="B956" i="2"/>
  <c r="F955" i="2"/>
  <c r="C955" i="2"/>
  <c r="B955" i="2"/>
  <c r="F954" i="2"/>
  <c r="C954" i="2"/>
  <c r="B954" i="2"/>
  <c r="F953" i="2"/>
  <c r="C953" i="2"/>
  <c r="B953" i="2"/>
  <c r="F952" i="2"/>
  <c r="C952" i="2"/>
  <c r="B952" i="2"/>
  <c r="F951" i="2"/>
  <c r="C951" i="2"/>
  <c r="B951" i="2"/>
  <c r="F950" i="2"/>
  <c r="C950" i="2"/>
  <c r="B950" i="2"/>
  <c r="F949" i="2"/>
  <c r="C949" i="2"/>
  <c r="B949" i="2"/>
  <c r="F948" i="2"/>
  <c r="C948" i="2"/>
  <c r="B948" i="2"/>
  <c r="F947" i="2"/>
  <c r="C947" i="2"/>
  <c r="B947" i="2"/>
  <c r="F946" i="2"/>
  <c r="C946" i="2"/>
  <c r="B946" i="2"/>
  <c r="F945" i="2"/>
  <c r="C945" i="2"/>
  <c r="B945" i="2"/>
  <c r="F944" i="2"/>
  <c r="C944" i="2"/>
  <c r="B944" i="2"/>
  <c r="F943" i="2"/>
  <c r="C943" i="2"/>
  <c r="B943" i="2"/>
  <c r="F942" i="2"/>
  <c r="C942" i="2"/>
  <c r="B942" i="2"/>
  <c r="F941" i="2"/>
  <c r="C941" i="2"/>
  <c r="B941" i="2"/>
  <c r="F940" i="2"/>
  <c r="C940" i="2"/>
  <c r="B940" i="2"/>
  <c r="F939" i="2"/>
  <c r="C939" i="2"/>
  <c r="B939" i="2"/>
  <c r="F938" i="2"/>
  <c r="C938" i="2"/>
  <c r="B938" i="2"/>
  <c r="F937" i="2"/>
  <c r="C937" i="2"/>
  <c r="B937" i="2"/>
  <c r="F936" i="2"/>
  <c r="C936" i="2"/>
  <c r="B936" i="2"/>
  <c r="F935" i="2"/>
  <c r="C935" i="2"/>
  <c r="B935" i="2"/>
  <c r="F934" i="2"/>
  <c r="C934" i="2"/>
  <c r="B934" i="2"/>
  <c r="F933" i="2"/>
  <c r="C933" i="2"/>
  <c r="B933" i="2"/>
  <c r="F932" i="2"/>
  <c r="C932" i="2"/>
  <c r="B932" i="2"/>
  <c r="F931" i="2"/>
  <c r="C931" i="2"/>
  <c r="B931" i="2"/>
  <c r="F930" i="2"/>
  <c r="C930" i="2"/>
  <c r="B930" i="2"/>
  <c r="F929" i="2"/>
  <c r="C929" i="2"/>
  <c r="B929" i="2"/>
  <c r="F928" i="2"/>
  <c r="C928" i="2"/>
  <c r="B928" i="2"/>
  <c r="F927" i="2"/>
  <c r="C927" i="2"/>
  <c r="B927" i="2"/>
  <c r="F926" i="2"/>
  <c r="C926" i="2"/>
  <c r="B926" i="2"/>
  <c r="F925" i="2"/>
  <c r="C925" i="2"/>
  <c r="B925" i="2"/>
  <c r="F924" i="2"/>
  <c r="C924" i="2"/>
  <c r="B924" i="2"/>
  <c r="F923" i="2"/>
  <c r="C923" i="2"/>
  <c r="B923" i="2"/>
  <c r="F922" i="2"/>
  <c r="C922" i="2"/>
  <c r="B922" i="2"/>
  <c r="F921" i="2"/>
  <c r="C921" i="2"/>
  <c r="B921" i="2"/>
  <c r="F920" i="2"/>
  <c r="C920" i="2"/>
  <c r="B920" i="2"/>
  <c r="F919" i="2"/>
  <c r="C919" i="2"/>
  <c r="B919" i="2"/>
  <c r="F918" i="2"/>
  <c r="C918" i="2"/>
  <c r="B918" i="2"/>
  <c r="F917" i="2"/>
  <c r="C917" i="2"/>
  <c r="B917" i="2"/>
  <c r="F916" i="2"/>
  <c r="C916" i="2"/>
  <c r="B916" i="2"/>
  <c r="F915" i="2"/>
  <c r="C915" i="2"/>
  <c r="B915" i="2"/>
  <c r="F914" i="2"/>
  <c r="C914" i="2"/>
  <c r="B914" i="2"/>
  <c r="F913" i="2"/>
  <c r="C913" i="2"/>
  <c r="B913" i="2"/>
  <c r="F912" i="2"/>
  <c r="C912" i="2"/>
  <c r="B912" i="2"/>
  <c r="F911" i="2"/>
  <c r="C911" i="2"/>
  <c r="B911" i="2"/>
  <c r="F910" i="2"/>
  <c r="C910" i="2"/>
  <c r="B910" i="2"/>
  <c r="F909" i="2"/>
  <c r="C909" i="2"/>
  <c r="B909" i="2"/>
  <c r="F908" i="2"/>
  <c r="C908" i="2"/>
  <c r="B908" i="2"/>
  <c r="F907" i="2"/>
  <c r="C907" i="2"/>
  <c r="B907" i="2"/>
  <c r="F906" i="2"/>
  <c r="C906" i="2"/>
  <c r="B906" i="2"/>
  <c r="F905" i="2"/>
  <c r="C905" i="2"/>
  <c r="B905" i="2"/>
  <c r="F904" i="2"/>
  <c r="C904" i="2"/>
  <c r="B904" i="2"/>
  <c r="F903" i="2"/>
  <c r="C903" i="2"/>
  <c r="B903" i="2"/>
  <c r="F902" i="2"/>
  <c r="C902" i="2"/>
  <c r="B902" i="2"/>
  <c r="F901" i="2"/>
  <c r="C901" i="2"/>
  <c r="B901" i="2"/>
  <c r="F900" i="2"/>
  <c r="C900" i="2"/>
  <c r="B900" i="2"/>
  <c r="F899" i="2"/>
  <c r="C899" i="2"/>
  <c r="B899" i="2"/>
  <c r="F898" i="2"/>
  <c r="C898" i="2"/>
  <c r="B898" i="2"/>
  <c r="F897" i="2"/>
  <c r="C897" i="2"/>
  <c r="B897" i="2"/>
  <c r="F896" i="2"/>
  <c r="C896" i="2"/>
  <c r="B896" i="2"/>
  <c r="F895" i="2"/>
  <c r="C895" i="2"/>
  <c r="B895" i="2"/>
  <c r="F894" i="2"/>
  <c r="C894" i="2"/>
  <c r="B894" i="2"/>
  <c r="F893" i="2"/>
  <c r="C893" i="2"/>
  <c r="B893" i="2"/>
  <c r="F892" i="2"/>
  <c r="C892" i="2"/>
  <c r="B892" i="2"/>
  <c r="F891" i="2"/>
  <c r="C891" i="2"/>
  <c r="B891" i="2"/>
  <c r="F890" i="2"/>
  <c r="C890" i="2"/>
  <c r="B890" i="2"/>
  <c r="F889" i="2"/>
  <c r="C889" i="2"/>
  <c r="B889" i="2"/>
  <c r="F888" i="2"/>
  <c r="C888" i="2"/>
  <c r="B888" i="2"/>
  <c r="F887" i="2"/>
  <c r="C887" i="2"/>
  <c r="B887" i="2"/>
  <c r="F886" i="2"/>
  <c r="C886" i="2"/>
  <c r="B886" i="2"/>
  <c r="F885" i="2"/>
  <c r="C885" i="2"/>
  <c r="B885" i="2"/>
  <c r="F884" i="2"/>
  <c r="C884" i="2"/>
  <c r="B884" i="2"/>
  <c r="F883" i="2"/>
  <c r="C883" i="2"/>
  <c r="B883" i="2"/>
  <c r="F882" i="2"/>
  <c r="C882" i="2"/>
  <c r="B882" i="2"/>
  <c r="F881" i="2"/>
  <c r="C881" i="2"/>
  <c r="B881" i="2"/>
  <c r="F880" i="2"/>
  <c r="C880" i="2"/>
  <c r="B880" i="2"/>
  <c r="F879" i="2"/>
  <c r="C879" i="2"/>
  <c r="B879" i="2"/>
  <c r="F878" i="2"/>
  <c r="C878" i="2"/>
  <c r="B878" i="2"/>
  <c r="F877" i="2"/>
  <c r="C877" i="2"/>
  <c r="B877" i="2"/>
  <c r="F876" i="2"/>
  <c r="C876" i="2"/>
  <c r="B876" i="2"/>
  <c r="F875" i="2"/>
  <c r="C875" i="2"/>
  <c r="B875" i="2"/>
  <c r="F874" i="2"/>
  <c r="C874" i="2"/>
  <c r="B874" i="2"/>
  <c r="F873" i="2"/>
  <c r="C873" i="2"/>
  <c r="B873" i="2"/>
  <c r="F872" i="2"/>
  <c r="C872" i="2"/>
  <c r="B872" i="2"/>
  <c r="F871" i="2"/>
  <c r="C871" i="2"/>
  <c r="B871" i="2"/>
  <c r="F870" i="2"/>
  <c r="C870" i="2"/>
  <c r="B870" i="2"/>
  <c r="F869" i="2"/>
  <c r="C869" i="2"/>
  <c r="B869" i="2"/>
  <c r="F868" i="2"/>
  <c r="C868" i="2"/>
  <c r="B868" i="2"/>
  <c r="F867" i="2"/>
  <c r="C867" i="2"/>
  <c r="B867" i="2"/>
  <c r="F866" i="2"/>
  <c r="C866" i="2"/>
  <c r="B866" i="2"/>
  <c r="F865" i="2"/>
  <c r="C865" i="2"/>
  <c r="B865" i="2"/>
  <c r="F864" i="2"/>
  <c r="C864" i="2"/>
  <c r="B864" i="2"/>
  <c r="F863" i="2"/>
  <c r="C863" i="2"/>
  <c r="B863" i="2"/>
  <c r="F862" i="2"/>
  <c r="C862" i="2"/>
  <c r="B862" i="2"/>
  <c r="F861" i="2"/>
  <c r="C861" i="2"/>
  <c r="B861" i="2"/>
  <c r="F860" i="2"/>
  <c r="C860" i="2"/>
  <c r="B860" i="2"/>
  <c r="F859" i="2"/>
  <c r="C859" i="2"/>
  <c r="B859" i="2"/>
  <c r="F858" i="2"/>
  <c r="C858" i="2"/>
  <c r="B858" i="2"/>
  <c r="F857" i="2"/>
  <c r="C857" i="2"/>
  <c r="B857" i="2"/>
  <c r="F856" i="2"/>
  <c r="C856" i="2"/>
  <c r="B856" i="2"/>
  <c r="F855" i="2"/>
  <c r="C855" i="2"/>
  <c r="B855" i="2"/>
  <c r="F854" i="2"/>
  <c r="C854" i="2"/>
  <c r="B854" i="2"/>
  <c r="F853" i="2"/>
  <c r="C853" i="2"/>
  <c r="B853" i="2"/>
  <c r="F852" i="2"/>
  <c r="C852" i="2"/>
  <c r="B852" i="2"/>
  <c r="F851" i="2"/>
  <c r="C851" i="2"/>
  <c r="B851" i="2"/>
  <c r="F850" i="2"/>
  <c r="C850" i="2"/>
  <c r="B850" i="2"/>
  <c r="F849" i="2"/>
  <c r="C849" i="2"/>
  <c r="B849" i="2"/>
  <c r="F848" i="2"/>
  <c r="C848" i="2"/>
  <c r="B848" i="2"/>
  <c r="F847" i="2"/>
  <c r="C847" i="2"/>
  <c r="B847" i="2"/>
  <c r="F846" i="2"/>
  <c r="C846" i="2"/>
  <c r="B846" i="2"/>
  <c r="F845" i="2"/>
  <c r="C845" i="2"/>
  <c r="B845" i="2"/>
  <c r="F844" i="2"/>
  <c r="C844" i="2"/>
  <c r="B844" i="2"/>
  <c r="F843" i="2"/>
  <c r="C843" i="2"/>
  <c r="B843" i="2"/>
  <c r="F842" i="2"/>
  <c r="C842" i="2"/>
  <c r="B842" i="2"/>
  <c r="F841" i="2"/>
  <c r="C841" i="2"/>
  <c r="B841" i="2"/>
  <c r="F840" i="2"/>
  <c r="C840" i="2"/>
  <c r="B840" i="2"/>
  <c r="F839" i="2"/>
  <c r="C839" i="2"/>
  <c r="B839" i="2"/>
  <c r="F838" i="2"/>
  <c r="C838" i="2"/>
  <c r="B838" i="2"/>
  <c r="F837" i="2"/>
  <c r="C837" i="2"/>
  <c r="B837" i="2"/>
  <c r="F836" i="2"/>
  <c r="C836" i="2"/>
  <c r="B836" i="2"/>
  <c r="F835" i="2"/>
  <c r="C835" i="2"/>
  <c r="B835" i="2"/>
  <c r="F834" i="2"/>
  <c r="C834" i="2"/>
  <c r="B834" i="2"/>
  <c r="F833" i="2"/>
  <c r="C833" i="2"/>
  <c r="B833" i="2"/>
  <c r="F832" i="2"/>
  <c r="C832" i="2"/>
  <c r="B832" i="2"/>
  <c r="F831" i="2"/>
  <c r="C831" i="2"/>
  <c r="B831" i="2"/>
  <c r="F830" i="2"/>
  <c r="C830" i="2"/>
  <c r="B830" i="2"/>
  <c r="F829" i="2"/>
  <c r="C829" i="2"/>
  <c r="B829" i="2"/>
  <c r="F828" i="2"/>
  <c r="C828" i="2"/>
  <c r="B828" i="2"/>
  <c r="F827" i="2"/>
  <c r="C827" i="2"/>
  <c r="B827" i="2"/>
  <c r="F826" i="2"/>
  <c r="C826" i="2"/>
  <c r="B826" i="2"/>
  <c r="F825" i="2"/>
  <c r="C825" i="2"/>
  <c r="B825" i="2"/>
  <c r="F824" i="2"/>
  <c r="C824" i="2"/>
  <c r="B824" i="2"/>
  <c r="F823" i="2"/>
  <c r="C823" i="2"/>
  <c r="B823" i="2"/>
  <c r="F822" i="2"/>
  <c r="C822" i="2"/>
  <c r="B822" i="2"/>
  <c r="F821" i="2"/>
  <c r="C821" i="2"/>
  <c r="B821" i="2"/>
  <c r="F820" i="2"/>
  <c r="C820" i="2"/>
  <c r="B820" i="2"/>
  <c r="F819" i="2"/>
  <c r="C819" i="2"/>
  <c r="B819" i="2"/>
  <c r="F818" i="2"/>
  <c r="C818" i="2"/>
  <c r="B818" i="2"/>
  <c r="F817" i="2"/>
  <c r="C817" i="2"/>
  <c r="B817" i="2"/>
  <c r="F816" i="2"/>
  <c r="C816" i="2"/>
  <c r="B816" i="2"/>
  <c r="F815" i="2"/>
  <c r="C815" i="2"/>
  <c r="B815" i="2"/>
  <c r="F814" i="2"/>
  <c r="C814" i="2"/>
  <c r="B814" i="2"/>
  <c r="F813" i="2"/>
  <c r="C813" i="2"/>
  <c r="B813" i="2"/>
  <c r="F812" i="2"/>
  <c r="C812" i="2"/>
  <c r="B812" i="2"/>
  <c r="F811" i="2"/>
  <c r="C811" i="2"/>
  <c r="B811" i="2"/>
  <c r="F810" i="2"/>
  <c r="C810" i="2"/>
  <c r="B810" i="2"/>
  <c r="F809" i="2"/>
  <c r="C809" i="2"/>
  <c r="B809" i="2"/>
  <c r="F808" i="2"/>
  <c r="C808" i="2"/>
  <c r="B808" i="2"/>
  <c r="F807" i="2"/>
  <c r="C807" i="2"/>
  <c r="B807" i="2"/>
  <c r="F806" i="2"/>
  <c r="C806" i="2"/>
  <c r="B806" i="2"/>
  <c r="F805" i="2"/>
  <c r="C805" i="2"/>
  <c r="B805" i="2"/>
  <c r="F804" i="2"/>
  <c r="C804" i="2"/>
  <c r="B804" i="2"/>
  <c r="F803" i="2"/>
  <c r="C803" i="2"/>
  <c r="B803" i="2"/>
  <c r="F802" i="2"/>
  <c r="C802" i="2"/>
  <c r="B802" i="2"/>
  <c r="F801" i="2"/>
  <c r="C801" i="2"/>
  <c r="B801" i="2"/>
  <c r="F800" i="2"/>
  <c r="C800" i="2"/>
  <c r="B800" i="2"/>
  <c r="F799" i="2"/>
  <c r="C799" i="2"/>
  <c r="B799" i="2"/>
  <c r="F798" i="2"/>
  <c r="C798" i="2"/>
  <c r="B798" i="2"/>
  <c r="F797" i="2"/>
  <c r="C797" i="2"/>
  <c r="B797" i="2"/>
  <c r="F796" i="2"/>
  <c r="C796" i="2"/>
  <c r="B796" i="2"/>
  <c r="F795" i="2"/>
  <c r="C795" i="2"/>
  <c r="B795" i="2"/>
  <c r="F794" i="2"/>
  <c r="C794" i="2"/>
  <c r="B794" i="2"/>
  <c r="F793" i="2"/>
  <c r="C793" i="2"/>
  <c r="B793" i="2"/>
  <c r="F792" i="2"/>
  <c r="C792" i="2"/>
  <c r="B792" i="2"/>
  <c r="F791" i="2"/>
  <c r="C791" i="2"/>
  <c r="B791" i="2"/>
  <c r="F790" i="2"/>
  <c r="C790" i="2"/>
  <c r="B790" i="2"/>
  <c r="F789" i="2"/>
  <c r="C789" i="2"/>
  <c r="B789" i="2"/>
  <c r="F788" i="2"/>
  <c r="C788" i="2"/>
  <c r="B788" i="2"/>
  <c r="F787" i="2"/>
  <c r="C787" i="2"/>
  <c r="B787" i="2"/>
  <c r="F786" i="2"/>
  <c r="C786" i="2"/>
  <c r="B786" i="2"/>
  <c r="F785" i="2"/>
  <c r="C785" i="2"/>
  <c r="B785" i="2"/>
  <c r="F784" i="2"/>
  <c r="C784" i="2"/>
  <c r="B784" i="2"/>
  <c r="F783" i="2"/>
  <c r="C783" i="2"/>
  <c r="B783" i="2"/>
  <c r="F782" i="2"/>
  <c r="C782" i="2"/>
  <c r="B782" i="2"/>
  <c r="F781" i="2"/>
  <c r="C781" i="2"/>
  <c r="B781" i="2"/>
  <c r="F780" i="2"/>
  <c r="C780" i="2"/>
  <c r="B780" i="2"/>
  <c r="F779" i="2"/>
  <c r="C779" i="2"/>
  <c r="B779" i="2"/>
  <c r="F778" i="2"/>
  <c r="C778" i="2"/>
  <c r="B778" i="2"/>
  <c r="F777" i="2"/>
  <c r="C777" i="2"/>
  <c r="B777" i="2"/>
  <c r="F776" i="2"/>
  <c r="C776" i="2"/>
  <c r="B776" i="2"/>
  <c r="F775" i="2"/>
  <c r="C775" i="2"/>
  <c r="B775" i="2"/>
  <c r="F774" i="2"/>
  <c r="C774" i="2"/>
  <c r="B774" i="2"/>
  <c r="F773" i="2"/>
  <c r="C773" i="2"/>
  <c r="B773" i="2"/>
  <c r="F772" i="2"/>
  <c r="C772" i="2"/>
  <c r="B772" i="2"/>
  <c r="F771" i="2"/>
  <c r="C771" i="2"/>
  <c r="B771" i="2"/>
  <c r="F770" i="2"/>
  <c r="C770" i="2"/>
  <c r="B770" i="2"/>
  <c r="F769" i="2"/>
  <c r="C769" i="2"/>
  <c r="B769" i="2"/>
  <c r="F768" i="2"/>
  <c r="C768" i="2"/>
  <c r="B768" i="2"/>
  <c r="F767" i="2"/>
  <c r="C767" i="2"/>
  <c r="B767" i="2"/>
  <c r="F766" i="2"/>
  <c r="C766" i="2"/>
  <c r="B766" i="2"/>
  <c r="F765" i="2"/>
  <c r="C765" i="2"/>
  <c r="B765" i="2"/>
  <c r="F764" i="2"/>
  <c r="C764" i="2"/>
  <c r="B764" i="2"/>
  <c r="F763" i="2"/>
  <c r="C763" i="2"/>
  <c r="B763" i="2"/>
  <c r="F762" i="2"/>
  <c r="C762" i="2"/>
  <c r="B762" i="2"/>
  <c r="F761" i="2"/>
  <c r="C761" i="2"/>
  <c r="B761" i="2"/>
  <c r="F760" i="2"/>
  <c r="C760" i="2"/>
  <c r="B760" i="2"/>
  <c r="F759" i="2"/>
  <c r="C759" i="2"/>
  <c r="B759" i="2"/>
  <c r="F758" i="2"/>
  <c r="C758" i="2"/>
  <c r="B758" i="2"/>
  <c r="F757" i="2"/>
  <c r="C757" i="2"/>
  <c r="B757" i="2"/>
  <c r="F756" i="2"/>
  <c r="C756" i="2"/>
  <c r="B756" i="2"/>
  <c r="F755" i="2"/>
  <c r="C755" i="2"/>
  <c r="B755" i="2"/>
  <c r="F754" i="2"/>
  <c r="C754" i="2"/>
  <c r="B754" i="2"/>
  <c r="F753" i="2"/>
  <c r="C753" i="2"/>
  <c r="B753" i="2"/>
  <c r="F752" i="2"/>
  <c r="C752" i="2"/>
  <c r="B752" i="2"/>
  <c r="F751" i="2"/>
  <c r="C751" i="2"/>
  <c r="B751" i="2"/>
  <c r="F750" i="2"/>
  <c r="C750" i="2"/>
  <c r="B750" i="2"/>
  <c r="F749" i="2"/>
  <c r="C749" i="2"/>
  <c r="B749" i="2"/>
  <c r="F748" i="2"/>
  <c r="C748" i="2"/>
  <c r="B748" i="2"/>
  <c r="F747" i="2"/>
  <c r="C747" i="2"/>
  <c r="B747" i="2"/>
  <c r="F746" i="2"/>
  <c r="C746" i="2"/>
  <c r="B746" i="2"/>
  <c r="F745" i="2"/>
  <c r="C745" i="2"/>
  <c r="B745" i="2"/>
  <c r="F744" i="2"/>
  <c r="C744" i="2"/>
  <c r="B744" i="2"/>
  <c r="F743" i="2"/>
  <c r="C743" i="2"/>
  <c r="B743" i="2"/>
  <c r="F742" i="2"/>
  <c r="C742" i="2"/>
  <c r="B742" i="2"/>
  <c r="F741" i="2"/>
  <c r="C741" i="2"/>
  <c r="B741" i="2"/>
  <c r="F740" i="2"/>
  <c r="C740" i="2"/>
  <c r="B740" i="2"/>
  <c r="F739" i="2"/>
  <c r="C739" i="2"/>
  <c r="B739" i="2"/>
  <c r="F738" i="2"/>
  <c r="C738" i="2"/>
  <c r="B738" i="2"/>
  <c r="F737" i="2"/>
  <c r="C737" i="2"/>
  <c r="B737" i="2"/>
  <c r="F736" i="2"/>
  <c r="C736" i="2"/>
  <c r="B736" i="2"/>
  <c r="F735" i="2"/>
  <c r="C735" i="2"/>
  <c r="B735" i="2"/>
  <c r="F734" i="2"/>
  <c r="C734" i="2"/>
  <c r="B734" i="2"/>
  <c r="F733" i="2"/>
  <c r="C733" i="2"/>
  <c r="B733" i="2"/>
  <c r="F732" i="2"/>
  <c r="C732" i="2"/>
  <c r="B732" i="2"/>
  <c r="F731" i="2"/>
  <c r="C731" i="2"/>
  <c r="B731" i="2"/>
  <c r="F730" i="2"/>
  <c r="C730" i="2"/>
  <c r="B730" i="2"/>
  <c r="F729" i="2"/>
  <c r="C729" i="2"/>
  <c r="B729" i="2"/>
  <c r="F728" i="2"/>
  <c r="C728" i="2"/>
  <c r="B728" i="2"/>
  <c r="F727" i="2"/>
  <c r="C727" i="2"/>
  <c r="B727" i="2"/>
  <c r="F726" i="2"/>
  <c r="C726" i="2"/>
  <c r="B726" i="2"/>
  <c r="F725" i="2"/>
  <c r="C725" i="2"/>
  <c r="B725" i="2"/>
  <c r="F724" i="2"/>
  <c r="C724" i="2"/>
  <c r="B724" i="2"/>
  <c r="F723" i="2"/>
  <c r="C723" i="2"/>
  <c r="B723" i="2"/>
  <c r="F722" i="2"/>
  <c r="C722" i="2"/>
  <c r="B722" i="2"/>
  <c r="F721" i="2"/>
  <c r="C721" i="2"/>
  <c r="B721" i="2"/>
  <c r="F720" i="2"/>
  <c r="C720" i="2"/>
  <c r="B720" i="2"/>
  <c r="F719" i="2"/>
  <c r="C719" i="2"/>
  <c r="B719" i="2"/>
  <c r="F718" i="2"/>
  <c r="C718" i="2"/>
  <c r="B718" i="2"/>
  <c r="F717" i="2"/>
  <c r="C717" i="2"/>
  <c r="B717" i="2"/>
  <c r="F716" i="2"/>
  <c r="C716" i="2"/>
  <c r="B716" i="2"/>
  <c r="F715" i="2"/>
  <c r="C715" i="2"/>
  <c r="B715" i="2"/>
  <c r="F714" i="2"/>
  <c r="C714" i="2"/>
  <c r="B714" i="2"/>
  <c r="F713" i="2"/>
  <c r="C713" i="2"/>
  <c r="B713" i="2"/>
  <c r="F712" i="2"/>
  <c r="C712" i="2"/>
  <c r="B712" i="2"/>
  <c r="F711" i="2"/>
  <c r="C711" i="2"/>
  <c r="B711" i="2"/>
  <c r="F710" i="2"/>
  <c r="C710" i="2"/>
  <c r="B710" i="2"/>
  <c r="F709" i="2"/>
  <c r="C709" i="2"/>
  <c r="B709" i="2"/>
  <c r="F708" i="2"/>
  <c r="C708" i="2"/>
  <c r="B708" i="2"/>
  <c r="F707" i="2"/>
  <c r="C707" i="2"/>
  <c r="B707" i="2"/>
  <c r="F706" i="2"/>
  <c r="C706" i="2"/>
  <c r="B706" i="2"/>
  <c r="F705" i="2"/>
  <c r="C705" i="2"/>
  <c r="B705" i="2"/>
  <c r="F704" i="2"/>
  <c r="C704" i="2"/>
  <c r="B704" i="2"/>
  <c r="F703" i="2"/>
  <c r="C703" i="2"/>
  <c r="B703" i="2"/>
  <c r="F702" i="2"/>
  <c r="C702" i="2"/>
  <c r="B702" i="2"/>
  <c r="F701" i="2"/>
  <c r="C701" i="2"/>
  <c r="B701" i="2"/>
  <c r="F700" i="2"/>
  <c r="C700" i="2"/>
  <c r="B700" i="2"/>
  <c r="F699" i="2"/>
  <c r="C699" i="2"/>
  <c r="B699" i="2"/>
  <c r="F698" i="2"/>
  <c r="C698" i="2"/>
  <c r="B698" i="2"/>
  <c r="F697" i="2"/>
  <c r="C697" i="2"/>
  <c r="B697" i="2"/>
  <c r="F696" i="2"/>
  <c r="C696" i="2"/>
  <c r="B696" i="2"/>
  <c r="F695" i="2"/>
  <c r="C695" i="2"/>
  <c r="B695" i="2"/>
  <c r="F694" i="2"/>
  <c r="C694" i="2"/>
  <c r="B694" i="2"/>
  <c r="F693" i="2"/>
  <c r="C693" i="2"/>
  <c r="B693" i="2"/>
  <c r="F692" i="2"/>
  <c r="C692" i="2"/>
  <c r="B692" i="2"/>
  <c r="F691" i="2"/>
  <c r="C691" i="2"/>
  <c r="B691" i="2"/>
  <c r="F690" i="2"/>
  <c r="C690" i="2"/>
  <c r="B690" i="2"/>
  <c r="F689" i="2"/>
  <c r="C689" i="2"/>
  <c r="B689" i="2"/>
  <c r="F688" i="2"/>
  <c r="C688" i="2"/>
  <c r="B688" i="2"/>
  <c r="F687" i="2"/>
  <c r="C687" i="2"/>
  <c r="B687" i="2"/>
  <c r="F686" i="2"/>
  <c r="C686" i="2"/>
  <c r="B686" i="2"/>
  <c r="F685" i="2"/>
  <c r="C685" i="2"/>
  <c r="B685" i="2"/>
  <c r="F684" i="2"/>
  <c r="C684" i="2"/>
  <c r="B684" i="2"/>
  <c r="F683" i="2"/>
  <c r="C683" i="2"/>
  <c r="B683" i="2"/>
  <c r="F682" i="2"/>
  <c r="C682" i="2"/>
  <c r="B682" i="2"/>
  <c r="F681" i="2"/>
  <c r="C681" i="2"/>
  <c r="B681" i="2"/>
  <c r="F680" i="2"/>
  <c r="C680" i="2"/>
  <c r="B680" i="2"/>
  <c r="F679" i="2"/>
  <c r="C679" i="2"/>
  <c r="B679" i="2"/>
  <c r="F678" i="2"/>
  <c r="C678" i="2"/>
  <c r="B678" i="2"/>
  <c r="F677" i="2"/>
  <c r="C677" i="2"/>
  <c r="B677" i="2"/>
  <c r="F676" i="2"/>
  <c r="C676" i="2"/>
  <c r="B676" i="2"/>
  <c r="F675" i="2"/>
  <c r="C675" i="2"/>
  <c r="B675" i="2"/>
  <c r="F674" i="2"/>
  <c r="C674" i="2"/>
  <c r="B674" i="2"/>
  <c r="F673" i="2"/>
  <c r="C673" i="2"/>
  <c r="B673" i="2"/>
  <c r="F672" i="2"/>
  <c r="C672" i="2"/>
  <c r="B672" i="2"/>
  <c r="F671" i="2"/>
  <c r="C671" i="2"/>
  <c r="B671" i="2"/>
  <c r="F670" i="2"/>
  <c r="C670" i="2"/>
  <c r="B670" i="2"/>
  <c r="F669" i="2"/>
  <c r="C669" i="2"/>
  <c r="B669" i="2"/>
  <c r="F668" i="2"/>
  <c r="C668" i="2"/>
  <c r="B668" i="2"/>
  <c r="F667" i="2"/>
  <c r="C667" i="2"/>
  <c r="B667" i="2"/>
  <c r="F666" i="2"/>
  <c r="C666" i="2"/>
  <c r="B666" i="2"/>
  <c r="F665" i="2"/>
  <c r="C665" i="2"/>
  <c r="B665" i="2"/>
  <c r="F664" i="2"/>
  <c r="C664" i="2"/>
  <c r="B664" i="2"/>
  <c r="F663" i="2"/>
  <c r="C663" i="2"/>
  <c r="B663" i="2"/>
  <c r="F662" i="2"/>
  <c r="C662" i="2"/>
  <c r="B662" i="2"/>
  <c r="F661" i="2"/>
  <c r="C661" i="2"/>
  <c r="B661" i="2"/>
  <c r="F660" i="2"/>
  <c r="C660" i="2"/>
  <c r="B660" i="2"/>
  <c r="F659" i="2"/>
  <c r="C659" i="2"/>
  <c r="B659" i="2"/>
  <c r="F658" i="2"/>
  <c r="C658" i="2"/>
  <c r="B658" i="2"/>
  <c r="F657" i="2"/>
  <c r="C657" i="2"/>
  <c r="B657" i="2"/>
  <c r="F656" i="2"/>
  <c r="C656" i="2"/>
  <c r="B656" i="2"/>
  <c r="F655" i="2"/>
  <c r="C655" i="2"/>
  <c r="B655" i="2"/>
  <c r="F654" i="2"/>
  <c r="C654" i="2"/>
  <c r="B654" i="2"/>
  <c r="F653" i="2"/>
  <c r="C653" i="2"/>
  <c r="B653" i="2"/>
  <c r="F652" i="2"/>
  <c r="C652" i="2"/>
  <c r="B652" i="2"/>
  <c r="F651" i="2"/>
  <c r="C651" i="2"/>
  <c r="B651" i="2"/>
  <c r="F650" i="2"/>
  <c r="C650" i="2"/>
  <c r="B650" i="2"/>
  <c r="F649" i="2"/>
  <c r="C649" i="2"/>
  <c r="B649" i="2"/>
  <c r="F648" i="2"/>
  <c r="C648" i="2"/>
  <c r="B648" i="2"/>
  <c r="F647" i="2"/>
  <c r="C647" i="2"/>
  <c r="B647" i="2"/>
  <c r="F646" i="2"/>
  <c r="C646" i="2"/>
  <c r="B646" i="2"/>
  <c r="F645" i="2"/>
  <c r="C645" i="2"/>
  <c r="B645" i="2"/>
  <c r="F644" i="2"/>
  <c r="C644" i="2"/>
  <c r="B644" i="2"/>
  <c r="F643" i="2"/>
  <c r="C643" i="2"/>
  <c r="B643" i="2"/>
  <c r="F642" i="2"/>
  <c r="C642" i="2"/>
  <c r="B642" i="2"/>
  <c r="F641" i="2"/>
  <c r="C641" i="2"/>
  <c r="B641" i="2"/>
  <c r="F640" i="2"/>
  <c r="C640" i="2"/>
  <c r="B640" i="2"/>
  <c r="F639" i="2"/>
  <c r="C639" i="2"/>
  <c r="B639" i="2"/>
  <c r="F638" i="2"/>
  <c r="C638" i="2"/>
  <c r="B638" i="2"/>
  <c r="F637" i="2"/>
  <c r="C637" i="2"/>
  <c r="B637" i="2"/>
  <c r="F636" i="2"/>
  <c r="C636" i="2"/>
  <c r="B636" i="2"/>
  <c r="F635" i="2"/>
  <c r="C635" i="2"/>
  <c r="B635" i="2"/>
  <c r="F634" i="2"/>
  <c r="C634" i="2"/>
  <c r="B634" i="2"/>
  <c r="F633" i="2"/>
  <c r="C633" i="2"/>
  <c r="B633" i="2"/>
  <c r="F632" i="2"/>
  <c r="C632" i="2"/>
  <c r="B632" i="2"/>
  <c r="F631" i="2"/>
  <c r="C631" i="2"/>
  <c r="B631" i="2"/>
  <c r="F630" i="2"/>
  <c r="C630" i="2"/>
  <c r="B630" i="2"/>
  <c r="F629" i="2"/>
  <c r="C629" i="2"/>
  <c r="B629" i="2"/>
  <c r="F628" i="2"/>
  <c r="C628" i="2"/>
  <c r="B628" i="2"/>
  <c r="F627" i="2"/>
  <c r="C627" i="2"/>
  <c r="B627" i="2"/>
  <c r="F626" i="2"/>
  <c r="C626" i="2"/>
  <c r="B626" i="2"/>
  <c r="F625" i="2"/>
  <c r="C625" i="2"/>
  <c r="B625" i="2"/>
  <c r="F624" i="2"/>
  <c r="C624" i="2"/>
  <c r="B624" i="2"/>
  <c r="F623" i="2"/>
  <c r="C623" i="2"/>
  <c r="B623" i="2"/>
  <c r="F622" i="2"/>
  <c r="C622" i="2"/>
  <c r="B622" i="2"/>
  <c r="F621" i="2"/>
  <c r="C621" i="2"/>
  <c r="B621" i="2"/>
  <c r="F620" i="2"/>
  <c r="C620" i="2"/>
  <c r="B620" i="2"/>
  <c r="F619" i="2"/>
  <c r="C619" i="2"/>
  <c r="B619" i="2"/>
  <c r="F618" i="2"/>
  <c r="C618" i="2"/>
  <c r="B618" i="2"/>
  <c r="F617" i="2"/>
  <c r="C617" i="2"/>
  <c r="B617" i="2"/>
  <c r="F616" i="2"/>
  <c r="C616" i="2"/>
  <c r="B616" i="2"/>
  <c r="F615" i="2"/>
  <c r="C615" i="2"/>
  <c r="B615" i="2"/>
  <c r="F614" i="2"/>
  <c r="C614" i="2"/>
  <c r="B614" i="2"/>
  <c r="F613" i="2"/>
  <c r="C613" i="2"/>
  <c r="B613" i="2"/>
  <c r="F612" i="2"/>
  <c r="C612" i="2"/>
  <c r="B612" i="2"/>
  <c r="F611" i="2"/>
  <c r="C611" i="2"/>
  <c r="B611" i="2"/>
  <c r="F610" i="2"/>
  <c r="C610" i="2"/>
  <c r="B610" i="2"/>
  <c r="F609" i="2"/>
  <c r="C609" i="2"/>
  <c r="B609" i="2"/>
  <c r="F608" i="2"/>
  <c r="C608" i="2"/>
  <c r="B608" i="2"/>
  <c r="F607" i="2"/>
  <c r="C607" i="2"/>
  <c r="B607" i="2"/>
  <c r="F606" i="2"/>
  <c r="C606" i="2"/>
  <c r="B606" i="2"/>
  <c r="F605" i="2"/>
  <c r="C605" i="2"/>
  <c r="B605" i="2"/>
  <c r="F604" i="2"/>
  <c r="C604" i="2"/>
  <c r="B604" i="2"/>
  <c r="F603" i="2"/>
  <c r="C603" i="2"/>
  <c r="B603" i="2"/>
  <c r="F602" i="2"/>
  <c r="C602" i="2"/>
  <c r="B602" i="2"/>
  <c r="F601" i="2"/>
  <c r="C601" i="2"/>
  <c r="B601" i="2"/>
  <c r="F600" i="2"/>
  <c r="C600" i="2"/>
  <c r="B600" i="2"/>
  <c r="F599" i="2"/>
  <c r="C599" i="2"/>
  <c r="B599" i="2"/>
  <c r="F598" i="2"/>
  <c r="C598" i="2"/>
  <c r="B598" i="2"/>
  <c r="F597" i="2"/>
  <c r="C597" i="2"/>
  <c r="B597" i="2"/>
  <c r="F596" i="2"/>
  <c r="C596" i="2"/>
  <c r="B596" i="2"/>
  <c r="F595" i="2"/>
  <c r="C595" i="2"/>
  <c r="B595" i="2"/>
  <c r="F594" i="2"/>
  <c r="C594" i="2"/>
  <c r="B594" i="2"/>
  <c r="F593" i="2"/>
  <c r="C593" i="2"/>
  <c r="B593" i="2"/>
  <c r="F592" i="2"/>
  <c r="C592" i="2"/>
  <c r="B592" i="2"/>
  <c r="F591" i="2"/>
  <c r="C591" i="2"/>
  <c r="B591" i="2"/>
  <c r="F590" i="2"/>
  <c r="C590" i="2"/>
  <c r="B590" i="2"/>
  <c r="F589" i="2"/>
  <c r="C589" i="2"/>
  <c r="B589" i="2"/>
  <c r="F588" i="2"/>
  <c r="C588" i="2"/>
  <c r="B588" i="2"/>
  <c r="F587" i="2"/>
  <c r="C587" i="2"/>
  <c r="B587" i="2"/>
  <c r="F586" i="2"/>
  <c r="C586" i="2"/>
  <c r="B586" i="2"/>
  <c r="F585" i="2"/>
  <c r="C585" i="2"/>
  <c r="B585" i="2"/>
  <c r="F584" i="2"/>
  <c r="C584" i="2"/>
  <c r="B584" i="2"/>
  <c r="F583" i="2"/>
  <c r="C583" i="2"/>
  <c r="B583" i="2"/>
  <c r="F582" i="2"/>
  <c r="C582" i="2"/>
  <c r="B582" i="2"/>
  <c r="F581" i="2"/>
  <c r="C581" i="2"/>
  <c r="B581" i="2"/>
  <c r="F580" i="2"/>
  <c r="C580" i="2"/>
  <c r="B580" i="2"/>
  <c r="F579" i="2"/>
  <c r="C579" i="2"/>
  <c r="B579" i="2"/>
  <c r="F578" i="2"/>
  <c r="C578" i="2"/>
  <c r="B578" i="2"/>
  <c r="F577" i="2"/>
  <c r="C577" i="2"/>
  <c r="B577" i="2"/>
  <c r="F576" i="2"/>
  <c r="C576" i="2"/>
  <c r="B576" i="2"/>
  <c r="F575" i="2"/>
  <c r="C575" i="2"/>
  <c r="B575" i="2"/>
  <c r="F574" i="2"/>
  <c r="C574" i="2"/>
  <c r="B574" i="2"/>
  <c r="F573" i="2"/>
  <c r="C573" i="2"/>
  <c r="B573" i="2"/>
  <c r="F572" i="2"/>
  <c r="C572" i="2"/>
  <c r="B572" i="2"/>
  <c r="F571" i="2"/>
  <c r="C571" i="2"/>
  <c r="B571" i="2"/>
  <c r="F570" i="2"/>
  <c r="C570" i="2"/>
  <c r="B570" i="2"/>
  <c r="F569" i="2"/>
  <c r="C569" i="2"/>
  <c r="B569" i="2"/>
  <c r="F568" i="2"/>
  <c r="C568" i="2"/>
  <c r="B568" i="2"/>
  <c r="F567" i="2"/>
  <c r="C567" i="2"/>
  <c r="B567" i="2"/>
  <c r="F566" i="2"/>
  <c r="C566" i="2"/>
  <c r="B566" i="2"/>
  <c r="F565" i="2"/>
  <c r="C565" i="2"/>
  <c r="B565" i="2"/>
  <c r="F564" i="2"/>
  <c r="C564" i="2"/>
  <c r="B564" i="2"/>
  <c r="F563" i="2"/>
  <c r="C563" i="2"/>
  <c r="B563" i="2"/>
  <c r="F562" i="2"/>
  <c r="C562" i="2"/>
  <c r="B562" i="2"/>
  <c r="F561" i="2"/>
  <c r="C561" i="2"/>
  <c r="B561" i="2"/>
  <c r="F560" i="2"/>
  <c r="C560" i="2"/>
  <c r="B560" i="2"/>
  <c r="F559" i="2"/>
  <c r="C559" i="2"/>
  <c r="B559" i="2"/>
  <c r="F558" i="2"/>
  <c r="C558" i="2"/>
  <c r="B558" i="2"/>
  <c r="F557" i="2"/>
  <c r="C557" i="2"/>
  <c r="B557" i="2"/>
  <c r="F556" i="2"/>
  <c r="C556" i="2"/>
  <c r="B556" i="2"/>
  <c r="F555" i="2"/>
  <c r="C555" i="2"/>
  <c r="B555" i="2"/>
  <c r="F554" i="2"/>
  <c r="C554" i="2"/>
  <c r="B554" i="2"/>
  <c r="F553" i="2"/>
  <c r="C553" i="2"/>
  <c r="B553" i="2"/>
  <c r="F552" i="2"/>
  <c r="C552" i="2"/>
  <c r="B552" i="2"/>
  <c r="F551" i="2"/>
  <c r="C551" i="2"/>
  <c r="B551" i="2"/>
  <c r="F550" i="2"/>
  <c r="C550" i="2"/>
  <c r="B550" i="2"/>
  <c r="F549" i="2"/>
  <c r="C549" i="2"/>
  <c r="B549" i="2"/>
  <c r="F548" i="2"/>
  <c r="C548" i="2"/>
  <c r="B548" i="2"/>
  <c r="F547" i="2"/>
  <c r="C547" i="2"/>
  <c r="B547" i="2"/>
  <c r="F546" i="2"/>
  <c r="C546" i="2"/>
  <c r="B546" i="2"/>
  <c r="F545" i="2"/>
  <c r="C545" i="2"/>
  <c r="B545" i="2"/>
  <c r="F544" i="2"/>
  <c r="C544" i="2"/>
  <c r="B544" i="2"/>
  <c r="F543" i="2"/>
  <c r="C543" i="2"/>
  <c r="B543" i="2"/>
  <c r="F542" i="2"/>
  <c r="C542" i="2"/>
  <c r="B542" i="2"/>
  <c r="F541" i="2"/>
  <c r="C541" i="2"/>
  <c r="B541" i="2"/>
  <c r="F540" i="2"/>
  <c r="C540" i="2"/>
  <c r="B540" i="2"/>
  <c r="F539" i="2"/>
  <c r="C539" i="2"/>
  <c r="B539" i="2"/>
  <c r="F538" i="2"/>
  <c r="C538" i="2"/>
  <c r="B538" i="2"/>
  <c r="F537" i="2"/>
  <c r="C537" i="2"/>
  <c r="B537" i="2"/>
  <c r="F536" i="2"/>
  <c r="C536" i="2"/>
  <c r="B536" i="2"/>
  <c r="F535" i="2"/>
  <c r="C535" i="2"/>
  <c r="B535" i="2"/>
  <c r="F534" i="2"/>
  <c r="C534" i="2"/>
  <c r="B534" i="2"/>
  <c r="F533" i="2"/>
  <c r="C533" i="2"/>
  <c r="B533" i="2"/>
  <c r="F532" i="2"/>
  <c r="C532" i="2"/>
  <c r="B532" i="2"/>
  <c r="F531" i="2"/>
  <c r="C531" i="2"/>
  <c r="B531" i="2"/>
  <c r="F530" i="2"/>
  <c r="C530" i="2"/>
  <c r="B530" i="2"/>
  <c r="F529" i="2"/>
  <c r="C529" i="2"/>
  <c r="B529" i="2"/>
  <c r="F528" i="2"/>
  <c r="C528" i="2"/>
  <c r="B528" i="2"/>
  <c r="F527" i="2"/>
  <c r="C527" i="2"/>
  <c r="B527" i="2"/>
  <c r="F526" i="2"/>
  <c r="C526" i="2"/>
  <c r="B526" i="2"/>
  <c r="F525" i="2"/>
  <c r="C525" i="2"/>
  <c r="B525" i="2"/>
  <c r="F524" i="2"/>
  <c r="C524" i="2"/>
  <c r="B524" i="2"/>
  <c r="F523" i="2"/>
  <c r="C523" i="2"/>
  <c r="B523" i="2"/>
  <c r="F522" i="2"/>
  <c r="C522" i="2"/>
  <c r="B522" i="2"/>
  <c r="F521" i="2"/>
  <c r="C521" i="2"/>
  <c r="B521" i="2"/>
  <c r="F520" i="2"/>
  <c r="C520" i="2"/>
  <c r="B520" i="2"/>
  <c r="F519" i="2"/>
  <c r="C519" i="2"/>
  <c r="B519" i="2"/>
  <c r="F518" i="2"/>
  <c r="C518" i="2"/>
  <c r="B518" i="2"/>
  <c r="F517" i="2"/>
  <c r="C517" i="2"/>
  <c r="B517" i="2"/>
  <c r="F516" i="2"/>
  <c r="C516" i="2"/>
  <c r="B516" i="2"/>
  <c r="F515" i="2"/>
  <c r="C515" i="2"/>
  <c r="B515" i="2"/>
  <c r="F514" i="2"/>
  <c r="C514" i="2"/>
  <c r="B514" i="2"/>
  <c r="F513" i="2"/>
  <c r="C513" i="2"/>
  <c r="B513" i="2"/>
  <c r="F512" i="2"/>
  <c r="C512" i="2"/>
  <c r="B512" i="2"/>
  <c r="F511" i="2"/>
  <c r="C511" i="2"/>
  <c r="B511" i="2"/>
  <c r="F510" i="2"/>
  <c r="C510" i="2"/>
  <c r="B510" i="2"/>
  <c r="F509" i="2"/>
  <c r="C509" i="2"/>
  <c r="B509" i="2"/>
  <c r="F508" i="2"/>
  <c r="C508" i="2"/>
  <c r="B508" i="2"/>
  <c r="F507" i="2"/>
  <c r="C507" i="2"/>
  <c r="B507" i="2"/>
  <c r="F506" i="2"/>
  <c r="C506" i="2"/>
  <c r="B506" i="2"/>
  <c r="F505" i="2"/>
  <c r="C505" i="2"/>
  <c r="B505" i="2"/>
  <c r="F504" i="2"/>
  <c r="C504" i="2"/>
  <c r="B504" i="2"/>
  <c r="F503" i="2"/>
  <c r="C503" i="2"/>
  <c r="B503" i="2"/>
  <c r="F502" i="2"/>
  <c r="C502" i="2"/>
  <c r="B502" i="2"/>
  <c r="F501" i="2"/>
  <c r="C501" i="2"/>
  <c r="B501" i="2"/>
  <c r="F500" i="2"/>
  <c r="C500" i="2"/>
  <c r="B500" i="2"/>
  <c r="F499" i="2"/>
  <c r="C499" i="2"/>
  <c r="B499" i="2"/>
  <c r="F498" i="2"/>
  <c r="C498" i="2"/>
  <c r="B498" i="2"/>
  <c r="F497" i="2"/>
  <c r="C497" i="2"/>
  <c r="B497" i="2"/>
  <c r="F496" i="2"/>
  <c r="C496" i="2"/>
  <c r="B496" i="2"/>
  <c r="F495" i="2"/>
  <c r="C495" i="2"/>
  <c r="B495" i="2"/>
  <c r="F494" i="2"/>
  <c r="C494" i="2"/>
  <c r="B494" i="2"/>
  <c r="F493" i="2"/>
  <c r="C493" i="2"/>
  <c r="B493" i="2"/>
  <c r="F492" i="2"/>
  <c r="C492" i="2"/>
  <c r="B492" i="2"/>
  <c r="F491" i="2"/>
  <c r="C491" i="2"/>
  <c r="B491" i="2"/>
  <c r="F490" i="2"/>
  <c r="C490" i="2"/>
  <c r="B490" i="2"/>
  <c r="F489" i="2"/>
  <c r="C489" i="2"/>
  <c r="B489" i="2"/>
  <c r="F488" i="2"/>
  <c r="C488" i="2"/>
  <c r="B488" i="2"/>
  <c r="F487" i="2"/>
  <c r="C487" i="2"/>
  <c r="B487" i="2"/>
  <c r="F486" i="2"/>
  <c r="C486" i="2"/>
  <c r="B486" i="2"/>
  <c r="F485" i="2"/>
  <c r="C485" i="2"/>
  <c r="B485" i="2"/>
  <c r="F484" i="2"/>
  <c r="C484" i="2"/>
  <c r="B484" i="2"/>
  <c r="F483" i="2"/>
  <c r="C483" i="2"/>
  <c r="B483" i="2"/>
  <c r="F482" i="2"/>
  <c r="C482" i="2"/>
  <c r="B482" i="2"/>
  <c r="F481" i="2"/>
  <c r="C481" i="2"/>
  <c r="B481" i="2"/>
  <c r="F480" i="2"/>
  <c r="C480" i="2"/>
  <c r="B480" i="2"/>
  <c r="F479" i="2"/>
  <c r="C479" i="2"/>
  <c r="B479" i="2"/>
  <c r="F478" i="2"/>
  <c r="C478" i="2"/>
  <c r="B478" i="2"/>
  <c r="F477" i="2"/>
  <c r="C477" i="2"/>
  <c r="B477" i="2"/>
  <c r="F476" i="2"/>
  <c r="C476" i="2"/>
  <c r="B476" i="2"/>
  <c r="F475" i="2"/>
  <c r="C475" i="2"/>
  <c r="B475" i="2"/>
  <c r="F474" i="2"/>
  <c r="C474" i="2"/>
  <c r="B474" i="2"/>
  <c r="F473" i="2"/>
  <c r="C473" i="2"/>
  <c r="B473" i="2"/>
  <c r="F472" i="2"/>
  <c r="C472" i="2"/>
  <c r="B472" i="2"/>
  <c r="F471" i="2"/>
  <c r="C471" i="2"/>
  <c r="B471" i="2"/>
  <c r="F470" i="2"/>
  <c r="C470" i="2"/>
  <c r="B470" i="2"/>
  <c r="F469" i="2"/>
  <c r="C469" i="2"/>
  <c r="B469" i="2"/>
  <c r="F468" i="2"/>
  <c r="C468" i="2"/>
  <c r="B468" i="2"/>
  <c r="F467" i="2"/>
  <c r="C467" i="2"/>
  <c r="B467" i="2"/>
  <c r="F466" i="2"/>
  <c r="C466" i="2"/>
  <c r="B466" i="2"/>
  <c r="F465" i="2"/>
  <c r="C465" i="2"/>
  <c r="B465" i="2"/>
  <c r="F464" i="2"/>
  <c r="C464" i="2"/>
  <c r="B464" i="2"/>
  <c r="F463" i="2"/>
  <c r="C463" i="2"/>
  <c r="B463" i="2"/>
  <c r="F462" i="2"/>
  <c r="C462" i="2"/>
  <c r="B462" i="2"/>
  <c r="F461" i="2"/>
  <c r="C461" i="2"/>
  <c r="B461" i="2"/>
  <c r="F460" i="2"/>
  <c r="C460" i="2"/>
  <c r="B460" i="2"/>
  <c r="F459" i="2"/>
  <c r="C459" i="2"/>
  <c r="B459" i="2"/>
  <c r="F458" i="2"/>
  <c r="C458" i="2"/>
  <c r="B458" i="2"/>
  <c r="F457" i="2"/>
  <c r="C457" i="2"/>
  <c r="B457" i="2"/>
  <c r="F456" i="2"/>
  <c r="C456" i="2"/>
  <c r="B456" i="2"/>
  <c r="F455" i="2"/>
  <c r="C455" i="2"/>
  <c r="B455" i="2"/>
  <c r="F454" i="2"/>
  <c r="C454" i="2"/>
  <c r="B454" i="2"/>
  <c r="F453" i="2"/>
  <c r="C453" i="2"/>
  <c r="B453" i="2"/>
  <c r="F452" i="2"/>
  <c r="C452" i="2"/>
  <c r="B452" i="2"/>
  <c r="F451" i="2"/>
  <c r="C451" i="2"/>
  <c r="B451" i="2"/>
  <c r="F450" i="2"/>
  <c r="C450" i="2"/>
  <c r="B450" i="2"/>
  <c r="F449" i="2"/>
  <c r="C449" i="2"/>
  <c r="B449" i="2"/>
  <c r="F448" i="2"/>
  <c r="C448" i="2"/>
  <c r="B448" i="2"/>
  <c r="F447" i="2"/>
  <c r="C447" i="2"/>
  <c r="B447" i="2"/>
  <c r="F446" i="2"/>
  <c r="C446" i="2"/>
  <c r="B446" i="2"/>
  <c r="F445" i="2"/>
  <c r="C445" i="2"/>
  <c r="B445" i="2"/>
  <c r="F444" i="2"/>
  <c r="C444" i="2"/>
  <c r="B444" i="2"/>
  <c r="F443" i="2"/>
  <c r="C443" i="2"/>
  <c r="B443" i="2"/>
  <c r="F442" i="2"/>
  <c r="C442" i="2"/>
  <c r="B442" i="2"/>
  <c r="F441" i="2"/>
  <c r="C441" i="2"/>
  <c r="B441" i="2"/>
  <c r="F440" i="2"/>
  <c r="C440" i="2"/>
  <c r="B440" i="2"/>
  <c r="F439" i="2"/>
  <c r="C439" i="2"/>
  <c r="B439" i="2"/>
  <c r="F438" i="2"/>
  <c r="C438" i="2"/>
  <c r="B438" i="2"/>
  <c r="F437" i="2"/>
  <c r="C437" i="2"/>
  <c r="B437" i="2"/>
  <c r="F436" i="2"/>
  <c r="C436" i="2"/>
  <c r="B436" i="2"/>
  <c r="F435" i="2"/>
  <c r="C435" i="2"/>
  <c r="B435" i="2"/>
  <c r="F434" i="2"/>
  <c r="C434" i="2"/>
  <c r="B434" i="2"/>
  <c r="F433" i="2"/>
  <c r="C433" i="2"/>
  <c r="B433" i="2"/>
  <c r="F432" i="2"/>
  <c r="C432" i="2"/>
  <c r="B432" i="2"/>
  <c r="F431" i="2"/>
  <c r="C431" i="2"/>
  <c r="B431" i="2"/>
  <c r="F430" i="2"/>
  <c r="C430" i="2"/>
  <c r="B430" i="2"/>
  <c r="F429" i="2"/>
  <c r="C429" i="2"/>
  <c r="B429" i="2"/>
  <c r="F428" i="2"/>
  <c r="C428" i="2"/>
  <c r="B428" i="2"/>
  <c r="F427" i="2"/>
  <c r="C427" i="2"/>
  <c r="B427" i="2"/>
  <c r="F426" i="2"/>
  <c r="C426" i="2"/>
  <c r="B426" i="2"/>
  <c r="F425" i="2"/>
  <c r="C425" i="2"/>
  <c r="B425" i="2"/>
  <c r="F424" i="2"/>
  <c r="C424" i="2"/>
  <c r="B424" i="2"/>
  <c r="F423" i="2"/>
  <c r="C423" i="2"/>
  <c r="B423" i="2"/>
  <c r="F422" i="2"/>
  <c r="C422" i="2"/>
  <c r="B422" i="2"/>
  <c r="F421" i="2"/>
  <c r="C421" i="2"/>
  <c r="B421" i="2"/>
  <c r="F420" i="2"/>
  <c r="C420" i="2"/>
  <c r="B420" i="2"/>
  <c r="F419" i="2"/>
  <c r="C419" i="2"/>
  <c r="B419" i="2"/>
  <c r="F418" i="2"/>
  <c r="C418" i="2"/>
  <c r="B418" i="2"/>
  <c r="F417" i="2"/>
  <c r="C417" i="2"/>
  <c r="B417" i="2"/>
  <c r="F416" i="2"/>
  <c r="C416" i="2"/>
  <c r="B416" i="2"/>
  <c r="F415" i="2"/>
  <c r="C415" i="2"/>
  <c r="B415" i="2"/>
  <c r="F414" i="2"/>
  <c r="C414" i="2"/>
  <c r="B414" i="2"/>
  <c r="F413" i="2"/>
  <c r="C413" i="2"/>
  <c r="B413" i="2"/>
  <c r="F412" i="2"/>
  <c r="C412" i="2"/>
  <c r="B412" i="2"/>
  <c r="F411" i="2"/>
  <c r="C411" i="2"/>
  <c r="B411" i="2"/>
  <c r="F410" i="2"/>
  <c r="C410" i="2"/>
  <c r="B410" i="2"/>
  <c r="F409" i="2"/>
  <c r="C409" i="2"/>
  <c r="B409" i="2"/>
  <c r="F408" i="2"/>
  <c r="C408" i="2"/>
  <c r="B408" i="2"/>
  <c r="F407" i="2"/>
  <c r="C407" i="2"/>
  <c r="B407" i="2"/>
  <c r="F406" i="2"/>
  <c r="C406" i="2"/>
  <c r="B406" i="2"/>
  <c r="F405" i="2"/>
  <c r="C405" i="2"/>
  <c r="B405" i="2"/>
  <c r="F404" i="2"/>
  <c r="C404" i="2"/>
  <c r="B404" i="2"/>
  <c r="F403" i="2"/>
  <c r="C403" i="2"/>
  <c r="B403" i="2"/>
  <c r="F402" i="2"/>
  <c r="C402" i="2"/>
  <c r="B402" i="2"/>
  <c r="F401" i="2"/>
  <c r="C401" i="2"/>
  <c r="B401" i="2"/>
  <c r="F400" i="2"/>
  <c r="C400" i="2"/>
  <c r="B400" i="2"/>
  <c r="F399" i="2"/>
  <c r="C399" i="2"/>
  <c r="B399" i="2"/>
  <c r="F398" i="2"/>
  <c r="C398" i="2"/>
  <c r="B398" i="2"/>
  <c r="F397" i="2"/>
  <c r="C397" i="2"/>
  <c r="B397" i="2"/>
  <c r="F396" i="2"/>
  <c r="C396" i="2"/>
  <c r="B396" i="2"/>
  <c r="F395" i="2"/>
  <c r="C395" i="2"/>
  <c r="B395" i="2"/>
  <c r="F394" i="2"/>
  <c r="C394" i="2"/>
  <c r="B394" i="2"/>
  <c r="F393" i="2"/>
  <c r="C393" i="2"/>
  <c r="B393" i="2"/>
  <c r="F392" i="2"/>
  <c r="C392" i="2"/>
  <c r="B392" i="2"/>
  <c r="F391" i="2"/>
  <c r="C391" i="2"/>
  <c r="B391" i="2"/>
  <c r="F390" i="2"/>
  <c r="C390" i="2"/>
  <c r="B390" i="2"/>
  <c r="F389" i="2"/>
  <c r="C389" i="2"/>
  <c r="B389" i="2"/>
  <c r="F388" i="2"/>
  <c r="C388" i="2"/>
  <c r="B388" i="2"/>
  <c r="F387" i="2"/>
  <c r="C387" i="2"/>
  <c r="B387" i="2"/>
  <c r="F386" i="2"/>
  <c r="C386" i="2"/>
  <c r="B386" i="2"/>
  <c r="F385" i="2"/>
  <c r="C385" i="2"/>
  <c r="B385" i="2"/>
  <c r="F384" i="2"/>
  <c r="C384" i="2"/>
  <c r="B384" i="2"/>
  <c r="F383" i="2"/>
  <c r="C383" i="2"/>
  <c r="B383" i="2"/>
  <c r="F382" i="2"/>
  <c r="C382" i="2"/>
  <c r="B382" i="2"/>
  <c r="F381" i="2"/>
  <c r="C381" i="2"/>
  <c r="B381" i="2"/>
  <c r="F380" i="2"/>
  <c r="C380" i="2"/>
  <c r="B380" i="2"/>
  <c r="F379" i="2"/>
  <c r="C379" i="2"/>
  <c r="B379" i="2"/>
  <c r="F378" i="2"/>
  <c r="C378" i="2"/>
  <c r="B378" i="2"/>
  <c r="F377" i="2"/>
  <c r="C377" i="2"/>
  <c r="B377" i="2"/>
  <c r="F376" i="2"/>
  <c r="C376" i="2"/>
  <c r="B376" i="2"/>
  <c r="F375" i="2"/>
  <c r="C375" i="2"/>
  <c r="B375" i="2"/>
  <c r="F374" i="2"/>
  <c r="C374" i="2"/>
  <c r="B374" i="2"/>
  <c r="F373" i="2"/>
  <c r="C373" i="2"/>
  <c r="B373" i="2"/>
  <c r="F372" i="2"/>
  <c r="C372" i="2"/>
  <c r="B372" i="2"/>
  <c r="F371" i="2"/>
  <c r="C371" i="2"/>
  <c r="B371" i="2"/>
  <c r="F370" i="2"/>
  <c r="C370" i="2"/>
  <c r="B370" i="2"/>
  <c r="F369" i="2"/>
  <c r="C369" i="2"/>
  <c r="B369" i="2"/>
  <c r="F368" i="2"/>
  <c r="C368" i="2"/>
  <c r="B368" i="2"/>
  <c r="F367" i="2"/>
  <c r="C367" i="2"/>
  <c r="B367" i="2"/>
  <c r="F366" i="2"/>
  <c r="C366" i="2"/>
  <c r="B366" i="2"/>
  <c r="F365" i="2"/>
  <c r="C365" i="2"/>
  <c r="B365" i="2"/>
  <c r="F364" i="2"/>
  <c r="C364" i="2"/>
  <c r="B364" i="2"/>
  <c r="F363" i="2"/>
  <c r="C363" i="2"/>
  <c r="B363" i="2"/>
  <c r="F362" i="2"/>
  <c r="C362" i="2"/>
  <c r="B362" i="2"/>
  <c r="F361" i="2"/>
  <c r="C361" i="2"/>
  <c r="B361" i="2"/>
  <c r="F360" i="2"/>
  <c r="C360" i="2"/>
  <c r="B360" i="2"/>
  <c r="F359" i="2"/>
  <c r="C359" i="2"/>
  <c r="B359" i="2"/>
  <c r="F358" i="2"/>
  <c r="C358" i="2"/>
  <c r="B358" i="2"/>
  <c r="F357" i="2"/>
  <c r="C357" i="2"/>
  <c r="B357" i="2"/>
  <c r="F356" i="2"/>
  <c r="C356" i="2"/>
  <c r="B356" i="2"/>
  <c r="F355" i="2"/>
  <c r="C355" i="2"/>
  <c r="B355" i="2"/>
  <c r="F354" i="2"/>
  <c r="C354" i="2"/>
  <c r="B354" i="2"/>
  <c r="F353" i="2"/>
  <c r="C353" i="2"/>
  <c r="B353" i="2"/>
  <c r="F352" i="2"/>
  <c r="C352" i="2"/>
  <c r="B352" i="2"/>
  <c r="F351" i="2"/>
  <c r="C351" i="2"/>
  <c r="B351" i="2"/>
  <c r="F350" i="2"/>
  <c r="C350" i="2"/>
  <c r="B350" i="2"/>
  <c r="F349" i="2"/>
  <c r="C349" i="2"/>
  <c r="B349" i="2"/>
  <c r="F348" i="2"/>
  <c r="C348" i="2"/>
  <c r="B348" i="2"/>
  <c r="F347" i="2"/>
  <c r="C347" i="2"/>
  <c r="B347" i="2"/>
  <c r="F346" i="2"/>
  <c r="C346" i="2"/>
  <c r="B346" i="2"/>
  <c r="F345" i="2"/>
  <c r="C345" i="2"/>
  <c r="B345" i="2"/>
  <c r="F344" i="2"/>
  <c r="C344" i="2"/>
  <c r="B344" i="2"/>
  <c r="F343" i="2"/>
  <c r="C343" i="2"/>
  <c r="B343" i="2"/>
  <c r="F342" i="2"/>
  <c r="C342" i="2"/>
  <c r="B342" i="2"/>
  <c r="F341" i="2"/>
  <c r="C341" i="2"/>
  <c r="B341" i="2"/>
  <c r="F340" i="2"/>
  <c r="C340" i="2"/>
  <c r="B340" i="2"/>
  <c r="F339" i="2"/>
  <c r="C339" i="2"/>
  <c r="B339" i="2"/>
  <c r="F338" i="2"/>
  <c r="C338" i="2"/>
  <c r="B338" i="2"/>
  <c r="F337" i="2"/>
  <c r="C337" i="2"/>
  <c r="B337" i="2"/>
  <c r="F336" i="2"/>
  <c r="C336" i="2"/>
  <c r="B336" i="2"/>
  <c r="F335" i="2"/>
  <c r="C335" i="2"/>
  <c r="B335" i="2"/>
  <c r="F334" i="2"/>
  <c r="C334" i="2"/>
  <c r="B334" i="2"/>
  <c r="F333" i="2"/>
  <c r="C333" i="2"/>
  <c r="B333" i="2"/>
  <c r="F332" i="2"/>
  <c r="C332" i="2"/>
  <c r="B332" i="2"/>
  <c r="F331" i="2"/>
  <c r="C331" i="2"/>
  <c r="B331" i="2"/>
  <c r="F330" i="2"/>
  <c r="C330" i="2"/>
  <c r="B330" i="2"/>
  <c r="F329" i="2"/>
  <c r="C329" i="2"/>
  <c r="B329" i="2"/>
  <c r="F328" i="2"/>
  <c r="C328" i="2"/>
  <c r="B328" i="2"/>
  <c r="F327" i="2"/>
  <c r="C327" i="2"/>
  <c r="B327" i="2"/>
  <c r="F326" i="2"/>
  <c r="C326" i="2"/>
  <c r="B326" i="2"/>
  <c r="F325" i="2"/>
  <c r="C325" i="2"/>
  <c r="B325" i="2"/>
  <c r="F324" i="2"/>
  <c r="C324" i="2"/>
  <c r="B324" i="2"/>
  <c r="F323" i="2"/>
  <c r="C323" i="2"/>
  <c r="B323" i="2"/>
  <c r="F322" i="2"/>
  <c r="C322" i="2"/>
  <c r="B322" i="2"/>
  <c r="F321" i="2"/>
  <c r="C321" i="2"/>
  <c r="B321" i="2"/>
  <c r="F320" i="2"/>
  <c r="C320" i="2"/>
  <c r="B320" i="2"/>
  <c r="F319" i="2"/>
  <c r="C319" i="2"/>
  <c r="B319" i="2"/>
  <c r="F318" i="2"/>
  <c r="C318" i="2"/>
  <c r="B318" i="2"/>
  <c r="F317" i="2"/>
  <c r="C317" i="2"/>
  <c r="B317" i="2"/>
  <c r="F316" i="2"/>
  <c r="C316" i="2"/>
  <c r="B316" i="2"/>
  <c r="F315" i="2"/>
  <c r="C315" i="2"/>
  <c r="B315" i="2"/>
  <c r="F314" i="2"/>
  <c r="C314" i="2"/>
  <c r="B314" i="2"/>
  <c r="F313" i="2"/>
  <c r="C313" i="2"/>
  <c r="B313" i="2"/>
  <c r="F312" i="2"/>
  <c r="C312" i="2"/>
  <c r="B312" i="2"/>
  <c r="F311" i="2"/>
  <c r="C311" i="2"/>
  <c r="B311" i="2"/>
  <c r="F310" i="2"/>
  <c r="C310" i="2"/>
  <c r="B310" i="2"/>
  <c r="F309" i="2"/>
  <c r="C309" i="2"/>
  <c r="B309" i="2"/>
  <c r="F308" i="2"/>
  <c r="C308" i="2"/>
  <c r="B308" i="2"/>
  <c r="F307" i="2"/>
  <c r="C307" i="2"/>
  <c r="B307" i="2"/>
  <c r="F306" i="2"/>
  <c r="C306" i="2"/>
  <c r="B306" i="2"/>
  <c r="F305" i="2"/>
  <c r="C305" i="2"/>
  <c r="B305" i="2"/>
  <c r="F304" i="2"/>
  <c r="C304" i="2"/>
  <c r="B304" i="2"/>
  <c r="F303" i="2"/>
  <c r="C303" i="2"/>
  <c r="B303" i="2"/>
  <c r="F302" i="2"/>
  <c r="C302" i="2"/>
  <c r="B302" i="2"/>
  <c r="F301" i="2"/>
  <c r="C301" i="2"/>
  <c r="B301" i="2"/>
  <c r="F300" i="2"/>
  <c r="C300" i="2"/>
  <c r="B300" i="2"/>
  <c r="F299" i="2"/>
  <c r="C299" i="2"/>
  <c r="B299" i="2"/>
  <c r="F298" i="2"/>
  <c r="C298" i="2"/>
  <c r="B298" i="2"/>
  <c r="F297" i="2"/>
  <c r="C297" i="2"/>
  <c r="B297" i="2"/>
  <c r="F296" i="2"/>
  <c r="C296" i="2"/>
  <c r="B296" i="2"/>
  <c r="F295" i="2"/>
  <c r="C295" i="2"/>
  <c r="B295" i="2"/>
  <c r="F294" i="2"/>
  <c r="C294" i="2"/>
  <c r="B294" i="2"/>
  <c r="F293" i="2"/>
  <c r="C293" i="2"/>
  <c r="B293" i="2"/>
  <c r="F292" i="2"/>
  <c r="C292" i="2"/>
  <c r="B292" i="2"/>
  <c r="F291" i="2"/>
  <c r="C291" i="2"/>
  <c r="B291" i="2"/>
  <c r="F290" i="2"/>
  <c r="C290" i="2"/>
  <c r="B290" i="2"/>
  <c r="F289" i="2"/>
  <c r="C289" i="2"/>
  <c r="B289" i="2"/>
  <c r="F288" i="2"/>
  <c r="C288" i="2"/>
  <c r="B288" i="2"/>
  <c r="F287" i="2"/>
  <c r="C287" i="2"/>
  <c r="B287" i="2"/>
  <c r="F286" i="2"/>
  <c r="C286" i="2"/>
  <c r="B286" i="2"/>
  <c r="F285" i="2"/>
  <c r="C285" i="2"/>
  <c r="B285" i="2"/>
  <c r="F284" i="2"/>
  <c r="C284" i="2"/>
  <c r="B284" i="2"/>
  <c r="F283" i="2"/>
  <c r="C283" i="2"/>
  <c r="B283" i="2"/>
  <c r="F282" i="2"/>
  <c r="C282" i="2"/>
  <c r="B282" i="2"/>
  <c r="F281" i="2"/>
  <c r="C281" i="2"/>
  <c r="B281" i="2"/>
  <c r="F280" i="2"/>
  <c r="C280" i="2"/>
  <c r="B280" i="2"/>
  <c r="F279" i="2"/>
  <c r="C279" i="2"/>
  <c r="B279" i="2"/>
  <c r="F278" i="2"/>
  <c r="C278" i="2"/>
  <c r="B278" i="2"/>
  <c r="F277" i="2"/>
  <c r="C277" i="2"/>
  <c r="B277" i="2"/>
  <c r="F276" i="2"/>
  <c r="C276" i="2"/>
  <c r="B276" i="2"/>
  <c r="F275" i="2"/>
  <c r="C275" i="2"/>
  <c r="B275" i="2"/>
  <c r="F274" i="2"/>
  <c r="C274" i="2"/>
  <c r="B274" i="2"/>
  <c r="F273" i="2"/>
  <c r="C273" i="2"/>
  <c r="B273" i="2"/>
  <c r="F272" i="2"/>
  <c r="C272" i="2"/>
  <c r="B272" i="2"/>
  <c r="F271" i="2"/>
  <c r="C271" i="2"/>
  <c r="B271" i="2"/>
  <c r="F270" i="2"/>
  <c r="C270" i="2"/>
  <c r="B270" i="2"/>
  <c r="F269" i="2"/>
  <c r="C269" i="2"/>
  <c r="B269" i="2"/>
  <c r="F268" i="2"/>
  <c r="C268" i="2"/>
  <c r="B268" i="2"/>
  <c r="F267" i="2"/>
  <c r="C267" i="2"/>
  <c r="B267" i="2"/>
  <c r="F266" i="2"/>
  <c r="C266" i="2"/>
  <c r="B266" i="2"/>
  <c r="F265" i="2"/>
  <c r="C265" i="2"/>
  <c r="B265" i="2"/>
  <c r="F264" i="2"/>
  <c r="C264" i="2"/>
  <c r="B264" i="2"/>
  <c r="F263" i="2"/>
  <c r="C263" i="2"/>
  <c r="B263" i="2"/>
  <c r="F262" i="2"/>
  <c r="C262" i="2"/>
  <c r="B262" i="2"/>
  <c r="F261" i="2"/>
  <c r="C261" i="2"/>
  <c r="B261" i="2"/>
  <c r="F260" i="2"/>
  <c r="C260" i="2"/>
  <c r="B260" i="2"/>
  <c r="F259" i="2"/>
  <c r="C259" i="2"/>
  <c r="B259" i="2"/>
  <c r="F258" i="2"/>
  <c r="C258" i="2"/>
  <c r="B258" i="2"/>
  <c r="F257" i="2"/>
  <c r="C257" i="2"/>
  <c r="B257" i="2"/>
  <c r="F256" i="2"/>
  <c r="C256" i="2"/>
  <c r="B256" i="2"/>
  <c r="F255" i="2"/>
  <c r="C255" i="2"/>
  <c r="B255" i="2"/>
  <c r="F254" i="2"/>
  <c r="C254" i="2"/>
  <c r="B254" i="2"/>
  <c r="F253" i="2"/>
  <c r="C253" i="2"/>
  <c r="B253" i="2"/>
  <c r="F252" i="2"/>
  <c r="C252" i="2"/>
  <c r="B252" i="2"/>
  <c r="F251" i="2"/>
  <c r="C251" i="2"/>
  <c r="B251" i="2"/>
  <c r="F250" i="2"/>
  <c r="C250" i="2"/>
  <c r="B250" i="2"/>
  <c r="F249" i="2"/>
  <c r="C249" i="2"/>
  <c r="B249" i="2"/>
  <c r="F248" i="2"/>
  <c r="C248" i="2"/>
  <c r="B248" i="2"/>
  <c r="F247" i="2"/>
  <c r="C247" i="2"/>
  <c r="B247" i="2"/>
  <c r="F246" i="2"/>
  <c r="C246" i="2"/>
  <c r="B246" i="2"/>
  <c r="F245" i="2"/>
  <c r="C245" i="2"/>
  <c r="B245" i="2"/>
  <c r="F244" i="2"/>
  <c r="C244" i="2"/>
  <c r="B244" i="2"/>
  <c r="F243" i="2"/>
  <c r="C243" i="2"/>
  <c r="B243" i="2"/>
  <c r="F242" i="2"/>
  <c r="C242" i="2"/>
  <c r="B242" i="2"/>
  <c r="F241" i="2"/>
  <c r="C241" i="2"/>
  <c r="B241" i="2"/>
  <c r="F240" i="2"/>
  <c r="C240" i="2"/>
  <c r="B240" i="2"/>
  <c r="F239" i="2"/>
  <c r="C239" i="2"/>
  <c r="B239" i="2"/>
  <c r="F238" i="2"/>
  <c r="C238" i="2"/>
  <c r="B238" i="2"/>
  <c r="F237" i="2"/>
  <c r="C237" i="2"/>
  <c r="B237" i="2"/>
  <c r="F236" i="2"/>
  <c r="C236" i="2"/>
  <c r="B236" i="2"/>
  <c r="F235" i="2"/>
  <c r="C235" i="2"/>
  <c r="B235" i="2"/>
  <c r="F234" i="2"/>
  <c r="C234" i="2"/>
  <c r="B234" i="2"/>
  <c r="F233" i="2"/>
  <c r="C233" i="2"/>
  <c r="B233" i="2"/>
  <c r="F232" i="2"/>
  <c r="C232" i="2"/>
  <c r="B232" i="2"/>
  <c r="F231" i="2"/>
  <c r="C231" i="2"/>
  <c r="B231" i="2"/>
  <c r="F230" i="2"/>
  <c r="C230" i="2"/>
  <c r="B230" i="2"/>
  <c r="F229" i="2"/>
  <c r="C229" i="2"/>
  <c r="B229" i="2"/>
  <c r="F228" i="2"/>
  <c r="C228" i="2"/>
  <c r="B228" i="2"/>
  <c r="F227" i="2"/>
  <c r="C227" i="2"/>
  <c r="B227" i="2"/>
  <c r="F226" i="2"/>
  <c r="C226" i="2"/>
  <c r="B226" i="2"/>
  <c r="F225" i="2"/>
  <c r="C225" i="2"/>
  <c r="B225" i="2"/>
  <c r="F224" i="2"/>
  <c r="C224" i="2"/>
  <c r="B224" i="2"/>
  <c r="F223" i="2"/>
  <c r="C223" i="2"/>
  <c r="B223" i="2"/>
  <c r="F222" i="2"/>
  <c r="C222" i="2"/>
  <c r="B222" i="2"/>
  <c r="F221" i="2"/>
  <c r="C221" i="2"/>
  <c r="B221" i="2"/>
  <c r="F220" i="2"/>
  <c r="C220" i="2"/>
  <c r="B220" i="2"/>
  <c r="F219" i="2"/>
  <c r="C219" i="2"/>
  <c r="B219" i="2"/>
  <c r="F218" i="2"/>
  <c r="C218" i="2"/>
  <c r="B218" i="2"/>
  <c r="F217" i="2"/>
  <c r="C217" i="2"/>
  <c r="B217" i="2"/>
  <c r="F216" i="2"/>
  <c r="C216" i="2"/>
  <c r="B216" i="2"/>
  <c r="F215" i="2"/>
  <c r="C215" i="2"/>
  <c r="B215" i="2"/>
  <c r="F214" i="2"/>
  <c r="C214" i="2"/>
  <c r="B214" i="2"/>
  <c r="F213" i="2"/>
  <c r="C213" i="2"/>
  <c r="B213" i="2"/>
  <c r="F212" i="2"/>
  <c r="C212" i="2"/>
  <c r="B212" i="2"/>
  <c r="F211" i="2"/>
  <c r="C211" i="2"/>
  <c r="B211" i="2"/>
  <c r="F210" i="2"/>
  <c r="C210" i="2"/>
  <c r="B210" i="2"/>
  <c r="F209" i="2"/>
  <c r="C209" i="2"/>
  <c r="B209" i="2"/>
  <c r="F208" i="2"/>
  <c r="C208" i="2"/>
  <c r="B208" i="2"/>
  <c r="F207" i="2"/>
  <c r="C207" i="2"/>
  <c r="B207" i="2"/>
  <c r="F206" i="2"/>
  <c r="C206" i="2"/>
  <c r="B206" i="2"/>
  <c r="F205" i="2"/>
  <c r="C205" i="2"/>
  <c r="B205" i="2"/>
  <c r="F204" i="2"/>
  <c r="C204" i="2"/>
  <c r="B204" i="2"/>
  <c r="F203" i="2"/>
  <c r="C203" i="2"/>
  <c r="B203" i="2"/>
  <c r="F202" i="2"/>
  <c r="C202" i="2"/>
  <c r="B202" i="2"/>
  <c r="F201" i="2"/>
  <c r="C201" i="2"/>
  <c r="B201" i="2"/>
  <c r="F200" i="2"/>
  <c r="C200" i="2"/>
  <c r="B200" i="2"/>
  <c r="F199" i="2"/>
  <c r="C199" i="2"/>
  <c r="B199" i="2"/>
  <c r="F198" i="2"/>
  <c r="C198" i="2"/>
  <c r="B198" i="2"/>
  <c r="F197" i="2"/>
  <c r="C197" i="2"/>
  <c r="B197" i="2"/>
  <c r="F196" i="2"/>
  <c r="C196" i="2"/>
  <c r="B196" i="2"/>
  <c r="F195" i="2"/>
  <c r="C195" i="2"/>
  <c r="B195" i="2"/>
  <c r="F194" i="2"/>
  <c r="C194" i="2"/>
  <c r="B194" i="2"/>
  <c r="F193" i="2"/>
  <c r="C193" i="2"/>
  <c r="B193" i="2"/>
  <c r="F192" i="2"/>
  <c r="C192" i="2"/>
  <c r="B192" i="2"/>
  <c r="F191" i="2"/>
  <c r="C191" i="2"/>
  <c r="B191" i="2"/>
  <c r="F190" i="2"/>
  <c r="C190" i="2"/>
  <c r="B190" i="2"/>
  <c r="F189" i="2"/>
  <c r="C189" i="2"/>
  <c r="B189" i="2"/>
  <c r="F188" i="2"/>
  <c r="C188" i="2"/>
  <c r="B188" i="2"/>
  <c r="F187" i="2"/>
  <c r="C187" i="2"/>
  <c r="B187" i="2"/>
  <c r="F186" i="2"/>
  <c r="C186" i="2"/>
  <c r="B186" i="2"/>
  <c r="F185" i="2"/>
  <c r="C185" i="2"/>
  <c r="B185" i="2"/>
  <c r="F184" i="2"/>
  <c r="C184" i="2"/>
  <c r="B184" i="2"/>
  <c r="F183" i="2"/>
  <c r="C183" i="2"/>
  <c r="B183" i="2"/>
  <c r="F182" i="2"/>
  <c r="C182" i="2"/>
  <c r="B182" i="2"/>
  <c r="F181" i="2"/>
  <c r="C181" i="2"/>
  <c r="B181" i="2"/>
  <c r="F180" i="2"/>
  <c r="C180" i="2"/>
  <c r="B180" i="2"/>
  <c r="F179" i="2"/>
  <c r="C179" i="2"/>
  <c r="B179" i="2"/>
  <c r="F178" i="2"/>
  <c r="C178" i="2"/>
  <c r="B178" i="2"/>
  <c r="F177" i="2"/>
  <c r="C177" i="2"/>
  <c r="B177" i="2"/>
  <c r="F176" i="2"/>
  <c r="C176" i="2"/>
  <c r="B176" i="2"/>
  <c r="F175" i="2"/>
  <c r="C175" i="2"/>
  <c r="B175" i="2"/>
  <c r="F174" i="2"/>
  <c r="C174" i="2"/>
  <c r="B174" i="2"/>
  <c r="F173" i="2"/>
  <c r="C173" i="2"/>
  <c r="B173" i="2"/>
  <c r="F172" i="2"/>
  <c r="C172" i="2"/>
  <c r="B172" i="2"/>
  <c r="F171" i="2"/>
  <c r="C171" i="2"/>
  <c r="B171" i="2"/>
  <c r="F170" i="2"/>
  <c r="C170" i="2"/>
  <c r="B170" i="2"/>
  <c r="F169" i="2"/>
  <c r="C169" i="2"/>
  <c r="B169" i="2"/>
  <c r="F168" i="2"/>
  <c r="C168" i="2"/>
  <c r="B168" i="2"/>
  <c r="F167" i="2"/>
  <c r="C167" i="2"/>
  <c r="B167" i="2"/>
  <c r="F166" i="2"/>
  <c r="C166" i="2"/>
  <c r="B166" i="2"/>
  <c r="F165" i="2"/>
  <c r="C165" i="2"/>
  <c r="B165" i="2"/>
  <c r="F164" i="2"/>
  <c r="C164" i="2"/>
  <c r="B164" i="2"/>
  <c r="F163" i="2"/>
  <c r="C163" i="2"/>
  <c r="B163" i="2"/>
  <c r="F162" i="2"/>
  <c r="C162" i="2"/>
  <c r="B162" i="2"/>
  <c r="F161" i="2"/>
  <c r="C161" i="2"/>
  <c r="B161" i="2"/>
  <c r="F160" i="2"/>
  <c r="C160" i="2"/>
  <c r="B160" i="2"/>
  <c r="F159" i="2"/>
  <c r="C159" i="2"/>
  <c r="B159" i="2"/>
  <c r="F158" i="2"/>
  <c r="C158" i="2"/>
  <c r="B158" i="2"/>
  <c r="F157" i="2"/>
  <c r="C157" i="2"/>
  <c r="B157" i="2"/>
  <c r="F156" i="2"/>
  <c r="C156" i="2"/>
  <c r="B156" i="2"/>
  <c r="F155" i="2"/>
  <c r="C155" i="2"/>
  <c r="B155" i="2"/>
  <c r="F154" i="2"/>
  <c r="C154" i="2"/>
  <c r="B154" i="2"/>
  <c r="F153" i="2"/>
  <c r="C153" i="2"/>
  <c r="B153" i="2"/>
  <c r="F152" i="2"/>
  <c r="C152" i="2"/>
  <c r="B152" i="2"/>
  <c r="F151" i="2"/>
  <c r="C151" i="2"/>
  <c r="B151" i="2"/>
  <c r="F150" i="2"/>
  <c r="C150" i="2"/>
  <c r="B150" i="2"/>
  <c r="F149" i="2"/>
  <c r="C149" i="2"/>
  <c r="B149" i="2"/>
  <c r="F148" i="2"/>
  <c r="C148" i="2"/>
  <c r="B148" i="2"/>
  <c r="F147" i="2"/>
  <c r="C147" i="2"/>
  <c r="B147" i="2"/>
  <c r="F146" i="2"/>
  <c r="C146" i="2"/>
  <c r="B146" i="2"/>
  <c r="F145" i="2"/>
  <c r="C145" i="2"/>
  <c r="B145" i="2"/>
  <c r="F144" i="2"/>
  <c r="C144" i="2"/>
  <c r="B144" i="2"/>
  <c r="F143" i="2"/>
  <c r="C143" i="2"/>
  <c r="B143" i="2"/>
  <c r="F142" i="2"/>
  <c r="C142" i="2"/>
  <c r="B142" i="2"/>
  <c r="F141" i="2"/>
  <c r="C141" i="2"/>
  <c r="B141" i="2"/>
  <c r="F140" i="2"/>
  <c r="C140" i="2"/>
  <c r="B140" i="2"/>
  <c r="F139" i="2"/>
  <c r="C139" i="2"/>
  <c r="B139" i="2"/>
  <c r="F138" i="2"/>
  <c r="C138" i="2"/>
  <c r="B138" i="2"/>
  <c r="F137" i="2"/>
  <c r="C137" i="2"/>
  <c r="B137" i="2"/>
  <c r="F136" i="2"/>
  <c r="C136" i="2"/>
  <c r="B136" i="2"/>
  <c r="F135" i="2"/>
  <c r="C135" i="2"/>
  <c r="B135" i="2"/>
  <c r="F134" i="2"/>
  <c r="C134" i="2"/>
  <c r="B134" i="2"/>
  <c r="F133" i="2"/>
  <c r="C133" i="2"/>
  <c r="B133" i="2"/>
  <c r="F132" i="2"/>
  <c r="C132" i="2"/>
  <c r="B132" i="2"/>
  <c r="F131" i="2"/>
  <c r="C131" i="2"/>
  <c r="B131" i="2"/>
  <c r="F130" i="2"/>
  <c r="C130" i="2"/>
  <c r="B130" i="2"/>
  <c r="F129" i="2"/>
  <c r="C129" i="2"/>
  <c r="B129" i="2"/>
  <c r="F128" i="2"/>
  <c r="C128" i="2"/>
  <c r="B128" i="2"/>
  <c r="F127" i="2"/>
  <c r="C127" i="2"/>
  <c r="B127" i="2"/>
  <c r="F126" i="2"/>
  <c r="C126" i="2"/>
  <c r="B126" i="2"/>
  <c r="F125" i="2"/>
  <c r="C125" i="2"/>
  <c r="B125" i="2"/>
  <c r="F124" i="2"/>
  <c r="C124" i="2"/>
  <c r="B124" i="2"/>
  <c r="F123" i="2"/>
  <c r="C123" i="2"/>
  <c r="B123" i="2"/>
  <c r="F122" i="2"/>
  <c r="C122" i="2"/>
  <c r="B122" i="2"/>
  <c r="F121" i="2"/>
  <c r="C121" i="2"/>
  <c r="B121" i="2"/>
  <c r="F120" i="2"/>
  <c r="C120" i="2"/>
  <c r="B120" i="2"/>
  <c r="F119" i="2"/>
  <c r="C119" i="2"/>
  <c r="B119" i="2"/>
  <c r="F118" i="2"/>
  <c r="C118" i="2"/>
  <c r="B118" i="2"/>
  <c r="F117" i="2"/>
  <c r="C117" i="2"/>
  <c r="B117" i="2"/>
  <c r="F116" i="2"/>
  <c r="C116" i="2"/>
  <c r="B116" i="2"/>
  <c r="F115" i="2"/>
  <c r="C115" i="2"/>
  <c r="B115" i="2"/>
  <c r="F114" i="2"/>
  <c r="C114" i="2"/>
  <c r="B114" i="2"/>
  <c r="F113" i="2"/>
  <c r="C113" i="2"/>
  <c r="B113" i="2"/>
  <c r="F112" i="2"/>
  <c r="C112" i="2"/>
  <c r="B112" i="2"/>
  <c r="F111" i="2"/>
  <c r="C111" i="2"/>
  <c r="B111" i="2"/>
  <c r="F110" i="2"/>
  <c r="C110" i="2"/>
  <c r="B110" i="2"/>
  <c r="F109" i="2"/>
  <c r="C109" i="2"/>
  <c r="B109" i="2"/>
  <c r="F108" i="2"/>
  <c r="C108" i="2"/>
  <c r="B108" i="2"/>
  <c r="F107" i="2"/>
  <c r="C107" i="2"/>
  <c r="B107" i="2"/>
  <c r="F106" i="2"/>
  <c r="C106" i="2"/>
  <c r="B106" i="2"/>
  <c r="F105" i="2"/>
  <c r="C105" i="2"/>
  <c r="B105" i="2"/>
  <c r="F104" i="2"/>
  <c r="C104" i="2"/>
  <c r="B104" i="2"/>
  <c r="F103" i="2"/>
  <c r="C103" i="2"/>
  <c r="B103" i="2"/>
  <c r="F102" i="2"/>
  <c r="C102" i="2"/>
  <c r="B102" i="2"/>
  <c r="F101" i="2"/>
  <c r="C101" i="2"/>
  <c r="B101" i="2"/>
  <c r="F100" i="2"/>
  <c r="C100" i="2"/>
  <c r="B100" i="2"/>
  <c r="F99" i="2"/>
  <c r="C99" i="2"/>
  <c r="B99" i="2"/>
  <c r="F98" i="2"/>
  <c r="C98" i="2"/>
  <c r="B98" i="2"/>
  <c r="F97" i="2"/>
  <c r="C97" i="2"/>
  <c r="B97" i="2"/>
  <c r="F96" i="2"/>
  <c r="C96" i="2"/>
  <c r="B96" i="2"/>
  <c r="F95" i="2"/>
  <c r="C95" i="2"/>
  <c r="B95" i="2"/>
  <c r="F94" i="2"/>
  <c r="C94" i="2"/>
  <c r="B94" i="2"/>
  <c r="F93" i="2"/>
  <c r="C93" i="2"/>
  <c r="B93" i="2"/>
  <c r="F92" i="2"/>
  <c r="C92" i="2"/>
  <c r="B92" i="2"/>
  <c r="F91" i="2"/>
  <c r="C91" i="2"/>
  <c r="B91" i="2"/>
  <c r="F90" i="2"/>
  <c r="C90" i="2"/>
  <c r="B90" i="2"/>
  <c r="F89" i="2"/>
  <c r="C89" i="2"/>
  <c r="B89" i="2"/>
  <c r="F88" i="2"/>
  <c r="C88" i="2"/>
  <c r="B88" i="2"/>
  <c r="F87" i="2"/>
  <c r="C87" i="2"/>
  <c r="B87" i="2"/>
  <c r="F86" i="2"/>
  <c r="C86" i="2"/>
  <c r="B86" i="2"/>
  <c r="F85" i="2"/>
  <c r="C85" i="2"/>
  <c r="B85" i="2"/>
  <c r="F84" i="2"/>
  <c r="C84" i="2"/>
  <c r="B84" i="2"/>
  <c r="F83" i="2"/>
  <c r="C83" i="2"/>
  <c r="B83" i="2"/>
  <c r="F82" i="2"/>
  <c r="C82" i="2"/>
  <c r="B82" i="2"/>
  <c r="F81" i="2"/>
  <c r="C81" i="2"/>
  <c r="B81" i="2"/>
  <c r="F80" i="2"/>
  <c r="C80" i="2"/>
  <c r="B80" i="2"/>
  <c r="F79" i="2"/>
  <c r="C79" i="2"/>
  <c r="B79" i="2"/>
  <c r="F78" i="2"/>
  <c r="C78" i="2"/>
  <c r="B78" i="2"/>
  <c r="F77" i="2"/>
  <c r="C77" i="2"/>
  <c r="B77" i="2"/>
  <c r="F76" i="2"/>
  <c r="C76" i="2"/>
  <c r="B76" i="2"/>
  <c r="F75" i="2"/>
  <c r="C75" i="2"/>
  <c r="B75" i="2"/>
  <c r="F74" i="2"/>
  <c r="C74" i="2"/>
  <c r="B74" i="2"/>
  <c r="F73" i="2"/>
  <c r="C73" i="2"/>
  <c r="B73" i="2"/>
  <c r="F72" i="2"/>
  <c r="C72" i="2"/>
  <c r="B72" i="2"/>
  <c r="F71" i="2"/>
  <c r="C71" i="2"/>
  <c r="B71" i="2"/>
  <c r="F70" i="2"/>
  <c r="C70" i="2"/>
  <c r="B70" i="2"/>
  <c r="F69" i="2"/>
  <c r="C69" i="2"/>
  <c r="B69" i="2"/>
  <c r="F68" i="2"/>
  <c r="C68" i="2"/>
  <c r="B68" i="2"/>
  <c r="F67" i="2"/>
  <c r="C67" i="2"/>
  <c r="B67" i="2"/>
  <c r="F66" i="2"/>
  <c r="C66" i="2"/>
  <c r="B66" i="2"/>
  <c r="F65" i="2"/>
  <c r="C65" i="2"/>
  <c r="B65" i="2"/>
  <c r="F64" i="2"/>
  <c r="C64" i="2"/>
  <c r="B64" i="2"/>
  <c r="F63" i="2"/>
  <c r="C63" i="2"/>
  <c r="B63" i="2"/>
  <c r="F62" i="2"/>
  <c r="C62" i="2"/>
  <c r="B62" i="2"/>
  <c r="F61" i="2"/>
  <c r="C61" i="2"/>
  <c r="B61" i="2"/>
  <c r="F60" i="2"/>
  <c r="C60" i="2"/>
  <c r="B60" i="2"/>
  <c r="F59" i="2"/>
  <c r="C59" i="2"/>
  <c r="B59" i="2"/>
  <c r="F58" i="2"/>
  <c r="C58" i="2"/>
  <c r="B58" i="2"/>
  <c r="F57" i="2"/>
  <c r="C57" i="2"/>
  <c r="B57" i="2"/>
  <c r="F56" i="2"/>
  <c r="C56" i="2"/>
  <c r="B56" i="2"/>
  <c r="F55" i="2"/>
  <c r="C55" i="2"/>
  <c r="B55" i="2"/>
  <c r="F54" i="2"/>
  <c r="C54" i="2"/>
  <c r="B54" i="2"/>
  <c r="F53" i="2"/>
  <c r="C53" i="2"/>
  <c r="B53" i="2"/>
  <c r="F52" i="2"/>
  <c r="C52" i="2"/>
  <c r="B52" i="2"/>
  <c r="F51" i="2"/>
  <c r="C51" i="2"/>
  <c r="B51" i="2"/>
  <c r="F50" i="2"/>
  <c r="C50" i="2"/>
  <c r="B50" i="2"/>
  <c r="F49" i="2"/>
  <c r="C49" i="2"/>
  <c r="B49" i="2"/>
  <c r="F48" i="2"/>
  <c r="C48" i="2"/>
  <c r="B48" i="2"/>
  <c r="F47" i="2"/>
  <c r="C47" i="2"/>
  <c r="B47" i="2"/>
  <c r="F46" i="2"/>
  <c r="C46" i="2"/>
  <c r="B46" i="2"/>
  <c r="F45" i="2"/>
  <c r="C45" i="2"/>
  <c r="B45" i="2"/>
  <c r="F44" i="2"/>
  <c r="C44" i="2"/>
  <c r="B44" i="2"/>
  <c r="F43" i="2"/>
  <c r="C43" i="2"/>
  <c r="B43" i="2"/>
  <c r="F42" i="2"/>
  <c r="C42" i="2"/>
  <c r="B42" i="2"/>
  <c r="F41" i="2"/>
  <c r="C41" i="2"/>
  <c r="B41" i="2"/>
  <c r="F40" i="2"/>
  <c r="C40" i="2"/>
  <c r="B40" i="2"/>
  <c r="F39" i="2"/>
  <c r="C39" i="2"/>
  <c r="B39" i="2"/>
  <c r="F38" i="2"/>
  <c r="C38" i="2"/>
  <c r="B38" i="2"/>
  <c r="F37" i="2"/>
  <c r="C37" i="2"/>
  <c r="B37" i="2"/>
  <c r="F36" i="2"/>
  <c r="C36" i="2"/>
  <c r="B36" i="2"/>
  <c r="F35" i="2"/>
  <c r="C35" i="2"/>
  <c r="B35" i="2"/>
  <c r="F34" i="2"/>
  <c r="C34" i="2"/>
  <c r="B34" i="2"/>
  <c r="F33" i="2"/>
  <c r="C33" i="2"/>
  <c r="B33" i="2"/>
  <c r="F32" i="2"/>
  <c r="C32" i="2"/>
  <c r="B32" i="2"/>
  <c r="F31" i="2"/>
  <c r="C31" i="2"/>
  <c r="B31" i="2"/>
  <c r="F30" i="2"/>
  <c r="C30" i="2"/>
  <c r="B30" i="2"/>
  <c r="F29" i="2"/>
  <c r="C29" i="2"/>
  <c r="B29" i="2"/>
  <c r="F28" i="2"/>
  <c r="C28" i="2"/>
  <c r="B28" i="2"/>
  <c r="F27" i="2"/>
  <c r="C27" i="2"/>
  <c r="B27" i="2"/>
  <c r="F26" i="2"/>
  <c r="C26" i="2"/>
  <c r="B26" i="2"/>
  <c r="F25" i="2"/>
  <c r="C25" i="2"/>
  <c r="B25" i="2"/>
  <c r="F24" i="2"/>
  <c r="C24" i="2"/>
  <c r="B24" i="2"/>
  <c r="F23" i="2"/>
  <c r="C23" i="2"/>
  <c r="B23" i="2"/>
  <c r="F22" i="2"/>
  <c r="C22" i="2"/>
  <c r="B22" i="2"/>
  <c r="F21" i="2"/>
  <c r="C21" i="2"/>
  <c r="B21" i="2"/>
  <c r="F20" i="2"/>
  <c r="C20" i="2"/>
  <c r="B20" i="2"/>
  <c r="F19" i="2"/>
  <c r="C19" i="2"/>
  <c r="B19" i="2"/>
  <c r="F18" i="2"/>
  <c r="C18" i="2"/>
  <c r="B18" i="2"/>
  <c r="F17" i="2"/>
  <c r="C17" i="2"/>
  <c r="B17" i="2"/>
  <c r="F16" i="2"/>
  <c r="C16" i="2"/>
  <c r="B16" i="2"/>
  <c r="F15" i="2"/>
  <c r="C15" i="2"/>
  <c r="B15" i="2"/>
  <c r="F14" i="2"/>
  <c r="C14" i="2"/>
  <c r="B14" i="2"/>
  <c r="F13" i="2"/>
  <c r="C13" i="2"/>
  <c r="B13" i="2"/>
  <c r="F12" i="2"/>
  <c r="C12" i="2"/>
  <c r="B12" i="2"/>
  <c r="F11" i="2"/>
  <c r="C11" i="2"/>
  <c r="B11" i="2"/>
  <c r="F10" i="2"/>
  <c r="C10" i="2"/>
  <c r="B10" i="2"/>
  <c r="F9" i="2"/>
  <c r="C9" i="2"/>
  <c r="B9" i="2"/>
  <c r="F8" i="2"/>
  <c r="C8" i="2"/>
  <c r="B8" i="2"/>
  <c r="F7" i="2"/>
  <c r="C7" i="2"/>
  <c r="B7" i="2"/>
  <c r="F6" i="2"/>
  <c r="C6" i="2"/>
  <c r="B6" i="2"/>
  <c r="F5" i="2"/>
  <c r="C5" i="2"/>
  <c r="B5" i="2"/>
  <c r="F4" i="2"/>
  <c r="C4" i="2"/>
  <c r="B4" i="2"/>
  <c r="F3" i="2"/>
  <c r="C3" i="2"/>
  <c r="B3" i="2"/>
  <c r="F2" i="2"/>
  <c r="C2" i="2"/>
  <c r="B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<sst xmlns="http://schemas.openxmlformats.org/spreadsheetml/2006/main" count="31799" uniqueCount="193">
  <si>
    <t>Financial Year</t>
  </si>
  <si>
    <t>Suburb</t>
  </si>
  <si>
    <t>State</t>
  </si>
  <si>
    <t>Postcode</t>
  </si>
  <si>
    <t>Country</t>
  </si>
  <si>
    <t>Manager</t>
  </si>
  <si>
    <t>Category</t>
  </si>
  <si>
    <t>Buyer</t>
  </si>
  <si>
    <t>Sales</t>
  </si>
  <si>
    <t>Chatswood</t>
  </si>
  <si>
    <t>NSW</t>
  </si>
  <si>
    <t>Australia</t>
  </si>
  <si>
    <t>Bathurst</t>
  </si>
  <si>
    <t>Lidcombe</t>
  </si>
  <si>
    <t>Darwin</t>
  </si>
  <si>
    <t>NT</t>
  </si>
  <si>
    <t>Noarlunga</t>
  </si>
  <si>
    <t>SA</t>
  </si>
  <si>
    <t>Airlie Beach</t>
  </si>
  <si>
    <t>QLD</t>
  </si>
  <si>
    <t>Port Lincoln</t>
  </si>
  <si>
    <t>Berri</t>
  </si>
  <si>
    <t>Rydalmere</t>
  </si>
  <si>
    <t>Dubbo</t>
  </si>
  <si>
    <t>Stafford</t>
  </si>
  <si>
    <t>Collingwood</t>
  </si>
  <si>
    <t>VIC</t>
  </si>
  <si>
    <t>Mindarie</t>
  </si>
  <si>
    <t>WA</t>
  </si>
  <si>
    <t>Yeppoon</t>
  </si>
  <si>
    <t>Werribee</t>
  </si>
  <si>
    <t>Prospect</t>
  </si>
  <si>
    <t>Cranbourne</t>
  </si>
  <si>
    <t>Alice Springs</t>
  </si>
  <si>
    <t>Campbelltown</t>
  </si>
  <si>
    <t>Warrnambool</t>
  </si>
  <si>
    <t>Ulladulla</t>
  </si>
  <si>
    <t>Ringwood</t>
  </si>
  <si>
    <t>Frankston</t>
  </si>
  <si>
    <t>Nowra</t>
  </si>
  <si>
    <t>Seaford</t>
  </si>
  <si>
    <t>Ballina</t>
  </si>
  <si>
    <t>Rosny Park</t>
  </si>
  <si>
    <t>TAS</t>
  </si>
  <si>
    <t>Claremont</t>
  </si>
  <si>
    <t>Croydon</t>
  </si>
  <si>
    <t>Marion</t>
  </si>
  <si>
    <t>Shepparton</t>
  </si>
  <si>
    <t>Esperance</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</si>
  <si>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</si>
  <si>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</si>
  <si>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</si>
  <si>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</si>
  <si>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</si>
  <si>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</si>
  <si>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</si>
  <si>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</si>
  <si>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</si>
  <si>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</si>
  <si>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</si>
  <si>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</si>
  <si>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</si>
  <si>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</si>
  <si>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</si>
  <si>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</si>
  <si>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Mornington</t>
  </si>
  <si>
    <t>Albany</t>
  </si>
  <si>
    <t>Launceston</t>
  </si>
  <si>
    <t>Sunbury</t>
  </si>
  <si>
    <t>Chadstone</t>
  </si>
  <si>
    <t>Balcatta</t>
  </si>
  <si>
    <t>Nunawading</t>
  </si>
  <si>
    <t>Cairns</t>
  </si>
  <si>
    <t>North Lakes</t>
  </si>
  <si>
    <t>Mildura</t>
  </si>
  <si>
    <t>Hastings</t>
  </si>
  <si>
    <t>Burleigh Waters</t>
  </si>
  <si>
    <t>Altona</t>
  </si>
  <si>
    <t>Lismore</t>
  </si>
  <si>
    <t>Gladstone</t>
  </si>
  <si>
    <t>Thornleigh</t>
  </si>
  <si>
    <t>Epping</t>
  </si>
  <si>
    <t>Southport</t>
  </si>
  <si>
    <t>Epsom</t>
  </si>
  <si>
    <t>Bussleton</t>
  </si>
  <si>
    <t>Broome</t>
  </si>
  <si>
    <t>Underwood</t>
  </si>
  <si>
    <t>Dural</t>
  </si>
  <si>
    <t>Gympie</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</si>
  <si>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</si>
  <si>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</si>
  <si>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</si>
  <si>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</si>
  <si>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</si>
  <si>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</si>
  <si>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</si>
  <si>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</si>
  <si>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</si>
  <si>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</si>
  <si>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</si>
  <si>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</si>
  <si>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</si>
  <si>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</si>
  <si>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</si>
  <si>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</si>
  <si>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</si>
  <si>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</si>
  <si>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</si>
  <si>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</si>
  <si>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</si>
  <si>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</si>
  <si>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</si>
  <si>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</si>
  <si>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</si>
  <si>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</si>
  <si>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Type</t>
  </si>
  <si>
    <t>Date</t>
  </si>
  <si>
    <t>Financial Year2</t>
  </si>
  <si>
    <t>Full State</t>
  </si>
  <si>
    <t>Lachlan Smith</t>
  </si>
  <si>
    <t>Nyadol Deng</t>
  </si>
  <si>
    <t>Priya Iyer</t>
  </si>
  <si>
    <t>Domenico Rossi</t>
  </si>
  <si>
    <t>Jarrah Walker</t>
  </si>
  <si>
    <t>Chloe Nguyen</t>
  </si>
  <si>
    <t>Arjun Sharma</t>
  </si>
  <si>
    <t>Matilda Jones</t>
  </si>
  <si>
    <t>Sione Kaufusi</t>
  </si>
  <si>
    <t>Layla Mansour</t>
  </si>
  <si>
    <t>Hamish Campbell</t>
  </si>
  <si>
    <t>Bao Hoang</t>
  </si>
  <si>
    <t>Aarav Gupta</t>
  </si>
  <si>
    <t>Elena Papadopoulos</t>
  </si>
  <si>
    <t>Lowitja Mundine</t>
  </si>
  <si>
    <t>Jasper Chen</t>
  </si>
  <si>
    <t>Zainab Khan</t>
  </si>
  <si>
    <t>Angus McDonald</t>
  </si>
  <si>
    <t>Teuila Tuivasa</t>
  </si>
  <si>
    <t>Omar Haddad</t>
  </si>
  <si>
    <t>Imogen Wright</t>
  </si>
  <si>
    <t>Yarran Maza</t>
  </si>
  <si>
    <t>Jojo Hashimoto</t>
  </si>
  <si>
    <t>Sanvi Reddy</t>
  </si>
  <si>
    <t>Adelaide Scott</t>
  </si>
  <si>
    <t>Ariki Te Kahu</t>
  </si>
  <si>
    <t>Mariam Bakir</t>
  </si>
  <si>
    <t>Cooper Evans</t>
  </si>
  <si>
    <t>Michelle Zhao</t>
  </si>
  <si>
    <t>Aditya Nair</t>
  </si>
  <si>
    <t>Luka Vidovic</t>
  </si>
  <si>
    <t>Home &amp; Appliance</t>
  </si>
  <si>
    <t>Toys &amp; Books</t>
  </si>
  <si>
    <t>Clothing - Womens, Mens and Kids</t>
  </si>
  <si>
    <t>Gaming, Tech &amp; Audio</t>
  </si>
  <si>
    <t>Sports, Travel &amp; Outdoors</t>
  </si>
  <si>
    <t>Party &amp; Gift Ideas</t>
  </si>
  <si>
    <t>Health &amp; Beauty</t>
  </si>
  <si>
    <t>Pet Food &amp; Care</t>
  </si>
  <si>
    <t>School, Office &amp; Art Supplies</t>
  </si>
  <si>
    <t>Household &amp; Cleaning</t>
  </si>
  <si>
    <t>BIGW STORE</t>
  </si>
  <si>
    <t>BIGW E-RETAIL</t>
  </si>
  <si>
    <t>Row Labels</t>
  </si>
  <si>
    <t>2024</t>
  </si>
  <si>
    <t>2025</t>
  </si>
  <si>
    <t>Column Labels</t>
  </si>
  <si>
    <t>Sum of Sales</t>
  </si>
  <si>
    <t>Jan</t>
  </si>
  <si>
    <t>Feb</t>
  </si>
  <si>
    <t>Mar</t>
  </si>
  <si>
    <t>Apr</t>
  </si>
  <si>
    <t>May</t>
  </si>
  <si>
    <t>Jun</t>
  </si>
  <si>
    <t>Jul</t>
  </si>
  <si>
    <t>Aug</t>
  </si>
  <si>
    <t>Sep</t>
  </si>
  <si>
    <t>Oct</t>
  </si>
  <si>
    <t>Nov</t>
  </si>
  <si>
    <t>Dec</t>
  </si>
  <si>
    <t>Average of Sales</t>
  </si>
  <si>
    <t>Australian Capital Territory</t>
  </si>
  <si>
    <t>New South Wales</t>
  </si>
  <si>
    <t>Northern Territory</t>
  </si>
  <si>
    <t>Queensland</t>
  </si>
  <si>
    <t>South Australia</t>
  </si>
  <si>
    <t>Tasmania</t>
  </si>
  <si>
    <t>Victoria</t>
  </si>
  <si>
    <t>Western Australia</t>
  </si>
  <si>
    <t>Grand Total</t>
  </si>
  <si>
    <t xml:space="preserve">Top suburb </t>
  </si>
  <si>
    <t>Top suburb for online</t>
  </si>
  <si>
    <t>Top suburb for B&amp;M</t>
  </si>
  <si>
    <t>Top suburb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</si>
</sst>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C09]#,##0.00"/>
  </numFmts>
  <fonts count="1" x14ac:knownFonts="1">
    <font>
      <sz val="11"/>
      <color theme="1"/>
      <name val="Cambria"/>
      <family val="2"/>
      <scheme val="minor"/>
    </font>
  </fonts>
  <fills count="3">
    <fill>
      <patternFill patternType="none"/>
    </fill>
    <fill>
      <patternFill patternType="gray125"/>
    </fill>
    <fill>
      <patternFill patternType="solid">
        <fgColor rgb="FFE3F6FB"/>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 fontId="0" fillId="0" borderId="0" xfId="0" applyNumberFormat="1" applyAlignment="1">
      <alignment horizontal="left"/>
    </xf>
    <xf numFmtId="0" fontId="0" fillId="2" borderId="0" xfId="0" applyFill="1"/>
  </cellXfs>
  <cellStyles count="1">
    <cellStyle name="Normal" xfId="0" builtinId="0"/>
  </cellStyles>
  <dxfs count="8">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s>
  <tableStyles count="0" defaultTableStyle="TableStyleMedium2" defaultPivotStyle="PivotStyleLight16"/>
  <colors>
    <mruColors>
      <color rgb="FF0046C8"/>
      <color rgb="FFC5DAFF"/>
      <color rgb="FFFFFFFF"/>
      <color rgb="FFFE6301"/>
      <color rgb="FF333333"/>
      <color rgb="FF01005E"/>
      <color rgb="FFE3F6FB"/>
      <color rgb="FFFCD900"/>
      <color rgb="FFFD6253"/>
      <color rgb="FF016B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Dashboard.xlsx]Pivot_table1!PivotTable1</c:name>
    <c:fmtId val="7"/>
  </c:pivotSource>
  <c:chart>
    <c:title>
      <c:tx>
        <c:rich>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r>
              <a:rPr lang="en-IN" sz="2400" b="1" i="0" u="none" strike="noStrike" kern="1200" spc="0" baseline="0">
                <a:solidFill>
                  <a:srgbClr val="FFFFFF"/>
                </a:solidFill>
                <a:latin typeface="+mn-lt"/>
                <a:ea typeface="+mn-ea"/>
                <a:cs typeface="+mn-cs"/>
              </a:rPr>
              <a:t>Sales over time</a:t>
            </a:r>
          </a:p>
        </c:rich>
      </c:tx>
      <c:overlay val="0"/>
      <c:spPr>
        <a:noFill/>
        <a:ln>
          <a:noFill/>
        </a:ln>
        <a:effectLst/>
      </c:spPr>
      <c:txPr>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Pivot_table1!$B$3:$B$4</c:f>
              <c:strCache>
                <c:ptCount val="1"/>
                <c:pt idx="0">
                  <c:v>BIGW E-RETAIL</c:v>
                </c:pt>
              </c:strCache>
            </c:strRef>
          </c:tx>
          <c:spPr>
            <a:solidFill>
              <a:srgbClr val="FFFFFF"/>
            </a:solidFill>
            <a:ln>
              <a:noFill/>
            </a:ln>
            <a:effectLst/>
          </c:spPr>
          <c:cat>
            <c:multiLvlStrRef>
              <c:f>Pivot_table1!$A$5:$A$31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Pivot_table1!$B$5:$B$31</c:f>
              <c:numCache>
                <c:formatCode>"$"#,##0.00</c:formatCode>
                <c:ptCount val="24"/>
                <c:pt idx="0">
                  <c:v>14711</c:v>
                </c:pt>
                <c:pt idx="1">
                  <c:v>22108</c:v>
                </c:pt>
                <c:pt idx="2">
                  <c:v>22950</c:v>
                </c:pt>
                <c:pt idx="3">
                  <c:v>20708</c:v>
                </c:pt>
                <c:pt idx="4">
                  <c:v>26908</c:v>
                </c:pt>
                <c:pt idx="5">
                  <c:v>20747</c:v>
                </c:pt>
                <c:pt idx="6">
                  <c:v>20371</c:v>
                </c:pt>
                <c:pt idx="7">
                  <c:v>27140</c:v>
                </c:pt>
                <c:pt idx="8">
                  <c:v>15216</c:v>
                </c:pt>
                <c:pt idx="9">
                  <c:v>20402</c:v>
                </c:pt>
                <c:pt idx="10">
                  <c:v>21991</c:v>
                </c:pt>
                <c:pt idx="11">
                  <c:v>22332</c:v>
                </c:pt>
                <c:pt idx="12">
                  <c:v>22891</c:v>
                </c:pt>
                <c:pt idx="13">
                  <c:v>14372</c:v>
                </c:pt>
                <c:pt idx="14">
                  <c:v>15132</c:v>
                </c:pt>
                <c:pt idx="15">
                  <c:v>25343</c:v>
                </c:pt>
                <c:pt idx="16">
                  <c:v>26058</c:v>
                </c:pt>
                <c:pt idx="17">
                  <c:v>23802</c:v>
                </c:pt>
                <c:pt idx="18">
                  <c:v>21992</c:v>
                </c:pt>
                <c:pt idx="19">
                  <c:v>24449</c:v>
                </c:pt>
                <c:pt idx="20">
                  <c:v>20099</c:v>
                </c:pt>
                <c:pt idx="21">
                  <c:v>19944</c:v>
                </c:pt>
                <c:pt idx="22">
                  <c:v>25037</c:v>
                </c:pt>
                <c:pt idx="23">
                  <c:v>30324</c:v>
                </c:pt>
              </c:numCache>
            </c:numRef>
          </c:val>
          <c:extLst>
            <c:ext xmlns:c16="http://schemas.microsoft.com/office/drawing/2014/chart" uri="{C3380CC4-5D6E-409C-BE32-E72D297353CC}">
              <c16:uniqueId val="{00000000-371C-40EF-9C74-8834B6EAC07A}"/>
            </c:ext>
          </c:extLst>
        </c:ser>
        <c:ser>
          <c:idx val="1"/>
          <c:order val="1"/>
          <c:tx>
            <c:strRef>
              <c:f>Pivot_table1!$C$3:$C$4</c:f>
              <c:strCache>
                <c:ptCount val="1"/>
                <c:pt idx="0">
                  <c:v>BIGW STORE</c:v>
                </c:pt>
              </c:strCache>
            </c:strRef>
          </c:tx>
          <c:spPr>
            <a:solidFill>
              <a:srgbClr val="0046C8"/>
            </a:solidFill>
            <a:ln>
              <a:noFill/>
            </a:ln>
            <a:effectLst/>
          </c:spPr>
          <c:cat>
            <c:multiLvlStrRef>
              <c:f>Pivot_table1!$A$5:$A$31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Pivot_table1!$C$5:$C$31</c:f>
              <c:numCache>
                <c:formatCode>"$"#,##0.00</c:formatCode>
                <c:ptCount val="24"/>
                <c:pt idx="0">
                  <c:v>47300</c:v>
                </c:pt>
                <c:pt idx="1">
                  <c:v>62390</c:v>
                </c:pt>
                <c:pt idx="2">
                  <c:v>53908</c:v>
                </c:pt>
                <c:pt idx="3">
                  <c:v>55441</c:v>
                </c:pt>
                <c:pt idx="4">
                  <c:v>57799</c:v>
                </c:pt>
                <c:pt idx="5">
                  <c:v>52870</c:v>
                </c:pt>
                <c:pt idx="6">
                  <c:v>65543</c:v>
                </c:pt>
                <c:pt idx="7">
                  <c:v>61196</c:v>
                </c:pt>
                <c:pt idx="8">
                  <c:v>66662</c:v>
                </c:pt>
                <c:pt idx="9">
                  <c:v>49781</c:v>
                </c:pt>
                <c:pt idx="10">
                  <c:v>51725</c:v>
                </c:pt>
                <c:pt idx="11">
                  <c:v>48219</c:v>
                </c:pt>
                <c:pt idx="12">
                  <c:v>62919</c:v>
                </c:pt>
                <c:pt idx="13">
                  <c:v>53210</c:v>
                </c:pt>
                <c:pt idx="14">
                  <c:v>52733</c:v>
                </c:pt>
                <c:pt idx="15">
                  <c:v>58500</c:v>
                </c:pt>
                <c:pt idx="16">
                  <c:v>56321</c:v>
                </c:pt>
                <c:pt idx="17">
                  <c:v>50098</c:v>
                </c:pt>
                <c:pt idx="18">
                  <c:v>54664</c:v>
                </c:pt>
                <c:pt idx="19">
                  <c:v>56311</c:v>
                </c:pt>
                <c:pt idx="20">
                  <c:v>51369</c:v>
                </c:pt>
                <c:pt idx="21">
                  <c:v>55618</c:v>
                </c:pt>
                <c:pt idx="22">
                  <c:v>47941</c:v>
                </c:pt>
                <c:pt idx="23">
                  <c:v>55878</c:v>
                </c:pt>
              </c:numCache>
            </c:numRef>
          </c:val>
          <c:extLst>
            <c:ext xmlns:c16="http://schemas.microsoft.com/office/drawing/2014/chart" uri="{C3380CC4-5D6E-409C-BE32-E72D297353CC}">
              <c16:uniqueId val="{00000001-371C-40EF-9C74-8834B6EAC07A}"/>
            </c:ext>
          </c:extLst>
        </c:ser>
        <c:dLbls>
          <c:showLegendKey val="0"/>
          <c:showVal val="0"/>
          <c:showCatName val="0"/>
          <c:showSerName val="0"/>
          <c:showPercent val="0"/>
          <c:showBubbleSize val="0"/>
        </c:dLbls>
        <c:axId val="438203760"/>
        <c:axId val="438214320"/>
      </c:areaChart>
      <c:catAx>
        <c:axId val="4382037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438214320"/>
        <c:crosses val="autoZero"/>
        <c:auto val="1"/>
        <c:lblAlgn val="ctr"/>
        <c:lblOffset val="100"/>
        <c:noMultiLvlLbl val="0"/>
      </c:catAx>
      <c:valAx>
        <c:axId val="4382143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438203760"/>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Dashboard.xlsx]Average_sales_over_time!PivotTable3</c:name>
    <c:fmtId val="5"/>
  </c:pivotSource>
  <c:chart>
    <c:title>
      <c:tx>
        <c:rich>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r>
              <a:rPr lang="en-IN" sz="2400" b="1" i="0" u="none" strike="noStrike" kern="1200" spc="0" baseline="0">
                <a:solidFill>
                  <a:srgbClr val="FFFFFF"/>
                </a:solidFill>
                <a:latin typeface="+mn-lt"/>
                <a:ea typeface="+mn-ea"/>
                <a:cs typeface="+mn-cs"/>
              </a:rPr>
              <a:t>Average Sales over Time</a:t>
            </a:r>
          </a:p>
        </c:rich>
      </c:tx>
      <c:overlay val="0"/>
      <c:spPr>
        <a:noFill/>
        <a:ln>
          <a:noFill/>
        </a:ln>
        <a:effectLst/>
      </c:spPr>
      <c:txPr>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46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46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46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46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46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Average_sales_over_time!$B$1:$B$2</c:f>
              <c:strCache>
                <c:ptCount val="1"/>
                <c:pt idx="0">
                  <c:v>BIGW E-RETAIL</c:v>
                </c:pt>
              </c:strCache>
            </c:strRef>
          </c:tx>
          <c:spPr>
            <a:ln w="28575" cap="rnd">
              <a:solidFill>
                <a:schemeClr val="bg1"/>
              </a:solidFill>
              <a:round/>
            </a:ln>
            <a:effectLst/>
          </c:spPr>
          <c:marker>
            <c:symbol val="none"/>
          </c:marker>
          <c:cat>
            <c:multiLvlStrRef>
              <c:f>Average_sales_over_time!$A$3:$A$29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Average_sales_over_time!$B$3:$B$29</c:f>
              <c:numCache>
                <c:formatCode>"$"#,##0.00</c:formatCode>
                <c:ptCount val="24"/>
                <c:pt idx="0">
                  <c:v>397.59459459459458</c:v>
                </c:pt>
                <c:pt idx="1">
                  <c:v>433.49019607843138</c:v>
                </c:pt>
                <c:pt idx="2">
                  <c:v>417.27272727272725</c:v>
                </c:pt>
                <c:pt idx="3">
                  <c:v>390.71698113207549</c:v>
                </c:pt>
                <c:pt idx="4">
                  <c:v>434</c:v>
                </c:pt>
                <c:pt idx="5">
                  <c:v>370.48214285714283</c:v>
                </c:pt>
                <c:pt idx="6">
                  <c:v>433.42553191489361</c:v>
                </c:pt>
                <c:pt idx="7">
                  <c:v>424.0625</c:v>
                </c:pt>
                <c:pt idx="8">
                  <c:v>362.28571428571428</c:v>
                </c:pt>
                <c:pt idx="9">
                  <c:v>416.36734693877548</c:v>
                </c:pt>
                <c:pt idx="10">
                  <c:v>458.14583333333331</c:v>
                </c:pt>
                <c:pt idx="11">
                  <c:v>385.0344827586207</c:v>
                </c:pt>
                <c:pt idx="12">
                  <c:v>341.65671641791045</c:v>
                </c:pt>
                <c:pt idx="13">
                  <c:v>368.5128205128205</c:v>
                </c:pt>
                <c:pt idx="14">
                  <c:v>343.90909090909093</c:v>
                </c:pt>
                <c:pt idx="15">
                  <c:v>444.61403508771929</c:v>
                </c:pt>
                <c:pt idx="16">
                  <c:v>420.29032258064518</c:v>
                </c:pt>
                <c:pt idx="17">
                  <c:v>377.8095238095238</c:v>
                </c:pt>
                <c:pt idx="18">
                  <c:v>407.25925925925924</c:v>
                </c:pt>
                <c:pt idx="19">
                  <c:v>414.38983050847457</c:v>
                </c:pt>
                <c:pt idx="20">
                  <c:v>401.98</c:v>
                </c:pt>
                <c:pt idx="21">
                  <c:v>356.14285714285717</c:v>
                </c:pt>
                <c:pt idx="22">
                  <c:v>385.18461538461537</c:v>
                </c:pt>
                <c:pt idx="23">
                  <c:v>427.09859154929575</c:v>
                </c:pt>
              </c:numCache>
            </c:numRef>
          </c:val>
          <c:smooth val="0"/>
          <c:extLst>
            <c:ext xmlns:c16="http://schemas.microsoft.com/office/drawing/2014/chart" uri="{C3380CC4-5D6E-409C-BE32-E72D297353CC}">
              <c16:uniqueId val="{00000000-B36D-461D-BD9C-4898E78C8F97}"/>
            </c:ext>
          </c:extLst>
        </c:ser>
        <c:ser>
          <c:idx val="1"/>
          <c:order val="1"/>
          <c:tx>
            <c:strRef>
              <c:f>Average_sales_over_time!$C$1:$C$2</c:f>
              <c:strCache>
                <c:ptCount val="1"/>
                <c:pt idx="0">
                  <c:v>BIGW STORE</c:v>
                </c:pt>
              </c:strCache>
            </c:strRef>
          </c:tx>
          <c:spPr>
            <a:ln w="28575" cap="rnd">
              <a:solidFill>
                <a:srgbClr val="0046C8"/>
              </a:solidFill>
              <a:round/>
            </a:ln>
            <a:effectLst/>
          </c:spPr>
          <c:marker>
            <c:symbol val="none"/>
          </c:marker>
          <c:cat>
            <c:multiLvlStrRef>
              <c:f>Average_sales_over_time!$A$3:$A$29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Average_sales_over_time!$C$3:$C$29</c:f>
              <c:numCache>
                <c:formatCode>"$"#,##0.00</c:formatCode>
                <c:ptCount val="24"/>
                <c:pt idx="0">
                  <c:v>430</c:v>
                </c:pt>
                <c:pt idx="1">
                  <c:v>407.77777777777777</c:v>
                </c:pt>
                <c:pt idx="2">
                  <c:v>405.3233082706767</c:v>
                </c:pt>
                <c:pt idx="3">
                  <c:v>385.00694444444446</c:v>
                </c:pt>
                <c:pt idx="4">
                  <c:v>428.14074074074074</c:v>
                </c:pt>
                <c:pt idx="5">
                  <c:v>419.60317460317458</c:v>
                </c:pt>
                <c:pt idx="6">
                  <c:v>431.20394736842104</c:v>
                </c:pt>
                <c:pt idx="7">
                  <c:v>410.71140939597313</c:v>
                </c:pt>
                <c:pt idx="8">
                  <c:v>450.41891891891891</c:v>
                </c:pt>
                <c:pt idx="9">
                  <c:v>388.9140625</c:v>
                </c:pt>
                <c:pt idx="10">
                  <c:v>407.28346456692913</c:v>
                </c:pt>
                <c:pt idx="11">
                  <c:v>430.52678571428572</c:v>
                </c:pt>
                <c:pt idx="12">
                  <c:v>419.46</c:v>
                </c:pt>
                <c:pt idx="13">
                  <c:v>447.14285714285717</c:v>
                </c:pt>
                <c:pt idx="14">
                  <c:v>402.5419847328244</c:v>
                </c:pt>
                <c:pt idx="15">
                  <c:v>423.91304347826087</c:v>
                </c:pt>
                <c:pt idx="16">
                  <c:v>440.0078125</c:v>
                </c:pt>
                <c:pt idx="17">
                  <c:v>382.42748091603056</c:v>
                </c:pt>
                <c:pt idx="18">
                  <c:v>399.00729927007302</c:v>
                </c:pt>
                <c:pt idx="19">
                  <c:v>417.1185185185185</c:v>
                </c:pt>
                <c:pt idx="20">
                  <c:v>401.3203125</c:v>
                </c:pt>
                <c:pt idx="21">
                  <c:v>408.95588235294116</c:v>
                </c:pt>
                <c:pt idx="22">
                  <c:v>409.75213675213678</c:v>
                </c:pt>
                <c:pt idx="23">
                  <c:v>433.16279069767444</c:v>
                </c:pt>
              </c:numCache>
            </c:numRef>
          </c:val>
          <c:smooth val="0"/>
          <c:extLst>
            <c:ext xmlns:c16="http://schemas.microsoft.com/office/drawing/2014/chart" uri="{C3380CC4-5D6E-409C-BE32-E72D297353CC}">
              <c16:uniqueId val="{00000001-B36D-461D-BD9C-4898E78C8F97}"/>
            </c:ext>
          </c:extLst>
        </c:ser>
        <c:dLbls>
          <c:showLegendKey val="0"/>
          <c:showVal val="0"/>
          <c:showCatName val="0"/>
          <c:showSerName val="0"/>
          <c:showPercent val="0"/>
          <c:showBubbleSize val="0"/>
        </c:dLbls>
        <c:smooth val="0"/>
        <c:axId val="802091328"/>
        <c:axId val="802080768"/>
      </c:lineChart>
      <c:catAx>
        <c:axId val="802091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802080768"/>
        <c:crosses val="autoZero"/>
        <c:auto val="1"/>
        <c:lblAlgn val="ctr"/>
        <c:lblOffset val="100"/>
        <c:noMultiLvlLbl val="0"/>
      </c:catAx>
      <c:valAx>
        <c:axId val="80208076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8020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Dashboard.xlsx]Sales_by_state!PivotTable6</c:name>
    <c:fmtId val="7"/>
  </c:pivotSource>
  <c:chart>
    <c:title>
      <c:tx>
        <c:rich>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r>
              <a:rPr lang="en-IN" sz="2400" b="1" i="0" u="none" strike="noStrike" kern="1200" spc="0" baseline="0">
                <a:solidFill>
                  <a:srgbClr val="FFFFFF"/>
                </a:solidFill>
                <a:latin typeface="+mn-lt"/>
                <a:ea typeface="+mn-ea"/>
                <a:cs typeface="+mn-cs"/>
              </a:rPr>
              <a:t>Sales by State</a:t>
            </a:r>
          </a:p>
        </c:rich>
      </c:tx>
      <c:overlay val="0"/>
      <c:spPr>
        <a:noFill/>
        <a:ln>
          <a:noFill/>
        </a:ln>
        <a:effectLst/>
      </c:spPr>
      <c:txPr>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endParaRPr lang="en-IN"/>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Sales_by_state!$B$1:$B$2</c:f>
              <c:strCache>
                <c:ptCount val="1"/>
                <c:pt idx="0">
                  <c:v>BIGW E-RETAIL</c:v>
                </c:pt>
              </c:strCache>
            </c:strRef>
          </c:tx>
          <c:spPr>
            <a:solidFill>
              <a:schemeClr val="bg1"/>
            </a:solidFill>
            <a:ln>
              <a:noFill/>
            </a:ln>
            <a:effectLst/>
          </c:spPr>
          <c:invertIfNegative val="0"/>
          <c:cat>
            <c:strRef>
              <c:f>Sales_by_state!$A$3:$A$10</c:f>
              <c:strCache>
                <c:ptCount val="8"/>
                <c:pt idx="0">
                  <c:v>ACT</c:v>
                </c:pt>
                <c:pt idx="1">
                  <c:v>NSW</c:v>
                </c:pt>
                <c:pt idx="2">
                  <c:v>NT</c:v>
                </c:pt>
                <c:pt idx="3">
                  <c:v>QLD</c:v>
                </c:pt>
                <c:pt idx="4">
                  <c:v>SA</c:v>
                </c:pt>
                <c:pt idx="5">
                  <c:v>TAS</c:v>
                </c:pt>
                <c:pt idx="6">
                  <c:v>VIC</c:v>
                </c:pt>
                <c:pt idx="7">
                  <c:v>WA</c:v>
                </c:pt>
              </c:strCache>
            </c:strRef>
          </c:cat>
          <c:val>
            <c:numRef>
              <c:f>Sales_by_state!$B$3:$B$10</c:f>
              <c:numCache>
                <c:formatCode>"$"#,##0.00</c:formatCode>
                <c:ptCount val="8"/>
                <c:pt idx="0">
                  <c:v>7106</c:v>
                </c:pt>
                <c:pt idx="1">
                  <c:v>166535</c:v>
                </c:pt>
                <c:pt idx="2">
                  <c:v>7075</c:v>
                </c:pt>
                <c:pt idx="3">
                  <c:v>108762</c:v>
                </c:pt>
                <c:pt idx="4">
                  <c:v>29658</c:v>
                </c:pt>
                <c:pt idx="5">
                  <c:v>15874</c:v>
                </c:pt>
                <c:pt idx="6">
                  <c:v>124571</c:v>
                </c:pt>
                <c:pt idx="7">
                  <c:v>65446</c:v>
                </c:pt>
              </c:numCache>
            </c:numRef>
          </c:val>
          <c:extLst>
            <c:ext xmlns:c16="http://schemas.microsoft.com/office/drawing/2014/chart" uri="{C3380CC4-5D6E-409C-BE32-E72D297353CC}">
              <c16:uniqueId val="{00000000-B20B-4F52-BE2A-3A4D9344B10B}"/>
            </c:ext>
          </c:extLst>
        </c:ser>
        <c:ser>
          <c:idx val="1"/>
          <c:order val="1"/>
          <c:tx>
            <c:strRef>
              <c:f>Sales_by_state!$C$1:$C$2</c:f>
              <c:strCache>
                <c:ptCount val="1"/>
                <c:pt idx="0">
                  <c:v>BIGW STORE</c:v>
                </c:pt>
              </c:strCache>
            </c:strRef>
          </c:tx>
          <c:spPr>
            <a:solidFill>
              <a:srgbClr val="0046C8"/>
            </a:solidFill>
            <a:ln>
              <a:noFill/>
            </a:ln>
            <a:effectLst/>
          </c:spPr>
          <c:invertIfNegative val="0"/>
          <c:cat>
            <c:strRef>
              <c:f>Sales_by_state!$A$3:$A$10</c:f>
              <c:strCache>
                <c:ptCount val="8"/>
                <c:pt idx="0">
                  <c:v>ACT</c:v>
                </c:pt>
                <c:pt idx="1">
                  <c:v>NSW</c:v>
                </c:pt>
                <c:pt idx="2">
                  <c:v>NT</c:v>
                </c:pt>
                <c:pt idx="3">
                  <c:v>QLD</c:v>
                </c:pt>
                <c:pt idx="4">
                  <c:v>SA</c:v>
                </c:pt>
                <c:pt idx="5">
                  <c:v>TAS</c:v>
                </c:pt>
                <c:pt idx="6">
                  <c:v>VIC</c:v>
                </c:pt>
                <c:pt idx="7">
                  <c:v>WA</c:v>
                </c:pt>
              </c:strCache>
            </c:strRef>
          </c:cat>
          <c:val>
            <c:numRef>
              <c:f>Sales_by_state!$C$3:$C$10</c:f>
              <c:numCache>
                <c:formatCode>"$"#,##0.00</c:formatCode>
                <c:ptCount val="8"/>
                <c:pt idx="0">
                  <c:v>32856</c:v>
                </c:pt>
                <c:pt idx="1">
                  <c:v>389780</c:v>
                </c:pt>
                <c:pt idx="2">
                  <c:v>27470</c:v>
                </c:pt>
                <c:pt idx="3">
                  <c:v>287246</c:v>
                </c:pt>
                <c:pt idx="4">
                  <c:v>83507</c:v>
                </c:pt>
                <c:pt idx="5">
                  <c:v>46461</c:v>
                </c:pt>
                <c:pt idx="6">
                  <c:v>321251</c:v>
                </c:pt>
                <c:pt idx="7">
                  <c:v>139825</c:v>
                </c:pt>
              </c:numCache>
            </c:numRef>
          </c:val>
          <c:extLst>
            <c:ext xmlns:c16="http://schemas.microsoft.com/office/drawing/2014/chart" uri="{C3380CC4-5D6E-409C-BE32-E72D297353CC}">
              <c16:uniqueId val="{00000001-B20B-4F52-BE2A-3A4D9344B10B}"/>
            </c:ext>
          </c:extLst>
        </c:ser>
        <c:dLbls>
          <c:showLegendKey val="0"/>
          <c:showVal val="0"/>
          <c:showCatName val="0"/>
          <c:showSerName val="0"/>
          <c:showPercent val="0"/>
          <c:showBubbleSize val="0"/>
        </c:dLbls>
        <c:gapWidth val="219"/>
        <c:overlap val="-27"/>
        <c:axId val="1707442336"/>
        <c:axId val="1707440896"/>
      </c:barChart>
      <c:catAx>
        <c:axId val="17074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707440896"/>
        <c:crosses val="autoZero"/>
        <c:auto val="1"/>
        <c:lblAlgn val="ctr"/>
        <c:lblOffset val="100"/>
        <c:noMultiLvlLbl val="0"/>
      </c:catAx>
      <c:valAx>
        <c:axId val="170744089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7074423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Dashboard.xlsx]Sales_by_store_type!PivotTable5</c:name>
    <c:fmtId val="10"/>
  </c:pivotSource>
  <c:chart>
    <c:title>
      <c:tx>
        <c:rich>
          <a:bodyPr rot="0" spcFirstLastPara="1" vertOverflow="ellipsis" vert="horz" wrap="square" anchor="ctr" anchorCtr="1"/>
          <a:lstStyle/>
          <a:p>
            <a:pPr algn="ctr" rtl="0">
              <a:defRPr lang="en-US" sz="2400" b="1" i="0" u="none" strike="noStrike" kern="1200" spc="0" baseline="0">
                <a:solidFill>
                  <a:srgbClr val="FFFFFF"/>
                </a:solidFill>
                <a:latin typeface="+mn-lt"/>
                <a:ea typeface="+mn-ea"/>
                <a:cs typeface="+mn-cs"/>
              </a:defRPr>
            </a:pPr>
            <a:r>
              <a:rPr lang="en-US" sz="2400" b="1" i="0" u="none" strike="noStrike" kern="1200" spc="0" baseline="0">
                <a:solidFill>
                  <a:srgbClr val="FFFFFF"/>
                </a:solidFill>
                <a:latin typeface="+mn-lt"/>
                <a:ea typeface="+mn-ea"/>
                <a:cs typeface="+mn-cs"/>
              </a:rPr>
              <a:t>Sales by store type</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FFFFFF"/>
              </a:solidFill>
              <a:latin typeface="+mn-lt"/>
              <a:ea typeface="+mn-ea"/>
              <a:cs typeface="+mn-cs"/>
            </a:defRPr>
          </a:pPr>
          <a:endParaRPr lang="en-US"/>
        </a:p>
      </c:txPr>
    </c:title>
    <c:autoTitleDeleted val="0"/>
    <c:pivotFmts>
      <c:pivotFmt>
        <c:idx val="0"/>
        <c:spPr>
          <a:solidFill>
            <a:srgbClr val="0046C8"/>
          </a:solidFill>
          <a:ln w="19050">
            <a:solidFill>
              <a:schemeClr val="lt1"/>
            </a:solidFill>
          </a:ln>
          <a:effectLst/>
        </c:spPr>
        <c:marker>
          <c:symbol val="none"/>
        </c:marker>
        <c:dLbl>
          <c:idx val="0"/>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46C8"/>
          </a:solidFill>
          <a:ln w="19050">
            <a:solidFill>
              <a:schemeClr val="lt1"/>
            </a:solidFill>
          </a:ln>
          <a:effectLst/>
        </c:spPr>
        <c:dLbl>
          <c:idx val="0"/>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FFFF"/>
          </a:solidFill>
          <a:ln w="19050">
            <a:solidFill>
              <a:schemeClr val="lt1"/>
            </a:solidFill>
          </a:ln>
          <a:effectLst/>
        </c:spPr>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46C8"/>
          </a:solidFill>
          <a:ln w="19050">
            <a:solidFill>
              <a:schemeClr val="lt1"/>
            </a:solidFill>
          </a:ln>
          <a:effectLst/>
        </c:spPr>
        <c:marker>
          <c:symbol val="none"/>
        </c:marker>
        <c:dLbl>
          <c:idx val="0"/>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FFFF"/>
          </a:solidFill>
          <a:ln w="19050">
            <a:solidFill>
              <a:schemeClr val="lt1"/>
            </a:solidFill>
          </a:ln>
          <a:effectLst/>
        </c:spPr>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46C8"/>
          </a:solidFill>
          <a:ln w="19050">
            <a:solidFill>
              <a:schemeClr val="lt1"/>
            </a:solidFill>
          </a:ln>
          <a:effectLst/>
        </c:spPr>
        <c:dLbl>
          <c:idx val="0"/>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46C8"/>
          </a:solidFill>
          <a:ln w="19050">
            <a:solidFill>
              <a:schemeClr val="lt1"/>
            </a:solidFill>
          </a:ln>
          <a:effectLst/>
        </c:spPr>
        <c:marker>
          <c:symbol val="none"/>
        </c:marker>
        <c:dLbl>
          <c:idx val="0"/>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FFFF"/>
          </a:solidFill>
          <a:ln w="19050">
            <a:solidFill>
              <a:schemeClr val="lt1"/>
            </a:solidFill>
          </a:ln>
          <a:effectLst/>
        </c:spPr>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46C8"/>
          </a:solidFill>
          <a:ln w="19050">
            <a:solidFill>
              <a:schemeClr val="lt1"/>
            </a:solidFill>
          </a:ln>
          <a:effectLst/>
        </c:spPr>
        <c:dLbl>
          <c:idx val="0"/>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46C8"/>
          </a:solidFill>
          <a:ln w="19050">
            <a:solidFill>
              <a:schemeClr val="lt1"/>
            </a:solidFill>
          </a:ln>
          <a:effectLst/>
        </c:spPr>
        <c:marker>
          <c:symbol val="none"/>
        </c:marker>
        <c:dLbl>
          <c:idx val="0"/>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FFFF"/>
          </a:solidFill>
          <a:ln w="19050">
            <a:solidFill>
              <a:schemeClr val="lt1"/>
            </a:solidFill>
          </a:ln>
          <a:effectLst/>
        </c:spPr>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46C8"/>
          </a:solidFill>
          <a:ln w="19050">
            <a:solidFill>
              <a:schemeClr val="lt1"/>
            </a:solidFill>
          </a:ln>
          <a:effectLst/>
        </c:spPr>
        <c:dLbl>
          <c:idx val="0"/>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46C8"/>
          </a:solidFill>
          <a:ln w="19050">
            <a:solidFill>
              <a:schemeClr val="lt1"/>
            </a:solidFill>
          </a:ln>
          <a:effectLst/>
        </c:spPr>
        <c:marker>
          <c:symbol val="none"/>
        </c:marker>
        <c:dLbl>
          <c:idx val="0"/>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FFFF"/>
          </a:solidFill>
          <a:ln w="19050">
            <a:solidFill>
              <a:schemeClr val="lt1"/>
            </a:solidFill>
          </a:ln>
          <a:effectLst/>
        </c:spPr>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46C8"/>
          </a:solidFill>
          <a:ln w="19050">
            <a:solidFill>
              <a:schemeClr val="lt1"/>
            </a:solidFill>
          </a:ln>
          <a:effectLst/>
        </c:spPr>
        <c:dLbl>
          <c:idx val="0"/>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Sales_by_store_type!$B$1</c:f>
              <c:strCache>
                <c:ptCount val="1"/>
                <c:pt idx="0">
                  <c:v>Total</c:v>
                </c:pt>
              </c:strCache>
            </c:strRef>
          </c:tx>
          <c:spPr>
            <a:solidFill>
              <a:srgbClr val="0046C8"/>
            </a:solidFill>
          </c:spPr>
          <c:dPt>
            <c:idx val="0"/>
            <c:bubble3D val="0"/>
            <c:spPr>
              <a:solidFill>
                <a:srgbClr val="FFFFFF"/>
              </a:solidFill>
              <a:ln w="19050">
                <a:solidFill>
                  <a:schemeClr val="lt1"/>
                </a:solidFill>
              </a:ln>
              <a:effectLst/>
            </c:spPr>
            <c:extLst>
              <c:ext xmlns:c16="http://schemas.microsoft.com/office/drawing/2014/chart" uri="{C3380CC4-5D6E-409C-BE32-E72D297353CC}">
                <c16:uniqueId val="{00000001-5AB5-4803-81DB-EA2DA179FC8E}"/>
              </c:ext>
            </c:extLst>
          </c:dPt>
          <c:dPt>
            <c:idx val="1"/>
            <c:bubble3D val="0"/>
            <c:spPr>
              <a:solidFill>
                <a:srgbClr val="0046C8"/>
              </a:solidFill>
              <a:ln w="19050">
                <a:solidFill>
                  <a:schemeClr val="lt1"/>
                </a:solidFill>
              </a:ln>
              <a:effectLst/>
            </c:spPr>
            <c:extLst>
              <c:ext xmlns:c16="http://schemas.microsoft.com/office/drawing/2014/chart" uri="{C3380CC4-5D6E-409C-BE32-E72D297353CC}">
                <c16:uniqueId val="{00000003-5AB5-4803-81DB-EA2DA179FC8E}"/>
              </c:ext>
            </c:extLst>
          </c:dPt>
          <c:dLbls>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AB5-4803-81DB-EA2DA179FC8E}"/>
                </c:ext>
              </c:extLst>
            </c:dLbl>
            <c:dLbl>
              <c:idx val="1"/>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AB5-4803-81DB-EA2DA179FC8E}"/>
                </c:ext>
              </c:extLst>
            </c:dLbl>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Sales_by_store_type!$A$2:$A$3</c:f>
              <c:strCache>
                <c:ptCount val="2"/>
                <c:pt idx="0">
                  <c:v>BIGW E-RETAIL</c:v>
                </c:pt>
                <c:pt idx="1">
                  <c:v>BIGW STORE</c:v>
                </c:pt>
              </c:strCache>
            </c:strRef>
          </c:cat>
          <c:val>
            <c:numRef>
              <c:f>Sales_by_store_type!$B$2:$B$3</c:f>
              <c:numCache>
                <c:formatCode>"$"#,##0.00</c:formatCode>
                <c:ptCount val="2"/>
                <c:pt idx="0">
                  <c:v>525027</c:v>
                </c:pt>
                <c:pt idx="1">
                  <c:v>1328396</c:v>
                </c:pt>
              </c:numCache>
            </c:numRef>
          </c:val>
          <c:extLst>
            <c:ext xmlns:c16="http://schemas.microsoft.com/office/drawing/2014/chart" uri="{C3380CC4-5D6E-409C-BE32-E72D297353CC}">
              <c16:uniqueId val="{00000004-5AB5-4803-81DB-EA2DA179FC8E}"/>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Dashboard.xlsx]Sales_by_category!PivotTable4</c:name>
    <c:fmtId val="7"/>
  </c:pivotSource>
  <c:chart>
    <c:title>
      <c:tx>
        <c:rich>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r>
              <a:rPr lang="en-IN" sz="2400" b="1" i="0" u="none" strike="noStrike" kern="1200" spc="0" baseline="0">
                <a:solidFill>
                  <a:srgbClr val="FFFFFF"/>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IN" sz="2400" b="1" i="0" u="none" strike="noStrike" kern="1200" spc="0" baseline="0">
              <a:solidFill>
                <a:srgbClr val="FFFFFF"/>
              </a:solidFill>
              <a:latin typeface="+mn-lt"/>
              <a:ea typeface="+mn-ea"/>
              <a:cs typeface="+mn-cs"/>
            </a:defRPr>
          </a:pPr>
          <a:endParaRPr lang="en-US"/>
        </a:p>
      </c:txPr>
    </c:title>
    <c:autoTitleDeleted val="0"/>
    <c:pivotFmts>
      <c:pivotFmt>
        <c:idx val="0"/>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Sales_by_category!$B$1:$B$2</c:f>
              <c:strCache>
                <c:ptCount val="1"/>
                <c:pt idx="0">
                  <c:v>BIGW E-RETAIL</c:v>
                </c:pt>
              </c:strCache>
            </c:strRef>
          </c:tx>
          <c:spPr>
            <a:solidFill>
              <a:sysClr val="window" lastClr="FFFFFF"/>
            </a:solidFill>
            <a:ln>
              <a:noFill/>
            </a:ln>
            <a:effectLst/>
          </c:spPr>
          <c:invertIfNegative val="0"/>
          <c:cat>
            <c:strRef>
              <c:f>Sales_by_category!$A$3:$A$13</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Sales_by_category!$B$3:$B$13</c:f>
              <c:numCache>
                <c:formatCode>"$"#,##0.00</c:formatCode>
                <c:ptCount val="10"/>
                <c:pt idx="0">
                  <c:v>54231</c:v>
                </c:pt>
                <c:pt idx="1">
                  <c:v>79491</c:v>
                </c:pt>
                <c:pt idx="2">
                  <c:v>38428</c:v>
                </c:pt>
                <c:pt idx="3">
                  <c:v>62002</c:v>
                </c:pt>
                <c:pt idx="4">
                  <c:v>47452</c:v>
                </c:pt>
                <c:pt idx="5">
                  <c:v>46445</c:v>
                </c:pt>
                <c:pt idx="6">
                  <c:v>44750</c:v>
                </c:pt>
                <c:pt idx="7">
                  <c:v>16477</c:v>
                </c:pt>
                <c:pt idx="8">
                  <c:v>79023</c:v>
                </c:pt>
                <c:pt idx="9">
                  <c:v>56728</c:v>
                </c:pt>
              </c:numCache>
            </c:numRef>
          </c:val>
          <c:extLst>
            <c:ext xmlns:c16="http://schemas.microsoft.com/office/drawing/2014/chart" uri="{C3380CC4-5D6E-409C-BE32-E72D297353CC}">
              <c16:uniqueId val="{00000000-8307-41F7-B0A4-7E82D1A81044}"/>
            </c:ext>
          </c:extLst>
        </c:ser>
        <c:ser>
          <c:idx val="1"/>
          <c:order val="1"/>
          <c:tx>
            <c:strRef>
              <c:f>Sales_by_category!$C$1:$C$2</c:f>
              <c:strCache>
                <c:ptCount val="1"/>
                <c:pt idx="0">
                  <c:v>BIGW STORE</c:v>
                </c:pt>
              </c:strCache>
            </c:strRef>
          </c:tx>
          <c:spPr>
            <a:solidFill>
              <a:srgbClr val="0046C8"/>
            </a:solidFill>
            <a:ln>
              <a:noFill/>
            </a:ln>
            <a:effectLst/>
          </c:spPr>
          <c:invertIfNegative val="0"/>
          <c:cat>
            <c:strRef>
              <c:f>Sales_by_category!$A$3:$A$13</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Sales_by_category!$C$3:$C$13</c:f>
              <c:numCache>
                <c:formatCode>"$"#,##0.00</c:formatCode>
                <c:ptCount val="10"/>
                <c:pt idx="0">
                  <c:v>104964</c:v>
                </c:pt>
                <c:pt idx="1">
                  <c:v>237772</c:v>
                </c:pt>
                <c:pt idx="2">
                  <c:v>82302</c:v>
                </c:pt>
                <c:pt idx="3">
                  <c:v>140567</c:v>
                </c:pt>
                <c:pt idx="4">
                  <c:v>126202</c:v>
                </c:pt>
                <c:pt idx="5">
                  <c:v>120106</c:v>
                </c:pt>
                <c:pt idx="6">
                  <c:v>127836</c:v>
                </c:pt>
                <c:pt idx="7">
                  <c:v>36449</c:v>
                </c:pt>
                <c:pt idx="8">
                  <c:v>195157</c:v>
                </c:pt>
                <c:pt idx="9">
                  <c:v>157041</c:v>
                </c:pt>
              </c:numCache>
            </c:numRef>
          </c:val>
          <c:extLst>
            <c:ext xmlns:c16="http://schemas.microsoft.com/office/drawing/2014/chart" uri="{C3380CC4-5D6E-409C-BE32-E72D297353CC}">
              <c16:uniqueId val="{00000001-8307-41F7-B0A4-7E82D1A81044}"/>
            </c:ext>
          </c:extLst>
        </c:ser>
        <c:dLbls>
          <c:showLegendKey val="0"/>
          <c:showVal val="0"/>
          <c:showCatName val="0"/>
          <c:showSerName val="0"/>
          <c:showPercent val="0"/>
          <c:showBubbleSize val="0"/>
        </c:dLbls>
        <c:gapWidth val="219"/>
        <c:overlap val="-27"/>
        <c:axId val="1707400576"/>
        <c:axId val="1707409216"/>
      </c:barChart>
      <c:catAx>
        <c:axId val="17074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707409216"/>
        <c:crosses val="autoZero"/>
        <c:auto val="1"/>
        <c:lblAlgn val="ctr"/>
        <c:lblOffset val="100"/>
        <c:noMultiLvlLbl val="0"/>
      </c:catAx>
      <c:valAx>
        <c:axId val="170740921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70740057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Dashboard.xlsx]Sales_by_Manager!PivotTable1</c:name>
    <c:fmtId val="5"/>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sz="2400" b="1"/>
              <a:t>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solidFill>
              <a:srgbClr val="0046C8"/>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46C8"/>
          </a:solidFill>
          <a:ln>
            <a:solidFill>
              <a:srgbClr val="0046C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46C8"/>
          </a:solidFill>
          <a:ln>
            <a:solidFill>
              <a:srgbClr val="0046C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46C8"/>
          </a:solidFill>
          <a:ln>
            <a:solidFill>
              <a:srgbClr val="0046C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46C8"/>
          </a:solidFill>
          <a:ln>
            <a:solidFill>
              <a:srgbClr val="0046C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Sales_by_Manager!$B$1:$B$2</c:f>
              <c:strCache>
                <c:ptCount val="1"/>
                <c:pt idx="0">
                  <c:v>BIGW E-RETAIL</c:v>
                </c:pt>
              </c:strCache>
            </c:strRef>
          </c:tx>
          <c:spPr>
            <a:solidFill>
              <a:srgbClr val="FFFFFF"/>
            </a:solidFill>
            <a:ln>
              <a:noFill/>
            </a:ln>
            <a:effectLst/>
          </c:spPr>
          <c:invertIfNegative val="0"/>
          <c:cat>
            <c:strRef>
              <c:f>Sales_by_Manager!$A$3:$A$23</c:f>
              <c:strCache>
                <c:ptCount val="21"/>
                <c:pt idx="0">
                  <c:v>Omar Haddad</c:v>
                </c:pt>
                <c:pt idx="1">
                  <c:v>Teuila Tuivasa</c:v>
                </c:pt>
                <c:pt idx="2">
                  <c:v>Imogen Wright</c:v>
                </c:pt>
                <c:pt idx="3">
                  <c:v>Layla Mansour</c:v>
                </c:pt>
                <c:pt idx="4">
                  <c:v>Aarav Gupta</c:v>
                </c:pt>
                <c:pt idx="5">
                  <c:v>Elena Papadopoulos</c:v>
                </c:pt>
                <c:pt idx="6">
                  <c:v>Lachlan Smith</c:v>
                </c:pt>
                <c:pt idx="7">
                  <c:v>Zainab Khan</c:v>
                </c:pt>
                <c:pt idx="8">
                  <c:v>Angus McDonald</c:v>
                </c:pt>
                <c:pt idx="9">
                  <c:v>Domenico Rossi</c:v>
                </c:pt>
                <c:pt idx="10">
                  <c:v>Jasper Chen</c:v>
                </c:pt>
                <c:pt idx="11">
                  <c:v>Lowitja Mundine</c:v>
                </c:pt>
                <c:pt idx="12">
                  <c:v>Nyadol Deng</c:v>
                </c:pt>
                <c:pt idx="13">
                  <c:v>Matilda Jones</c:v>
                </c:pt>
                <c:pt idx="14">
                  <c:v>Hamish Campbell</c:v>
                </c:pt>
                <c:pt idx="15">
                  <c:v>Priya Iyer</c:v>
                </c:pt>
                <c:pt idx="16">
                  <c:v>Chloe Nguyen</c:v>
                </c:pt>
                <c:pt idx="17">
                  <c:v>Sione Kaufusi</c:v>
                </c:pt>
                <c:pt idx="18">
                  <c:v>Bao Hoang</c:v>
                </c:pt>
                <c:pt idx="19">
                  <c:v>Arjun Sharma</c:v>
                </c:pt>
                <c:pt idx="20">
                  <c:v>Jarrah Walker</c:v>
                </c:pt>
              </c:strCache>
            </c:strRef>
          </c:cat>
          <c:val>
            <c:numRef>
              <c:f>Sales_by_Manager!$B$3:$B$23</c:f>
              <c:numCache>
                <c:formatCode>"$"#,##0.00</c:formatCode>
                <c:ptCount val="21"/>
                <c:pt idx="0">
                  <c:v>7075</c:v>
                </c:pt>
                <c:pt idx="1">
                  <c:v>13367</c:v>
                </c:pt>
                <c:pt idx="2">
                  <c:v>18970</c:v>
                </c:pt>
                <c:pt idx="3">
                  <c:v>15874</c:v>
                </c:pt>
                <c:pt idx="4">
                  <c:v>26083</c:v>
                </c:pt>
                <c:pt idx="5">
                  <c:v>16291</c:v>
                </c:pt>
                <c:pt idx="6">
                  <c:v>27592</c:v>
                </c:pt>
                <c:pt idx="7">
                  <c:v>21649</c:v>
                </c:pt>
                <c:pt idx="8">
                  <c:v>26823</c:v>
                </c:pt>
                <c:pt idx="9">
                  <c:v>15525</c:v>
                </c:pt>
                <c:pt idx="10">
                  <c:v>19814</c:v>
                </c:pt>
                <c:pt idx="11">
                  <c:v>18884</c:v>
                </c:pt>
                <c:pt idx="12">
                  <c:v>27352</c:v>
                </c:pt>
                <c:pt idx="13">
                  <c:v>26419</c:v>
                </c:pt>
                <c:pt idx="14">
                  <c:v>20517</c:v>
                </c:pt>
                <c:pt idx="15">
                  <c:v>28855</c:v>
                </c:pt>
                <c:pt idx="16">
                  <c:v>25247</c:v>
                </c:pt>
                <c:pt idx="17">
                  <c:v>39147</c:v>
                </c:pt>
                <c:pt idx="18">
                  <c:v>46157</c:v>
                </c:pt>
                <c:pt idx="19">
                  <c:v>37356</c:v>
                </c:pt>
                <c:pt idx="20">
                  <c:v>46030</c:v>
                </c:pt>
              </c:numCache>
            </c:numRef>
          </c:val>
          <c:extLst>
            <c:ext xmlns:c16="http://schemas.microsoft.com/office/drawing/2014/chart" uri="{C3380CC4-5D6E-409C-BE32-E72D297353CC}">
              <c16:uniqueId val="{00000000-0FFB-4610-8CC9-31A2A4A35DDF}"/>
            </c:ext>
          </c:extLst>
        </c:ser>
        <c:ser>
          <c:idx val="1"/>
          <c:order val="1"/>
          <c:tx>
            <c:strRef>
              <c:f>Sales_by_Manager!$C$1:$C$2</c:f>
              <c:strCache>
                <c:ptCount val="1"/>
                <c:pt idx="0">
                  <c:v>BIGW STORE</c:v>
                </c:pt>
              </c:strCache>
            </c:strRef>
          </c:tx>
          <c:spPr>
            <a:solidFill>
              <a:srgbClr val="0046C8"/>
            </a:solidFill>
            <a:ln>
              <a:solidFill>
                <a:srgbClr val="0046C8"/>
              </a:solidFill>
            </a:ln>
            <a:effectLst/>
          </c:spPr>
          <c:invertIfNegative val="0"/>
          <c:cat>
            <c:strRef>
              <c:f>Sales_by_Manager!$A$3:$A$23</c:f>
              <c:strCache>
                <c:ptCount val="21"/>
                <c:pt idx="0">
                  <c:v>Omar Haddad</c:v>
                </c:pt>
                <c:pt idx="1">
                  <c:v>Teuila Tuivasa</c:v>
                </c:pt>
                <c:pt idx="2">
                  <c:v>Imogen Wright</c:v>
                </c:pt>
                <c:pt idx="3">
                  <c:v>Layla Mansour</c:v>
                </c:pt>
                <c:pt idx="4">
                  <c:v>Aarav Gupta</c:v>
                </c:pt>
                <c:pt idx="5">
                  <c:v>Elena Papadopoulos</c:v>
                </c:pt>
                <c:pt idx="6">
                  <c:v>Lachlan Smith</c:v>
                </c:pt>
                <c:pt idx="7">
                  <c:v>Zainab Khan</c:v>
                </c:pt>
                <c:pt idx="8">
                  <c:v>Angus McDonald</c:v>
                </c:pt>
                <c:pt idx="9">
                  <c:v>Domenico Rossi</c:v>
                </c:pt>
                <c:pt idx="10">
                  <c:v>Jasper Chen</c:v>
                </c:pt>
                <c:pt idx="11">
                  <c:v>Lowitja Mundine</c:v>
                </c:pt>
                <c:pt idx="12">
                  <c:v>Nyadol Deng</c:v>
                </c:pt>
                <c:pt idx="13">
                  <c:v>Matilda Jones</c:v>
                </c:pt>
                <c:pt idx="14">
                  <c:v>Hamish Campbell</c:v>
                </c:pt>
                <c:pt idx="15">
                  <c:v>Priya Iyer</c:v>
                </c:pt>
                <c:pt idx="16">
                  <c:v>Chloe Nguyen</c:v>
                </c:pt>
                <c:pt idx="17">
                  <c:v>Sione Kaufusi</c:v>
                </c:pt>
                <c:pt idx="18">
                  <c:v>Bao Hoang</c:v>
                </c:pt>
                <c:pt idx="19">
                  <c:v>Arjun Sharma</c:v>
                </c:pt>
                <c:pt idx="20">
                  <c:v>Jarrah Walker</c:v>
                </c:pt>
              </c:strCache>
            </c:strRef>
          </c:cat>
          <c:val>
            <c:numRef>
              <c:f>Sales_by_Manager!$C$3:$C$23</c:f>
              <c:numCache>
                <c:formatCode>"$"#,##0.00</c:formatCode>
                <c:ptCount val="21"/>
                <c:pt idx="0">
                  <c:v>27470</c:v>
                </c:pt>
                <c:pt idx="1">
                  <c:v>28942</c:v>
                </c:pt>
                <c:pt idx="2">
                  <c:v>34987</c:v>
                </c:pt>
                <c:pt idx="3">
                  <c:v>46461</c:v>
                </c:pt>
                <c:pt idx="4">
                  <c:v>37643</c:v>
                </c:pt>
                <c:pt idx="5">
                  <c:v>54565</c:v>
                </c:pt>
                <c:pt idx="6">
                  <c:v>44334</c:v>
                </c:pt>
                <c:pt idx="7">
                  <c:v>51857</c:v>
                </c:pt>
                <c:pt idx="8">
                  <c:v>50891</c:v>
                </c:pt>
                <c:pt idx="9">
                  <c:v>63695</c:v>
                </c:pt>
                <c:pt idx="10">
                  <c:v>59553</c:v>
                </c:pt>
                <c:pt idx="11">
                  <c:v>60504</c:v>
                </c:pt>
                <c:pt idx="12">
                  <c:v>53363</c:v>
                </c:pt>
                <c:pt idx="13">
                  <c:v>63883</c:v>
                </c:pt>
                <c:pt idx="14">
                  <c:v>75464</c:v>
                </c:pt>
                <c:pt idx="15">
                  <c:v>83492</c:v>
                </c:pt>
                <c:pt idx="16">
                  <c:v>89827</c:v>
                </c:pt>
                <c:pt idx="17">
                  <c:v>94284</c:v>
                </c:pt>
                <c:pt idx="18">
                  <c:v>93391</c:v>
                </c:pt>
                <c:pt idx="19">
                  <c:v>111227</c:v>
                </c:pt>
                <c:pt idx="20">
                  <c:v>102563</c:v>
                </c:pt>
              </c:numCache>
            </c:numRef>
          </c:val>
          <c:extLst>
            <c:ext xmlns:c16="http://schemas.microsoft.com/office/drawing/2014/chart" uri="{C3380CC4-5D6E-409C-BE32-E72D297353CC}">
              <c16:uniqueId val="{00000001-0FFB-4610-8CC9-31A2A4A35DDF}"/>
            </c:ext>
          </c:extLst>
        </c:ser>
        <c:dLbls>
          <c:showLegendKey val="0"/>
          <c:showVal val="0"/>
          <c:showCatName val="0"/>
          <c:showSerName val="0"/>
          <c:showPercent val="0"/>
          <c:showBubbleSize val="0"/>
        </c:dLbls>
        <c:gapWidth val="182"/>
        <c:axId val="2024402751"/>
        <c:axId val="2024401791"/>
      </c:barChart>
      <c:catAx>
        <c:axId val="202440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2024401791"/>
        <c:crosses val="autoZero"/>
        <c:auto val="1"/>
        <c:lblAlgn val="ctr"/>
        <c:lblOffset val="100"/>
        <c:noMultiLvlLbl val="0"/>
      </c:catAx>
      <c:valAx>
        <c:axId val="202440179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2024402751"/>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Dashboard.xlsx]Pivot_table1!PivotTable1</c:name>
    <c:fmtId val="0"/>
  </c:pivotSource>
  <c:chart>
    <c:title>
      <c:tx>
        <c:rich>
          <a:bodyPr rot="0" spcFirstLastPara="1" vertOverflow="ellipsis" vert="horz" wrap="square" anchor="ctr" anchorCtr="1"/>
          <a:lstStyle/>
          <a:p>
            <a:pPr>
              <a:defRPr sz="2400" b="0" i="0" u="none" strike="noStrike" kern="1200" spc="0" baseline="0">
                <a:solidFill>
                  <a:srgbClr val="FFFFFF"/>
                </a:solidFill>
                <a:latin typeface="+mn-lt"/>
                <a:ea typeface="+mn-ea"/>
                <a:cs typeface="+mn-cs"/>
              </a:defRPr>
            </a:pPr>
            <a:r>
              <a:rPr lang="en-IN" sz="2400"/>
              <a:t>Sales over time</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Pivot_table1!$B$3:$B$4</c:f>
              <c:strCache>
                <c:ptCount val="1"/>
                <c:pt idx="0">
                  <c:v>BIGW E-RETAIL</c:v>
                </c:pt>
              </c:strCache>
            </c:strRef>
          </c:tx>
          <c:spPr>
            <a:solidFill>
              <a:srgbClr val="FFFFFF"/>
            </a:solidFill>
            <a:ln>
              <a:noFill/>
            </a:ln>
            <a:effectLst/>
          </c:spPr>
          <c:cat>
            <c:multiLvlStrRef>
              <c:f>Pivot_table1!$A$5:$A$31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Pivot_table1!$B$5:$B$31</c:f>
              <c:numCache>
                <c:formatCode>"$"#,##0.00</c:formatCode>
                <c:ptCount val="24"/>
                <c:pt idx="0">
                  <c:v>14711</c:v>
                </c:pt>
                <c:pt idx="1">
                  <c:v>22108</c:v>
                </c:pt>
                <c:pt idx="2">
                  <c:v>22950</c:v>
                </c:pt>
                <c:pt idx="3">
                  <c:v>20708</c:v>
                </c:pt>
                <c:pt idx="4">
                  <c:v>26908</c:v>
                </c:pt>
                <c:pt idx="5">
                  <c:v>20747</c:v>
                </c:pt>
                <c:pt idx="6">
                  <c:v>20371</c:v>
                </c:pt>
                <c:pt idx="7">
                  <c:v>27140</c:v>
                </c:pt>
                <c:pt idx="8">
                  <c:v>15216</c:v>
                </c:pt>
                <c:pt idx="9">
                  <c:v>20402</c:v>
                </c:pt>
                <c:pt idx="10">
                  <c:v>21991</c:v>
                </c:pt>
                <c:pt idx="11">
                  <c:v>22332</c:v>
                </c:pt>
                <c:pt idx="12">
                  <c:v>22891</c:v>
                </c:pt>
                <c:pt idx="13">
                  <c:v>14372</c:v>
                </c:pt>
                <c:pt idx="14">
                  <c:v>15132</c:v>
                </c:pt>
                <c:pt idx="15">
                  <c:v>25343</c:v>
                </c:pt>
                <c:pt idx="16">
                  <c:v>26058</c:v>
                </c:pt>
                <c:pt idx="17">
                  <c:v>23802</c:v>
                </c:pt>
                <c:pt idx="18">
                  <c:v>21992</c:v>
                </c:pt>
                <c:pt idx="19">
                  <c:v>24449</c:v>
                </c:pt>
                <c:pt idx="20">
                  <c:v>20099</c:v>
                </c:pt>
                <c:pt idx="21">
                  <c:v>19944</c:v>
                </c:pt>
                <c:pt idx="22">
                  <c:v>25037</c:v>
                </c:pt>
                <c:pt idx="23">
                  <c:v>30324</c:v>
                </c:pt>
              </c:numCache>
            </c:numRef>
          </c:val>
          <c:extLst>
            <c:ext xmlns:c16="http://schemas.microsoft.com/office/drawing/2014/chart" uri="{C3380CC4-5D6E-409C-BE32-E72D297353CC}">
              <c16:uniqueId val="{00000000-BFEA-47F5-BBC5-44396D2FF6B2}"/>
            </c:ext>
          </c:extLst>
        </c:ser>
        <c:ser>
          <c:idx val="1"/>
          <c:order val="1"/>
          <c:tx>
            <c:strRef>
              <c:f>Pivot_table1!$C$3:$C$4</c:f>
              <c:strCache>
                <c:ptCount val="1"/>
                <c:pt idx="0">
                  <c:v>BIGW STORE</c:v>
                </c:pt>
              </c:strCache>
            </c:strRef>
          </c:tx>
          <c:spPr>
            <a:solidFill>
              <a:srgbClr val="0046C8"/>
            </a:solidFill>
            <a:ln>
              <a:noFill/>
            </a:ln>
            <a:effectLst/>
          </c:spPr>
          <c:cat>
            <c:multiLvlStrRef>
              <c:f>Pivot_table1!$A$5:$A$31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Pivot_table1!$C$5:$C$31</c:f>
              <c:numCache>
                <c:formatCode>"$"#,##0.00</c:formatCode>
                <c:ptCount val="24"/>
                <c:pt idx="0">
                  <c:v>47300</c:v>
                </c:pt>
                <c:pt idx="1">
                  <c:v>62390</c:v>
                </c:pt>
                <c:pt idx="2">
                  <c:v>53908</c:v>
                </c:pt>
                <c:pt idx="3">
                  <c:v>55441</c:v>
                </c:pt>
                <c:pt idx="4">
                  <c:v>57799</c:v>
                </c:pt>
                <c:pt idx="5">
                  <c:v>52870</c:v>
                </c:pt>
                <c:pt idx="6">
                  <c:v>65543</c:v>
                </c:pt>
                <c:pt idx="7">
                  <c:v>61196</c:v>
                </c:pt>
                <c:pt idx="8">
                  <c:v>66662</c:v>
                </c:pt>
                <c:pt idx="9">
                  <c:v>49781</c:v>
                </c:pt>
                <c:pt idx="10">
                  <c:v>51725</c:v>
                </c:pt>
                <c:pt idx="11">
                  <c:v>48219</c:v>
                </c:pt>
                <c:pt idx="12">
                  <c:v>62919</c:v>
                </c:pt>
                <c:pt idx="13">
                  <c:v>53210</c:v>
                </c:pt>
                <c:pt idx="14">
                  <c:v>52733</c:v>
                </c:pt>
                <c:pt idx="15">
                  <c:v>58500</c:v>
                </c:pt>
                <c:pt idx="16">
                  <c:v>56321</c:v>
                </c:pt>
                <c:pt idx="17">
                  <c:v>50098</c:v>
                </c:pt>
                <c:pt idx="18">
                  <c:v>54664</c:v>
                </c:pt>
                <c:pt idx="19">
                  <c:v>56311</c:v>
                </c:pt>
                <c:pt idx="20">
                  <c:v>51369</c:v>
                </c:pt>
                <c:pt idx="21">
                  <c:v>55618</c:v>
                </c:pt>
                <c:pt idx="22">
                  <c:v>47941</c:v>
                </c:pt>
                <c:pt idx="23">
                  <c:v>55878</c:v>
                </c:pt>
              </c:numCache>
            </c:numRef>
          </c:val>
          <c:extLst>
            <c:ext xmlns:c16="http://schemas.microsoft.com/office/drawing/2014/chart" uri="{C3380CC4-5D6E-409C-BE32-E72D297353CC}">
              <c16:uniqueId val="{00000001-BFEA-47F5-BBC5-44396D2FF6B2}"/>
            </c:ext>
          </c:extLst>
        </c:ser>
        <c:dLbls>
          <c:showLegendKey val="0"/>
          <c:showVal val="0"/>
          <c:showCatName val="0"/>
          <c:showSerName val="0"/>
          <c:showPercent val="0"/>
          <c:showBubbleSize val="0"/>
        </c:dLbls>
        <c:axId val="438203760"/>
        <c:axId val="438214320"/>
      </c:areaChart>
      <c:catAx>
        <c:axId val="4382037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438214320"/>
        <c:crosses val="autoZero"/>
        <c:auto val="1"/>
        <c:lblAlgn val="ctr"/>
        <c:lblOffset val="100"/>
        <c:noMultiLvlLbl val="0"/>
      </c:catAx>
      <c:valAx>
        <c:axId val="4382143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438203760"/>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Dashboard.xlsx]Sales_by_Manager!PivotTable1</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sz="2400"/>
              <a:t>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solidFill>
              <a:srgbClr val="0046C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Sales_by_Manager!$B$1:$B$2</c:f>
              <c:strCache>
                <c:ptCount val="1"/>
                <c:pt idx="0">
                  <c:v>BIGW E-RETAIL</c:v>
                </c:pt>
              </c:strCache>
            </c:strRef>
          </c:tx>
          <c:spPr>
            <a:solidFill>
              <a:srgbClr val="FFFFFF"/>
            </a:solidFill>
            <a:ln>
              <a:noFill/>
            </a:ln>
            <a:effectLst/>
          </c:spPr>
          <c:invertIfNegative val="0"/>
          <c:cat>
            <c:strRef>
              <c:f>Sales_by_Manager!$A$3:$A$23</c:f>
              <c:strCache>
                <c:ptCount val="21"/>
                <c:pt idx="0">
                  <c:v>Omar Haddad</c:v>
                </c:pt>
                <c:pt idx="1">
                  <c:v>Teuila Tuivasa</c:v>
                </c:pt>
                <c:pt idx="2">
                  <c:v>Imogen Wright</c:v>
                </c:pt>
                <c:pt idx="3">
                  <c:v>Layla Mansour</c:v>
                </c:pt>
                <c:pt idx="4">
                  <c:v>Aarav Gupta</c:v>
                </c:pt>
                <c:pt idx="5">
                  <c:v>Elena Papadopoulos</c:v>
                </c:pt>
                <c:pt idx="6">
                  <c:v>Lachlan Smith</c:v>
                </c:pt>
                <c:pt idx="7">
                  <c:v>Zainab Khan</c:v>
                </c:pt>
                <c:pt idx="8">
                  <c:v>Angus McDonald</c:v>
                </c:pt>
                <c:pt idx="9">
                  <c:v>Domenico Rossi</c:v>
                </c:pt>
                <c:pt idx="10">
                  <c:v>Jasper Chen</c:v>
                </c:pt>
                <c:pt idx="11">
                  <c:v>Lowitja Mundine</c:v>
                </c:pt>
                <c:pt idx="12">
                  <c:v>Nyadol Deng</c:v>
                </c:pt>
                <c:pt idx="13">
                  <c:v>Matilda Jones</c:v>
                </c:pt>
                <c:pt idx="14">
                  <c:v>Hamish Campbell</c:v>
                </c:pt>
                <c:pt idx="15">
                  <c:v>Priya Iyer</c:v>
                </c:pt>
                <c:pt idx="16">
                  <c:v>Chloe Nguyen</c:v>
                </c:pt>
                <c:pt idx="17">
                  <c:v>Sione Kaufusi</c:v>
                </c:pt>
                <c:pt idx="18">
                  <c:v>Bao Hoang</c:v>
                </c:pt>
                <c:pt idx="19">
                  <c:v>Arjun Sharma</c:v>
                </c:pt>
                <c:pt idx="20">
                  <c:v>Jarrah Walker</c:v>
                </c:pt>
              </c:strCache>
            </c:strRef>
          </c:cat>
          <c:val>
            <c:numRef>
              <c:f>Sales_by_Manager!$B$3:$B$23</c:f>
              <c:numCache>
                <c:formatCode>"$"#,##0.00</c:formatCode>
                <c:ptCount val="21"/>
                <c:pt idx="0">
                  <c:v>7075</c:v>
                </c:pt>
                <c:pt idx="1">
                  <c:v>13367</c:v>
                </c:pt>
                <c:pt idx="2">
                  <c:v>18970</c:v>
                </c:pt>
                <c:pt idx="3">
                  <c:v>15874</c:v>
                </c:pt>
                <c:pt idx="4">
                  <c:v>26083</c:v>
                </c:pt>
                <c:pt idx="5">
                  <c:v>16291</c:v>
                </c:pt>
                <c:pt idx="6">
                  <c:v>27592</c:v>
                </c:pt>
                <c:pt idx="7">
                  <c:v>21649</c:v>
                </c:pt>
                <c:pt idx="8">
                  <c:v>26823</c:v>
                </c:pt>
                <c:pt idx="9">
                  <c:v>15525</c:v>
                </c:pt>
                <c:pt idx="10">
                  <c:v>19814</c:v>
                </c:pt>
                <c:pt idx="11">
                  <c:v>18884</c:v>
                </c:pt>
                <c:pt idx="12">
                  <c:v>27352</c:v>
                </c:pt>
                <c:pt idx="13">
                  <c:v>26419</c:v>
                </c:pt>
                <c:pt idx="14">
                  <c:v>20517</c:v>
                </c:pt>
                <c:pt idx="15">
                  <c:v>28855</c:v>
                </c:pt>
                <c:pt idx="16">
                  <c:v>25247</c:v>
                </c:pt>
                <c:pt idx="17">
                  <c:v>39147</c:v>
                </c:pt>
                <c:pt idx="18">
                  <c:v>46157</c:v>
                </c:pt>
                <c:pt idx="19">
                  <c:v>37356</c:v>
                </c:pt>
                <c:pt idx="20">
                  <c:v>46030</c:v>
                </c:pt>
              </c:numCache>
            </c:numRef>
          </c:val>
          <c:extLst>
            <c:ext xmlns:c16="http://schemas.microsoft.com/office/drawing/2014/chart" uri="{C3380CC4-5D6E-409C-BE32-E72D297353CC}">
              <c16:uniqueId val="{00000000-9AB1-4AEC-82E5-24147B92182A}"/>
            </c:ext>
          </c:extLst>
        </c:ser>
        <c:ser>
          <c:idx val="1"/>
          <c:order val="1"/>
          <c:tx>
            <c:strRef>
              <c:f>Sales_by_Manager!$C$1:$C$2</c:f>
              <c:strCache>
                <c:ptCount val="1"/>
                <c:pt idx="0">
                  <c:v>BIGW STORE</c:v>
                </c:pt>
              </c:strCache>
            </c:strRef>
          </c:tx>
          <c:spPr>
            <a:solidFill>
              <a:srgbClr val="0046C8"/>
            </a:solidFill>
            <a:ln>
              <a:solidFill>
                <a:srgbClr val="0046C8"/>
              </a:solidFill>
            </a:ln>
            <a:effectLst/>
          </c:spPr>
          <c:invertIfNegative val="0"/>
          <c:cat>
            <c:strRef>
              <c:f>Sales_by_Manager!$A$3:$A$23</c:f>
              <c:strCache>
                <c:ptCount val="21"/>
                <c:pt idx="0">
                  <c:v>Omar Haddad</c:v>
                </c:pt>
                <c:pt idx="1">
                  <c:v>Teuila Tuivasa</c:v>
                </c:pt>
                <c:pt idx="2">
                  <c:v>Imogen Wright</c:v>
                </c:pt>
                <c:pt idx="3">
                  <c:v>Layla Mansour</c:v>
                </c:pt>
                <c:pt idx="4">
                  <c:v>Aarav Gupta</c:v>
                </c:pt>
                <c:pt idx="5">
                  <c:v>Elena Papadopoulos</c:v>
                </c:pt>
                <c:pt idx="6">
                  <c:v>Lachlan Smith</c:v>
                </c:pt>
                <c:pt idx="7">
                  <c:v>Zainab Khan</c:v>
                </c:pt>
                <c:pt idx="8">
                  <c:v>Angus McDonald</c:v>
                </c:pt>
                <c:pt idx="9">
                  <c:v>Domenico Rossi</c:v>
                </c:pt>
                <c:pt idx="10">
                  <c:v>Jasper Chen</c:v>
                </c:pt>
                <c:pt idx="11">
                  <c:v>Lowitja Mundine</c:v>
                </c:pt>
                <c:pt idx="12">
                  <c:v>Nyadol Deng</c:v>
                </c:pt>
                <c:pt idx="13">
                  <c:v>Matilda Jones</c:v>
                </c:pt>
                <c:pt idx="14">
                  <c:v>Hamish Campbell</c:v>
                </c:pt>
                <c:pt idx="15">
                  <c:v>Priya Iyer</c:v>
                </c:pt>
                <c:pt idx="16">
                  <c:v>Chloe Nguyen</c:v>
                </c:pt>
                <c:pt idx="17">
                  <c:v>Sione Kaufusi</c:v>
                </c:pt>
                <c:pt idx="18">
                  <c:v>Bao Hoang</c:v>
                </c:pt>
                <c:pt idx="19">
                  <c:v>Arjun Sharma</c:v>
                </c:pt>
                <c:pt idx="20">
                  <c:v>Jarrah Walker</c:v>
                </c:pt>
              </c:strCache>
            </c:strRef>
          </c:cat>
          <c:val>
            <c:numRef>
              <c:f>Sales_by_Manager!$C$3:$C$23</c:f>
              <c:numCache>
                <c:formatCode>"$"#,##0.00</c:formatCode>
                <c:ptCount val="21"/>
                <c:pt idx="0">
                  <c:v>27470</c:v>
                </c:pt>
                <c:pt idx="1">
                  <c:v>28942</c:v>
                </c:pt>
                <c:pt idx="2">
                  <c:v>34987</c:v>
                </c:pt>
                <c:pt idx="3">
                  <c:v>46461</c:v>
                </c:pt>
                <c:pt idx="4">
                  <c:v>37643</c:v>
                </c:pt>
                <c:pt idx="5">
                  <c:v>54565</c:v>
                </c:pt>
                <c:pt idx="6">
                  <c:v>44334</c:v>
                </c:pt>
                <c:pt idx="7">
                  <c:v>51857</c:v>
                </c:pt>
                <c:pt idx="8">
                  <c:v>50891</c:v>
                </c:pt>
                <c:pt idx="9">
                  <c:v>63695</c:v>
                </c:pt>
                <c:pt idx="10">
                  <c:v>59553</c:v>
                </c:pt>
                <c:pt idx="11">
                  <c:v>60504</c:v>
                </c:pt>
                <c:pt idx="12">
                  <c:v>53363</c:v>
                </c:pt>
                <c:pt idx="13">
                  <c:v>63883</c:v>
                </c:pt>
                <c:pt idx="14">
                  <c:v>75464</c:v>
                </c:pt>
                <c:pt idx="15">
                  <c:v>83492</c:v>
                </c:pt>
                <c:pt idx="16">
                  <c:v>89827</c:v>
                </c:pt>
                <c:pt idx="17">
                  <c:v>94284</c:v>
                </c:pt>
                <c:pt idx="18">
                  <c:v>93391</c:v>
                </c:pt>
                <c:pt idx="19">
                  <c:v>111227</c:v>
                </c:pt>
                <c:pt idx="20">
                  <c:v>102563</c:v>
                </c:pt>
              </c:numCache>
            </c:numRef>
          </c:val>
          <c:extLst>
            <c:ext xmlns:c16="http://schemas.microsoft.com/office/drawing/2014/chart" uri="{C3380CC4-5D6E-409C-BE32-E72D297353CC}">
              <c16:uniqueId val="{00000001-9AB1-4AEC-82E5-24147B92182A}"/>
            </c:ext>
          </c:extLst>
        </c:ser>
        <c:dLbls>
          <c:showLegendKey val="0"/>
          <c:showVal val="0"/>
          <c:showCatName val="0"/>
          <c:showSerName val="0"/>
          <c:showPercent val="0"/>
          <c:showBubbleSize val="0"/>
        </c:dLbls>
        <c:gapWidth val="182"/>
        <c:axId val="2024402751"/>
        <c:axId val="2024401791"/>
      </c:barChart>
      <c:catAx>
        <c:axId val="202440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24401791"/>
        <c:crosses val="autoZero"/>
        <c:auto val="1"/>
        <c:lblAlgn val="ctr"/>
        <c:lblOffset val="100"/>
        <c:noMultiLvlLbl val="0"/>
      </c:catAx>
      <c:valAx>
        <c:axId val="202440179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24402751"/>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Dashboard.xlsx]Sales_by_Manager!PivotTable1</c:name>
    <c:fmtId val="1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a:t>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E63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Sales_by_Manager!$B$1:$B$2</c:f>
              <c:strCache>
                <c:ptCount val="1"/>
                <c:pt idx="0">
                  <c:v>BIGW E-RETAIL</c:v>
                </c:pt>
              </c:strCache>
            </c:strRef>
          </c:tx>
          <c:spPr>
            <a:solidFill>
              <a:srgbClr val="FE6301"/>
            </a:solidFill>
            <a:ln>
              <a:noFill/>
            </a:ln>
            <a:effectLst/>
          </c:spPr>
          <c:invertIfNegative val="0"/>
          <c:cat>
            <c:strRef>
              <c:f>Sales_by_Manager!$A$3:$A$23</c:f>
              <c:strCache>
                <c:ptCount val="21"/>
                <c:pt idx="0">
                  <c:v>Omar Haddad</c:v>
                </c:pt>
                <c:pt idx="1">
                  <c:v>Teuila Tuivasa</c:v>
                </c:pt>
                <c:pt idx="2">
                  <c:v>Imogen Wright</c:v>
                </c:pt>
                <c:pt idx="3">
                  <c:v>Layla Mansour</c:v>
                </c:pt>
                <c:pt idx="4">
                  <c:v>Aarav Gupta</c:v>
                </c:pt>
                <c:pt idx="5">
                  <c:v>Elena Papadopoulos</c:v>
                </c:pt>
                <c:pt idx="6">
                  <c:v>Lachlan Smith</c:v>
                </c:pt>
                <c:pt idx="7">
                  <c:v>Zainab Khan</c:v>
                </c:pt>
                <c:pt idx="8">
                  <c:v>Angus McDonald</c:v>
                </c:pt>
                <c:pt idx="9">
                  <c:v>Domenico Rossi</c:v>
                </c:pt>
                <c:pt idx="10">
                  <c:v>Jasper Chen</c:v>
                </c:pt>
                <c:pt idx="11">
                  <c:v>Lowitja Mundine</c:v>
                </c:pt>
                <c:pt idx="12">
                  <c:v>Nyadol Deng</c:v>
                </c:pt>
                <c:pt idx="13">
                  <c:v>Matilda Jones</c:v>
                </c:pt>
                <c:pt idx="14">
                  <c:v>Hamish Campbell</c:v>
                </c:pt>
                <c:pt idx="15">
                  <c:v>Priya Iyer</c:v>
                </c:pt>
                <c:pt idx="16">
                  <c:v>Chloe Nguyen</c:v>
                </c:pt>
                <c:pt idx="17">
                  <c:v>Sione Kaufusi</c:v>
                </c:pt>
                <c:pt idx="18">
                  <c:v>Bao Hoang</c:v>
                </c:pt>
                <c:pt idx="19">
                  <c:v>Arjun Sharma</c:v>
                </c:pt>
                <c:pt idx="20">
                  <c:v>Jarrah Walker</c:v>
                </c:pt>
              </c:strCache>
            </c:strRef>
          </c:cat>
          <c:val>
            <c:numRef>
              <c:f>Sales_by_Manager!$B$3:$B$23</c:f>
              <c:numCache>
                <c:formatCode>"$"#,##0.00</c:formatCode>
                <c:ptCount val="21"/>
                <c:pt idx="0">
                  <c:v>7075</c:v>
                </c:pt>
                <c:pt idx="1">
                  <c:v>13367</c:v>
                </c:pt>
                <c:pt idx="2">
                  <c:v>18970</c:v>
                </c:pt>
                <c:pt idx="3">
                  <c:v>15874</c:v>
                </c:pt>
                <c:pt idx="4">
                  <c:v>26083</c:v>
                </c:pt>
                <c:pt idx="5">
                  <c:v>16291</c:v>
                </c:pt>
                <c:pt idx="6">
                  <c:v>27592</c:v>
                </c:pt>
                <c:pt idx="7">
                  <c:v>21649</c:v>
                </c:pt>
                <c:pt idx="8">
                  <c:v>26823</c:v>
                </c:pt>
                <c:pt idx="9">
                  <c:v>15525</c:v>
                </c:pt>
                <c:pt idx="10">
                  <c:v>19814</c:v>
                </c:pt>
                <c:pt idx="11">
                  <c:v>18884</c:v>
                </c:pt>
                <c:pt idx="12">
                  <c:v>27352</c:v>
                </c:pt>
                <c:pt idx="13">
                  <c:v>26419</c:v>
                </c:pt>
                <c:pt idx="14">
                  <c:v>20517</c:v>
                </c:pt>
                <c:pt idx="15">
                  <c:v>28855</c:v>
                </c:pt>
                <c:pt idx="16">
                  <c:v>25247</c:v>
                </c:pt>
                <c:pt idx="17">
                  <c:v>39147</c:v>
                </c:pt>
                <c:pt idx="18">
                  <c:v>46157</c:v>
                </c:pt>
                <c:pt idx="19">
                  <c:v>37356</c:v>
                </c:pt>
                <c:pt idx="20">
                  <c:v>46030</c:v>
                </c:pt>
              </c:numCache>
            </c:numRef>
          </c:val>
          <c:extLst>
            <c:ext xmlns:c16="http://schemas.microsoft.com/office/drawing/2014/chart" uri="{C3380CC4-5D6E-409C-BE32-E72D297353CC}">
              <c16:uniqueId val="{00000000-B040-4490-A2D8-D298B7A4EB54}"/>
            </c:ext>
          </c:extLst>
        </c:ser>
        <c:ser>
          <c:idx val="1"/>
          <c:order val="1"/>
          <c:tx>
            <c:strRef>
              <c:f>Sales_by_Manager!$C$1:$C$2</c:f>
              <c:strCache>
                <c:ptCount val="1"/>
                <c:pt idx="0">
                  <c:v>BIGW STORE</c:v>
                </c:pt>
              </c:strCache>
            </c:strRef>
          </c:tx>
          <c:spPr>
            <a:solidFill>
              <a:srgbClr val="0046C8"/>
            </a:solidFill>
            <a:ln>
              <a:noFill/>
            </a:ln>
            <a:effectLst/>
          </c:spPr>
          <c:invertIfNegative val="0"/>
          <c:cat>
            <c:strRef>
              <c:f>Sales_by_Manager!$A$3:$A$23</c:f>
              <c:strCache>
                <c:ptCount val="21"/>
                <c:pt idx="0">
                  <c:v>Omar Haddad</c:v>
                </c:pt>
                <c:pt idx="1">
                  <c:v>Teuila Tuivasa</c:v>
                </c:pt>
                <c:pt idx="2">
                  <c:v>Imogen Wright</c:v>
                </c:pt>
                <c:pt idx="3">
                  <c:v>Layla Mansour</c:v>
                </c:pt>
                <c:pt idx="4">
                  <c:v>Aarav Gupta</c:v>
                </c:pt>
                <c:pt idx="5">
                  <c:v>Elena Papadopoulos</c:v>
                </c:pt>
                <c:pt idx="6">
                  <c:v>Lachlan Smith</c:v>
                </c:pt>
                <c:pt idx="7">
                  <c:v>Zainab Khan</c:v>
                </c:pt>
                <c:pt idx="8">
                  <c:v>Angus McDonald</c:v>
                </c:pt>
                <c:pt idx="9">
                  <c:v>Domenico Rossi</c:v>
                </c:pt>
                <c:pt idx="10">
                  <c:v>Jasper Chen</c:v>
                </c:pt>
                <c:pt idx="11">
                  <c:v>Lowitja Mundine</c:v>
                </c:pt>
                <c:pt idx="12">
                  <c:v>Nyadol Deng</c:v>
                </c:pt>
                <c:pt idx="13">
                  <c:v>Matilda Jones</c:v>
                </c:pt>
                <c:pt idx="14">
                  <c:v>Hamish Campbell</c:v>
                </c:pt>
                <c:pt idx="15">
                  <c:v>Priya Iyer</c:v>
                </c:pt>
                <c:pt idx="16">
                  <c:v>Chloe Nguyen</c:v>
                </c:pt>
                <c:pt idx="17">
                  <c:v>Sione Kaufusi</c:v>
                </c:pt>
                <c:pt idx="18">
                  <c:v>Bao Hoang</c:v>
                </c:pt>
                <c:pt idx="19">
                  <c:v>Arjun Sharma</c:v>
                </c:pt>
                <c:pt idx="20">
                  <c:v>Jarrah Walker</c:v>
                </c:pt>
              </c:strCache>
            </c:strRef>
          </c:cat>
          <c:val>
            <c:numRef>
              <c:f>Sales_by_Manager!$C$3:$C$23</c:f>
              <c:numCache>
                <c:formatCode>"$"#,##0.00</c:formatCode>
                <c:ptCount val="21"/>
                <c:pt idx="0">
                  <c:v>27470</c:v>
                </c:pt>
                <c:pt idx="1">
                  <c:v>28942</c:v>
                </c:pt>
                <c:pt idx="2">
                  <c:v>34987</c:v>
                </c:pt>
                <c:pt idx="3">
                  <c:v>46461</c:v>
                </c:pt>
                <c:pt idx="4">
                  <c:v>37643</c:v>
                </c:pt>
                <c:pt idx="5">
                  <c:v>54565</c:v>
                </c:pt>
                <c:pt idx="6">
                  <c:v>44334</c:v>
                </c:pt>
                <c:pt idx="7">
                  <c:v>51857</c:v>
                </c:pt>
                <c:pt idx="8">
                  <c:v>50891</c:v>
                </c:pt>
                <c:pt idx="9">
                  <c:v>63695</c:v>
                </c:pt>
                <c:pt idx="10">
                  <c:v>59553</c:v>
                </c:pt>
                <c:pt idx="11">
                  <c:v>60504</c:v>
                </c:pt>
                <c:pt idx="12">
                  <c:v>53363</c:v>
                </c:pt>
                <c:pt idx="13">
                  <c:v>63883</c:v>
                </c:pt>
                <c:pt idx="14">
                  <c:v>75464</c:v>
                </c:pt>
                <c:pt idx="15">
                  <c:v>83492</c:v>
                </c:pt>
                <c:pt idx="16">
                  <c:v>89827</c:v>
                </c:pt>
                <c:pt idx="17">
                  <c:v>94284</c:v>
                </c:pt>
                <c:pt idx="18">
                  <c:v>93391</c:v>
                </c:pt>
                <c:pt idx="19">
                  <c:v>111227</c:v>
                </c:pt>
                <c:pt idx="20">
                  <c:v>102563</c:v>
                </c:pt>
              </c:numCache>
            </c:numRef>
          </c:val>
          <c:extLst>
            <c:ext xmlns:c16="http://schemas.microsoft.com/office/drawing/2014/chart" uri="{C3380CC4-5D6E-409C-BE32-E72D297353CC}">
              <c16:uniqueId val="{00000001-B040-4490-A2D8-D298B7A4EB54}"/>
            </c:ext>
          </c:extLst>
        </c:ser>
        <c:dLbls>
          <c:showLegendKey val="0"/>
          <c:showVal val="0"/>
          <c:showCatName val="0"/>
          <c:showSerName val="0"/>
          <c:showPercent val="0"/>
          <c:showBubbleSize val="0"/>
        </c:dLbls>
        <c:gapWidth val="150"/>
        <c:overlap val="100"/>
        <c:axId val="52347503"/>
        <c:axId val="52358063"/>
      </c:barChart>
      <c:catAx>
        <c:axId val="5234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52358063"/>
        <c:crosses val="autoZero"/>
        <c:auto val="1"/>
        <c:lblAlgn val="ctr"/>
        <c:lblOffset val="100"/>
        <c:noMultiLvlLbl val="0"/>
      </c:catAx>
      <c:valAx>
        <c:axId val="5235806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52347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Dashboard.xlsx]Sales_by_state!PivotTable6</c:name>
    <c:fmtId val="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sz="2400"/>
              <a:t>Sales</a:t>
            </a:r>
            <a:r>
              <a:rPr lang="en-IN" sz="2400" baseline="0"/>
              <a:t> by State</a:t>
            </a:r>
            <a:endParaRPr lang="en-IN" sz="240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IN"/>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Sales_by_state!$B$1:$B$2</c:f>
              <c:strCache>
                <c:ptCount val="1"/>
                <c:pt idx="0">
                  <c:v>BIGW E-RETAIL</c:v>
                </c:pt>
              </c:strCache>
            </c:strRef>
          </c:tx>
          <c:spPr>
            <a:solidFill>
              <a:schemeClr val="bg1"/>
            </a:solidFill>
            <a:ln>
              <a:noFill/>
            </a:ln>
            <a:effectLst/>
          </c:spPr>
          <c:invertIfNegative val="0"/>
          <c:cat>
            <c:strRef>
              <c:f>Sales_by_state!$A$3:$A$10</c:f>
              <c:strCache>
                <c:ptCount val="8"/>
                <c:pt idx="0">
                  <c:v>ACT</c:v>
                </c:pt>
                <c:pt idx="1">
                  <c:v>NSW</c:v>
                </c:pt>
                <c:pt idx="2">
                  <c:v>NT</c:v>
                </c:pt>
                <c:pt idx="3">
                  <c:v>QLD</c:v>
                </c:pt>
                <c:pt idx="4">
                  <c:v>SA</c:v>
                </c:pt>
                <c:pt idx="5">
                  <c:v>TAS</c:v>
                </c:pt>
                <c:pt idx="6">
                  <c:v>VIC</c:v>
                </c:pt>
                <c:pt idx="7">
                  <c:v>WA</c:v>
                </c:pt>
              </c:strCache>
            </c:strRef>
          </c:cat>
          <c:val>
            <c:numRef>
              <c:f>Sales_by_state!$B$3:$B$10</c:f>
              <c:numCache>
                <c:formatCode>"$"#,##0.00</c:formatCode>
                <c:ptCount val="8"/>
                <c:pt idx="0">
                  <c:v>7106</c:v>
                </c:pt>
                <c:pt idx="1">
                  <c:v>166535</c:v>
                </c:pt>
                <c:pt idx="2">
                  <c:v>7075</c:v>
                </c:pt>
                <c:pt idx="3">
                  <c:v>108762</c:v>
                </c:pt>
                <c:pt idx="4">
                  <c:v>29658</c:v>
                </c:pt>
                <c:pt idx="5">
                  <c:v>15874</c:v>
                </c:pt>
                <c:pt idx="6">
                  <c:v>124571</c:v>
                </c:pt>
                <c:pt idx="7">
                  <c:v>65446</c:v>
                </c:pt>
              </c:numCache>
            </c:numRef>
          </c:val>
          <c:extLst>
            <c:ext xmlns:c16="http://schemas.microsoft.com/office/drawing/2014/chart" uri="{C3380CC4-5D6E-409C-BE32-E72D297353CC}">
              <c16:uniqueId val="{00000000-43B4-4FC7-ABA8-0B3954D96FAA}"/>
            </c:ext>
          </c:extLst>
        </c:ser>
        <c:ser>
          <c:idx val="1"/>
          <c:order val="1"/>
          <c:tx>
            <c:strRef>
              <c:f>Sales_by_state!$C$1:$C$2</c:f>
              <c:strCache>
                <c:ptCount val="1"/>
                <c:pt idx="0">
                  <c:v>BIGW STORE</c:v>
                </c:pt>
              </c:strCache>
            </c:strRef>
          </c:tx>
          <c:spPr>
            <a:solidFill>
              <a:srgbClr val="0046C8"/>
            </a:solidFill>
            <a:ln>
              <a:noFill/>
            </a:ln>
            <a:effectLst/>
          </c:spPr>
          <c:invertIfNegative val="0"/>
          <c:cat>
            <c:strRef>
              <c:f>Sales_by_state!$A$3:$A$10</c:f>
              <c:strCache>
                <c:ptCount val="8"/>
                <c:pt idx="0">
                  <c:v>ACT</c:v>
                </c:pt>
                <c:pt idx="1">
                  <c:v>NSW</c:v>
                </c:pt>
                <c:pt idx="2">
                  <c:v>NT</c:v>
                </c:pt>
                <c:pt idx="3">
                  <c:v>QLD</c:v>
                </c:pt>
                <c:pt idx="4">
                  <c:v>SA</c:v>
                </c:pt>
                <c:pt idx="5">
                  <c:v>TAS</c:v>
                </c:pt>
                <c:pt idx="6">
                  <c:v>VIC</c:v>
                </c:pt>
                <c:pt idx="7">
                  <c:v>WA</c:v>
                </c:pt>
              </c:strCache>
            </c:strRef>
          </c:cat>
          <c:val>
            <c:numRef>
              <c:f>Sales_by_state!$C$3:$C$10</c:f>
              <c:numCache>
                <c:formatCode>"$"#,##0.00</c:formatCode>
                <c:ptCount val="8"/>
                <c:pt idx="0">
                  <c:v>32856</c:v>
                </c:pt>
                <c:pt idx="1">
                  <c:v>389780</c:v>
                </c:pt>
                <c:pt idx="2">
                  <c:v>27470</c:v>
                </c:pt>
                <c:pt idx="3">
                  <c:v>287246</c:v>
                </c:pt>
                <c:pt idx="4">
                  <c:v>83507</c:v>
                </c:pt>
                <c:pt idx="5">
                  <c:v>46461</c:v>
                </c:pt>
                <c:pt idx="6">
                  <c:v>321251</c:v>
                </c:pt>
                <c:pt idx="7">
                  <c:v>139825</c:v>
                </c:pt>
              </c:numCache>
            </c:numRef>
          </c:val>
          <c:extLst>
            <c:ext xmlns:c16="http://schemas.microsoft.com/office/drawing/2014/chart" uri="{C3380CC4-5D6E-409C-BE32-E72D297353CC}">
              <c16:uniqueId val="{00000001-43B4-4FC7-ABA8-0B3954D96FAA}"/>
            </c:ext>
          </c:extLst>
        </c:ser>
        <c:dLbls>
          <c:showLegendKey val="0"/>
          <c:showVal val="0"/>
          <c:showCatName val="0"/>
          <c:showSerName val="0"/>
          <c:showPercent val="0"/>
          <c:showBubbleSize val="0"/>
        </c:dLbls>
        <c:gapWidth val="219"/>
        <c:overlap val="-27"/>
        <c:axId val="1707442336"/>
        <c:axId val="1707440896"/>
      </c:barChart>
      <c:catAx>
        <c:axId val="17074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707440896"/>
        <c:crosses val="autoZero"/>
        <c:auto val="1"/>
        <c:lblAlgn val="ctr"/>
        <c:lblOffset val="100"/>
        <c:noMultiLvlLbl val="0"/>
      </c:catAx>
      <c:valAx>
        <c:axId val="170744089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7074423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Dashboard.xlsx]Sales_by_store_type!PivotTable5</c:name>
    <c:fmtId val="4"/>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sz="2400"/>
              <a:t>Sales by store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0046C8"/>
          </a:solidFill>
          <a:ln w="19050">
            <a:solidFill>
              <a:schemeClr val="lt1"/>
            </a:solidFill>
          </a:ln>
          <a:effectLst/>
        </c:spPr>
        <c:marker>
          <c:symbol val="none"/>
        </c:marker>
        <c:dLbl>
          <c:idx val="0"/>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46C8"/>
          </a:solidFill>
          <a:ln w="19050">
            <a:solidFill>
              <a:schemeClr val="lt1"/>
            </a:solidFill>
          </a:ln>
          <a:effectLst/>
        </c:spPr>
        <c:dLbl>
          <c:idx val="0"/>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FFFF"/>
          </a:solidFill>
          <a:ln w="19050">
            <a:solidFill>
              <a:schemeClr val="lt1"/>
            </a:solidFill>
          </a:ln>
          <a:effectLst/>
        </c:spPr>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Sales_by_store_type!$B$1</c:f>
              <c:strCache>
                <c:ptCount val="1"/>
                <c:pt idx="0">
                  <c:v>Total</c:v>
                </c:pt>
              </c:strCache>
            </c:strRef>
          </c:tx>
          <c:spPr>
            <a:solidFill>
              <a:srgbClr val="0046C8"/>
            </a:solidFill>
          </c:spPr>
          <c:dPt>
            <c:idx val="0"/>
            <c:bubble3D val="0"/>
            <c:spPr>
              <a:solidFill>
                <a:srgbClr val="FFFFFF"/>
              </a:solidFill>
              <a:ln w="19050">
                <a:solidFill>
                  <a:schemeClr val="lt1"/>
                </a:solidFill>
              </a:ln>
              <a:effectLst/>
            </c:spPr>
            <c:extLst>
              <c:ext xmlns:c16="http://schemas.microsoft.com/office/drawing/2014/chart" uri="{C3380CC4-5D6E-409C-BE32-E72D297353CC}">
                <c16:uniqueId val="{00000003-4E79-41A8-8411-95C4E0AB428B}"/>
              </c:ext>
            </c:extLst>
          </c:dPt>
          <c:dPt>
            <c:idx val="1"/>
            <c:bubble3D val="0"/>
            <c:spPr>
              <a:solidFill>
                <a:srgbClr val="0046C8"/>
              </a:solidFill>
              <a:ln w="19050">
                <a:solidFill>
                  <a:schemeClr val="lt1"/>
                </a:solidFill>
              </a:ln>
              <a:effectLst/>
            </c:spPr>
            <c:extLst>
              <c:ext xmlns:c16="http://schemas.microsoft.com/office/drawing/2014/chart" uri="{C3380CC4-5D6E-409C-BE32-E72D297353CC}">
                <c16:uniqueId val="{00000002-4E79-41A8-8411-95C4E0AB428B}"/>
              </c:ext>
            </c:extLst>
          </c:dPt>
          <c:dLbls>
            <c:dLbl>
              <c:idx val="0"/>
              <c:layout>
                <c:manualLayout>
                  <c:x val="0.16666666666666657"/>
                  <c:y val="-0.12500000000000006"/>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E79-41A8-8411-95C4E0AB428B}"/>
                </c:ext>
              </c:extLst>
            </c:dLbl>
            <c:dLbl>
              <c:idx val="1"/>
              <c:layout>
                <c:manualLayout>
                  <c:x val="-0.2166666666666667"/>
                  <c:y val="-5.0925925925926013E-2"/>
                </c:manualLayout>
              </c:layout>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4E79-41A8-8411-95C4E0AB428B}"/>
                </c:ext>
              </c:extLst>
            </c:dLbl>
            <c:spPr>
              <a:solidFill>
                <a:srgbClr val="333333"/>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Sales_by_store_type!$A$2:$A$3</c:f>
              <c:strCache>
                <c:ptCount val="2"/>
                <c:pt idx="0">
                  <c:v>BIGW E-RETAIL</c:v>
                </c:pt>
                <c:pt idx="1">
                  <c:v>BIGW STORE</c:v>
                </c:pt>
              </c:strCache>
            </c:strRef>
          </c:cat>
          <c:val>
            <c:numRef>
              <c:f>Sales_by_store_type!$B$2:$B$3</c:f>
              <c:numCache>
                <c:formatCode>"$"#,##0.00</c:formatCode>
                <c:ptCount val="2"/>
                <c:pt idx="0">
                  <c:v>525027</c:v>
                </c:pt>
                <c:pt idx="1">
                  <c:v>1328396</c:v>
                </c:pt>
              </c:numCache>
            </c:numRef>
          </c:val>
          <c:extLst>
            <c:ext xmlns:c16="http://schemas.microsoft.com/office/drawing/2014/chart" uri="{C3380CC4-5D6E-409C-BE32-E72D297353CC}">
              <c16:uniqueId val="{00000000-4E79-41A8-8411-95C4E0AB428B}"/>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Dashboard.xlsx]Sales_by_category!PivotTable4</c:name>
    <c:fmtId val="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sz="2400"/>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Sales_by_category!$B$1:$B$2</c:f>
              <c:strCache>
                <c:ptCount val="1"/>
                <c:pt idx="0">
                  <c:v>BIGW E-RETAIL</c:v>
                </c:pt>
              </c:strCache>
            </c:strRef>
          </c:tx>
          <c:spPr>
            <a:solidFill>
              <a:sysClr val="window" lastClr="FFFFFF"/>
            </a:solidFill>
            <a:ln>
              <a:noFill/>
            </a:ln>
            <a:effectLst/>
          </c:spPr>
          <c:invertIfNegative val="0"/>
          <c:cat>
            <c:strRef>
              <c:f>Sales_by_category!$A$3:$A$13</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Sales_by_category!$B$3:$B$13</c:f>
              <c:numCache>
                <c:formatCode>"$"#,##0.00</c:formatCode>
                <c:ptCount val="10"/>
                <c:pt idx="0">
                  <c:v>54231</c:v>
                </c:pt>
                <c:pt idx="1">
                  <c:v>79491</c:v>
                </c:pt>
                <c:pt idx="2">
                  <c:v>38428</c:v>
                </c:pt>
                <c:pt idx="3">
                  <c:v>62002</c:v>
                </c:pt>
                <c:pt idx="4">
                  <c:v>47452</c:v>
                </c:pt>
                <c:pt idx="5">
                  <c:v>46445</c:v>
                </c:pt>
                <c:pt idx="6">
                  <c:v>44750</c:v>
                </c:pt>
                <c:pt idx="7">
                  <c:v>16477</c:v>
                </c:pt>
                <c:pt idx="8">
                  <c:v>79023</c:v>
                </c:pt>
                <c:pt idx="9">
                  <c:v>56728</c:v>
                </c:pt>
              </c:numCache>
            </c:numRef>
          </c:val>
          <c:extLst>
            <c:ext xmlns:c16="http://schemas.microsoft.com/office/drawing/2014/chart" uri="{C3380CC4-5D6E-409C-BE32-E72D297353CC}">
              <c16:uniqueId val="{00000000-A991-43BF-ADF8-7A58F6AA499B}"/>
            </c:ext>
          </c:extLst>
        </c:ser>
        <c:ser>
          <c:idx val="1"/>
          <c:order val="1"/>
          <c:tx>
            <c:strRef>
              <c:f>Sales_by_category!$C$1:$C$2</c:f>
              <c:strCache>
                <c:ptCount val="1"/>
                <c:pt idx="0">
                  <c:v>BIGW STORE</c:v>
                </c:pt>
              </c:strCache>
            </c:strRef>
          </c:tx>
          <c:spPr>
            <a:solidFill>
              <a:srgbClr val="0046C8"/>
            </a:solidFill>
            <a:ln>
              <a:noFill/>
            </a:ln>
            <a:effectLst/>
          </c:spPr>
          <c:invertIfNegative val="0"/>
          <c:cat>
            <c:strRef>
              <c:f>Sales_by_category!$A$3:$A$13</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Sales_by_category!$C$3:$C$13</c:f>
              <c:numCache>
                <c:formatCode>"$"#,##0.00</c:formatCode>
                <c:ptCount val="10"/>
                <c:pt idx="0">
                  <c:v>104964</c:v>
                </c:pt>
                <c:pt idx="1">
                  <c:v>237772</c:v>
                </c:pt>
                <c:pt idx="2">
                  <c:v>82302</c:v>
                </c:pt>
                <c:pt idx="3">
                  <c:v>140567</c:v>
                </c:pt>
                <c:pt idx="4">
                  <c:v>126202</c:v>
                </c:pt>
                <c:pt idx="5">
                  <c:v>120106</c:v>
                </c:pt>
                <c:pt idx="6">
                  <c:v>127836</c:v>
                </c:pt>
                <c:pt idx="7">
                  <c:v>36449</c:v>
                </c:pt>
                <c:pt idx="8">
                  <c:v>195157</c:v>
                </c:pt>
                <c:pt idx="9">
                  <c:v>157041</c:v>
                </c:pt>
              </c:numCache>
            </c:numRef>
          </c:val>
          <c:extLst>
            <c:ext xmlns:c16="http://schemas.microsoft.com/office/drawing/2014/chart" uri="{C3380CC4-5D6E-409C-BE32-E72D297353CC}">
              <c16:uniqueId val="{00000001-A991-43BF-ADF8-7A58F6AA499B}"/>
            </c:ext>
          </c:extLst>
        </c:ser>
        <c:dLbls>
          <c:showLegendKey val="0"/>
          <c:showVal val="0"/>
          <c:showCatName val="0"/>
          <c:showSerName val="0"/>
          <c:showPercent val="0"/>
          <c:showBubbleSize val="0"/>
        </c:dLbls>
        <c:gapWidth val="219"/>
        <c:overlap val="-27"/>
        <c:axId val="1707400576"/>
        <c:axId val="1707409216"/>
      </c:barChart>
      <c:catAx>
        <c:axId val="17074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707409216"/>
        <c:crosses val="autoZero"/>
        <c:auto val="1"/>
        <c:lblAlgn val="ctr"/>
        <c:lblOffset val="100"/>
        <c:noMultiLvlLbl val="0"/>
      </c:catAx>
      <c:valAx>
        <c:axId val="170740921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70740057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Dashboard.xlsx]Average_sales_over_time!PivotTable3</c:name>
    <c:fmtId val="0"/>
  </c:pivotSource>
  <c:chart>
    <c:title>
      <c:tx>
        <c:rich>
          <a:bodyPr rot="0" spcFirstLastPara="1" vertOverflow="ellipsis" vert="horz" wrap="square" anchor="ctr" anchorCtr="1"/>
          <a:lstStyle/>
          <a:p>
            <a:pPr>
              <a:defRPr sz="2400" b="0" i="0" u="none" strike="noStrike" kern="1200" spc="0" baseline="0">
                <a:solidFill>
                  <a:srgbClr val="FFFFFF"/>
                </a:solidFill>
                <a:latin typeface="+mn-lt"/>
                <a:ea typeface="+mn-ea"/>
                <a:cs typeface="+mn-cs"/>
              </a:defRPr>
            </a:pPr>
            <a:r>
              <a:rPr lang="en-IN" sz="2400"/>
              <a:t>Average Sales over Time</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FFFF"/>
              </a:solidFill>
              <a:latin typeface="+mn-lt"/>
              <a:ea typeface="+mn-ea"/>
              <a:cs typeface="+mn-cs"/>
            </a:defRPr>
          </a:pPr>
          <a:endParaRPr lang="en-US"/>
        </a:p>
      </c:txPr>
    </c:title>
    <c:autoTitleDeleted val="0"/>
    <c:pivotFmts>
      <c:pivotFmt>
        <c:idx val="0"/>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46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Average_sales_over_time!$B$1:$B$2</c:f>
              <c:strCache>
                <c:ptCount val="1"/>
                <c:pt idx="0">
                  <c:v>BIGW E-RETAIL</c:v>
                </c:pt>
              </c:strCache>
            </c:strRef>
          </c:tx>
          <c:spPr>
            <a:ln w="28575" cap="rnd">
              <a:solidFill>
                <a:schemeClr val="bg1"/>
              </a:solidFill>
              <a:round/>
            </a:ln>
            <a:effectLst/>
          </c:spPr>
          <c:marker>
            <c:symbol val="none"/>
          </c:marker>
          <c:cat>
            <c:multiLvlStrRef>
              <c:f>Average_sales_over_time!$A$3:$A$29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Average_sales_over_time!$B$3:$B$29</c:f>
              <c:numCache>
                <c:formatCode>"$"#,##0.00</c:formatCode>
                <c:ptCount val="24"/>
                <c:pt idx="0">
                  <c:v>397.59459459459458</c:v>
                </c:pt>
                <c:pt idx="1">
                  <c:v>433.49019607843138</c:v>
                </c:pt>
                <c:pt idx="2">
                  <c:v>417.27272727272725</c:v>
                </c:pt>
                <c:pt idx="3">
                  <c:v>390.71698113207549</c:v>
                </c:pt>
                <c:pt idx="4">
                  <c:v>434</c:v>
                </c:pt>
                <c:pt idx="5">
                  <c:v>370.48214285714283</c:v>
                </c:pt>
                <c:pt idx="6">
                  <c:v>433.42553191489361</c:v>
                </c:pt>
                <c:pt idx="7">
                  <c:v>424.0625</c:v>
                </c:pt>
                <c:pt idx="8">
                  <c:v>362.28571428571428</c:v>
                </c:pt>
                <c:pt idx="9">
                  <c:v>416.36734693877548</c:v>
                </c:pt>
                <c:pt idx="10">
                  <c:v>458.14583333333331</c:v>
                </c:pt>
                <c:pt idx="11">
                  <c:v>385.0344827586207</c:v>
                </c:pt>
                <c:pt idx="12">
                  <c:v>341.65671641791045</c:v>
                </c:pt>
                <c:pt idx="13">
                  <c:v>368.5128205128205</c:v>
                </c:pt>
                <c:pt idx="14">
                  <c:v>343.90909090909093</c:v>
                </c:pt>
                <c:pt idx="15">
                  <c:v>444.61403508771929</c:v>
                </c:pt>
                <c:pt idx="16">
                  <c:v>420.29032258064518</c:v>
                </c:pt>
                <c:pt idx="17">
                  <c:v>377.8095238095238</c:v>
                </c:pt>
                <c:pt idx="18">
                  <c:v>407.25925925925924</c:v>
                </c:pt>
                <c:pt idx="19">
                  <c:v>414.38983050847457</c:v>
                </c:pt>
                <c:pt idx="20">
                  <c:v>401.98</c:v>
                </c:pt>
                <c:pt idx="21">
                  <c:v>356.14285714285717</c:v>
                </c:pt>
                <c:pt idx="22">
                  <c:v>385.18461538461537</c:v>
                </c:pt>
                <c:pt idx="23">
                  <c:v>427.09859154929575</c:v>
                </c:pt>
              </c:numCache>
            </c:numRef>
          </c:val>
          <c:smooth val="0"/>
          <c:extLst>
            <c:ext xmlns:c16="http://schemas.microsoft.com/office/drawing/2014/chart" uri="{C3380CC4-5D6E-409C-BE32-E72D297353CC}">
              <c16:uniqueId val="{00000000-E6E7-48F9-9878-B658E19533B7}"/>
            </c:ext>
          </c:extLst>
        </c:ser>
        <c:ser>
          <c:idx val="1"/>
          <c:order val="1"/>
          <c:tx>
            <c:strRef>
              <c:f>Average_sales_over_time!$C$1:$C$2</c:f>
              <c:strCache>
                <c:ptCount val="1"/>
                <c:pt idx="0">
                  <c:v>BIGW STORE</c:v>
                </c:pt>
              </c:strCache>
            </c:strRef>
          </c:tx>
          <c:spPr>
            <a:ln w="28575" cap="rnd">
              <a:solidFill>
                <a:srgbClr val="0046C8"/>
              </a:solidFill>
              <a:round/>
            </a:ln>
            <a:effectLst/>
          </c:spPr>
          <c:marker>
            <c:symbol val="none"/>
          </c:marker>
          <c:cat>
            <c:multiLvlStrRef>
              <c:f>Average_sales_over_time!$A$3:$A$29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Average_sales_over_time!$C$3:$C$29</c:f>
              <c:numCache>
                <c:formatCode>"$"#,##0.00</c:formatCode>
                <c:ptCount val="24"/>
                <c:pt idx="0">
                  <c:v>430</c:v>
                </c:pt>
                <c:pt idx="1">
                  <c:v>407.77777777777777</c:v>
                </c:pt>
                <c:pt idx="2">
                  <c:v>405.3233082706767</c:v>
                </c:pt>
                <c:pt idx="3">
                  <c:v>385.00694444444446</c:v>
                </c:pt>
                <c:pt idx="4">
                  <c:v>428.14074074074074</c:v>
                </c:pt>
                <c:pt idx="5">
                  <c:v>419.60317460317458</c:v>
                </c:pt>
                <c:pt idx="6">
                  <c:v>431.20394736842104</c:v>
                </c:pt>
                <c:pt idx="7">
                  <c:v>410.71140939597313</c:v>
                </c:pt>
                <c:pt idx="8">
                  <c:v>450.41891891891891</c:v>
                </c:pt>
                <c:pt idx="9">
                  <c:v>388.9140625</c:v>
                </c:pt>
                <c:pt idx="10">
                  <c:v>407.28346456692913</c:v>
                </c:pt>
                <c:pt idx="11">
                  <c:v>430.52678571428572</c:v>
                </c:pt>
                <c:pt idx="12">
                  <c:v>419.46</c:v>
                </c:pt>
                <c:pt idx="13">
                  <c:v>447.14285714285717</c:v>
                </c:pt>
                <c:pt idx="14">
                  <c:v>402.5419847328244</c:v>
                </c:pt>
                <c:pt idx="15">
                  <c:v>423.91304347826087</c:v>
                </c:pt>
                <c:pt idx="16">
                  <c:v>440.0078125</c:v>
                </c:pt>
                <c:pt idx="17">
                  <c:v>382.42748091603056</c:v>
                </c:pt>
                <c:pt idx="18">
                  <c:v>399.00729927007302</c:v>
                </c:pt>
                <c:pt idx="19">
                  <c:v>417.1185185185185</c:v>
                </c:pt>
                <c:pt idx="20">
                  <c:v>401.3203125</c:v>
                </c:pt>
                <c:pt idx="21">
                  <c:v>408.95588235294116</c:v>
                </c:pt>
                <c:pt idx="22">
                  <c:v>409.75213675213678</c:v>
                </c:pt>
                <c:pt idx="23">
                  <c:v>433.16279069767444</c:v>
                </c:pt>
              </c:numCache>
            </c:numRef>
          </c:val>
          <c:smooth val="0"/>
          <c:extLst>
            <c:ext xmlns:c16="http://schemas.microsoft.com/office/drawing/2014/chart" uri="{C3380CC4-5D6E-409C-BE32-E72D297353CC}">
              <c16:uniqueId val="{00000001-E6E7-48F9-9878-B658E19533B7}"/>
            </c:ext>
          </c:extLst>
        </c:ser>
        <c:dLbls>
          <c:showLegendKey val="0"/>
          <c:showVal val="0"/>
          <c:showCatName val="0"/>
          <c:showSerName val="0"/>
          <c:showPercent val="0"/>
          <c:showBubbleSize val="0"/>
        </c:dLbls>
        <c:smooth val="0"/>
        <c:axId val="802091328"/>
        <c:axId val="802080768"/>
      </c:lineChart>
      <c:catAx>
        <c:axId val="802091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802080768"/>
        <c:crosses val="autoZero"/>
        <c:auto val="1"/>
        <c:lblAlgn val="ctr"/>
        <c:lblOffset val="100"/>
        <c:noMultiLvlLbl val="0"/>
      </c:catAx>
      <c:valAx>
        <c:axId val="80208076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802091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3333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vertOverflow="overflow" horzOverflow="overflow" wrap="square" lIns="0" tIns="0" rIns="0" bIns="0"/>
        <a:lstStyle/>
        <a:p>
          <a:pPr algn="ctr" rtl="0">
            <a:defRPr sz="1400" b="0" i="0">
              <a:solidFill>
                <a:srgbClr val="FFFFFF"/>
              </a:solidFill>
              <a:latin typeface="Cambria" panose="02040503050406030204" pitchFamily="18" charset="0"/>
              <a:ea typeface="Cambria" panose="02040503050406030204" pitchFamily="18" charset="0"/>
              <a:cs typeface="Cambria" panose="02040503050406030204" pitchFamily="18" charset="0"/>
            </a:defRPr>
          </a:pPr>
          <a:r>
            <a:rPr lang="en-IN" sz="2400">
              <a:solidFill>
                <a:srgbClr val="FFFFFF"/>
              </a:solidFill>
            </a:rPr>
            <a:t>Sales by State</a:t>
          </a:r>
        </a:p>
      </cx:txPr>
    </cx:title>
    <cx:plotArea>
      <cx:plotAreaRegion>
        <cx:series layoutId="regionMap" uniqueId="{00000000-A5B3-4C5B-916E-B7D34E3CFA73}">
          <cx:tx>
            <cx:txData>
              <cx:f>_xlchart.v5.2</cx:f>
              <cx:v>Sum of Sales</cx:v>
            </cx:txData>
          </cx:tx>
          <cx:dataId val="0"/>
          <cx:layoutPr>
            <cx:geography cultureLanguage="en-US" cultureRegion="IN" attribution="Powered by Bing">
              <cx:geoCache provider="{E9337A44-BEBE-4D9F-B70C-5C5E7DAFC167}">
                <cx:binary>1Hxnk9RIuu5fIfh8xaRVpjZ2T8RKZdpUA40d+KLoaRp57/Xr76NmGarU2tKBs+fGHcYxVJcevfl6
l3+/7/92Hz/clc/6JE6rv933/3ju13X+t99+q+79h+SuepEE92VWZV/rF/dZ8lv29Wtw//Dbl/Ku
C1LvN0ao+O3evyvrh/75f/0dT/MeskN2f1cHWXrbPJTDm4eqievqzGeLHz27+5IE6Sao6jK4r+k/
nv+zwW/v4uAufebc5UF9Fz9791CWQZ2Vw/NnD2kd1MO7IX/4x/OTbz5/9tv8+U/e5VmM162bL/iu
weULobVpKSKsb7+eP4uz1PvX51RYLwhhkjAhvqO+vEvwzV99v8e3u/vypXyoKhD9+N+1p51QiB92
3j1/dp81aT0dt4eTP3rA82dBlTnfPnSyicZ/vn88lN9OmfVff5/9AY5p9idH/Jyf6dpHT9j58aGq
H8r02Z/H9v00/wM8ZOChaUqmLL7IQ8ZeUE2VUHMe/tRLLTNu4REzbn3851+OWS8fumdvs6b2n328
ix+q/yCrOFhhSpNq/S9O6Zm6KaibpmCkItMv+h37m9L9xIsts+vJA2bMevn241+PW1lZ+5Nu/W/Y
R2q9EFQoi1KyqFucv+Cm0FyZcsaqn3qrf8OthWfMGfbXM4Uf4OCyMrj7fl7/AQvIzRdaQnFMRh/V
ZtKbEy8mXnAimEWU+d3JffOg39Tqv/NGyxz68c0ZXz5cOn85RYJTe0ir+C798h9kDZyPNBUxp9N/
/PWUNVJIi3L1HfQbT/57L7PMlePvzvhye9j85fjyzRX9b0QOnLygRBOYL3aqMAgLNZ+CBpMtKcxP
vNEyh548YMamt//8y3Hp3V2V3KX/UbMm6AsL3kVwzr/pDj/lkjBfSEtSyTWU6tig/XfeZZkxP745
48i7f779/54l9/82JzjOl05+6mfzJcTaimkCj0+X4wHxQliEKs7Fd2t3zJh/o8Snr7TMmaOvnvz4
/4Pc59/nRX/mlpu7+m77mJQepUbnP30kE+nz7Ksnue0Jpd9l/PLLP55TGKw/M93pCSfyf3RW307/
+1ce7qoaX5YW7J5FTXgd05J8eliHBA2fUPbCYpQJi2sLcd2UMaVTFIZUGd8RDF8VJrWUJJaCx6qm
LAGfCf5CCaTQSmqEipQz/Wd14HUWD16W/nkW//r/Z2mTvM6CtK7+8dx6/iz/9lPTe2qE/grYGiEL
h6BpjtAyv797gwIEfpj+n9FzRaRkyw6RpnZAtl5wZcb26GT0ZVlcG0LaR4ezgGcu4EnBkUBaDCRY
5BQvFyKURjHQA6ofmzD+zJL7koZ7P+MrQNOLzwmTlmZSSpwSEqFToESVQT+0Hjuklb4sgtzR2nei
HC77T14vkLOAoiazqZSJvxQBn46PL24Jl1mSiYPXt927enBzJyaB2kRxxS/OQ0Ec5gQBCukBNyUB
72dQqi/D1ItLcSg6ph2l4nHTC9+9OY+ywB8lKJOackqQ6k9vcSQPbcZyCi8gDmlXBBveyneN1/nb
Mdf5zdBWYoVLbOkAJVJQyrhA4YfNqGq1ZxSaaXEwBWmYYyQqeZ91GQ3tPui9AKfJdWwHsmwDW3ct
uYoir7xryqSPNlVmVXLrddLtbEOMZey0Kld3Tdjl3o7K2vDt0Q/Dd1lfj07ASfjVL8ou2AQpaz95
gWLN63borIswjyK5jXp8uEIehXN8wjSTUAlJVChw0ZkUNlVHhDc24sAD4m9rWrwUUeBtfEOLCzIq
p3eNV4loPuduPV7FlVHZRan54TxP6aRUM12wzClxRJZvmuDuKVPN3C3MusUhM27QDeuJLaz6JtRD
YFdDuDNIsZV5bacWufTLMfyFQ7AQ3z0GeCZDlHcKLzJF3JqP8iCiPHO4lw+3KX1TldW4FXUdH4JQ
bBA6FhvLDC8jo+SvpOrNq5VDeMoKjbTNYjCdzIKwzd6i1ixM6qCRB0aj4nezSd0LovSntg2ji4Cx
bjvEJLpphrHZG0Wdb6kb0Iuqj43L8y/yRI/hBGDzFeEQeqUkOz2NnFsV73RmXJvRYO4HS/VvR9m5
K4bpKc8BIwnqcOA6lJkgnjtWZC5oxSvWGNelt1HueNWr/IsVGaPNTeL4oZ/bHdUhxC248RCOnTOK
SxRKBPvwJqgvKT476T6jUVd6o3Gt6VVJY7szP58HmIzCiTxLLjnXUmrBTQqTeEpbFivaWJVlXdct
pw4N5FthlLugZOEmDN3owtOxvz0P+cQuziBnXKt0WSZVpKxr9SouPlH2XkfvK/7+PMgTYzgDmfGs
i3yvbTPTuvbI5y69k/Syi2/PQyzQgTiEMUIkxeGpmf8l3KwiQwT+wTBGJ/S0Y7HG6b3blre780gL
UnCCNGNSV4UpZaPvHxrq7jKp903QfzwPsSAHU1BlTmUxzQibWddCt6xPitA/dHnj79uxuNSRV21T
z7yO3Hy4qfyArBizJarghrU5VbmZUDOq2nho6iKvAemV+2LoPpWmen2eqjWImai1pTcUWQGIcih9
m6vSs3O5FodNOjhTIYUyPbJuYkmEkjMQOrpNmbuNf2Ds1vXaK23sBzjaGmKQWte6eFtrvjlP15Lo
KakQ6SJpYWgEnWptQ4aCxRyQHrshHpukzuhug8r7FRb9wJmLOM2tULWy8w9mVO5FR1vbH5J+BQTF
86fnh4jPQgFdazKVZI/NK4ndMpAtQOgrM91mwm6G+FUbDnud2EaxFiYtcusIbSboSRSpMcgG/5B4
yZ41yRUtyZfEH+zM4hs3pHZZ5Y7s1IrRe/SJT6TkCHcWndHBbI3IBW7pvyFFva+sZuMVV3lo+4z9
3hbDJvKkTWlpB03jJNG1Hz94/kVSuU5gfO7KG3RAu1bYo1ffeF1rd9k2NKNdYkX7ist9n9WbVHs2
NS68cvgFSzfF5N85NHHwKJKtiSp0EhP/kHf+jsLb4wg3vcFtmdydF+wlM3SMNBPsTtZmIwfIgt/c
liR/WYz+F6/86AU+s42mcs6jsUk1nzBFaTQJtEmYnnLDY8JaqzE6NXL/0MrAHvUFGsxW9ZmOpT0O
zSfe6ncesri++N0IN4m03fg2zFPbL4dNNqpNk16F7a0ZDg5Xrq3VzpPxim4suDGljl5wdvJu2Pik
1BYsfxZbO4LQ72XTE98R47DmlpdspSYIBNAUIcj2ZooRkN6keUP9Q5zF5aaRwrQbIZLL80e+ZLmO
UWYnPrSm79ayhxoEd1VT3nTG53oQVwlLVk5ukRzGIEwS7X80EE5ZG8aVjJC2+oeIvPPzbNOycQVh
iTf6TwSk/6cIAQnHrmxBSm3EdmSVti5vfyWOUeAFI1xYgjA+40qT1cNYBqN/cOmtN/CLjBSOwfOV
hHiRFDkF0UhXEQ/OSMmCPOV57cIEQ/SN9kM+fu7ylaxhEcOcet2MoONjTZ8fGRFmZsQMQtM/hOmN
O3InqvahLFYc49MsUXKlj1Bm58X5CAoLPzj0LCV2Ugu2qUzPvxxdL98GIbsxef57HnRO5clPsqqT
rcfLfuUtlqzY8UvMhLyXHncFA6ljXxl2EQtrM/QBt4Ohl7Y2vC3JurXyySKmIsiNUVNALXMWTbnB
QIqoAQsvk6G126y39SgcwV4Nb35Bg4+A2CkfZW82Zasmk9Q2tsHvJCo2cFLj0K2c4qKpOAKahfDh
lLW0vfYPmfW2bnO7140j+ZXO8+15ihYlUwlOHrNIJG2nFMG3WbxDieOQGu+9UG3L4b0RrAUAi9Ro
ihSLKDCIzmSiYQXvSiMMDiH7qrzRjsKXlo43ovZXnBpdtHwa9U455ecoi56S0zepocoqCA4tN+1i
qDc62RfdTfpH5KMwkV70Dgnt0dqQdFdZgW2ssG3hNDXqXRLVdETFljmDj7o4DFQ/EWq9r/l7H/nX
milZyshPMGaiwUpSp70EhimMPaJgdWUOwTbf1UN8MRTV3oi/GJqtiMnCuWoqYYvRrdaoB8xMS6NY
h0DVCw7a7W7DQm4oMX37p0VxmiPRgLGERJHplHeuamqjSpPg4DZyh9TY4NG2dIsVEVmk5AhlZisa
0wjrnqfBwXdju1GFbaF+dp6QJQjUh6hJTPwD33VKSFa0fk+sOjiM+qZJy53XmisICwqFRBV1bxMV
XJT9ZzJgtX7s1WkVHEryIWA3XZ+98dkNJ/FKyW9JnmEaGLfQPUJzdXZYAXcrPy4k5Nl8EMkbo3tf
x2th3kJSgr7BD4yZzmQVWgZhLIKD8Mfmyot44TSZyPcotl8lufoYWlV0S3Rx24XRWvq1Rt/sHOuR
FEbTArvSr632Qyg/1dbX88JAp2fM4uwT+mbSMOqA9n1lBgfjuqLmXl6Ygz22tuuFNn9IhsJWdC+a
zkbqpZK1w10SlOPDnQ7gKPCoGe8av+PBIWpie0i3hfwYJMS2ovvzVC7ioDsiKYfz12qGY6bU8Pmo
4EYGq9vKKnhjlmywqzLiTtAL7fwKnAWPD4/F6BxORcJICgZzpPzYrrx8Y9ZXcYFhVbZ2gAuhBSre
mG6T7LFUMzNKvRBFUypY25L6NuJQFnaOGTQb0Zd20lyfJ2vJfZ2gzfSNDq5bNCHQxnKjPiZGaZfx
LR1tNEz86roJuZ3377sMRkttvcizh0GsnOyiNqIrRDjCbsbnBZ20zyOXKliW3kOWzdAMcJqh03ZJ
WrEpqeXaccHHTTlE3T5z8+rN+RNYVMgj+EmZjuTVKhit6XTchjXYTaBs13i/Wrx8jALmKimIOfUr
FROYFT5FGRNfG6QpJ7NW24bxqmgDSOlNmPwewClY5Uf1nmaXiCU26A+tpAILFR8tKEEzHn0xZsmZ
pjTERCnJb4LDhyGrbD/I7Lj1nSy6Vj3fcfUL2c0J3KS4RweahaGXxCXgSB/bUt3G5cMYfvh5ph2T
NAvvPGH0ivXAyNurLLsLmttBrpzaYtQjqMKpWVBGJmZ0uC5tuR4gl5XfOAjw7Mx74+VkEzbGl8bP
DyQdXSdtL+soenmeumVoBnlh1uTT59B5F3OaTQ4qyT1+aY5JYFtd028Cmuu9InFre25R7lGtogde
Vt3eTBJvjf5J8J+ILCfoOGEQlyk9K4aERhwUhBLQz24zc8h2UVNsxpZjRr+84Th7boyXUxGM52Qb
G/u2uwxSstLVXdJOpAp/vsSsrkDqsvQC0QeHgt5YZWmT6na1KbOoH0KYSqspjp+XXbWsojauM4QD
JY2c1LXMS2l66baJR3kZ5Y2wy2G4JjIX9+f5vGTphUCMI1DHRvw589NmJ5KsjQFc5zG5oq3Yh5SO
jk7NdqM8qTdB0Q+X5zEXgwOkCxIhNawteSzSHalnkw9tGDcFzK00bprifdReML7N6npHjY2F6lqj
P7iR2AY03qJGsm0/nX+BpVBVSIESIAYeqYkhkBPz0NXabcx2irlD90bVYoNmy4pHWRSaI4iZ0Ogw
MM2yQ8BNsg9jXjgjueFmsZI7LErND5B5Eaf0fcKUDxAjyX9HrBVGb3vV2EkV3LbBfRyvyMpSuAPh
1FKb0ygbmzsQ1xXlYOWgKbkah8GO4yvUTv1kxRsuiqSJIIeg+S/QoTrlTktHXbgmRLLXg11bvqPk
51imGxqs690iSYqhsY8+DqpgszCcxmE5xD2wwl47QcCcOvuas2EruzVTtigQCgkeA8Ng0meKZnVx
XucVTHkWV3bvfvGHHWt2Wl6PsetcWjp30DoK6tQWpuMi8jHTdtcNX84L/tpLTJ8fKV5aKzgTCsUL
wzu/DJw6uBqDP85jLAolah5TSovJKDrDSHTuE4wKBAcLYZPUF31IHb947fk7le/ccQVtmaIfaDNh
8dxolEWJrFP6aMeXm6Sidu7fnidp0V4ckTR39amIoyAG72pWOKb72ct/SZOPEGYWSXGM0WQVDi1t
nNp84yXu1vfHXdz2jvWhHL0V6/TIhCeO9QhvZp6aXoVl77aoGIWuw/pXUVTYYfUqCy6nxkYTXOV9
FtmSvAllspe82fhZbXuQyGhttGTlbOdGJTJpFwYJKPfj0AnVretG9nnuLYqIRrtZCAzyoMpyKvTj
aFi+igdYyaD5WjVqvBxN+Xva82wlZlo0JkdAM8kvukL2sYlD7aM7mkQOFhttP0lst61WSFpDmkk9
dUuBWSwgpaO8KFh2hUYEmvabNLs7f3aL3DkiaSb5Ok2bnNcdDMbodXZgPkRBuSb7a/yZyf4gki4r
G2CM6n3i821a/UGjZHuekDWQmcBjeFNxn0DMNJgSuV/RP18N4pa5gh0JIhBXaD3jPwlFlYgegpbQ
eN+lo20kXwfSH+pgRdCWifkBNGM/91LfEh5OTBXmdcIf9KC3RqlXhGzRD2uEvRjRFJI9RnFHziKv
O5UNDMF370l1zZAV2xjJzeyQym0ZB/RaezRcMUzLlP3AnOlqFhcYU5TAbNo7QoctJC7v8xWQRQ9l
oYqIGR6EGHODkBPPR8Y9IqvIvkYxt832QgQPLXFKc9en5PLnJQ87n48zyaZpzaUircMmtHoLlWs/
JfsiM8Qmd8NuX0VZvAL12FKYm3W0wwR2rNBDxOT0qamrmqhsBGbvMGAzXlQWtTWcVhRvKz/bZ/ne
qndTEtlF1TZqh40ab6Vq3taNuKpI7UQGieyxHvbn6V/SCondCIxNMYwsy5l6M92OVhbhnYKg3yCU
o+nXtDbsvtmex1kyVRKzxBLT0dPc3EwpunDI617H4SH23gzeV7R0zj9/SWqOnz8zhaHvoiJkJOEh
SzGnYtqcRnbkfcyHxinhINNocx5vMQPHDDHGALHUiLr3DNCPpCjGeiLI6opdWURiN0Ymt8M+Uxde
ziK7ii3PKczIsnOvT34fLMyCnn+JJX2cprUw6IRyoKnnZlNFdSZNEE29D8wjDho7hvnhPMYS40wt
qTWN+MPMTJ8f2ZkoHZt6ZFl4SOPkfYVs38awU/4Lxgwm2eQMdQSCGdZTkCIohiEb0vBQVKlwGuK3
DsFsy6bN8/sqb+GsLbP/BTuDBqOpEXpgTWHePkK9thxINoSHgdx41ftWxk6UfaJu4iTJzWBlKyRO
vJgrv5omhBmyGUHm2wFBbKHi7jfhQYfqQ85t1nwK2UWfXgS9+5rmr5F/rkjHIiI2BpngGIhEqnZ6
qBknQWzEZnhoqy1inkynyFuG2smEh1Kmsr2i/72QendeXuhTTRSEY8Iek+3ozKFFcwpbyTzJ/d7D
7MK92ol4UyTXNHaaP9wHVGh66lj9oRgwvOZg4r2NrkazcnwMa3irZfKFkireBGsSpsbLTAO1p28y
+KTAyh6m8qIOKUEdbMYLo3Rfm0NxSeT7rn8Y0tzpysLhhvtyaMwVji8eBPpglFpoVvH5aHqRK3Pw
x8o/wBfYXlTaHfq/LS2deluLT+hireA9jQiwOwM/D/tKUcaVM3Jjlacl1mX8Q6EqJ2g/V3nvtN19
bO78JFxxG0tYEqsnauq9Yp1nVmyIcyPxMw9DB7zNtyx5O74z1IjBWzsRP13fE2jyYQ4RQ1AYt5kP
3FiNr/wog4M2xNcoRJATX9EoWLEFT1VFoMuLIRjGGEzB3P4ktDaCMUGppg7QVkjeF33oWHeDeWek
D+yj1a1krAuSATiJ0ha87tTFPBXMMmG9rAbU+rMuRjfB2HD3o3B3LLrUmYWA58uKSjI879T2TOT9
wJs+P7LhBuYfgrRCGk7NeJe71GlzeRn7aq9p+4FjStXrv471Z+MyDmp7reKwUE88RZ/JZenrvtMD
yhqGb1wo3dvZ6O5clV9VwVUYuTdWI7dVri/crt4xkm3yVjqI0Ve0Y8Fh4zWmxgp2VrB5+GTJiLg6
k1Plw7T6S1YzR5DPQ/hhiIN9FVcO55+GxrNbvubbnjppKKVlYTYY9UzEfbNAwU0I9aws9g+WGdna
am20PtBVXRPhhaIBhrYxWjeNv6P+N5dhlFMDOcSYrR6HL2Tvk03uD04kfMcX1B4S+728NPdje5Ea
dlatNAkXzAHMLIrjChPD08rzqYBNBqIYvABVJXVP+8qOw3dl+WCFr8PwfkWWJ8syk+UTqFnMo1Uj
tNEBqujuwuEhky+DJLNN740a98K8cvUuyz6uYC7ozzHmvAoiRkVzNDugr1FlVy99eRFk16G77/+o
yze+FDb+FhYqXPsV4CVi0eJBVQRFSSTBs3P13BLH3UN1/Pgg2gdS3EUPFeGOFzWOrt8J7e0SYy0Z
f5oSYBYOO5NgJTblEKyfMtPNaNkMPfLXvtxOhVdXW9iZHB2WrpjBhdbyKdIsttRRNTJvqnMlY+Ng
m82oPqYl2yIl4hZ2J53MiJ2BXPu5/5qxZO9bb9yh/+lxErzDNBWDvQfo6aPZOLKNfeWOIZmobQ2D
OqXR5barMI5g8jBb8TKLKoqcgWBWF8YYyx2nJzu41egndAiwUpk5gtcXcf7KS9ACvSiEiGyhP1CB
LUvlbpRItlMXj8XRwQ/HbcnclYRpweWB7h/vMjt7k7UhbzL0zVKU9PLUsl3rLlKlbZrKHpvEDv3A
Wa0+L9nCY9BZSGphCWhKt2GDafTeyvWmS9VOdw/n1WaRNAstZsExtIWs4vSYq9yUWFmwoK4jvSj1
njfWpq7NjRblQ6g3o+BO2JCL86DTec3tkiJov2DPCKHmvCObpW1jEp+iNhJjKL/NheEknDcrXmxJ
N49RZs6EZYaniw7FEWbE+9pnF01xyzsUBtb654tAFIYbG6robpPp8yO1SHrZNm5jQDxQ6NpieCzf
Z1J9FVDAHa08vRLlLZ4eqgICG31oas93j+pR6q7IBHZ2BkyWjLdD1mzO82eRoGm1DuGxxH7BTPSi
psLcngEbnhSWw+UNJdnW8K5Wq39LcQabulXfgWYn1wxGOvYTEPXlQSX+tvCZE/btJar4G1q1ph2M
/Y5Y4T3KAp/+Z0TOxKPn0ivryQ+b40U47or4dZ6FNvWGFTFcZBfyKpSM0KcVcoajc2ymuRJ7Goin
HKyG8GTcnqdkIUTGrgD23qbkyURScyp/PC67GIsJmLNn6QZNTBeRskl/j+tgl6MdrPoVVzux/4n6
moqCb/gXxmRP8QaDtyE2+oLDUL8J235TebHNhrV94UUhPEKZnRuXKWFGhqHw7mtWR7ZSt5jsH/O7
82c3PeUcLbOoIUckirVw0NKz0o7iYlv011H/sg8bJw9X+LRG0YxPiZWim4oJ40OTVzc6HK4y/6Ev
PrKwfHOeqEUg3A6BEiUGbsh8irqJjJbWBKJdkGEjig904DcV2fReueKlFyXhCGjmPTCbVEpvygUr
miNwplN6ZsnPblrIFZexyCesKmKGyJqWBictO7KxZZJTK43AJyxvOwO/itBie1eH6EmJzP96/vgW
9ekIa6L6CItiGrIfQwxVKFGNr7rUJftk0K9qRR/KSgX7NBn+MMmYrajVItdwl4eGsUChcq5WtGKJ
8Bt08BWps63ysDaQpe7bVEjsZ/th/yt2yUKtQJlY0BbzQbZqJIMoJOBihUKlzCJ4Ymxzrcj8koSg
7KuRSOLSE/zm9CzH0s1Vnsff5tegwzW/XTexayAzxQoinbR6GlGJ6FUtS6xD3pjZ2iUOS3Z8mqHn
uIkFSfG8uOvmBca0LRQiKsWLt7QtClsaYbaSHS40PgQmVX/AzIQv9BpRDynCPtwGlF2kYcExqBZ/
jssw2cWxFWJUlg4brxybbW815tZlEdm0ruFvUtM0t+0YJXYXm/yC+oGFyHT0rnC/x+oWw1R2mdvN
49echPlIR3qPmd8maErmZGaHlnu97T3cJsDlhRZXjXvNrchBKlavFqCWTAGqXKbiQmlsC82gucRl
IMGICg2ChWuMz+ltKdItbq9JUBrxX4kxWFHMxTBliu00hU2dqqSnxHYD2lHegEhS5rm1zRsj2yQd
yWwj7aJtxMrILhovdVKNhCivs/xTKbP0F0ztdJMCoiXxqLSn7xCHndn4LoPzoJ+x5WaFpe1Hf/y8
4UMlGot0GGxVWs6MbOpFrGNuhAaX2hB2VfBqYyBrTj+jG+9VK63fx8rdExE6QpudKrUyk6QcpiFg
ZKdchwwDoszhFg2ObVvnO6P8nPABAU2z1ay6PE/qojZL3IeBSia20OchrtsOEC0DJqN3kw1lmT0G
a4HfZHWe0HcEMZNTox+NQXUwsKLodhELdoxeV0NzEZJ3Gf8ge3s1MFvUjCPE6fMjpaxlFxp8BFGh
uI97Q9uWH21wq82mGvyHkO7OH+Gi1T1Cm5n2hBhMdyOkJcTg7FiUryab23jlLxQd4BKFiQ1u3CZC
ZmLiUt2S8HGiPborwj/C8Gp9S2BRFhGeY0p4qj3CIZ6eXIPeeuwTVFfisLmus8wJk3ejiSnO2rRj
JWzNO2yM+8iLg2Y/JHqtIrl0lqgeoaXH4SkFmZ0lNQsRZB1SSMm+xhh/QeW+AfR5hi3ENXg6zhDe
GM2cuRnjPAlImgGkbNHH4ZWdN/s45BtkypvMz+wuXVGyBQ0AoLKQQ5ownXPnj1mCQbkUrUrMRTmh
G74SBJ6C4XqxwfogZXDVkKtarfXyJr2a6R3GH7F4jClrhnuyZlasNMyyaMwiPJQWCkamabyrguim
Ngp3kxIV/7xdhhXBnDOmBHHNgJz1JzIR9bHoo8dmfYy+WE5vOr1S/FvQ6xMMdiqdMkwxGe6G4aFG
V2wQ7lWkBtvvb7rmQxnozS9IyVQcx1VNqMDPW2Nuh9iEe214EONjczep7UIKf8dcEu8y0t0ZhZch
qTQfzuMuqAC6O8hjsbkC3s3D3wyBPbHiLjxYnb7x3PoaNdS2XxleXTD7CENxGxJmtlF8IjPZqMy2
IZYHEMUwV/GQqbUN1iXhwzg4Fu6saeJ3bq16WkksaKnwgOtANFbEg52JmbnUfXP+sJYk4hhm5lsq
nrrIFtCvDmJcnxHvmL5kF0GZbET4+3mkJaNxjDTzKSjEFLwcQJAadkZbpnZMyO+9LND+oXaqtzH/
+eUwgTurfhzhzBamAnVlQkR44NadVDdmsG0L38ZqxP+MsMl4HTlLSw11hRgoPHj0UnS4ucXIDlOF
IfoQFaUd5+WKMVyU7x9kzYvnYctlrVwO+R7Rt1Nu5VTT7W9N8vU8XUu+DOeH1hJWTVCgmY9OjZG0
otRwMcuQYqZGJZ8YZ5ekK1+GWX1ftLuWPJQP0keRaMzI2sUSi+KCXjemBnEdE9rQp6daum3pVtzA
bJHGWFaVpxuTplgDDmM7V2xbjLhD5v48wWuQsyIELvpxxy4BZEfpq7jxN32Ka9tC3CRQVZcizre+
l/2CQZ46+t+pnJkR3OSX5i2LokNkhk7um96uTHhmZx017NKPL5KujVYgF8UHMdCUHeIujXmnKR9x
lWQ5jX2yeNug8RqiJlaZK6XlRRCFRgDWWXCx1fxupt6ocqwWoDAvmjtM2fnN+9VG1iK3kExNGyu4
sMWcaXec+yGuy0QeE3TMiQasA5E/3By5FAbR2AVzV9zzsjYc4c3UPDIyP00L4OVBeOsVnT3mV3q8
ocGuZdWWuMxO+GUUf8rXssbFs/wBPF+EsoyCYJGco0pKL1OBrTJTb9EOfn1e+JdRMAw2uUzo2+w4
dZ24VdCbmMZAEVZlV2Vc4uqb/XmQJa+Jq+LItFsC16lm4o7rw1RQJwAJJT1EZXzdCvfuPMQSHdMI
FCp8uHYBl9Ge2g2T+d2U6qOEg6nmIb0T1nvcCvYLGLjABVPgeOMn7ctUJlkjgwDhaH1lYDcrGUo7
RMn3PMpSBIAJ0T9R6Ckl2mtxV4bpwc6Xtykft32Nm62SK2nIFYfyuNw1D3SPkWa21uxj10uyGo7S
98pLI5aJ3WO06KJu/H5bBnm58XitbomBG90KkZivQxbfVl33SXXKtw1v7PcZ9QI7Fzrb+ENQ2GRs
Rrv3CS5cLfVHbXpYWM6wo1xxz7oswgAbWUHs71VfN4caw9a4OhBZSutVa7c8LIoDgs9psBkd4PkU
gZtzXIWBoudhDENHxfUWYXWg/i9pZ9bjthFs4V9EgPvySlLLSBqPx/bYjl8I23G47zt//f04FzeR
OIQI+wYJECCIS91dXayuOufU1sfqFU/yZgchRMK6gZQKGuz2rBRv4rHkA0zVkj0A1ZOljI6ppjNy
X9+NcvQiJx9ldcapgvupngM9+ixFpdPp75XsRxsF7tTnD3X/DsXU1HwGBr0X5RdfkB0t2zXJOwGd
JRun3t/3sLUaoTInsciX0jwlp7j92WkEV18MCpLM4hz16XPYgcec8gctiFxxnC5jFDw2KajerAws
uwsQWM3bQ1nXdm6ErmwopzGUd145ihvRdvXYrn7Y4hbHih4VtQbIVm8HZ4gKOzzVqne8v/zVaATR
E/DrrGWy5J+V5VhymBWJ2/AhsiJHFDdi0eoNvjIwr/IqMwzqsh6FEAN94qKLyNnL8sfY/3x/GWsf
QvnKyiKxriTT4gS4vbL2zhDcAZApKn6VYFHh/Ztju29trYYJrBL+M+gNvGa5a+1kIvBdcjTkD4o8
Ob0BTXBIwY18qGs3qqQzz9ZO2Mqy5xv05oZdmV3sZe4JUj71lACqYGeiPaeSBdrFNDhSYNi1Yjn6
INmtVG5BiNceSNfLnc/46gzDPjSTeH6WK96TCICEhUnwfjRrV5GG3t/bVVsQSWeuwqzZtoj4Yw2g
ftQ4yc44JU3s2bEE+TjpjrUXUlvc0uxcvWRX5hZhPzK0sFMr6huW/50OAHzqlzzd+FSupk3gvdEj
AyKHdPoiMlpVqmr5AARb9gbdkYrgNJmONH33IJamiEj4zaFIhc8oXWZV9PIn+/mv7WXwz6Yy7YYe
233y3hvrY6PWDoAKuzB/WeGf1G+uFiovDi/ohCovDKDtAk8HcvkkP7SgD5+zeEr/AN6I5D0qKzOx
g57YIm6rUpBXeU9p5VxopSMXyISKw0ZZfdUZr2wsQvDUIgmW9lJ0qcXWbhrTGdPvehW5PSrPNGbu
n9SqK14Zm//71S3jOow56rfRJTWKL5IQ7jzN+Fu0dPe+mfXgBclznlLGYBJzcZv1tvSboIJ5UyiV
PWrJU+Fp5yI9dXn+IMTTuyI7FZaT/tgwO5/9m+BlzipNs+4fjefb5Q2tmBnphNnSq908Mpy0eFHL
T033aSgSW+lyW6EbdJjKLejS6ifOJJ/nI4C8wOvtvNpXga9+NCFaj0h5ajhGOAwPvSfWh/vr27Ky
WJ4nQees5NkKIpOOYBSj68WEr/tWVr+m9OxnbUMaWMs+s1oC4E4Hsm4lCuS5Eqw5UyLyARoDZ4AW
8UfmEMChW0ctUZ/vx9XWxe2gBcrId05EVl/5R0NgqPkUZekf7N1ckwXPQ1/QMBdhY9RVI+x7gnDS
THRjH8ZA3d3ft7W7dW1hcTqyHymxLNfkpsbPvKap6z2V5WZasOYDINYAigADmEeV3W6XEA5CIvR8
J6v6BFNx8F0zil1LCl2V3H90huRRSo+CWO0z/0Oavcu8auPA1gIWFBj6BIjuIaQx/8KrAxvjqWPa
AAemoh2MXjO6Qa26a3XNzULdnbT45Q/29creImapidVYTYo9ITUf4LY6Sls8Cvm4kaWuQfmh9igq
LEY0SWh/3K6r9JMwSQfIYG1XuJXxaPWjXZQnSjiOZHTIhgWmnfJaUDJXGBDj/dRuKW2vetDVL1j4
aBiJRZeN/AIz+9xW2n5KLceMthQoVz1IArICJV3jObo4v07uBC1ueIyYnvIj8HXTCQppcv/k0P4z
sji0CMZz5s2kN57uYSmfTO1n42UbR7a+X/8ZWXxlYq3OlH6aE6uwOHq+6RaDdNxEi65aeQWRIEkG
13h+F1z5u9mVUW6KJBy5XsKob5GNqrtksCdBSPf3d231akFYnSXegZ6aCxcspLwY/QhTgaTvjK/C
GNtDftR6f6f+0d6Bx8Dd5plES/HHJMg1ChDT3OoTncz/NkNG63SjPLn2KZlBH/9nZOHQitpoBH7S
DUsOdVuaeiYG9aOxV9Q0Q3dH2QLsre6fNs9m4qE9o3tvjyo0zIqRLiKurQsSpaImckC/B3tBiis3
s1SK22Gfbryh10iBCizEf60uQrIapMXUVDQKpro6yfXk6JJ4GCVkY/JsN3XWgzF2rvxd7az9EFp/
g+x+Z2j+RY/eT3F0UoTnGS0xqzXcd6ZVv4W/RmUYeJq0rDTSUS3lyTLJ9aiTxMahUn3H3NSD2LKy
WLyW1PWolRZfA5EHBj0t60Uft+qZq35Eu/Z1IBcUtoWR3s/ElPQqvuSy6aJ45onIGlmjM3UbDru+
mv8zxOCZWwfycgD+oyBEr1XNuFNPotHYDIr6k+j473ro7t+a4eUiRnXHegprcGXfOupq7CabYpSz
uy/T4bnL/b/bBlH01oxaR8KMH4B57Ml7WmfvoaRaUei0zeNM9gGvvfGWWds+JNvgUsMEhoa2+LQU
fR+Uk0hQCfqPwfRr7B7bcKsGuGqDbi1VZ4DutM1uFyXnRWwiWkqalUXHIFePMBgjLdg4obWtA7kF
r5CUdKY131oRBKP22ziKL2E92uiJ7mI6qVSFJSFzhHKyo2hj69ZClzbPCZtZbgbzTm8NKvDolMlr
YpD1bWhn7ej97U+h4ZhlZzqFhUS07El/Ei8Br6ArPwPd0Zy9NeoNiWV2fRpfVPVrke351B2Ez1rg
hFVxuB+MVvfzytLCM7Q+q4bMr+KL1/X7md0VePvK7CBuE5GssvePorIVANdt8rCA4wH1dSn/0JW9
nCtTH1/aEsAjDa78UDRK8jBZMbNF4kHc8Z7bhXGkbyCgVp+/CDb8a3kRr8bcG4oMYb3LWI2Q5yQf
vOH42LYSw5scIDCBLTORo4p+AMvc+BqtXQ9Sh7mshSQKlNDbI80SSGdyrsWoVcdfhmwcH9Qx/hqO
ur8RKlcXCaPFQmKAKYm6ulxkGZh5EpJHKn2xyz1tHwZOF+d77Uet6Oeu+Jz2llubf993pLV7cmV1
Sc6WR8/sUpXEMpceg+acFQI4xI+Df2Lg4sZWrn11rk0tonTay8jARaSXKa33GtxOWT3WoU9z5eX+
ml4RsMtAfW1pEagF1iTGM8qlyu0sTHZlCFBjSH+B4ok9ihZGt4/FxFZH+jle/7VND9FwyvvvU969
67eu6nwV3/wY8AgQilFyoH1860Gt4adGkFPN06vCZU7JkBb7++td81EU4/+1sNjYkBYDMgpYQG3P
bWNjx8Zupu3r/gnDhnYLmeAbBoLoGWR84UCGG2iHBK5nLsIEICP0PLefOjtXBtlu2vYsJFtkyFUn
vTK9uIRmJYW5N5HHV8leIn77g22lFXLGjdPrm6IU84G8PbD/Frr4VplGqpFok/UG1gsgPUf3w31T
x8ygksVDrR76ASk3S3xqImEjxVx1FWhMdKAUEWTp4lsseZEh+9oMkfG/m94/vr9xMVZv4NWfvwgx
Rch0gbgCWcQcg6KqnozsoAX5Dl3UjYWsG5pHks0TVUlgbn0+GmNrSEaKsKqc74ZkYvCQdJiyvQAa
+L7vr7oG+RFaKbNO0rJvrqkRed+MYmpS0amTcJ5vugtrc1cqmlttAcRXb9qVtYUjBkod07NiAwXr
0TPpoKPurH+7v6LVvSN1oevA/Ic3YyIn2crqDlW/ixp9bERXUb5FaB9seMJ80m98/F8jlJRvD8hk
QkJQCDxm8DQBAV40QGUdBvcvmkRHQYnsZNgq/q8xuFHpojWJT8DaXBIBIy8Lql4Bl9UOn3rtvaBU
7izCC4p1rzBtEzWGgfFMRrHTcsVwgsZJs3JXoPJ2KtLfn+iBWyKxAOYZHWtpCVP0hEiKm5rfEqKG
3EzhY/4ayZDOMv+kln1tahFOirFv4zbmRReJwaEWK7uWpI1scPUS8CZFDYmH6RvQGUquQa8PvH+U
+lEOTBcBZ7vUJycJI3tT5GnVGDgscNRQMciJbl3HMttOaAqMVXXwmfmkjVrtBZ9poSiSFMwBuH8b
Vm/cqyAGPgkNfvEpV/hWNzEwfqqVz54RO1V2ShhAdN/IatxlbBZwX8BlIFdvl1T1RR1rRhhDrhO+
aZExvhch4z7dN7J2r4F8gW6Hb4FE88IP4IuWWqwU8UWcMjtKHykiNUBHwJ1n7YaptSNCrgoYMeOY
qX8tviO9lhZC1JfxxZBccVIOWRK4ZjKeCopSjHjZ31/Y2hEZ1ERQDQFYxHvrdvesMum0rCWWDKJu
pzmjVSPL6bKt58dqAnJtZ+EKmTj6Ap1lWg7JBYlVO0Dpzqi/lCB4UOLaS2ZlD8WvOt4KXKsHxwuc
LgGy2kgL3a6vS5KUSZfEiqw71T0KVOWXIP07mSL3D/YReij6W9B+wQzc2mFmJ6DYkDcy2ldFXO3g
QATW1oSfVde4MjL/96vqaxfkcSiXuHqc0ewCZ5F8lGK9Bv176pstvfXX19HyM4OA379LWjiil2Z9
345zrBj3mcD0PQ3JTt+R/irqg57Ll3EynxLxo55Mjt8/Bw1Iq7p8gGM2BbIb+t/S6jltH0BqWBIf
9w9Qztq5gjSU2of7e7/2PQTqz3wxBbEN5nLcbkuYSZ5eq+x9ljiW8E3WhZ3W/M2AQcYrPPBA8f8E
znptcLEzZl+rod6CoBUrz22swp3xrNm40Z9ePe2rZS1clxaLMYQiVpr2V4YIvRAfReuTFrlJsTXx
ay2G0gnnXaDAwafYfLuDCvg5YRgJb53h/bTiY1cPP++f0WqcubKw+PBE3iA1ZkkVoC/yXVGlEVJY
hRM1Wri7b2j1wsOB0hHdosayJEMFaW2GtUztyIq+edT34v7Ue4jObL34V0/nys7iwot52PuaQBGH
ivLQ9Yx/OA/hGXGLQ1F1zOF2vORHIL+0beaMw9nqi0cj8p/RHj9m40Ano97Y4K3fs7gEVYl0bMNg
5AvqnkF07DXjYz6PYi/bg9+EW8io1eMkMaJcRg+ZtPDWYWKA8rrQ5Vw5C2x8eaq6ye63eLrzNXoT
gEC6UpWjrMI36tYIkxGtfhqmmCZy/7UM1GclrPd0BPXcpYq1j8D1buQSa0qCioluMHV1FoemzK3J
KTZh2EFDvvim4vTCsUtPHkNIDZq75VnPc1dVEWSCE9M6uvHX73suaYxJC4oX+pu3Q95bYyokGbaF
98LUPVg5rOSkdTJxa9TP2h35z9KbBwSz22qhEjk9aSpPQSbs0a3uLe09mb/9/1kT6Pvb/aRk1Bi6
jiUraSBVj09grx6FtHXEMN7S+VzzyetVLXzSiuM0DAR0lMKJee3Ct8p8P2Tf/2A9rwVUuF6geZY2
JKpBKUPUL01/UNXg7NePcV46yVRv5BOr6F7zytIiJGuVIPii3HGfR9OhdGMBf91ZnivAk5Jq/W+/
Hx+ToTpYafp+jGQnNbJnI8nfzyJS0iQe6+91m7zEUbf3fYmyvXGI+7+CfjqOYm3ZsP4eAqGZbPCW
PKHErbRr/SKhsqUZDJJk+sAiPPaZn6Amz8/P+ukl0hTE7A/V+FMyA8fUnFqIzwy6fael5jnwGxvK
50Z8XnVxg04kmPy5/LsIh23eFj1a9Fym1IsPUmTqD12eKp+VSSrfVcIfjLIkU58HufOqEqGMzs55
lZox2WKIGDmB89EEdFWx1fdNBvsQQVL5eN8HV3NpGFJQ+VGgkg1j4YSdPtItFrCVe+87oThMhpk7
eVJ8pBB+Es3xxfSrne51eyWt39+3vZYoXJteeGUTNEMxllJ8SWDAMxGkA6fUyVtV19WbbBoUu+Y3
Kvt6u5ky4DFyPer2GnKu3GR6dNsdkTUP4cUNyoXqq8UH5tbI5DHWr8490tuseZiM7CGIq2PctrUN
3Gij0LW2bUAYUEdhNCVllEX2k8dKXRqZwENYjj8alF/lvI42Qu3apl3bWHig3AiZHvTzenxUYYfH
ZsrczZx0ddPm1MpEOAee6MKIWTIvWkssolIz7BP/W0HLIQjbfYRg6+97mnVlaXE8o8VRaJ6JJeUf
5h/YYvfPfQOr+3VlYOFkRal6ccDgkksoHihn2THYj80UZmu/FvkEmraRB1OZ74XwqCQUWarHsUP8
NNv/wWIAN4CQhyAPyuTWmbWeqU1iwWLg7eT0zoFVbzYRVp34ysYiHQNTFI9JgBMzrbermVrDVNv7
q1jdLaagc+4A/Xl73q6iqxuYO2mcXMo431V1c2iU5zJudj402vuW1hQaeeug1vxKPHujwwJrxy8z
qyXE1GFvywEJnSDEvStpHXr9rezH5873RERgKsFVvearMnqPLXOKzloXh24uosZpaL1dmYL++455
89MWjmkIwxAxH4jXZVc5/XBqEt3eZOWvb8CMzp2rZsjKL0KS4HdpO7TgIVCtdX2gA5H/0jMzW/Ht
3PtMq1YfToLR2apfOKFOfQGyjmgHfzDMnQ80pXKNTAMgnrrIEEND6kQjp8pgVMK+EXZWLDtK/nL/
uFfu+o2RxRdzzHzztddwmccehgoDLczYbowtacgV/4XRBHUZNgWfZXVxckkwhOQIQAiEyHCZ4IjM
gSvgyqjm/f5NQfCDescMzuQdtjg9L9XqShewxO/YlegnBW2xl4yzhojP/a2bf/PiEaZa8GnBriM0
g67x7Z1k5ojSCA3vaSrK0K8a9WRkYMcnof6LylHudGHhb1zOtdO6NrkIA1ahp40mUY0A/mkX3vgh
USPXjyT3/srWTmumayLsNQvBLNOouJL8bJJGTquXe7tjLuax7I5B+6RpydZk05XYCdmL/HAWfuIZ
Nf+W6/Qw65JWg+V6SQI9szNN1pzBqraerysbd2Nl4X9iUjCmkZ45Kc1+aAc7nsdYDVsqX6tW2DTY
IEjCM8rpdi3M+SqZTRglFybSBs30gYa12ZQbiebsVgu30xiu+6+RxVLkJAhTk+mhlzI3+h3AlY+I
AGhuEDWmHap5smuE1nSjKdp44K0vjlLxrBLMBKFFghsFbQtKkSK1KA2hK5Y18xD73jXa33+fsL7/
7CwucCJYfqgzfvGSFdHRyj4HRm9b+eAY3fG+l6/cXwyB3pu5loC3Fpepr0o0xaoquTC/4OihU+LK
6js5kY+dIKF6GAcP9+2tbiDUgteRpQiFL+wpVlsFRpWhnZbKe96trsC0r8TYcI81FikaKCrhdAal
8S+3TggTf5KTmmX1oP7pLPg2w8F3Riw+BlBHx9Z715s/+sj46jee00ynQAc2go5D/AmVW5QCXsxs
a+Ur8eTmJy1WrlmB5lHeSGY57Y4XS8zIDz4zHbIH97d49Uj/W/sS9iPlnTmOXZ1cOu9l8NSjVDMW
2sidbNinbb7hP2sveZRgmJYIaXdOlxfXPZDrhq0tkks+Cs3nNk2ih7KXgDcBuHKENM2ezcJsP2TI
7uymKI5cRlZ+R5Mkei67zPp6f+mr3qUjFDsrPtPWWVwbnXEBeTThXajAfRLEku+DITL0x9/4Nqyh
kHirIYzEa57JKvLiMM1JbiZLYI+9KeltalUtgUfLKlstntHo3oNZPXhqe+jQmPbEgxr/k9LjjD/G
yfMQbDj72qKvfssShKRMXZwMMo4V1Ty66LoHQ77bZE2uedW1lUUiNuP9mczDOYvxFyG3VdVmCq2i
/bXVFF67Jtd2FhFWVeq0Vkxurlgou5R6eRrVTpm+0KrbSF1WXZfGOrXjOQIiv3obJJpIt3xBZOO6
8tmoXbp/xIZJO0nRg1y7gfBRMHax5ETdx/teulahIbX+z/Ai3yyUnk9b2NPqHDyEh059u5sUOx/2
evPaOgM/ZHdlsuG0q35yZXWxs0VbJX5gttzUSLcFsKTzEMfNl8OqFaQcDWpa4OmVxab6dTrW3VSS
yiAF5Nfo9PXbaherzkjLFqCHCPRuqQoNtU+o9Jjrh2BkoFSHmDdBjfoJA8uSLeDWGl2YTyOaWjPa
SaL/desmoLdToVOz9GKq7a6RpQfwGEd/2jf6R7QRvL7b+eVOK79FzR8cGFBHXj2Q2oHXzLtwlRWG
ZLq+EdbpxSve9T5NKmbdJ1tG1rZytjAzXWfowsKIVkmpXhtWeqkM/e+2Fz8xZ2s/pPKnAqTQwHyL
+74/f3hvEjdiJjghlH7o3KBOsfhcjAM1WSHyhzNidTT3BFHaB6SitXT2FfXg18PGHq7ZY2nE+3k4
GxKIt3topoxmG/qhP8utlf/MjLByCOy+yzShaN9l2ncaPeYxj6Ci3F/oW7dhpWgK83SAHoo++mKl
Yql7QyX2/blpoa+kWhB/GGL9S6hO1jGL4ydRKf9uG1G+KFnUXQImRTxYSiZvBLk3x8uvILbBTZ2v
yxu0Xp+hytkIwXBOW4XK5bcs0+zEKg9WcRZpid9f85vYzUsTiI3GoxN1QkbS32521Wlx4ccGhzu8
Q0d9F6vaI9COY5jpG260YonaPVVG6gJUNd9884RpSCtmCJ1HMF5jnzuWGe9kIbbTYAtVsWaK40Pf
nnYxG7k4x3GqzRYBv/E8AIW3yhOjdWYhxCz+fH/z5s1Z3AwYFKDD57ldM9TrdvOMNNelMWrHsxx9
8cuvSKjf//PXHBJVLyB3s2SF+CaOWbSDUiU2x3NehXvB+BxJmQNmyYny7GImqOtnpL6F4UzyV5C3
h/vW11YHkHPOyqhK8NK9XZ0ithPz663hzAsYmQU/BQKYlFu63ytnhe4hRSsKdNAPl/lfM0hhFTc0
1GtR2+mN+FyF4mNeV5FdUW65v6KVyIJ+BLUcXENiZMXCL2R5Qsyh9tlOvejcpmNuX1f0cOdyOf0R
GqF4QdeBRlta/7buONpsFHLJtoFkgWWef9nVdyGYjHAcU204F0yGCaRmdsfyt+XSZiPwv4kflCRg
Jt4aERUhlxI5GM8irPm61ByMyPLGc3r1vNBP5QnKZwF92lsjI0r+StyG47lNfsVxY0tk7FbvmLv7
R7USBOdZIoqpvnbOl+WVXPbVqmVewDnRfxrCXqOTkyQn1QJR3G1BH2ZHXlxjrtb89lANNAGWnT5N
ERovbMLpTDH8kBb+p25KT6PyTyTKjiw7UvXS6sPz/fW9ybk4K0UDekg7DBzHUot26DOh5KcM50aP
bE99zszEpYCw4fBru0i4hXA7k8neCOhZ4GSCPDTGcwGoIxZ2Ra38SsbiXVsY5z7JNs5sJWDMrTBU
kF7l9JYSc7moVlVcTdM5C9vql5kmbWeDJTM/3N+6NQ9E2Aa9KaI7p7ZIV+sh0fNI1cZzGNSM/NUt
YoaiKU9dTLTPpUbeQICvRY1Zupd/qGpT1r71eKVRe8szlOksZelRLM5KIPzsKrsy4n1dTnsUVjfy
kBV/5Ks8l6rQFmGVizBVR63FiNNAPE9aswukaZdBZyyVz3p9SOXdoLp0VDZMruwpJhGhQyRWJ0Qt
TDZtVAvoeDGwqwz2jZXuhAG1rl9KubGXKw6JPJ8ERRihLD5q87W4ioPjZFDZ0Vvx7NUS07rGSP2W
o3q7L/TAPAiJmjyJk1ce7jvMygHOpXugsPO0WGrrC6O6FtaZIU/ncHg263bvJedY0mzL03jABTZk
7fv21hZ5bU9e2BsTs/JydTp32oORPPdNv7Pkg548Fk2ysbSVMEJXfe4XgPg1qOXcmso0zcjyMR3P
4HIOQg1KNe12Ve9t0DdX3IOHBpFqhlFhbXEFmqFsslEtxvM4SJEdetUz9MKo7c5NsdUrWzP1OtgA
7Q2TtHThIWkcV2GWZnxfCidu4hdBZaKbVsuuCan8/jmtbd61qYXT58YoK62EqUT7IMWSTdT3po1g
teIL4L9o62ic0ixKcXtAGo8csYmG8ay3uS2pT+rPtqO/jnrUVoFrJfoSdqlwz6KsfMoWXoe+HlOr
YsIiaoW2AGJRnn7d36+3RRAeViROcJ/5oMx4utvFCEwtkwZVYjF+8ZyH7z3/CNm1EB+q/n9VkUPj
FIuf7ltdOyVIKsSlefqSuExD8UmEvwOZcK8Jo82w16OixKHt++3vf5Khe1JX57wQ61nepUiJFL83
WB3u4HslInS8d60tUvL6JmqYmJ942FlcWVPvq1EXOCfme7mj8E/sfe/34VPmtA+d8G7cQl2sBD96
BLP+JyW6WYj+9swan7KVISTTmY6564uAH1NbQC8hkk/VOJ4CRdjdP6+VCzzT4+chO3BgwJXcGvTE
fAqSupjOKpNymeiZv4QBDXgPNua+mOSf96291bWBhwxiymTaGDkBNm/NWbIfGO1QT+eyVPuTYjBR
b6DN5Rhx3x8LKCwo1EelHTLL9hyHg3Jktnb2pBuJXtnhaDXnOJ22hqOsXEVauSQowGgRDFiyZGSJ
URty05AItYFI/ogqZFcWW6y+lTQB5vesysW8JHLxOfRcfUsb0fRVMe/JSzzkLzyIHh/M5GdixIhz
JSLA/iZ+UIZ84zquBDTmEc/6SBSgIPgtXoVCy13XjZG16YPt1ZnbjQgxEavryW2nHxunu7pG+u/8
zb0k+Nyu0RtKjr1mjZXRnAtZPEKCOpae/mlsfybJk+a9QPx4ZDCMMbllcS7FnQzPuEzJYXwn1T6k
YiAeQyW27/+uNR+nJmYAZyPUEjBuf1Yw6ROkwHY6K8oHVX6M+shWp3fR7yu+MaQbqSZ4ZJCVUXRc
xHTfRHdF1ri8ev+iWh8N+rJl8phX/2hS8zkKVce0njz9JHi//yTC8OskWZScqUYtfMtnquusz8kl
rn+UDD72ydbMztG1X9W3QLMDBMDu7+jbg4YuR1OKDwtSM29A/qOIfDBC99NZE7N3hBWabC0nWFxa
GcR7/xAVUu8m2riR9779uMxmkXLGuXT4WYsvWm8hBmo0RA89+SIoh8b6OIUbEeptAMYEwEcL3Yu5
/L3YyqpNoPgEmEAuZxxDd+wVRBM+W0zLFLt87/021BKfmdtp8L+o2ajLXK01klrQVC6omMjyMVfp
7pGQB9+kItzoeL9t2b6aQn+CKiWjcN68GsZJHYi+07n4mZXZIRVat1XrS9UMdlMGLqrz+9rP4LgE
56F+1zflczqh3JA4eet3tHR7R02kjRNdcyQc1uS+gIPir9urGVMbkWbJorOU/gXs3x73LX0v+Vj7
l4a62UYK+TbS80zjigIEnqENy/hE0b3yYlViB/ov3fRD+f38HrIErAUaTzCh3qhzoXKuZwzsFM8g
dPcounAvgvazYIQblca3UR07LACoHlUHMpPbXZtMpuYoZSie5UC2I6ndW1bowpg4j37getbGGa3d
OgAxkBN5csr0SW6tVaOWao0571oWuV5SuAU9kmHcFNufw+NtYYdVIY3CkxY8EF/KWztDoVV8IXn4
Cbi/Htq90jKCbszQFC/dPvg7s6qP0lA89bF/UAREMDb1DOd9u/cLFt6IH2YeH0vCWhPthaC+zBHA
8q3TGO9JYhOx+YzIyD70XHSQ48YZxC0E2+peMwucfQYqIi0fIF5bq33XsAdi8c6kIZtrF6HZILiu
2kB6kk8iBRJ6Rbf7rAldUjQdD169/55NH6BQbNY21641KTnrmCltoNZuTYjz5Kam8Pgg6fKjEExP
iRf/gp76WZGPntd9Qr7MYODARrlibWG83HBVLsdcnr61GglJF/diLJ6LuHai6lGQnxi/uXEbVpd2
ZWSRTCBtQQNdi8Tz0FmfC7/d5UO3h13rFKbsmLGMRLSxT/P4cP+Lu/ZdIjWlT6qC+2J1t2sLmSIY
5H1Jyaf6pBvvdVRjFfWJnY0YtD1WX+5bW9tJmA1Uc+kk0G9aXAQ5KUZaKVizmuFrLfhnYagvTEl5
+AMzczpM2wIg5bLxO5aqji4ScUyTKewEPoNXvlgEmPtW3qZ/My2dMQB06GiNLBuwVpuVNVhb8WyG
xxHYf6c8GZTBu3ij7LK2aegHoIrAe9GCd3N7RJWn+FFVd0T/qHLUAIkuP7Cl6Mfvr+bayuJoqkxJ
yzboxXP/3Na/pFmY8SBvAcHXPjAEYMqZ0DPoHcxLvXqsCJxLMY6KCEnoXcafrra1M/iO1Y277YL+
yld5HhrJaBBuLnXNxZswG2TenoPQnSfk2s4Nuut2hELXx/v79pZOTSmTMdootRGWaCktLi6/Xayi
0evOZXouja99tvdyJJsupvyXIH2uSteLTuMv9T26kGl2DmF1J+PF/BgKp+DIjDs1tj1H/aG0bp3s
7/+0lVfx7U9bfGGj2Mo8M+CnNZBFp8fej2wldw1rlykPAZJkf/Xxs6ocgxcc6r7p12C/+OTd7Moi
UsccidJ3mK7yh1B8ULyDllGtsWXppNXHNPqiojj7VUBvf/T2XuqEn3LhfbGHzV8JiW19mHQKFP4l
Pk7qTrZ+NfKh0i/V9OjzP+e2vA9eog+Fb2dNeayFU2bCn5tsL9u44q+s4nvLWPiQafRdpXRWd66h
HoYnVOVNT7Ll/qWRdDumOGkYdsR7sw32U+8EDG97rNN87wsfwugQgxKM8gdz+KoVwYN61vyvUvk+
y1xNzeymUCEluMkUO1rLzLKXSPin7n07hNgbbXxbXgvq95ax+DTrwWBY5eD3ZzV7T617QPOKoX26
f5z5/5PdOflL8DO1qwfDcyciTJvZ8ZOWOzqnUJ4TWr7BMTTeCU7sfxlNF7nPpgvcOPqci06pn5un
8Hl48E/yTkWkxmp3bJrNsVQnKf2Y7/P3wuDI45P6bFrPafQSC+8GhDTt/uPwuZTsMH7q3umxncv2
APNCvojek5W6CA5YwcZGrLTSuRE06pE/Zk4HXLvbAFSMplAPPDnOiH6AJRnTeqdX5fSQljnCoUMm
n6M8SW1f0Z+SMe0/pXWLmNYwbnH9Xpn3tyciSyTTEnkM7VPE929/iJR0Zdv1YX+ecBfAPY6kdZ86
SkRVKztT1ZzNXyUjPiv6gnkp7RJL3ynigzV+Y5CaHfXKbtDskTdWYwvoKyWM/EUm5TiXX5KAyb8i
YnyC0xxavTqaczEMqpKZnptaP4pb2kiba1lsqtzmcllYAYAZ4YR+uvFVOwpci/xJOfsxA5hNwF27
YTgiBxgyUCsN0H6kmp8/xNJT9KQYtiocw13YHfLY8WS3y//O98GJAoOhPOetTRi3t8YUrYRG9h80
BfkBBUqeB7f7HyoBuXKS9mcPsmyJkngqHxoTzGLuzDU6QXpnddOuGdO/WuVSF/7jpAdb5ZVXeuAb
JwDkjMg4OS0p2O2PMKMqEtM26ulhjk+CKLxH1YR5bcH7PNZOGaqihVwBXCPS5FTZRtkVS8fzkkMu
Wx9ac/oYdONPntiPQWUyArGrH7vSO1KL/MAIJvbdCSXF9WF4CHsL0ehs6neNslfMs9F+6DOgcIbu
+MLGFXubFbGxYA8gl8gWbeDFN6cQlS5NzKw/Mxsc1E3k5mlHhXDnUSi8/415zU3fbN+VqcUdKipJ
LSu/6vns6h8qP4PaRJc015/hTr8oWugmmQDmj7HRyvjY9cnXLi7c7EMT/ErqxoaTf+xM0W6V7311
UlLVkbXhIKfHjV/5Ng1hQ+a+GfkB5f7l/GrP78y8Dqb+jPa6sR+F/yHtvHojR5Ys/IsI0JtXlpPE
krrVTj39QrSl956/fr/UAndVLG4RPXceBvMwUFRmBjPDnDinP+a50uyzwDT3uYRASyH5T+AFuZYT
KOYl9DlbvY/3UjM5bpXmym5uJJ1vo+uOFS3Mo86w7jkMckZ0xzw/RJXtcpFlpI+zSdbQmsdG1dsP
t5dxTQDNPA20XMhOiBuUydpLXwX0ytyy0wxeAbWUpUIt1cFGJhXGvT73p8a4t+3TOH3XpZ0TPsKV
fLQdN1fgQVWm+5JgY0i+q9UWA/t10gS3O2M+jLoxig7C4fJHqQCyxNYO3mD7H3Ln1BbPSqAfuya7
AwhV9V44txtB1cpxYpJxHBN+XsHBfWlyrJjKchIZk0m9m+MHSKo2go7VRaEALqjrkcpcCrKUrTVI
bQryMeeNDsNTqz5Zarpr+lNKJ6V7KKYNTN7Kq8g2UvARM6bUs5egvNqRxiEdWZNi3cVFfEd08mg8
BfJT87P+0qf+MdgSxBDX6+LThbpJEAQCpaJLstjFLtATqGqVwbNL382mb44vHaPsgxb29132rd8q
oK1cShfmFhftpOpTlUwssEc9rUB/OfhlSWc4OTac4zpVE9J3/1nWEgqYV6NT6NY0UOi567unZsTg
Vtdh1QbTZlS0QCoxunHpgNIY5Qip4h7A5R7SBsdArCrfwpyv+4RAwcpiQoRhxEszLZOVCbODLIUw
vFfnu+6rYxQHK/fsBEV1GfRm+Q98CbtB9zc+gFfsztI7xPAqmG2B0lsGR+ncNmXrG7yLVfisp6fG
fLHS/qTn51l+Z6Bp2gU/at3VYybhVVQz0QUJvK45DfWnSfw45x/ZOQb63d8TRCFQzgAUFSVwmDSi
FpegHxU99FApAL7oQzn8keZv0/Dl9kW7drygfhhdBLd6LWspS7kVlAompvF7oz6NxUm3nm+bWLtg
3ppYHK3B2DUPTzIC3vtoOYlrxtJpTulHmKdavm/au78flxf7Rp1X9D8g4l7COxstG6y4zQCRZgOz
EtU7ZfwRSv0Ts16n22tb3T4q5HDtwOQCyPPSbdXY11s1wZIBkdlTKhmuUuYbgYfYn6V7gsqir4Jo
HZ6w8IIkn9PIdPLRG+DUGw407HZZ9Snp3t9eyoaZVwjBm2JJJo95V5iY6e07qf7Yz+9m/WnazA1v
L+Z11uaNlSkoGG7uKhZjfpXHUxgqblKPEMlsfNTiir3eNEGiAmSEvtTiqc4s+Gl8ki9vdGI6h0+K
WW0ci/gL1xb424j2gPFaakFkgWTqtVGOng2owfySBR+r99C3uJtVrNX7iakjZrDBscPVslgLzPFq
1VPCpC9KJu0EZ1nba819/G7U5J2N2K09PefOfZC+hOYPJwxdJzn6w33U/kyC/CXIP8dj/9RO2t20
hfNY/bTf/LJFWlMx0FfoZYfP1C+6KrlaepgtV/2ZR8+BkOOcNvb8ehRLfNn/Z3D54im+jiYYejFe
XN2n7+spAHT0YtbHoP9UK7+q9Fuv9NDSP7ebJaZVh3pjeRFCtOjcR/4gj15gF8q+kkbQVL6kbcRG
qx/hGysaTvfm84hUJUVydRgZurirVVfpxWE+6Fu3/upz+3YfxWrf2DGmIkmCDpci/O/v1f6fTH7X
Kai8+q5WmqI2UkjvNOTDb98xa9clAEwYAolnTdrul2Yzvw5jxMJGr5jg1B5PPYp1w/ThXxihmQ8a
iMEyLF0aGVHbzONG40lTH5xS2VXts4os8H9nZPFNhgWzE4avjl6qfQk625XN+zbfWMiayxlvFrL4
uuJSR1VYxYbtf/TjHxJMvrcXcU3HzOck8AFgmKgIkFBdbtVg2/bQWgrEgtFnxkooWPsPrVXtuszY
2w2jP81v5tjy6WNZ1ZTOZSbY686dgn82fsfKXUqnWfwKYh0HeOLl76j9QG9jS+fI0gixv97Qyu+2
HYUPsTqlKDWlhjm50SBT1FVSOfvoh6UOGDpWlPE+qS3nrgdal+4lvZIT5u0y+8Ew8vGMVFIXUKYt
t3qPa7+XNEKExHjzFQbBju1UagdORm9AtuVdJv0sqio9oTsz7XLfCD1r1qTT7V1aNSr8GWJNQAbL
tGlURzmC9Gb0qv6zOnx3mvuq1HnbfpX6x9uWVj5TAX0k6GcWTijjXR5HDz1dOqRYSkZN3+tVaN7F
ao2CbNs5G1HHyqKgGYI4BlIBYLHLkw+0Uup0mT4Q9HdylYCnms/wkvrS42Rmn24vayULpAlEpQiN
WlA/S1Dn5NS6j04CjdVefiHopdTpPAlIjFY8yfG8B5e9EfquXOegKGBFFkBpdDvVxUaSvYHIVGQv
r53gmM2Js7fh973vmO1roHjb8JBVc2IjieWBrS2DqzC382LIZfqdzEJr5J9Sq58S2f4dWPXWBbhy
cEKfi/67BuryarI9sjNoZYdU8fTCh6Ch3oXjvEM+7mjq86e63UoQ186OwRwYZHBJ7tbFpV6VoWW2
tGAZzZmP0XTXNrWzj2LpYAfWQ2PlXytT+X3bXdZ2U8wLsJN0Qpn8XhyeFciyn9myl/zRMu1P1lYw
bv1Ey/jPv7DDkVFRUoBvLnvibVRbkOJ3ipcnn3M92c3e0Cpu8/d68hTSxGQi/sEoBN2Iy/UoamXk
SdszQVuEXy2nPA6zsWeufcMJV7DGAr0HvA2YsUbEujiqokkak2qj4qlSOT8bRtbuM6LSozIq48F2
euswjW3z23ZiCSqCPrjvDXtrnHfFO4XKgJitMsSEwuLp7NRkDCJJVTyb9lCb9MfULo92EDy2jnoI
k1+3T3AtnLowt3hHFR3RLBi8FM+KZfSTjVNpVXt9/MEV6qTJyeQBMpGKG3PzGMKVvvGMi7++yESw
DtURHQYa0Et+gnFS/Cpn0N4rlMK1fJ682T8Njk278rEsT6ms/0qlcgOEtvJB8l4zniFwFXASLhr4
NgQMDbuveFkefoKUP3/Je+1ekj8VRnrUzHIDFLN2oAZNCzDXGDSW37+t5KHv9DTMmBPa5zHNXb88
R1VyzJoAznfD38CmrS2P2AuUneBZlJf0BGoyq3JhZqoXhLtZpiBErT+oHvsAdo76HFPUu+1Cq+uD
SY54DLKbqyS/nabOLNpe9Yq5cwWjhXM20uguoyuaqVuzXis3GxiS/xhbpvrmPIx2ZTWq1/WgVXql
8uKcfCaLovB9229RSq+EscyUA9MCVGgyWb94BEMzVRMLCWRQCkyvETXTsIbwaX97A9etAA7HK3nk
l7eOnDR+h7CN6jVDS18lMv+YebSleHxNdyeaEfDYCAvwSbzS7b7JmwB1zF2rdxwTSmulW7fx/D6X
6+k9qXlzICsg886MQ1AiRFD6EPxKBbwv8QibbjjyKIdBpT2U8my6PC1bzMXXbDOvvw42QsHTwLj7
4tazo3GuK3VQvTCcGRVUISR0Tonp3A8oZ2ap5xvZ9y7qvKZ+lu1TXlluMH+psxPkvQzEbQB11zya
iV00EAklIQZc3ImSJMeZZHBB0Orumu9OxnB1cfJRmTGTDVNrZ09nG01U+AtU2BQuX7YwmI2mUCXF
A4Tc3SX42i5NgFje9rC1/qlJnY8P9DVfWk6JpXldZn0X4GIZxFfFrOp3gx/2d8bI9kZ2Ln+YSWP2
hR28FD7nbIBvOgH/vIci9JOpm919Zw/jsZ4s5aC0VXUc1TnY1UOv7XT+shvXPiiZHKZIu03V4zT4
xb7xlfRg2yB30DI073qjNNw8r5R9OyArqCXZfdgrPtsqf226UT8mXRYebq977Sq0ofV6papG+3Tx
/VZWkfTDrKte5cfhXWfLvqeXZfJTD5t/hoxqoanU9n5Ma20jMFo1TNlT4C/pTS2z0zBxtKINHNWb
JfNYQ26Sh/mxbNCsgitCC6aHIlU2Mp81T6LPBvyN0IXa3iJGkpghHkM91byQiNcNooexAWJwez/X
sm6I2YU6JLEJ+O2FkSbXxxH4NX6E2jdAqRgi0OFgyC92fEAF2y0cMpIvsSy5afwHSMyG+bXb3+GC
hF2FciKNj8uvZSx8XrfBVz1JsmcgCHr94qeVNe90mPLus6Icjr1szofZVmjIBVJ1rAKreCgC3d4b
TvUxl6BJM5U2OQxRXp+bTYzbSvoJAzb4BLC9UM4sr7HIkWRTlWLNU0p7/lAAijmoWmucCm3Yqt+v
udj/mboaxUimKXe0NNC8WTuYiC2a+r2j+mDminverbO6pVK7VsB8szai4MvNH5LJrNWEtXV6+TBV
/eOUycdBqp7IK44xOXapeoqWHiVz2oVDhdbR99vHv7riV1CzYNdDjPDyBwBO6VH3izRKF3bBxETz
tZTlvWrN30oTZoV4Dk55tNVEXHuZRMqNUDRdEkDxi4qCKfujFMTkUpH2kIz2yTeCnT6pT878q30J
nquWivb4GFilhzzTfuaHVNZwmmBdqLeIjNbecKR1eCd4JpkqW5bT/cBBhWwmc7UEisH45DeSV0Xm
Ljqk/dPUya5ayg9y+S4w7+rsg5n77wP7m+wHG7fbyvvIc81EG2fAoL+12JLQCppU0wfF84snTvp9
H/qHafaBIf5OmIO4feqrByBINpk7Eg/yEpGfj0M1lL5IiAiXDQWKv3w62WXyMpgGAEMQk+U+atND
qnZE055lBfs8C57Hunkf5e1B2iwFr+VMFkQKJnQUDIiCBr90xH4yw6yQyFpqufoyq59D3Xf9NPvo
9NnBmOCeHu3AdYLxvtVe1HwLEbC2+1BhiCoXLSI84dJ6l5hm51Aq9npJOmbTg9IkhxxNUhqsivNh
Y/NXXhWqPwRkyGyLbtHiBY05DjstE9XTtZ6a/rRjgNQNfz3HNTDUzB0QkjXbaTe14Y4R6sp/nhhX
uv0b1n6C4POhJk5LFCaky/U6Zhcneufg9IHd7uF493eOlQbH21ZeZxMWqSjQI4IFGq8gO5Y1SrBz
EROiEbF+75+U4IdiGZ80SsdmTS9fCx+KsfZ6f4+e271c5a5PMbObj2VZ/gkn5eRwK6RDtIuCX0Xe
78Y5u1fK8NRX8n0cbHUIry9CCleCtpesGZKSZdac6iVMxQlJUFt3A8H6oQo+R+2h0e5lH90p6/ft
rVkxRwjDWBDjhqiTL6cqNbreSj0Sm5dBL5oeTuXWxl1Nfhf1SFm0opdlDluqdivAQ244+uDUsKhk
Uf25PHfFCXOuH0X10gActvkjQy4pc/aOEaOd/GDC7jT/TKtfOkMLGWrRSbtVifl/foFBRsL0FT3s
xYsHINyRBkaT0TUa4l0zF4xV+udO9v9M9o9M+RNK8cdggLRCan77kcrbm+/6sT/d3v7rGonYB+Yt
QQo6UMUsvvcxTPOAYr7qmZ8zwzqEwO+m7NiheNI5xl2VPE9bYfPKBXdpcnHB53URZOgqq0BaOqCo
iVYdrXnWPqhtPBzsycr2eqznvxq9y451qqW7NotsV+rKv5/GuvwhIiB8k7QWqJZEXLSq50ixdBzT
sHo/OXN61Otefr69zSsXALboKjGbwOfPiV/aMiUqeoXJoutQP8a6DvhJj77Ezj7vjZ3UvIucZ0gr
C9TfSx/AdwFmwp2/tObO9N9l49Eef1o0mCDTBIkrQNrQtd3+hSsv4eUvXOxGEIRJW7cqlZ3C/6UD
Dg7ao+agtQXm1R8fyvSjqujHSH7x7fsMusNiFyhPkTO7nbL1U1adEtQqhXSCAHmJHgnL1GmRkVc9
WWsGdxjeoak+D+e6tN3YUO5V+1cVl3dKcRoNFCLbY618mqLq1IYWgdtxAoSU7OxgowX9ikW+vMM1
4jQqUSi4CQmpxRFWalkVUkkO1HR9+kmdouaQB/24l6f5kekg6d1sxAimAtz8EPeNw3WSy4egVZ6h
BEhdGEn+sbp22Du+ae+qIkz3kWNDiO403/mfPMgqZRSi1K9KayU0G9P8uUjU7Klr024/0jTe6XM2
3fdds6WQurbbIPENEWyJ8ZlF3iMeYLPvpdc8duhdijzTc6E49c7WC2lX2OZ7zQms3C1kxXEtitL7
25639gIwUyXK0aJ4tGRK0+GYVLUZ+2av7ysaJuAt7TJyGYCQJtOtnWwL8b2CooUtjZo/wCEefc5z
8TVakuVXYa55mdkx9dHL9ccRfPC+i9Lwp5Fb01nT+wlynQaWaaOQk105a+cgUeo7NY2mfV0Hzveh
bJVdEFXpb6eAHS9Pq/AsVb628TWI727hdjzEpN7Qk4gBqsU7QcE+jSul1zw5mE+VrkJZV3XqvhuT
bqcCvfjrmhH0OHg3gtEMhxGHXm5NPvZK3DE/So/sq6pH9AL//sWhG0t3D8gWPDxLBFIfBbUepIPu
+XnDdEK1r2zb1cxnM/J3QdrdpYnbvNz2sOugFkIOpIGEWBZg4SVWs8iK3irbWPcQkDbuMk2OH9OO
2RgttJWd3MXxoezMLeX5lX4PmCQb7ikx+06EsdhJk0us1dPI8Oq5+GoG+n2lhZ/8yLmbu+4doOgg
GE/NHD0gf7JxVa18UWRyNFjJoigJLAspo5M7ldHbuufUKjNC+hwe4sIYD04/mscokcB89VL0u86D
euNwxR24cFbxyCEES1OSoG4R0fuW2dk+OZ2X9g7jEhm++qWeNh7T65gdNQlyBoHx5btYwhjtUqFU
QzHaS2opPgRTZLmOVGkb9aC1TaTPQd0clD3dwcV1P2ZSEceTYXhy23sDPORW+H3078MgPJQMy5XN
/PGvvZTQgD4HcEn4MJdUu1zQTVcWmSlAJ3l2lJNTBKR/CrJdnowbNduVL4IOJLh8auIGIyJi8W9C
H3Wsgo6ivMkMinqKUHRVKgUOWOmkoU3shF9vr2ztU3gNfExdcG4ADbw01ylNRcsdARV0mvT5ASa9
PDoVhRa6avLcd/bZ0fcMVe9um70+QXhq2FGw9AwIQ9tyabWuQMoYk295mT8cglzpAdAQSDtm7crj
sDc1dM2detwSP7p2T8wayKoRwTDktiQcapxwLkjkbE+tk+lYKiDWkji4v722lWrNpZXFEzZJYEYK
Pbe9rgq/agHE60r0ge9h79vFUWt8oHjV++FFCxhaCz0wn5BV/Orj6FCOG9/8tS/xS7heKZ9AfEcB
93KbLamKJbkLbK9kAjOLHqnPlhPzYowNhsHGkV4/hpe2RCzzxm99p6l6k2vby8P4/WyP5KdM5KXv
SoTPN77/FacVtqgFEpswvLzkBmP0Q6+MurahdGJLpT76HiXNuJOTMtl3QU1rt6jVhyAzR0g5LOvR
rJLh5fYpr7mSRkREKQa8NgCdy+WOScFE89DYcGb0YOnadgCGqOsbB7i6UphCmdHHXWF6XfgS8646
wuud7QXxx7Es3TCD5Fp7l1U52LbsFPuVOwfIwWyx8aydJtUQCFtIxA1AHpfLUy1om8qAHS6qrLqn
+zo+G4H8aIWj/KiZg7zxzayZ0w3u11d2/Su11ERqnLxPZvv1cZKkd0P9LQrJI5St6sLasb01tHgF
nVErpqqabK/Pyh25ZGxvgazXLHBWYggCxht6QZc7F9n1kE2paXtZ4rc7oEb1rlQgGb7tftevORgs
unqM1tP2ueLq7FuzG+u6sTwk6YpR3k0IYaZbvNpbRhZvQ5k4EKRFreXFsEQ0vSzYmP9rI8sT0brc
9suOlaTBTi2fQMfso63O7spKKJqSVQgiHRXdy8tDcRTSQXWCH2iKgrsh9ZmbSXaVXu9vn8rKs0Zk
zjdDie51KujSTK0OgxFJmeyZTNw4QfGuZEBf39ep/iLGR8xm3IC0rHw3TEiDrwcKy7ezVKWc8jmb
uXrAB1on0/hk7Qqtdp14I2hd2z2mU+BWIvy55iHK5WDspmyWPeKx/s6O0n3CEM4xHP8ebI3+H9fA
/yIQiSQv989Cs0RuVfYvNopvtVnt8tB539fDxq26th76dIIPkBvkqrIGLMlUCx8zWlK4ofUYxh87
4/Pfu4IYFBQ1EnxBF9fEm+cwLBO51J1G9rKqdaca3ob+0Je/+/zFbt2tnqC4jS9je2jMBdRQE4VT
4utLYzmBNugY3CB4av3Htir2lWnCCvewpZ+9crlBmS7oU7l2yNGFP75ZVawGsxxbrexJ5g/d/zMU
f53ispA3f3/x7DSKCqHzwN+fpye7+P7v/j4BA21aEX++Prdvfr8GLW9qVjDFdEjgcmkye5g49d3t
o19zL4EjE9Rq5NLL0KAysrAuYyC0SfE71ardSM9cyX/eNrJ65G+MLO5mH60R+vwqK+kj1LH7d/hx
YITfNflbAUnGbWNr18zbFS3uaLUJgqRvQekCtTpp6vd87NzETPbGFmB87QLlijZ4ol8ZZhf+pU0m
apUcnQfpS8FQ/Jdx/qBj0jxmW/nwqisLDCusfHwySzIuH8ZXR2sc7uqGns/smv+C/fKVgQs/o2/L
FP7iiHRjUGazw5nzLPuutvoHeaoekJ5Jg62p2rXzoWAj6mVCBWPZog8lY7ZCWlueqR0z3TUq8iq3
QAfpthusnY64nWmCQh9G6+Hy67cB1YQZkY9ndI7bPbWIalB3VJDCluXQHfSNoHDtO6LfKYDo5C6U
TS7NlVESFhq5sGf50ruYXiT/z6FI/rm9qBV8wyvSj9eG1J6u7uKmzmLAG4YVib5q9Zij3xPBDs1c
iX1sjQfT6dw2Clyl7j60RXAe5XQPheztn7C2r/D0O0JUkn7nkr/KZwYjquGl9ibYSvTuS2G/F0LT
8gSlz75In/87awu3nM3SRC85A3qWhW6tl4cmkAeXSo0dHCHkPYBsKDai1bXLitoCEsqixACA6PIk
5TxJa6U1CFP8k85MkD30JziLBHN0D+b479cH0TGZIf4AcmMRgCONl/QMz8PTVXKMo+N1FBPsYNpD
bww4yzWiLTTz6vIE9QOtaip7S4tmHGjKWOCoKohBNUP5MK9cLbujkkmQudUXX+nS8daDemGUR4h+
LNH32RwVjpHQmBgJy4HA8G3ou9b+NCjKftJVV0d+sTn00c+223DUtYVyZZIXIhbEchdJL89dpzZD
rYhi0Qw3ZBH8HExpN04nYsHj7WNc+/oFx60Fa4YYVl08BUrYa90UYMus/IOfGF/yqty1Tbbhmutm
EEGjgQPJzTKiEXogU6IwyuAUz1rnNpzekJYbRtbuZw5KsG9zd5LGX/o/1a5KIkpUvCGodkNyCmBo
r+3387gBAV950yBLAgkoSDyvOeBzs4QIRQTqkATP7kh/5k4tGvVw+2RWViO+YVGSoC7BwMLlamZd
mcYiH6H167LxEGh6c9Bmxe2DESrUUtq4rlYOiMSDEhZA1lcA+KW1YigMLRwIdPT4Y2w9zs2Hcj7d
XtC6CZgi8GyIBZbPp0820/kdz2cKwsaVA/MxR+lvF1bNxvlsGVo8oKPdJGXFYj2z/NNFXhk+T8ZG
BL1qgtK7KE2hp7AsVbc0OdVIrGWac6asH3hc3Hxrw1b9jHkZ6AMoUl+NpWVSJEXhECqepvjtYzY5
+j1tspfbp7LqZmIgRte4BmR5sVkDqHQjUUrFS/Wh3Ze+kewk3fDv2pkBwsgBbXjb3tq9KkJBKF4Y
N7pGDc+NMxhFlyuePFfd/SBJ8143qnhHHUamkCOFByvKjJOSVDh6HwOGVtRy30vDFgBlbeWiqgll
Mgyu1BcvXb51IgISKSYeQAY8UB8bx//S53tT6j7cXrL4Uhd5I9RaAmNDY5Ge/iL0GakZ99ZQKR5Y
GNco7/yJBxmFD6ssj7r++baxlShHdHXBc2lC8X4p3lsGwzTKDdtbZEzgeJINcND8Nnfl3ta+dPbG
tbG2h9zm3E4g9gRaarGHbcwtmbG0XnEl60eZfRsMxILzf/G5vTGzDN3SwWGib+Dpb+yX3qx3cvg9
czaWsnZKhDMQDwlKUNjYLpcyO3bVw2/GS6iV6Ls0c37QUXu8J/zpdjlCXO9mFEcOt09L7M+Fa4Cw
IpIBeUfvn6bJwjWaKJaZDLMdT51nV/WD+yHov7bdcXSc+14v3Wj+NSThl9tGry4vShjiVuGJBHAD
7PZypXId6X3dq5InZcU7qbqH/O2DYzQbdLHXRXVhBiSd6HSLZGYZjqZlJjm6L3lpVu0V55P5S6/c
CnA+8x7BsYuq+zHfKNStrIybjG4XMogA5Ze5YJ7MwJR1OTwnQCZQUG77GTm4DUfZMrJYF/zOqpbB
6IvkZuOalGdw+nLjCVvbPDq4oKIZj6KCslSc66PUkXOLlQz5E/VW13hxrH/S8RiMD23xJ8gmlOf+
3i1ETRUYHLp9TLaKdb+p2lSmXhZtNodnIYcZObXLWNZu7Dc+5asbg9yPbgfEl6L4wBN6aWUIQsr0
rRmeCbF2kpy4JXJiCgp3/Z/bXn71PV8aWkbRcm6bUqNq4bmPfRKTlyw6+xALAXOUtxAd1x5Bls5U
iIARsqarCx66j8Ksjewc4XbVfGpT+FP/+g7kD781sjievtFJXmeMSKH/IDtYkJojouC3d211KQxt
iqgGyYYlHNKfjLjvYz07z/Z3fWx2efqQhxsnc926FUt5Y2SxFDhbE0o5Wna2AgAS2XDoM2tfl8nX
ye4fnThT3MGvXbXTD+EE6kirO9iTqjO4pN1Yl8Dzt1LLtVWbIv15FbmjtnLplPqMKk+ohNF5dL7V
srMT31fFuOzf7+1bK8rCShI6SIlG0bk2PxtN6WbKx07d0uHZWsoiqhF6vWUkjDjBh0gud8rU7o0o
2LifXukXLh8uiof0Smny4/jUVC7X0qhRVNSZnJ2bHi1HO7ybUH1JdJeOqd0lj3JXHgo0xhi1PCvF
S2T+1tL62DfZUQFLlqS/Odg7udHv1ah053rY397p60uG1Il2Hb+QuiNjupe/zpHDoQTIUZxLvQHG
h8zfsVNM2J1biHYnrYtOt+1dRer0CN/aW5yshWqxklhhca7AH+hzs/e7/9LC4liTtINCckiK85gE
O9P8HW3FjdeRyOUSFq9aL/tTaBgsgT5Q3wkOFexIvxXzuS7MPeWkgzluxMVbu7YMfpKEaL9Mi7NW
GHBQP/aWvLFrKx/DxbksLhpnKOqi89FZ6ZTTODtIWD4YSbQBJVo1AnWuiaIOZYHlGORkRGGQjmVx
nqhF72h4fe1L7hA/r3//vZeJt5nsiQ+ObuSlVycR6iHWXBXnLJwFi3kU6U/MTWyhIVY+HounWUNC
htoDDB6XZpoW5uyIWOCMRGtWys9VIf/Rm3uQnVvt9RUHYM8Y9YB7k6rscuAqHxho6828ODtzXni+
GapHJ2q+3N61leMRDRw4J6iJCs7Ey+XI4KhLPdOLcywHzf2o1MEPaEZjt6XmsXX5rm3dW1uLrRvQ
x6Cehq1o/ixX9b1h/DPykumQ595e1Ep8KDpFFB+442iALulx2n6CM7M3+XbQI055R3dz0p3Kut5p
Wrrv5WxXVMG7NDThUXx/2/bKTXFherGhZOIIIKoO/i7kN/FKdZ8SwIXFoU1/OXHtIvB3RpN5q36/
epBILzLwSIhFzfnyIH1NZaK5x/3lwd775ecuDmGysPqtMvqaV5LRUqZk+ot65WJ9oKtQJOomHKYN
9QetKMb9tK00fh2ecoAwyAicI5rmS99X7dpIdD8oCTloQkiZN1rdE2WEnxFTUq6jqxvp2OrugWbG
VSDlgKfgcve0otNzzeLU7Ajpr2Sai4OU1vaxkNFYuu0gaxuIOKYoKpuCFHkZGySdYdZaUp6dyj81
asMUlW90NORvm1lbERgGvmuAW4B8F5kE1eSMX1CU58Z+PyGeHhLaNwjO3rayshiySYEzAZRBNibO
8U1W1EapPWtVW551+aQqMhb+RbBCpkwcBc8ag+XL9yNsEfYJ6746J1H53i5Srwjn37oa/jZy7a/f
Q4anQYET6kIqRKvocjFdmiW54kTZOY6/S8ULEs669Xx7v65P5dLE4vDbrBu6voizM82LsY9cUMJK
/vm2jesbCBughKlywXF8xfkyh5Hfo0iQnVEvuPdNrwo/V8OjHXxA8UxGG0n+a08D2sl3ChMTlSH2
7nLb1IR/qBRm57KBTDwwvTR61JmLvb2q653jbTcYxGUI5NXQpRU7LgJTysfsPI76YZw+9Hq+3yws
XG8dRhAARsOWygIP76WRquJSq0yyyKGad8WI5gGqDHP/JwrHHVM8xakpthi6rh/FS5OL+7Sd1Nbq
elLK2JB2yvDFAqrDQQ1btcjV/XNQQYKSGkzg8n0AXRCZo6xiZ9APGdB7h4HSTSDdympoP9JFJtij
X2Is/HsqeRwS08rOapnukAEjxcjITuWPm0d1ffNwe76xtLjfpjmTy9bAktO9ROOjM2wRPlwbAJah
ceEwdISq57JaptqSQuVi8lEMukPU/ThFWxid680S4HqBAKOyCgJs8egkeagpZVM4HkKth0T6gpIn
M3z5Q66WG5/o9fSeAGSAYGBsHng9ucylY0+zUtaaVvm0a3/l7d6Rv1AvPs6W76roNM/qXS89MEUn
2dOPkrS4bM9Bfa+10QGxhb/9jl+1LqmuQgcDR+Ji0WXsdLPWz5ChTPZwLq0e7tuBem7tyFuiDteo
CtIAHJFJIirwJmrol6sO6xgAXNL6FK3bU2n/bsP4oLXF3SipD2OWvjcROKmmxu3TH1E5fy7U+K+T
HwEbEcVkdDeZ71y8KANELA2JgeSVWr9XtXMUfM6RV7q9o+KPXBYbWCaTh4QtvMW0Ni5XORaOpg0t
pbxK948OVMrcjsHkHKfwG6oZt21d3yLAo0XFWvQpIcNaXJC2UVda2QfRGUanH6n1LVeek9z4ctvI
ypfHBcITxtvFjNCSAgm9tjapjCQ4R2PV7efeUhlt17f64Svb5hBZArgBr8TY7WIpatpV80QVFMjN
I8P3T1rzFOvPStY/6NOP2wsSt97lCZEo0klDUg9qXdqVlyekZiEcBb5E1cnu91kIA+l88rXmiOrN
Li3/bAowXp8S9pjWFKfEF7YkdupCQtk5dKKz7k93ejifjVLyHOalby9ruYOiDEquzTigEHvkPy+X
FenjbEVJR8UuyhBWa6Rqr9lZfpQLiZgWVrFdzG785SfFIAlVBGDG4Av496vM0ZuIM4uDVCdxi89N
/iApn0V7of1ze11L/8OE0DUQ/Hy0u646QI0fWbmaRMk5tLoAetPgY2BkW/N/15uHtpqglMDR0eFc
9hOiwY6dZGqTsw9UxqaH61vqYeqHn0XkIx215e1LlxBrYtYJ5hZAGRbLWpxVr+WyAYXO2WqoN8Yu
lbjI+uf2vi2jp1cbaOcIYSFcfdm8sDo7imtnTM45GuMThP6gZ83xPUOy7th9ymq3r7/9vUXm1HhL
CDtJqhZluRmOv6y0k/Rc1srPuovm93GhD+9sLvZ91dTxfeib02mshuaUVM0WGcrysxbr5VWBuIOM
n1H0hf/D/C/XtRynZ91hMDpu7buyM7629rDvhvGkzQ+bQc/aDoNFgq+SrxumrcWDNtatHqmwvJzt
WW32zK9pO39oj7pcWW4qJfHOSLXikNUyci0MmW9871dRBAsmPwagyDVG+WsJoZM6qbNHI0Xgo7MJ
VqOq/h/Svqy5bR5a8hexivvySoraTMWyHWfxCyvJ5xAkuIE7+Otvw1N3IkEcsZLJa6p8BOAQOEuf
7p0FjTTIXaJE6bRjvVO7moVUr/u9VnvZ5CdT5h3KaeoNv7RLHoJWe3iuujh/SIumes4LNT3fd4mF
jxeDn46AbH5gT6S7dkisOCsMLY+m3KFhrpjNW24pzUq94Iae42MrhK4LJuOB2ZKnd8EWU7oac/Mo
fq3q39kjcFXVzv4MDqz4RPWgnoL63VD299e2cGcIbC3AVQhn8IlJH7FnxK4+azj+WvvdDO/kk64c
i5fs9b6VBbe+siJFaGbvVAWaF3lEy4cEwRGtfc35DNoTZuW+usbmYEtv4//ZyD9rkj5hy+igpJIZ
edQV1hSMepOAFMFSwzg3QB3adsnm/uoWLkI09TFXjk8XbAJycDEklAKEoucRr0CUhff+WJgrTdyl
Y8KyQOghBvLx167vWiunfYsvKI+qviYBNIO9E5Iiciy13DlXeg7FuGYt0lw6NKAJcBkirEbBWLKJ
yk7a0QL+2MdnHnr+7GvzL8J+Z+/3t2/hBgK7OeoxyFhM1JUkO9wlTHUapOHtoGCyLEnMZ+gWtKc6
LlnIR8U6oEJJPvFK+Ql03lqfZ9G6IOETOTNG1yVnUShmLcG3UERsoluQrXO/Zt8dBhxoEw5QX5lb
8lbSFY9Z8lAE16gLeihhIaC/Ps7RHBnwcjYqDzEk6tHIA9953Ly44f2dXXJMvNDQKEYwD4Yz8f8X
gU2ZWpAUa2Am744tWA6M5FSv9ZY/cOSXkaj42iAhDSyNyBeAnrw2kg6JOXpFXUa8PqcpFB4TNQBx
ZtY+GaqvlqA7qrZFj6byWxNDtLJ+rDyQynthYyf+mEESJjYAsuycoJzSx3b8ppF9PJBjPa9lrEu7
cflDxTd2sRt9jZ8/ZG0ZGeAVRFfUn43tTIuVPb89WiQZIPpwxNgC+O0lb1Z7xkdOAbTRh1f6bCAX
nrV8D0LRtefidjmCWB6vAkjTMFMvf54d6wHSqtUymqCLq4GkQ9F+sj7z1bkKxOS5NQJQ0pFXjb64
qoL8mwIKB8nX3toS5b/7jrbwjAsuaEjMw2sRN8lJXDliUoPbMQAZzbYvw/hTDk2++b+0OOLh3pJu
3BezTjHi++BO/9VW+sSMJuD27zHd3v8lt5cWfghCX2y/COVlwQQ2NRkD9VkZMUqbLTVmuJzrNIGW
9/1OtTIjbIkdh2XZrYXDCwcPyyJdFqLQ4Dq4di9jzjNbz7IyorMCkd8d64Mm99vucH+BS2bAEAEc
p5gDQO3r2kyh4IVQJ1ZGqpXnCIJBL2xWpyYnQbqWmS/tpY1A1AI8D8hrTVydFx+Mx9EK8Gp8MFMD
QiALAK9+iIz4AWwtwBmw79aa4PlCCAQYPh5SwY4HeKyMbpzdnAMaQsooZwdLZVtlfHewsOwNUhEG
9JfzXQ5euCSytP24Mgx6A5PFPXxpW07eMRwTd0CylRCb/uWRXauhlpl8z1m3iVOfVU/99Ksatsma
2NeqXenCiOc6o1kFu55rb53R2xTtuSIH7ejBjyojmHtwTPG3CiTS9z1p6QKBcia6RqLZgorh9fFm
ejWXA2/wqShNFhBaZmhjonygtdVaG2TJk9BBAz4QVN3YZsmTiMlHDNBAxi+1QOwHCQJl12P8HxT5
47ytvC4LM9vpQXlUspXP5UaySxzrhWlZp2os2JwDe1pGiW0FBjVfPfutG7cahEoHsztone0D9jSD
y+vF4xukGuN0TPWvU5OfYrvZ8e6Mmu1eP9sMCcf9A7gpJsq/TTp6x0wNB3PoOHrvqDubVtsnBMho
QVKyTfjZg3ZyAKXMyQvuGxbbff1kY0+QsKOEKSCPlnSHdE1newodcVWVuz6tgoo/zsW2yssd8Vnm
+c3crli89TWhQoGjAA4NdRa5dQh67UnvQQATZfkMeecmeYg9FZJhhO3vL+32erw0hDqp5NSN0eom
7QAMGtyHmDpfEzCCNKYbNGp439JtVigsCRAilHlEa+LaEljjR6Su6Fp7PfmJlL4PhrwgK4Higotc
W5FcpO3tnnT2AAiK4+GF70Al8O4xFiCMDng1+8RqQq0Hma8Sgka49WvLXCmILB4dSo2CNxWw/Y9f
ePEKWOY4K5PYUcd7RXWs0U6q/np/K2+zGywSdJyin2AhbxNbfWGCU8NkWa/CRGfB+b5q2YvX9kHa
HF2wwN23teggF7bEci9skbhjbp3AVgcaAyPkGgkSFv5Dwna9JCnYdBO3KQquVZGd/nZJhnrGc46y
gWKvDsnffszXlqRrnPe0KOtcB0qjr3a9U54yZ2p8iJX5OhB/Q7mNufbIjWQF+b12ZtKV3o4g4c9t
LLCZzVMem3snGzbWuEdqA/n2FfTj8hpxbThQpwKIXhzqxaG12pQAQ2jB2PQ7Tv+zoOwIHTn4h1ak
gXOetHHFS5ZX98egdHzljLY0Z9hUzfoJJb7WZUF7iM1H+/m+Ny5/36D7+t+VSadnD3iGCdhboiyN
+i+W4n7mXThmb7wZdvO49xDjebQ/II0YILGyYnzxCrswLp0h+OJyDSlCHQG+Wfpp3VJfsSgKgA0A
Tn5i82+OxlHjBNrJCTPqgdHJYOnX2LazjV1k5dHtFPBcKWCWXPll4vK8fqHg1GLMSxDzo7co3QiW
UbReynHpEHeXmt+g/GvEU2C/tGPQqd91qN679e6fbEKZGpTAphhJuXYyL4fka2tNuBm2XLXC2Ps2
sBfd3dnGszK+JvP7xFbuvaX9B2sLJH9RBcDIgXS515rWxkOBu2iuyzPxvFOn8fD+qpa+HJSy0aYV
5aObcdNRzad+LF34l7Pv8GmOxQPpx2BUz0Wc+6R7Y+ZKN2XRpS9NSt+OMYMyMiti7GP/Te2mQGti
RHoaCOU90E4XKjgk243pgUc1fXbbZ8Ljv+WrAUUFZGH+LFr6qLyEpV1qKkChmlunO1JqEfA6tD51
igeUKzbzGr+DeDRkd9WB4ETCD84sSw5vTBXlRTvGks183w9xQIo96qorMdTSy4XhV/CDAWCNSqAU
tU1zWbrTAGztZP0HTc0Yai5Qr0mste9AeJ28mI+FII3GGKycYapDQma0kRDYJPnG1b95Qa5VgQZB
ZbCl7/SfQ/XSgaz3vp8uVBCQhSB1xdOMvgsGma6/PpWbdaPMZhUlXxTliF5c4WefVRBklOXG2HFt
8tl/cbplbMd4MJmbtl+5DYVTyMs2RQkXw/yizCq9MUY/GSPkFusoR/zd5Y9pb/oQ1Q2KdKcbpzpZ
U9BdsgdqUCTxqFXgWKXjLMbWGpTEqCN36l6r5tWs0lOZfytrAjynt5/a7un+Fi85KaJ+RFofhX4Z
G6LVVl15FWGRDsWkT6PO+0M+Ose84dr+vqUbsKz4AKHbIlIMtEwwUHV9mFoz09IFiSyA5t8rJQti
91sWn7LYgaK7sq2ZdczKDi/ayn266ESXdqVnozXdWQzUMCC6pq1ZbIbCDRQP5Pav2FUNFM0M6j3J
tyTfas8g/7erxybpgn7NlcQNJ7kSur2gt8M0uSeYi66XP9gZlE5H/AzqjRsMd2fQ1dbALWMIrY1q
JTZaum/BxgTxCqA/P4bkr61RPhS8nWDNRDEIcTMq9en32UKX1JkPagZuxPmkuJj8pTzkVr7vmLPy
ExbWK/hRAQXCa41GrfTtUjMvC3cs2qgfn4X7QiuEH4j2mIHa875nLXw0aFLhmwG8SbBC6ddrTU2i
zlA6aqPR/dQp08bIT63aBeV8bKZ9Rw73rd36seDRAvIfGDf0SFGXujYHLStC26ImUZ686fmwoXvX
DTzQY+e646cQbK7rT7G24sU3T7YwqumIQQC0QLos7Waq0NKzupFEKlVpOA96GSkcYG9naOipLPQq
wJQdDXqjfWzpnK7UwW7OEpU3UTAB/ZrgSJSBJSSP7bmaxFBiXmTRiKnCgJpFHHrMaY7JmNg+5X2x
Eu/dBEKIgSDwhxEIBHyAVkkfTDbVppuXwBtVuhqwWPs+tcPaqMDCwgDCFgh+wL/Raxb/f5FDGNR1
Z7fGHCTO7yU1mG/zMzrHCjPP2ppe9JLjADoFzjcNgReSFukCHHqVu1apYRezr01vI/375LBd/pDQ
Tf5QdPN+qt9XfFX8yatLR+zhhUnp7kv0QcGUrNjDenrGtC4aL12QTtbG5h3GMZFOp922j6cndYK+
hRPM5ntB6e7+rxAHdfMj8JCLqQGIWsnTjEObzTXXsckt4X5ezEHqPM3g7Lhv5fbKE2u9MCP5C6dd
WaJwjbNsd3rVgLa48j3IPGvpU7o5af2mrJ6b2QcR0H3DNyGYZFe6Dyq9GBWw6WMSWX8nLoS5JjMY
U79o1vi0/x8rxBA3oFDgELekFXqzmnTljKlC6kIRJK3Bi44YKA28uXrRMi0NACz/rtX8V9WlRWBU
HuAxpPwMXin7/PdrRnHGATEtKCZvRvtoQ6aSM6wZGIyjlYauO4TeOPvKip2lOwAEhWDGMhzxeEp7
23tQfmorl0QWrdtdX+lfndFkKxfNzfuBA7w0Il0CWVFpmcEtLKah7/YYVL9q6PwmGtgw0npj130W
/MPuoUSIHE8wGRrSg9W31EgnHavy1DPl3z2nDhw76PSX+2ZuuwhY2AcTD4a68BLLwCHXSmygv8Y0
qoYNcXYoawdZdhxUSHi8zMzneqCcdUwH3De7tJ1IYAXmEVMOGFC9vlMTMy1LC3zWEVX3ZNqilOz8
bOJArfyx+lsCWvQ60Vf9Y0vyj7EnMU0L2NKqOhhBc7sKhVrywEsLknMk8aTzicOChzErBXNVeb8C
41i6HkVvWHBMAmsgT57kUHhwuTglzKoFk/1mWXVQtn9bsP3YqD9GpIdA1RtLURUsgySvZo98SWU+
5mHC+0e/vFl/rEhHn8deXnKTp9FMLT/tn1YrqGsGpPOOTbvChMYMEgE9AWHqUwuZ+P+/JUjnbTRd
hzVgCb2DL8TDhGK60qQXv1F+DnUEc7g88RoisLr+PhRNI1R3cRRMcwKm87DM3NBr31i9chqLH6LI
nKG6C7iHPGc0WGArYIWY/XbNA0RhvnjGY2s841ZHdqOdBsr39/du0ZMvDEorG1XuZDZS1khzXhOA
KFhzGu21wcAb3gLxzSMmVKFBAowpqHqv9w8c/sWkt3Ya5Xw7Ps2/io3NHrz4ONdPVm5G3PiC/jp9
VH4lpEbVeXN/jeL85dO7tC65eEtycPugQxep7Q9jcDHMroLK4uSO7wX/l9sNRRcE3oADgZ9GsuWR
ilhlbApvtz2/omOxwXycvbKipW8KT7jga7HhCbZU4rQAtdGs2kgjSEHtPS87cogA39+0JZfHiAsm
BAFTE8Wq6yMru7a3ICyRRqmq+iYEpr/Z/Ato1u9bWciRADcxAFo0QfEExP21ldE1Ur1LYliBRmXp
I0bZQgw6QPsIOi/+zIfAIKsEhWJ3ZH+4NCotDbJhVm3aMFrwN5Qvx1j1gVb9amvvdsK3aNQd4jWK
mMVEQlQQbCB8QH0nQ7ioBSWAqiVZ5EwTwtwdJNkcnoLVlaB5+oTOgZ+BxnNcq2Dc6BWJLw8jnph5
RxUD2ah0N1Zty6CCDt83cC+mJjoDfaEHDtSvUMNgySf+VdEeWcyOutBIDPSfxWFg2+Y9sz+jW7ri
U0unLVh5QBqGicAbIIretm2qMmy8Pr4yIR1iuGgTBg1oAEHXDUApqGdXTC5dqGL4FN8K8I83aJ46
yWgKNE8WQebhaEObzulP4CpjxNsm5+LnfW9ejN4wuiRmUsUy5es71fpeqfo8iwYDRJ6FHVh29zuJ
B5+bECmn7Cyec8OjpyT+nrZr0z6LyQbqnpqoIgGDKaNLSVtTZUraLGq6aa+OTxjt/JVCT6OCCN74
2jWBtXldo9xe3GDsKyhgUHRF0+X6C8ZEZlkP2ZhFlvXFm+M9hKtLLzLNH8phaFb12JeeK4HgBs8C
olRUqa6tgU3eAx3ikEVVkQcT2TIQPAWM7FM3tA/Dl8nYAR5ZfWmdk46KKBgE7h/wogNfmBebcVF7
oI4XzxZEFyP9ZHLIwWBUsjw5zmeEArVt+WzNn5ZuqsvlSq9zNrmjRtEriMrWeM8yZ1fWxaFzz3Fl
B7F1iKdPieHr+VoUsrLLrn69TH0Y6nloscyEpr6qvA3DY8NWottFv8HrgjKVILWSRSxVsxKypjyL
aLUrzKcZOE6vfTbGk8UfAYReSd+WHkwx7f6/1qSDm0dml7mLFcVm0YfUchrcg/1aVXPJisA+C/Yx
4Z/ScbU1QesB6psRxOACMVX/14RZ4jpHVwN0BFB9FjS31ydjQeTENFMP15n53udno/5drEVLi0/G
pQ35yTAakMG2MU7fhQhRXwfQJN9Wcb7rEr6v4/mo9O0+Hbsn6Mg9uh75NIwQtcqnjTLznaGxMNHc
17l/VNbi/CW3xPCGgeICCBpvGNBa2qpcKRKKef9m02i7wqmCbG0I9Uas8WOL/1j5eMkvvnFziFsL
9Do00ppDmv3WJrJ33L2H733iw3kC7RKxvUAf6iArgRUyxj3RgiLmEBut/XwuPo+K45d9tzPiajvX
HfI2c0+ZEiZZE3aO8eipzSlm+YtHY39oWXj/ilqI2zB7guk+xIVIImR+k1ob0RoqOtDE1TPAwuBQ
MUigY7h0jc1vKaTB5DB6fHjP0SqVQ92im8xpAnlTpHZsX7n5Y9tAIi70QPdAX3tj0w4QTMmdzf31
LTgB/B+T+Jg1wsTazTfG80a3izaNElS0m4FsDRuIjmpeqWKtmJEjbJ6YtO2LDhlLdyRDthH4og7k
6n+/GPQlkOeB/AZCOeJCufA1HGSvZYA5Ry38J+zV99Xse8Ed0Pb4Y0Gs88ICU7yqM1vkxvlcPoCr
+Fi407Zp+Je5V7f3F7Nwo0O0EJysqOki1JUZseNmxtSsjkRfz0M6pBuXa0aYT/Omz8LJbvPdAPWt
+yYXMjuYRGopZgoRbkl5UDqCcU/zsH/jFJZASjV0DLMe2Cyv3KP4s/KIrFmTnkV0T6Czp+hp1Dnz
tIsTx9sohQeEfjG99xYkZKHOu5Y6L0QcYg4ZeD0EsILM+Pr82tqs9aRC5swa/bkcyVZL4kDplP00
ayGrlVSUB5Vpjbhj0W0wEYqXRsz0ydxPuV40sdVaqApl46/JmneeTjYjzauAopd//xCXPjVMCGNq
HM6D6oqUA6qoPJouRaZpZeouq47dTMOCrbQ2l2JjDHT8sSJ9aiMbAJWdsZHE7HeYlNxWP8iws91I
M97yYlc6UA2yiZ+0PGj/VssDTwpIFgTjCnRR8bRIbgrREMW2GNpwxvw+J09/jz+S/r4UgztG3HbD
iL+fpL8t9W31EhF7IyXM+KoB6ATMHK+vTOUzuK3jcWhpR23NfhQE46uT7q0R6i+53KURKUTrrCKv
rBrwuVQ7oKRKiYnv6ez2v+9729JHjG4omHxAcIcxeMkMh1ZmmfdYy5RFdsN3aqL4OgBVmPZTsrWI
5QPfdrNzF9akiJBQp49divJaRkbwxWhx1W04STTMMHaQOe31ISxU2n2uMGY1O80gkA3jp74vrc2o
Fe1mLMdXl0JZ/P4mLB7on58lQ+TcuakcQAVR9UsTJRgxDLmljdqsWFm6u4CMAUczbi5stuSWQ19O
XdcznGhtvlQ53SpT7Kf66Ns9OJpNv9bNY7fGKLlwvhB+wPQS4kRQ48nT7FpHNFGCwM0F5YduoA9t
W5/7HuMQnYA0kGR/fysXbq8re9Kj4LjFxBiDPZyyT9DtdpITZ/9wH19Zke5IgoHGimiwUnsnc4IG
8W8wKfX2Sk62uBZcUUAziZ2T+cdMsLxSlaF4Ccm7fW5lB91X3RWnuJ0N0kBuDTEgMFur4InzpA3r
wSJuUxMXcZv12bZM0kOrkOTcdlXIs1TzU1pW28qpftOB0iizGSrFRvKVN8Z8aKd+DWP4gReQPlH8
HnBDgkoMQwByAcNOrNQscjw/iZc/lDY7qsmPmsZf05RuPWL7dm3sqFEeMHOH8R4fSZHv5lsorO8c
SgX5/3c1s3/ed6pFJ0YNF5rqlpjFlK4NyGbWnco9PFZ1dRxyfa/Og8+IddBA5d5k1e6+Ofv2fser
JLizAFMRvYfrIEPLrC6GGgciN8jQY25m3OTGN2NYqfUuXDqwgjgNqDKgCmT5btaaZtbPKIFCtruH
8o3lBBiwXKsxLkShV1ak+x3AFLc0dRCqNN7RccfAbI1dPJ9bNfMt8HB26UpgsXxUf1YlHZXhtBli
7BQlGqt7yOz6leZvdX5WbVBAk2YlAr27OIzqSoFEoTUmEnNUMzNDx+Q99VPgytVvffVIdRKspngf
rAE33wbAL3j6IT2FStS1YwymO1UNgz2vS9IwKxwGCRVSBZxRxedDmX3uwR0CTSiahywDsD1x2bfJ
aEfIaqcm2L3aGJy72HqzY7/5hIpnQkBMMadDEcDpvGCexh9W3kLESiu/EMLpximy+AHlItdviQFC
JMpjVNrmlH/x+joOBi0hj/OYaBuIQNOgZjmoLNmA4RlvqgJzsqdII8C8miCBD7VkVPzSbGxgTQ1j
5SJb/GiA6kDREzAZ8AZc7w0+JrdHmSDDAOeTlkQG3+fqAPWmf/k2L8xI/mwPXWNXHGaSLA4b47UZ
nSDRz1P25f4dsHj3/7Ejiw7oicGNWIcdBzoiUwrN51OFmtx9I4sfC2oSFi42AAzlu9Zsx77DQC/K
cM2zl6sQ2OgxqeD6zru9BqdcNOVgZl7k1WA7ko4nBwxQSSGPEoFzxQDSoGwdv3AgA1cfmf0vNxtS
JeShmBkHKu3aFfR5KGJzRNm/7xG1ttR0IPMcv97fu8UDujAiOQJk6ovGURHkl9Onznq3qmOdkpX7
ZXHToM8kJC5dDJRKm5Yg00ZggMgYA2pkbvw513yMJPuVGo1rOm9L9SOITgFWDBEUBASW9OokNThj
ZtwumLDPTPAbzZ+ckam7BBosm4T3aYBG+Ml0ubnh/VT7k6vV/+DzopYIWA+KqagnXZ+b7ZK6pA36
JSzpNiW1faf8yYyVc1tqfmPWCbsJSSo0/uTmt8GAqiUgzIvq8SFXMfOHbDfquvPU536hMzDxYvap
MgMDG06Lp6x3t6PV+ZN1dqBF9/dOhAsXvWcAU8W3cb3ivsrseCL4LRqoIDcIi1lQ5fnj0K4xYyx5
K4bogSfyMHeOtPHaEKgLYx1T4Gk0zPr7HJdeaKRKv0nxXYT3l7SQZeBxEoQQHvjabmG2VTeR2gHV
WFzR16Huo5o/luqBzHrQtt8qclbmNVG2pWcYO/ghaiwIQaVdtKaeTk07IbGhybbYN17pYzSQJ3oQ
88SP10CESy/NpTnJTUnRVXqjaUgxUuegecVnCMSgOq0xv1HTwz/s5p+lyQIAg14BVzdgaW71BaA3
n4xgn/Ag1gYKjCeDzBt1rYG41DQFuBYxBgpAACrLPll2LM3mVEXWMW0tjULSHa27Z1ebQtcr/Dzb
EOhVP7J0bTZwKR7F4DRoBNFQEFi7axctNd0eoEqCIJulyW8UDLpASCX9wx1zaUVKgsHwM4/DiNWB
s2RfG5uaZNu5W6OMW3KRSytSUlXkIHnoIYYeOTp/01vf0OcjRjSC1Fzrjyx92Oj8Y0QBjyqyJumt
a+EcxFQR78aIifdtUfwEaEkNQIP7D0UKTCIgvgLABa+1TCIxMbcYYhH52LPbhcVMySZv2drw/qIX
/LEil5B1njiKYSIrUYx3kJUFjqWs3LmLGSZaFoD/olHi3jCId2VMNaNDZctioefukm5bvarKJ5aA
FuLB69776cD/AzLO4t+ypAzyOSiqg96e73/ZS287iNlxSaLZAG8XLnTRCTBmpe8cVgMFRQ/pmGxJ
dWDpp8HmW4Os4ZOW3BEID9yQGB0CBFi6sRSnabq6QStgiIvd0AbfizwJ0sFe2dnFJYFhGhPnmDDV
ZM6nhnV2DqVpAHlQ65/VyLG+0QYVGOt7E+/v796S20NOEswXYH4U0ev17hVQ/CJUIK7KqXm2mfVM
qm5vKe//YAV1CEA4AIvC8Nq1FU7wVzugwqOiA38EEqvxxeFrKvaLFRhMN6Lr9EFe7EnPVz9StZ1y
9DGmJmQoaRigUrW8z9R2g6L0/JzvvWJnkx2gr35pHBXV2d5f5pJ7gAUFDKSA5rggHr5eJlWbTB84
NtNpsh6gL28LuRm+wQB84ydKQlZG3G/NCVYrhCICk4e+vLSrc6/ERe0hcu4mFgwdZrjYCAnak2rV
K6/noiXcw2g0uJCccoQXXXxjc+85CWuA1xhGVFLyHthjNW3CCUCY+G/VRlAdUiFpglEYoMowDihf
+a5Sl62FWJ2O6ElnmpHty6oAKZ+der7rUHf3t4d2bU+K6GbB6d0OPZoYCkBk3m+j/A3/X4Xa3n5o
wgyI3DA/gNxAplTrGpZUgwlcCNb3Ax32c9nmn5QkX4O8LzSEQFaHKjHeMVwhpjxHFJdu4ZYJ1qPl
pa8nJHAK1bcRCLMkQ8wIaiQv2+ctQBztj74+dLUT3t/QhcAHv0CwMoH92TZu2HTUsjUhtAZvydOw
a2rIoSLcyjYJK/BJEj82STBArsZkobXavF/aZsgyINMTm3wj0mw5WG09dagk9UpoNXv3ew1wHKo6
gK9uCP818Q2zhgBD1gZ2oqeYq4iPWaF/XdkDEWRdV5hQBUaiCVykmDuU9WBVr6jGuMQpJGUHSJwZ
tCCpnmgomoB2fOwHKFX3EZlXEt3F00elE4QNIPIFKlPKdCHeDrSkgq/HVCxfbX6B/CUkZNrp3rTt
SXXKuvKcp1tdG2A8f7NKvqbCcft4YeVIkQRWEP1rGRHa1EPMMqIi+eTjJ7DFbnWv/YkX7SvYkk/t
YH5f2Wlxy93sNMoT6IGCqNXQpUu3n8Gg5EHnMWrUagN8xTFVxsTntftsvbpZ0Kpfm+lgYTzQp+rP
+7YXlyo6oEDs4buWxwIdXOlx7Gj41MjGhYI1GEcgDO4raR+wtTbibTwn2gp/bIkr+uIKLuzZSLhj
YvC8d391numnmvJ8fzlip252EkhHQZOIzZRLS7xsBqSxOLkZD6TRKaE77aoB0xPae6qcXKX3q+qv
ww+sCtsHqSzMncBhr1dl2DNXyWzjYbHwfdhvgK9rer+5v67FY7owIv7/Yuuypqpns3YQChdeFWae
nYSDp/pzSzO/djriN2yVGGnpxURPXP2ArOpAgF/bbDKI3imFlUWT/qVUie/SL870VqH/+fdrwyAu
6jwGWPcQMV7bSTEeUusNvH/CSjZoEA8Rj60BmnNDGugj/Q/QUm3F5kKFC+Ut1IYxXyFemptwICYD
LzygDkdIrXyd+NkmwKikSWCUXjDlR5c9Fc7KaNLShppocEKvCG4C77xeKNjfhsFw9SwCtYOiBHGG
4pJyNqs1Ia0lZ7m0IznLTG3QPYMoMRqm5qdavbSU7LyvGO7aciX2VgJ94QXyF4chVLSSRaHHdqXT
g66wPpVjQSM2v41JDJLcya+Vl1456h0J+PR+31mWHsdLc9Ie1ngT0RgvAQEcLb8an1yMiaxOqS3d
IpdGpA1sPejJ5I1ocQ4ewPjneMw32vRkTRvPDSn0PdVVDMzSY3tpUvrYSqWbpqaEyaTalc0+S75g
KtQfUN5Rmq9du9Osb9lsPt3fzEWHvDg76d2pMWE2FV1OkaRh6EB7dvDCa9rj3K81F25ZI4Rksocu
rmBCRKQvFXT6VqdxN1cUIyu7xsZwRZf7yegxH4/7I1fSXWrZ4QSN3oYeINu41Yo5rF4szEPMavWg
xv1KkLHkRpjMgl67AMXdaC1MWt5ZitXQiKsnx3xFwLyK/Fna3I9sHlVsyK7JSzahE51OuUUj5E++
NvwWo9pJa/u6tra7S+6KKjZq2A7USzGvc32vgNTcU9hs06jKfZMckkF76MoEEtW535RHY6afVyn8
xZ+Uv3oxSCz+CWkHKeMYHIOrrWHSqDEmP0OEvtrgXMDniPlN8ZYjMcR9KV0sTePFY8pQj3eTRxs6
p5lyEsjecQPxiPlBq7tANVAVfAXkMWzHbW+vdI8Xl4iH/YOmQQA1r3eVEWWqiwQvBO3dcktq5bX0
4jXw+5IfIr/4v0akL9AkKU8wBIRYPy63RkP9xpmC9THMFTMfr+FF+JC0zOtcA6F83uqHZHpCHWW/
7oeLVtDEFxP1AKPJwVdde6OrFQYWMwPEVWouCIVK7Yfi9WvDHkuPDhJrAJwx5Svwl9dnU3s9eg4u
QpNayYMRRMjEQxvKtAhSMk/b9W2i+klNVmi3Fr9oUAVghBDuCKLGa6tJaqE6rIr3uzlwxYF2ytPc
47jYPy1PsGhgFE7FYIRUPzBwXE0plgfIzz4znD0maqwMqUFqbIuKg+piLR5aPLoLi9L3rALqDDUI
BLGM8oPBdj0Hr421Ev8snpqDDAADAoK6W3oEhApR3A3wD2p/A66u3VrxQRu/sBqPT3O+/7Qtfr2i
qGugmubiWrw+q47kTYGKK1qyztidk0JXHquC9eF9K4seAfQXhETgijf8/YMFvlVGXJSvdBagsB8A
eA9qqXO1JmFuLN3xGNGFyB1IP8QQy/V6VDj8rCMgj9x2dL93CrU2PAZrLTqy5BgLlHE2J8hXkznK
WKYHGEYhvmn29kM9KCFKbPZGzQtzzybtlSiag+koPd9C7SM/aNzAaEBczxtor0BnppusLeZJVN9N
UWqp5vx5KJrRd2hPNibR68chw+9Ipl4Dv0ud7qd8TIPKBjBBrWweoqdMd0NVkIcEf9k3MrTcPQzL
rrzg4mOTXyDB/oTkC7NmCCmuNwSD0cytrFnojNIX3pkvyKHtp5xCKZbVCflOlGZN2nfZpBAUQN4A
iKbkv2mhUdXIoJRTbyqvPU7O96R5V4zkMFqv9/1qyXvBF+AB0YuKGwY5rhdHLUDZ2wqLM5mbopVI
PzcxW9nAxRQIXYePEQQMpMjlPFQ5Gq1XOIR/XH0/dV+p15xVdLe9ace8fVGOvpozv08/31/bQo0b
d/OFXenNS/FXlcFD7EAqpfZHlb7OEKV5rC0wkBdTUj4lZZKBRXHkm9G1lEOsa9/KRDM2Ey/qAzpO
f085gx8E5hUA3FFtA7fg9W4rbat1UN+CT2eAoTaHvAAavAh7rP7+0peuC4TbkKBWIUKNlOnaUEpM
Tr3WoRG4gVSUEbWu850f5P2+lcXISaBEMPkjdMRkarjccmg2jAONBudXE6IQkpv9d6Xs9tB9AIsP
yjvcPVkDCD/BlODk/lCusQct3fRI1FHPxx0LtJX0cQ7GgLkXPcZtBUXODMNXDXhRavaFQ8SytREs
Vis7u/R+4VVGYo3BeATC0nWP0kJqagVEnbQUXBmemv4H9Oqngq6l1gt2NLzIUF9AWwuas5Kd1hyc
0vaGPCrq34D5YGKgHldeyQUnQYsJKHgYAN5X5oZMUkpdxRZyQbmz5cNJAF1b9X0d5COejP8h7cyW
5DaWJv1EMMO+3AK1dDerSTZXkTcwSiKx7zue/v+SMyNVgTmFEeeYrg7NOiqQkZGZER7umwwqGoBo
wCFkRht3E41UR0Yj7uhopelHZ3oypiVY6ep7MMGq8aG0D3kStNVxypGg/es3Lr43xsWHvrqRwguy
pjX7/pJP4bm1jpOqn931dH8nSBL2jZHNas0D9Jp2jRGr/kDaLpR36vwZUm9v5x0taxfQfCTOeWxY
KBNuPmUcqoOTK0zP1wCUDR+m9zAD39p/6vJj1Ph17jt28aZwdkDhslC5Nru5FOi20uVWQoPcSZ1T
P4MGy2b9otnDN3uM9wjkJHsaHyHTFG94MeR9u2I2CxYZFj5muv2Ydmfu2loZnfIHzzp1zvm/rxzn
LFd7NjXsAJu+oJmEoVULBGeH+nuKxA0v3GNXvSTqzEjyzo6TenZlbLN6RQ4dQDiCmzDi5bXldM/R
8MV2xkPSNihnZafJ3GP2kS4ctJXA9kV/YVs0cyNu/nUJKjHtaEYuddOfBxtAX9mamp8Cznq4/znl
9niWoYoLjnyLgvRSJTe9ETxfpD1+fUxTUuS8J84iO9ep8tDtFOVU7sSb3aYmc6R3TsWjTPuk1jXa
D4gsJO/15o/YfJyGx0iP/TwPuUh+b8yHov1830dZar42v7kzLWWyrHlYw3aAqIQPag/pi/U9Pd93
9+1IbuK4KfRveHxycd1suhoJ8ggsANhI44upWq+MtH9oC1isvzXa2zwtjmP/n6UdNEgqr0xutl4E
voE+DWBIAEvdgTG/72ZP37Owmx3fZAnz2tAmK0dGoaxawRIuaXtGweJQI7bWu+ihGXbjK/Aa3P+W
4odvj6Bre5uQWRMlBJUp4pJZp8R8N7h/3zcgD4p/F2sTFOo0eFooDNQfrCEO6uq9ae0k4b14ENnl
6iRrUjBSY0PclQMESXnyYg7dQVXfMvxpZDkUMj+MeK/iJ3WLRwgvThvSAWsTEGGjZuGqibJR5/y5
hGMWhFr4PM97Q9DS9TG4hYjpSAEOv/XNanLLLXvRip0/2sODYr3/jeVhfAHNR/iSYCe9/ftJPFRc
9mnXTYyhFRaNHxrt6lid7puRlZ+BDP5rZ3PDD9UlU+yJyoOiYSo8FRnjwWD1f/DAOE+OTtepMYO8
db8AO+z9sntrZeBD9PlSiNFNYN33f5AsH1N0FmUDMXm67boqkEkq1srvSb2PXf1nzxXPnN6a2c69
RBomV2Y226uI7KlnsIqCS3kEExugmRbk+V63fM/KZo85s7mUcYUzBuR7h0SxX4akHP3d8VDpRoPU
j1jhTUPx+TZYiNBwXdlLEMyE3qt08dzAKCBfbTIUKqphas+t17mPld4cFK3d81J2SeBso6oJ7BEq
5s0lIY3pYBgFXco8X46t0z8mVh9M3Xgq6g96d67++8CfqJD9a29zzHgz8zqOgj0HviJTyYKKMpld
f74fiOKbbRPwtZVNIqnqTiuh0OMws2e+ofe8dt4bu++fRq9+SLP/XpSjM88MA7S1Aty7SSdg97wl
5b9La65qUBXRHBizth7u+yQrbFAXYh4ClmMP4amNmbqqaGqpZJXGqlDZfVCqQ6sHrTudV7s8LHl+
YK7+wHDYTpqR7epru5vtVsMxowAHABVbvPbGc190J48BVwpr9x2UbbhrO5usqXhT2Y/CP73L/VT5
pkbq0c00/zesQKgq+Owhyt6+aaYakvfZUugie/V5ArhsF+Z+q1UagFdWtmHuQc6grhDHWNonG1qe
HgnDKVeP1fK9Mz7e90hqCx5VCNcYPAIgfZtAFKCV5kIx7UJb0IIpHpIXI0vUA+q16Zlrj8VNPOvO
943KFospUZG0OIG0LZQ9KkONQECWXDO/U2UK8pFZuN9J9CZXe8EHCDn/FqoV4i6K2nTFZ1N7PVrq
66i3Xs+Lt3M9lPoCJE7QG1G92r7KosmYh7qv6fWrhUDWwFAJ1/9O301qBO55Bo+gg8el21UyRpOO
pTrhC7Wr5nValGh9JMH9VfnJtbNNfPChc/hCnQBBziYW1KUzO8dI8ovaInmej+sUtKv2RVsqtfPX
0A65IBSUku0uPs7h4AYgtOugMkEQqX34RBemDgxnKc+pOSlABG3Pj3gAHUZjhXVkHpmaWoz1w/1f
LTuDmAMGJ6ZyDAJPu/00/Zim0dhy7YvsV8PwkXHwN3o3+t4oWI2+T0Z7vG9PthQMOTNFKejqyaS3
9ho1qqpBowVaoB94GFFgeWUAUvC9Nt2TRJGbYjxYjLOqwGZvTa35NGgg0zle0azrCieI4Ujy9rCV
sgwNX/w/VkSGuLqrtwb9kdzESqeXBzeDbHvJA2/4ttrD+9/4dKyUzcfD4BY81ekazOGCDa9PvlkQ
tEcvuwU8qTOMDFC7g8WEXvmtM3Y+NEvec5pa6ccFSk4Hlk7be9m9icjuXXAI/mNnsyFNr8sUfeVY
KwbjaNVJYCpN0CiQscxuEC9q4EHANMc7H1B6ijPHAoSCyQyhoXnr3pJEVrdMnHILDM5x/maCViyq
g3mcHuwygcPtLz1yAmh/9uhVxR/+JTVwxQN+yvUcbaxbw3Wlp+jUkLHzNEUp4QeCLr9xtAqFmP9j
QWyGqzAE9Wy2ccdNdg4/MtMforwzDZ/uB6DssAPhQrsaYCcQg40XHfX/JVFADGa1e1qryZ/NN2F0
dkzQrCjC3zcm/WTgaKh9MIMBiPXWodhmCDxaOH/cSEWRuijfVlW+Myrwk1lhuy78aa50tFrJShsj
zmy3U9+mtGmsFw8dRigku+TpNLvfFP3YV5/M96kZqPnnsD2mi2919B4Jl/lQw+6S6eXpvsuy78uQ
JgEKHTyqGpvdNyj9usw5uLdRLY9l8aKP1WHxMt8tXqZdNVFZdoTPzQAdiOAFHcHb71uFkKpAz0pI
PqKj7jfeM2M1O2so2+ZiswmpJNjbtpfzRfPqcGac/TL0iEOlAN2L/Fi3qp+NWotb+cEoaAdbyrxj
WBY8wJeEPhvfkarvrXO9nfVaQ2P1ok7l+5I1m+bs8TcW68rEJoVlA2xuSshDWHUDCGnfa9ZzarSn
EgHp2TGC/z9jm51XuAx5KRboDSM/ZVN9aSPfaJNTZM4XWBt2jMmuBNcfb5NKlGHWujQUUBFma618
PdiQO+RTcXTC111eHnNdP95372cg/LIPKcpTS/45U7+5hRSV14IC6OindDzj/HIpqiHolIL7kRrr
yufSLtvUz11kxXx10AD5pVrXH6ql0v80ix4i+AQaxJqBjnj4i8H57m2xZEnKJMWSnOqVGbsqbKfv
kdcWie90ofohnp0kFKMO4dsh19yQzT22ybOS5fPOC1W60dB6B/UMmtveXkOALGXZgFr0JUJQnidV
1D9M2l4pQWrEhKyL5j7o6i2zdhitkbospA4lzHx9BaDe+Kr57f4ySXcV4GZRveMu/bNJfHXGFEpe
2lYGoFSfwuRV4qzLsZqt/04QBzzOUTHjMgyKsNDt3k1dL0tQ7uT55n3M0tdO3Pp9vHOSST25srFJ
fioqg2aZ8OropgJi3apU/CZxu8P97yXL54LlDhERgAC/8CvMyxIvdg6IMk+KBQH0oQtyp1wflXGt
XimTetEtJuXv25QFwrVN8e9Xa6QNapl2PUiIppxOq1o/F9SWunb+LdcY4Wban0bCtmmtJV3XThOw
g9g0DqGbHprUPOhq+dYbVIR1dogfZU5ReUFaHjQqbCIbp5y5jKK852XVVG9BoVOgsI5KWh3vfzrZ
csE0QxseRBQH8MZKnRilVYwKn85iOpFhGcQMS+/VqBaXutoTNJa6BGKN1pkAL/9y/K4J74UVgEiI
AK+Gjvnk+IP9Ox5dGdkcg4pthzxJdc7fag7SEWmU5LQaTCeG7sEYXu5/PrlHtK/AGIqZC/G2uIq8
amEWoYkJiVFtBYx+Tlp/nH/jJc8U2z9GxBpeGUkrL5vg+oEUGDqNdA3PyWgdLDXZCe89Xzbn0Vis
Sxe1AK0nKw1qhn3cojsne8Mbsix05cyvrLMWAskNzrhWF4xDBzv+TiNJ6ofgqGHzqDpb9fZzWVNo
VaEjQjqF7sT7M00zmE/2rnlSKzazUQwYC8TM5k2vlU2PjBd+WOqPsn2OGPTivr5zpdszslmSOsnh
Vsxd4P4C+249CzGP3SkNEaPbewg4Yyb1wDjpv+rQI+XhdgUgoyL+bAw/SuOMoF+zp82+Z2Vz+miL
m8TxFJPOtOfy0KYaN5u347izH+VWGLYChkMFZDsH3Y48JtBCyC+dVT7o8VPWeycjP3vVt/v7Xnz4
X7/Zv3Y2MRa5CURhdZZfhJqb7gVqjbLDBG2egwSF8WcOXcTu+S0b6BSsBhw8mjhb1c0loS8gWUUY
Nb+U69tVYA1hSFO6x7wPfg6wqn5nfq/XDw0kO41hHu97LK0j8NAGzgRAF9CmiNWrLGRnqtZ5KVXf
2gyh21bzs5ksr52xOxYgm5Y3gxX5QDG4U5Y7iUmyqLRMUSbiiAI2s62gr7EWL/Pc5Jd0sh5455tD
c8qzhzI933dRbselEQz1B3zVGw+bVanTRmvzi2sqH2ez+zZOzmO5RE8V99ydnS05d/HpX1ubnK43
mbVUDrbGhjxYJP3o60b6ts2zl2wGC9TsEfpI8i4IATEPLqrONMRul68wjKarTJZPjT+vzuC76en+
15NsiRsDG49yN++MuedwXyGHH45ISJ2j4tF9C+riZLfd2dxTQZd7RJGH8SMqd1vK3rrtLS3XxXkV
2d8V3XrLAOaH+z5JTTA/DZAQ8R76lbcfbe7UsFFUtnk5Fw+ja53ieQcztWdB/PvVrkI70QsbKA4v
Lr1rCpx9WO9EmuQMIRX+68MmquPENgoQPfnF1l8a2oV5+zcV+x0jssWndgqwjSqqgNffuqG26mhS
ygfPqY5igAS978V7ENKzQgLInF60RX1v6fHD/fWR7dhrs5uYm5c+n0oAYJc4fFa774pJPQdKt2iv
lClLflxb//Vvc9rPlHtSW8e/VNCohqUO8W7PNONoJW9z602+aG+WxPtaTqZNwyMsdt4CkurEjfnN
PSDSxsHUa8y34Zs1/zBOk7/6w1IjkozEbrhjTf5VKZDxfhNUMJuoT8YuzmsDaybkWGvn6+ZByZ9K
aw/GLYtMEjrSTYCNeVBtvMpjp3MikdeZryAhZc5nh+KLW+4lCqkdMdUnZmvxZxucNU1sKEvyS+9+
dCP3MHiPU703BiDbyEKCHvFlpkoYTb7dAdqitKHS44yhKOWhaKhWKam1J1sjOzbgleW+iXwJxfzN
Zl76Uq80GEEvnWYfwuklVN822lNbjAd9D1spc4jEQZHNURFj2RL0FspUOkWv5RevrtoD+Hb4pats
2am7ydYGgAbaw8CK2GGbWFNW3RqTEJR2muSzb4RfVj055B5j8vczhezDgeQ3flZy0Djc3J0WI7fj
XsebQnuq2/QBQLgdnTXVCbxs700t+3IMWwJ+YJ24p23j2kiyZrXG4tI10Yn2rqhG3PdGaoH3Ot9M
15kL2HiT6wo30JicLohqlHrxy73usSwHIIz8j4XNdb2ox9kysoK+bvety4qncvih5h8jJ9/J4LL1
v7azWf90MLypFaeT8ET0cFr4AnYehDJfQJCCEkNTm0DbfC03G5YhY1L6oofGWWmRBe/i09p/Dau9
gUOpJYg+AbBT8zR/Cu9cneZNUbXOoJFpDPVT1bz1uJcnRuJ7hbMTzrLPBkgeiPxPLvNtRzn2+hAN
zzm/OP1TlxiPrE22mzdlUXZtZBPHVdtnddqzNyPb4mr/1PV77GZSNwz40/gf4tFb9ojUHMJxGLEw
werUM//ZWd93xyX3jGzSvxFpiq0XfCszQaly+CH2izdNh/tbcs/K5ioymWOUdQyqX+oyqg756DrB
7DYd7BSpt5MzZbmM6SdL6B4KHhjxU66iLFdDTynXtLh47WqjKdlOf3dR7fpxrCovS1l+G+1B3wk4
aWSDX4CxTVCdbuuE0Ewz+pZnBXka0WSmddsMCsZyPNjT9/sfUmYJsjudqEDd6RcljkSJlaYqmR3T
LMQ4StgkXyB0gb5hZwpZRO/mCQ/2UQwggsgVej6brzguc1lbRSEeRPP0KvtWTa9AhQSDITRTg90y
i2w3gXWn/w8xHYRIm4wKE8NSGm5TEIaLv9qmP+y1qmW3RDqP5B2aSpx1mzyndxC2Ri0eZU3oD1lz
LO0/ki/QLrmoiO3PcEkvxfTMRPcKkkw28e0XLFbuBHVRYS/s3nZF/FJR0olUOOJTW/Hn/M+o/DEl
Jw1u+v8eIteGN5+yHRllLDoMd3F7RpLNX5LxFBYv+R7ORbapoWcQyGKoE/imGw/Vep07YJBAl/Ek
CZbhaYx+3HdGbkP0fChxGNi5tWFYaewCsy2Yg4jWk5ARDFrD+WEtWnS8b0kW8YIzhwihkAKPyK0l
iDdrrRyx5M79BCZMG7k5WuA+vHZWodCJ+uchtJuHtem1r+uo71XmpZ4KRgNChgvlNl76SMldKqos
m1sHLhwl1RqYewAoWfpgjPkfI5vYUNyJnIlkySWJpnMUzYdpfElc/e3ufKEsC9uoVjG6Ar+3toUN
5RmEe40VMuMaI67bPncuNMKq4h93DhaZHXKGKGdCpWdv8TtWb3elO5rkKT06xOXHsPlh5uOp7+AI
GnduYxIib12Hf0u0MhwAElsA5FgkY4JWhhjcHS7OaMM80VaBW6IR0sfHBQwREIb5PHnfsy47xZP+
1A/WH54+B022RxwidRx2CpdDh0Fna7Mx1HCcBj2Ny8ugPk2xcRpQWnDKV731PpzMx/tbQ2KLawh1
VViS6Uttu7yJNS9uo8Jfq9Se/aZZVFjPoqJAUxZUo9MVFSxaVb6zHzWpVTA4InkynG5t3oxW4fSJ
EbXJBYRbEH6qrFNh+7PnN/obZtmOnpG81dLnXBmZIP86Tzz5tc9aNRx7ZmHKPR1lycYxqAyiHATb
A+N0m41jT54yWCPkubrXn8qT1cW+rZyTZm/EWG5HFHPJQOTWzalRWlasljpk5nOYNiegd52P3ud8
BDc5PYAVbXb2j+TchbuCGR9YiXlhbk9FRemm1eNDX5YB5P+aheVhmC19x4okt91Y2Xw9phMThwk2
pI+X9xNionFyKu18J0qlRmCkFv0zQL3bKttUO11sthPqfG15dvS3Rc1U/x5rqHR9royIoL26XdZF
yT3fHalyAUpOP4TGd8QRjP/+JKPmI/hdgbnBaryJfPjw1lpz8GTUjadMPX5fl8Bts51C1s871eaO
d2Nmk0KSxUKtMYTqPcriINOeMvtNYirn2lqCqTffw4kDLeqLVn5c1EePgXqvmw9h0x1M/TXsnH57
9GZmgr+hPI8+ams8sJcvStY9VlMKGOeN9QjY4TjUyjHsnt09eQ/ZakMFJ2RpgFfDL3G7EEWlR2Nv
QiGsDGcO9SDLuDP25n9/TBhiNhjiBlBxvxRG5kKjvi2slEYQ5k/eCrvW27D/bDof/nuKJZGDA6Wq
QsNExN1VXGmzAzv3QPXUslYQDW70d9sn+mENC+VsQZNycIWUzn2b0k94ZXMTy2usTHk34BzJPLCL
b7P2lPwGdw0DrFB+CtZxC9TfrV9WP0+6njP1TJnR74tnJgkr5xyd7nsiy2IgF0nNvJQpZYi7/9XX
GxdoBxOHEfWkDP28+zM2zvcNyLqLxrWFze1Qmccu10MxvW1nZ6qpJ3vu/VH9kOvNcS4MGkZPrfVi
jgfHqfxy/O99EKy7P8cIAIxtKyeR2Y5qmjMx6zQRcwR5WR9iCF124kEi/Cz+OG8+sifQNG+Tpu2w
bDgjWgYGlZOVfoUZ7chc30M9+JlvdgmCU45PTbVcDtAAvDOnB8q4djaeQBYj63RYdutfsivA9Q/a
RI9XzGEXRSDpHXgAWpBRsxbMuhOYSEKt8875IXdfzLYQQzC72ps9aMVxocZDyRqjAVqH2WFlljwL
/4hdhBqfjefyz1mHzmQ8Qdl8mp+1d+pyijRBw5QjZ3U/4KSeX/2Wzd5s0kVB9ZUVt+2Ds/41KQzw
Vw+V7dfZXndKxuQCshceF4rmUI5sh4dygxK3NTGAEaovZeqCrev9THtWmqdwcU5hlKBocnC8D3Vy
nOuHRQzcT+NOvUGWi65/w2alY7pSZiG445aoOAh+W8sOdmVYxSbdHni87kB2U3/2gHTcpgkvaZdm
XhmXgH2H246uP3Xl01T8qRqXcfxmh3tNAvH3frHHnZkcKx51W4Iaa61Lr7T4sNQhm4QycY7cJQoT
TDbcjxZZsQEqPIQDRH2Du6Bx61mU1qFCy5fx8GxEdu5dozmBqOWGSR14I8gukhUvg3c7ZkVC+MVB
yAl4+/Mq4B55a7YwstRB2kiQ6nqnZs0DhErD9u+p9bVLlnrP3vpRK9endOd+JCOBgKMM8gdbXAGo
ut3a1dS4NvIJjjxP/ytF9jkxqqNlIV1YvSrj6NDGJh3Wxe8jWInW1beT7oGL9c5zULq6Vz9iE01z
WCZpZzE6ojqfaSMHEwMqAIsf0z2eeNnpRkUMiJugRoF7c+PtbEOYIJSLw8T6XtXtFMRK6uyEkKQ8
RvWESrPGS0twwN0acdLKTd0oJQk46uNiipK2P79Es8bEz+iH3c7Hk+13CP4dAQwkgLbXN8dNUtE+
YytORhKUTfjs5fmPsA33kroskcIsD/klNWF2/eZMW+wo8jKV+aXeaB8sbTwUxasVIpQm0OJX+XKJ
mtJP7Ne69wm+knY65ar90I2In32ItL12nmwh0V+hKs0vItNuwnauJrWF9IZhV6POHl2nT49J1Gk7
93pZliNMkG+D2R4s1CYuy2o1lno2YScfw3OcK8cyAREUdwd00v2+fOqa8SV16t9I4KDjkFJjDJRb
2CZ+GK0DkkW57hKPbsCkilNnMP2d7ycc2Qe8NiL+/eqep2mVqU0ggS5r+1Kvn8x4j1LsJ0fNNqNd
W9gsUbjy9rMqPl7svans4RAyZGAV1ZPKQEzprH4RiXdAAfF0XLxJs2eFmwhcYEhfnuuin8Brmj7P
Eviskiercl6n0zHK15NpnDuId7T2oddPTrKH9ZcF+fWv3ix5trQK4HWx5HANV8dodv0w/5rkQZ/9
Rm+N5wmUSTBLgPrZwhIYcLGyyiP1MsVwEHcDhepErp1+Y6HBFVGr5GwBlnW70CuzH2MW/iRBdcHk
JIGS7VTJZQkITs1/LGwWWum0dZ57Plmlga6Y7MCNLxXyM/f9kFuBWpino7jAb/wYIjMvho5d4czO
YWTqXDyH52VnW8hyN7TX/1jZ+FIkYRN7FtuiWJ/10Dp403fK0yMiC7p+KNXov/OKILQH9p7mOvR7
zibaqmmZzcJjzikpX1MaKObseYAAgWZ89Dufj1YtlTDYMOkx3IZB0oZZ2YUwwwgOgoUzz5s+7jMK
i9/7y56/srLxB1fXyhGkG/FQH/NheXFHUe9/Wrs9WLQsNYtqBaVjQbtrin18lb8cO2t7J2ShctjJ
S/pOjRVY+R+g2mozO2rjkWLL/QCUZoYriyJ0riwmpRMpccJG6qrxEOr6afGQHXPH6KHq489tuFe1
lYYi4nAIrwptz19WrMqKJhOcM1nZev4ct9bDbHePZZnVfpNHyWEins75nO5dgaU77crwZhFjKBDm
pOSct8U0w/Csm9+Bi/5OPELKDF+ikOvZYm0TGvHhGkJkEnrGGdBHxuu4s19+Y8mYRKZpQvb7RZkm
CuMOxCs5g96GPxjp4/zZG1dOlersZXsU9bKeBjzJVH7htzUFWP82QMwyHLteIQ+6NfL12voA54LH
/X2kPZT76OHFz+pT4cNTmp8d++jskYFJNh/oE9BNeMq77CeFwlWAxpGhaFaOOkCq5Dyuo/qPJm6g
0ELlOIyqnUuK1BiQLcCqVNkQ/7l11hnaOc8UxtUmdSkPc5uPQdUXxsFlEBt1a5TB7i+l1B6MjWBr
xXpuL3xJ5lqTNfVM28wGsPNReyqWLlDX8qgn8V/3bUk2AGAqJPd+Crm7P9spVx+yaFy9Vtl8dMIA
1kX5TLmASY+DWYfpzlthz9QmqXRLlcYKY38XLeRdmQy+Nqd+q2XH+x6J0NvkZURTxG2D6XLBCXm7
Wkq+jMXgAMpup3Gh2Oaemnj6ct+GJCOT+RmIMj2eI+gA3NqIp6h0aguYtNkgzcJc1is1yo5rdTQ6
7VglxRemQ3vlx32jsu9HxxISe4jlmSnZ7LkFpWjEy12ua0BVs/ZrTi1RUR7vG5FkYiE9I97llPSA
Xd16Vtitk/a8My591AWZp5/U6J31FMMJrHxc9wqUkmMGXIXYUwxowo67+YzFMtiKumKsKj8VUHUm
X4009Ke0CAAe3PdL+vHAkQJWEwwlvwxy13WrMvCFX2ll+FGoqGe6+kVQt8tyuG9K6tWVqc2bRllz
ngI1cZ7QhlP7r9P0bnHftIPjN/Xe+SULdiCYQpAMOgVq2bfLNYz1kBcTbnnRu9EGkQK15H1vZEUi
Mrwg2XBR8WYG/tZEmk2xMxmkWkYG/MhruBoudLCXIMsVP+nWc1L8bVH789Q9lL0sDyI2DYUIofGr
DhK9rBg1KcZeuyX/kA8z+ljVU5J6x+Q32kJ0af+1JH7JVRYckboYUpth16hv60BLbJQRw1kPXCtX
d6JDFojXpjbpyVjddK4qZtya+Edd/ED9xDWf7i+Z/LtxOrOxqFtuyShau/DyysEb1UyDCjJBp3oq
q+iUDDvJQhZ9DFcLKiSYYhEzuP1srZENaVbCXjzCigXfhZIW5/uu/MTFb7M55D68Gj1KPlyfbk14
9aTA1S0GUnK/M7qjfqyqAIxL9OCs76fkx1o+pvRTkOSZEGCpP/fwzKxBk39FQctPn9LoEUL8GNj4
zg+TLSPkOaC4AQvSpd4s47Iofdu5/C7HhcFD+T7/P7Btyz4vdVlKwcxOkbg2UTk1xuyMjkciKRcq
+BrAnr2SqCzdX5vYuBFGOpptyGRe+iJ9iPTnJZ0CGympsngTptFTaISqr4HZmJsPfev6zfusOliL
c6607GDE76zkVVvvNf+kv4l0w6rTUeKCd7vki1GPGUp5QGSd6lm338fL31ravNJL43VrmI/w9+2B
uISXvwQZTUBx1xKY2c2HztVVHxniZ5yneqtpzal2/h5EFax4ZRcf7we0rG1iCqgYwUwxmmP81rtZ
KTQ7yhg/DXXi1UwfuC4ESA48JKp7zpbu0NcUfobneTEDN0leym5+6/buZzBBp/s/RZYmcBdENdMV
0Kpsdq8ZZrU+K6TXwXix4snX589jDefPu/tmZATkJvU9qj88XUl9YitdJVetNdFVcShED4353rPa
v72of2XmqDmsyQfXPGTZsYz8JGydg9baD/ety/Ypt1suGWJ8nRxya7wblEJvoOi4ZMY5XJ2g6ePT
XBU7h6QsgH4yZnPvtHil67dWImMxLMh2gV5ko2+njQK2oQSjDmSuHs2/4k7ZqdZK3YIRAt4d1o8k
f2tQ06cIChSTJjyVRDHx3XhfdXcnQO4bsbbtIU/JQjKPldBNfKUWT5P9oLk79TRZigMp/L/94NPd
+qHY6zDlAkygjE+IT/j78lLSpbmysIm+NQ5jyhlEn42YhMHENzRIf2fDE7y7O0Gw58sml6ZqiLoM
fYnL6j5XUJgv8U62lr06rj7WT7TB1UYyxxi0Z4gr6+BTq62SU2f546Fcfhju+3jYsbaz+tti6hwr
5pzoYmmUQxPXJ9Rrjo29A1GQFhLAzwq4EoWEX+gr2riM7Shlf6oK1edZ971VR8nXOY8eJfJ2gdTp
DwQA47x4SQaHpnZ+Rufx7NrF6PfZXjNfuoRXv2azj91Zj/vFJeKdZEQafnbembWx1znfM7KJyGrK
NG9WcbkqtePSfFwK5Xg/6e1Z2Jxng2n1TeFhwSu/FtOrSt2rSMpz+tWH2sQ6sKLYmgYsKMandDCP
Yfq4pAPc1Udqrcn0pMXjoSrSwIV3/L5v/5eI+dmbE43N7S5oE2TRPSHAPelZrwblYNl6kAzZkAT1
XJTawVWrxSILZ8vkw/g8vaSaC0dxszor9E6VUT8MulYm57CEpP7o9QmFaK809qbjZMcrsAEK0Dxf
GPnZHPS2tuq2IbA/bRYGAHH8cDmFU3MYle87X0RE5fb6cm1pc5CrY2K40RLRUu7yILVB13jPqfJh
fteDsftoer5ms1ngnTO09/dNS32E8BpBY5CgFENu07fVeblSGoKGXC/8JDU0f3Q9BLiNJz5/tFM/
kt0L7Stj4t+v0p+B2uY4zIBb4mT9ukyR8eiUs3iGxmrQjLB4LFD9ndyl3bvrS/MuvLtw5FLuMa2N
YdQWWisu6Dr34Z8eF99kerPol2g6tdGblOI0Nc77n1Xq6ZXBzZM7tzQFDWAMLt10hgKA8vfrmemW
WOM9Z1mHeN15MUpzvQsWhNoxcKztOq4NnEVUitlTP1KjfFq07pOtARu675a0lADBsfiSgLPh2b5d
wYm+0OJUmCkBwSNEE+t/Vcl5UXJfa9+CmPSrhpbpXu9RFqSMQrNuADKpbG02YtjqYZF5BClTGW3/
UtdPWhX5w/RpxzvxLtluw2s7m3dLuiLL3qbYWcpPLdXhZzOoYz/JoYAKktflQXX+hBve5ly7b1jq
HyAe8XixeFZsvqq3JmrqrHxVr30BA+XNX2Gndoadk1ps5V+8AyNtwg0KyG2LSlqAIERh0dMSslDO
HAIbIkbvsEZIXO6U6qQZHjgJgEJAoPi0ySoVE2plYdC/M947cBC4p4metJt8mjXtNLp6wOvJH+iK
OoPJMEEQZs9W8a0AZnz/u0qfag7TctQLwSZorsi7VwknVQt7TkNc1mDTr/+O7FNTH8chKP9I1K8t
8xL2OvseqiqFdVmNp71SrAw9Cj0e3RWouZEa+eXtUiS5a82ib1SbwZD9ZS6zbzJGV04P048iPU0Q
HE6P2vw0e3/vuC5dbcZwBKSH8vZ23Fp1Y0SAYvo7ujv6BPNcfUkQhQMloJgP1aCe+uIMcEbAKdno
QW++qH3jr0vtC/aVPcomWQIGoybYPxmeBq57uxClZ+RWnQuUSFa6ft4i4V1575MeUjUvy6ZjmiOO
N9GXYY4m+7LzKcTp+UvgXxnfnK5ZX7etUtMLhe/qELfaB9P4MkYXus+Pa2q+7obGj4voWP2I97gc
pBubiQQkSYGTM3946zb3q6jqBzrmUMv07nPiog/yZt6blZN9XNFaRpKP8i7PyVsrZZW0NnI6pMd2
fBUl5ZNeD3jWfGhinYOn/7a22h+KUfx1/7vKIuza7CZbht1K53/FrH7uaRlGdXFUwtIPnea5X4ad
rSw732inEcmwdwv0xq2Pi20odb/yJbP6B4xyFdyWTrKT/2WHNsMNTKGKPatvbwmdmcexwlWbyIiC
yvjCUWNW5SFLjwsU7Vm1p4EgE45hKB7MMTBcMcm2SZOq3lT/q2leW02QdN+iBsaKpkOo68V7GHLl
VMc8eZsjtOZ+tyQPjc7zql+Pbu1+q2N15yUv/cT0uIG7Q9VBWen2Ew+KmptKzHoaZusr2sfMACvn
7CFjpA8PBgPQ/AH9R3bcXI2mJa11NAjZEwld7sehz3w1c0AsjYcxPQJzN+sgKdHe3jlkpe6BcBeD
xrTGtvwtqLtYRdxDvlqMriAJsWb7MIU7YSr1DoQxCs7Mr2Fl452u9Xpu1AMNsSSpXrklKuKZAcu/
F6rpY7/q/YmXl/Fqqfm/KveLMTWQ7fMmfn9/b8qG6KhR0j4QBW5acyIzXZ18fTumnsKb6jIub6Ps
0CYTenoNshQPjnOs1qOlGM8QUTVrd4jK+ItuPoTmswKdbyUYcvvo4f7v+R/Szmw3bmTp1k9EgPNw
S9agoSRLbsuDbgi3bXGeZz79+VIbe3cVzVNE+0c30BcCOiqTkZGRESvWWtv885+z8HQYd42aVjg0
WFZ80wGzn8eXXNryrbVAyEgo4FIgwqBZF4F+bqV8GCpumayx9pbzOo31fWEB2zOZ1GyCR0ut3Kr4
gwFzMYj6P6uL8JumZjolsEOeSustU3vPBl0wf7ZGzc2y2SNCetf3cu1SAZtEyQ0qAK6VxV06NaPd
Birc607ywnT2ASkwuwq9zt7I4la/GUwtYFbfIWyLbxZEjR/YE/FA0t9CCYIgWPxadavSsWqFsjLA
VSjYSH8vHTWg4Nb2Lf3PokkfjO4XpaRDMP+6vmVrVxVip/8zIn7E2WmYqqyqOtGm1q3Gm6o3GX4o
/WnOdvlQb0SAVR88M7XYtbxJok6OC1R4B+2LwhB0Znb7sdZvrRShAVm/tf1xH8WbcXXVK87sLi5I
yNURdQJudQoa/2dLIdaIxp+zKd3PMnH8+nauXlz/0Xu0YFwCAHC5nzUDWVYgFGH6dq+Hz/LoyeZT
nh3s/kMefLdhj7fnB8sKUQN+COSvAaW+gjx/TLce9qvew7MQnOX7D1mceKN01EEX3fMyij1FfVHN
xC3n4/XlChdc5o8cAQbZeNMYPK8vV+skoJKCHu9RgmDH3AO1THPDa1a/3pmJxdeb5n4ypR6vCZrw
sTaNnVU3h9DSfwpB4+urWd2yM1OLG8qvCn3oxWqi5k0uQSCGv8qtyYV1G4z6w2PGZONyutgogWvL
Av9Uy7lnS79qu3C50/9kIf8YWXz71GmzsuO8nez5WXCdy/1DP22NR6xGDvMfI4vgPmTTpEdolJxo
syKSdiylTwr96xmdpSL49icLgh+LRxsVliWAX5X7CfQCTlArgMbql9LS3TrZ8LTVT2PDhSLoUECo
CWc/C4V9lA19KBIUuO8Hlyml/sYeC/+A8JLzfzQlfsqZqaFIFcUv2Ds//5x32W6onicw89c3Tfze
3w4n3XUwNCZAruVI0FRHeedrAxCT2noZZvuXtDkvu1rOcESn951vlUGOy4VkVmjqWYN4RWYFzESG
/aOiZ/c5ohVB2x2irH1qOaZMBz5IJWXqfm+iDw6cItwlWnAaTH+jkrP6Dc9+z+IbgoTu/dAEtdGI
9srwDD9UmXy+vq8rEYl+usZ7Hf00in2LoFfnPevs8JO8625G2Y6PMD0WuzC1JneQt6gc1ya7Lswt
AmCpOkUfjHzGrBwOeU24GP5WZvnFlocvQvAhTG8T61ZqkF3Jsj3slrtI2YgnwsTCk5g4YISFsSQT
RMziK0ujr5v5hLB9EaPOCeO7IXVeLc97xBmf4vE5HP/9vXJhcPEZEzOUJ8iqQLTB1w1Aw5r2up/b
G1ZWItiFlcUpbBBa0XOdZU3FG+z85UFBlJQWQ7kF21yrdl1YEi51dt7JM7q4pTkGp8TH0Hwuo2HX
aQ/zTWI8wZm30wtEdR5a8LddvxEE/j+mwS+JlytEzItvBwmXLScNNLuR+VfC7RyUTNvwrjwmSrS3
ITaA/PzBnj6OpvqYVVtw35XzyMJNZs2AQDq/DbXlYwysOIFcf+6zXdLeJSDdpPTj9QO5kljSwAcY
DsQXYiltcW/bZQqY2qZrFr3Bh1I/+/p9aqB5PZ9Usr3M/HXd3DtO9Lfj8I89fZHjwYsc1HLP0GyY
HYb8NjwlN+Fzl+664YNcJy5y8BZ1avXTxMCgwuwRuPvmp2J88FMvN3bB4JbjXvkgHZWtObeViA/M
gIMqWnKikHDpZiPwVjTpJt5b+hvV8sLeWPnqgWFOg06Dio7Kb/K5cce3DkUZaFTuw+FzBAl1uAuM
N6DKG7j0tdFz1kLqCnyHsSpn4belGlAwiHg7KgoYtC9DtlP0z2o7u1MNkVz2Ce6WXapbJ7sIvN48
5OOH0DhUdbeTyLZN83VLoWb9BxnMSQv+Jjouix8U8UPD0eEHQS+EyqhZ7pJHRk8Pgfra5R/T9L6y
HFqEO2gVI/1F3ZXd66zfhDCcO9kf6H7RO0CHgy/hMMkpPtRZPLHkMJmniPmcEVysYXxztgp+q0fq
zMDi0plrTcmdEU/ym8+dPR2HarzV7Duj+lHr9rdR+5wyEXH9WK2GijOTi1OsxPhB2WMyT1/06C6I
e/pL2u66kbU2HUcDsSuLtgNNfvErznaOEFUocQbQPC/RRkkpnO4Tx7EOqoyEjuy07QFc0OwG8kgv
VJf8Y69E/ca9s7q58CJCVUWPHz6by9+QmUM1UE8lXpXftS940Z5nYi6DENJmz7aery959fLmHNFq
QVH2N96xXtb8IEN95sQI84fE6HZI7rjNcGP0+V3yNMptt/EhV6PQmcHFQfHlIqy1kepI3z4EQltA
2XL/1Q0UBX2mZKjgLQulSVQqRmKjFChIYOP0e9Z5SuPlf5vJ3s9LDxGwjSWtGzRAoVNaAkO5iPhx
GfMuEaO8loGSbKmf4nHe63G6DzLJi42dLu9DfQsTsFYxRWlepSbLyCeTQItTXrVx2MVBiH6QoA6v
MiXyrLE0d52a+sesg/irnbUZrm3rWBtOfKNaU/1xcoJow19XDw0gdfhjwepyvyzSF0tOG7pQ7De3
qnlUCnmvaG+9MRyy+rnuXhX/FKYbSfaaE8HRL15ilBag/L48I4PvtPoIgegJmm83rN5U89v1Y7HW
AYWi4b8WYHe5tNBOclfbDaMMZe/Gev5dHfbjvdz13/Kivx3bDyqNm/FzkL8EjDrMMiBwc+NkruZm
jIxSFQcBTvVk8RP0qiEWCV1fsy1/JX1eutakHBiF8aR2/JBaKcKbOyNk1je4aQL1Ts3Vm41dELFm
mcuAXWU6HdU16uELH5vidCyDhpKppISfc9QHAbfs/VnyMlO9UWvZkyGTMHJoTmHAGSFBuG5/7WCd
m198ZnRP2ACbWAEXCxw2JeOflav+VKCroD8g1zvNijeugLV75tyk+ElnN4ASx0Y1liL6dt/zyNqJ
hlmwCZhcXRgnFwwXylWAdC+tRHlbyJPigx6aU7eVmWMN9/XwVQte5eKUGdWBVtLG23f1mGoMmIp5
BVj4l6jGJHESI2xkjqnVcJd8bUeHFt3XKPMh/Z09nhj+MD9n/eBd/4hrZ1WMUwkkNLNpS7tW2KvV
ZDH2ESSmYHuM9K1nxNqTGy4wwWVF9iUvq2b9oEyI4RINSudBk2I3iz53Y+Vu9ouFty9Pw7md5c0c
qm0oBRRNc33cpa0feVqqkWGp3byfCMUknslW923tfj63qV56SjszvWWX1Lbm5GBXn8efdvHaoY0+
uGnf/MGX4h5BPYF5J57zi4AD2a8mDzHNpq54k/zKNbeGLtYOFwky/6DqwZjiYjHOONaSNVPenP+K
mwcJYe6obTZixpqGOKA8EBwgFxSUmxZBI5ZRunNSHpVt1Ko3kW9Puykq2l3u9BKCmJpyA4IOUoE8
cjytT7udNbSQ5BqV4ap2Xb6mPaI5jr0rAt/3GAAT1+pU78eitj0fQU3PSYMtcdK1jeHyJHngV9Op
X2xM0mlhHMmIjDFS68EIaNuu2W+B0NYOIrcJB4Q5c8baFu4bdT4gpzBKTyllUqV/y4utce81Z+Ut
xjFnZgf/WVwXY9OUeiijJ8ED25PIILMm8BrzgVgqUEubpLmr23Zmb/Gp9ZxXiM07GhDmc53ph74Y
vM2C3tqiyN+gl6QqD0XM4lSERm/kqtWgKaGa7pRw3hXawPK4d+T60BXxjd4UN/8+ZJ6bXHwpo5ea
Aq1B2N+D7xT3djL0xtctrCYX5yYWHufITKHU/pAymtJbR7MeQBLL4XDvVFVwzMnP4VNu52MpM0En
RSVPaA13ycJUeUaqTt6akF7zzfOfs3gVpHMqdZbBikNydoFyG/6gKytaUJAQOExO/kZWBwmpn2Y9
MjRGf6+qz0oHK5v0cn1X1y4iiAhAztE0RYVErPIseUhCo659RWxq4Xh9PrgxOA3FQet64zJfyx/A
2sB2yqA3T4vF1+tqrZz6XEdPA8mReZyPuvwaG69hbtz5YbGrJ2sfJlvvqlWfIbAyD89NC5/JYnlA
hCUJnlWUL2AXkQfjucgHL0p1FM0+Df2816YvmZV4FhIFRTjsfAfc3PUNXruBHcCsDjVD6BaXfAQE
7t5XZl+sGyojUfhm5jGPvXa07yYr30ubanErp9+Ep02oNdlIA9uLEDPrQ1GoI6rAtSSGK++tctfr
H6Y58UwIg7YuyJX1wZbBACCQXcjalhP8ft4xsZ/yXUP1pCZf8vFH/b0sHuetJsWaHUsgLxSKVSZQ
hYWj5olFQ8tEKSO/1/1TYhofpqZ5MTq431Tl+/WPtvZS5SoGOyS0/n6n8UqcyLZ6Ya2xMtWde6Xc
lQ1yU0kdOzTqnE+pk/V3Q2q1XgEKF71qfTgmgB2P13/IyvGEZwUYLxAqkRgsVl2VSi0rHYoGUl15
fflj7nY2+Vu3NRO3cjpB61NkFZxPlNYXb4gWYaN8HMvsVOvUj4bWbezb6lZzPGWGnPpXnvxBAgxE
FJFSApzowSzCQRlH2RgJ8YnYJAmV/5LKaKc4YvJhi+9r7TjYFOqFMptFiFtsIeong5X3Rnoq/L0k
x4ckVnPXMMPDUDhIKFYZVTJ1y39E8F/k3e+8VhQXQKIAwr70VjWXwsD2URqwlCF+REbvm+IzvOk7
fui4Q1pA/18m2cEHM/zYBXN5VO0xfxmTPIRyepj3pabwirvuSyupBzMRgv8F/KjQmrr8TfqAapvt
o2CSB312mLO086KQc2r16la/fu2wklC9xwR6tUsYRZ2gMAUdAOo88y+znu56COx3vAqOvbTVeV4D
qBBaheKQATDE0RfLKhUtUvooRy6lrofHPrT8vQ9AHOxPGOwNVYluiryw9xEtP29SBpq6BM/9OAgi
qKFu9sqAiEuYysP9OOfjQW42Cd9XdwOUIJOfjiAgEX8/u2NbLc+Qaa8z2itFcUyKUjsaeegcksJM
97OhR0+67+e317/2WuQAaCUAM4ATf3s7NxDrzy1oKGB43WNgaU/T9LU25cKV/S1C+5VMyOSKgzUP
QLKgn7hcn5JGSE3kOHtZ3xnmc1psHeGVtSBdB9LyXYaSHOLSQK4FdjsHfOLS+NhHHyVoRxTFq/Sb
61u28p0sqlemDsUhXbcl1KmNmNhMlInvFHLN2I+pPbvGKLmT2t5W44/rxlY2DYY9kh3aTjASyAu3
VfLMCcxQ4TTmH+L2Icu3BFbXDCBnwAuN+49Iu9i0scmTVIlZTVOU9j7RFMltm9Y6Xl/GSlCxNEgC
3yV3oJpf+PbEl5/gU8tOXZO42jh7yvhC8WgjdK2uhXYoPSLIZ2gHXjoA82KMteUMaDs67aeaduGe
0rC6YWXNzVAwp9ZEC4oxwMUl2GRjV9CDKhjN8787/pMfWochsW+C9A8EGWntUvkhQYOSdTkFBE9p
pFUzkiZSWVn3td40rhXq2U2kB9r++gdaWRRtNUwIYCfFtMUzpartMcwlB80bKd0xwAqNiQbpHVQm
1+2spdp0MEDiUnUVRMULfzOyvLQgKchOokbyUdI/d+bf9XzKDdkdpHvbm6HPbZ+kdrdhVzxmF1ct
s0dC6Fzg60leLn0jHH1xgWnIwxTtzRQme73/6OTD/aAwWzkGD4VR86C/t0xpw/LazgoBLfr0CPpA
zHFpOOgcn3I7TineFq0OUVHxbYRgSn25vsKVI0bmB4suAGAEypdhKWjA3ZVdlJ9S9a0aHhgZU8J/
P1KICTpqDlyyxm+qmt1MriJbWX4apdfceg1p+m9Oiq2cYSD5gkIaltjfey5hNtphbBbvyzDoRTRb
bB2r3+PMwCIUFaU81tA55KfaeQC+N6NfUdUPmyXVNTM8eFCGRcXMBJRw+dkhVOprU4nzk9Lflzba
vsnfffA1Kr5e/+qrZigUUWKjLgVm4NKMNKlyXXVdjha3dsz2TcBq1NZztuaW1sYHmCb6n6H3IvxZ
djJZSVJLRc+37xxXs9s9BlEXj565ypv+XmSj0VC5qfEpTnfRYQ7Mk904dzOEZv0v2fn0r5dNW/c9
aaGfzfV4uWxjVsqpDSmM5/mr3n/zzY+S+RRtaWStHKkLK4s3QVB2Q6Hk9KlSZ7hz9kaC1kC5RR61
1r5gKA9AKZeJUBJdhF7w9mpk6RSn6TIWk+UOR/aykmVBL2wYxzkyXVXLT9c3cHVp1GQNqqV0x5dT
KXFWKlUMs+4pko9hWbmx9KS0G7F+xTehxoSUnZsclsUl7xzdGMvKO0CSuj7t+iHwpqI4JODc/STc
CLLCzRfR/cLU4rQ5NajAysbUJD+YcX8fpS33/y0PdE/Kf4VNfhNsUfoLF7tmUqz+7ED4Wi43Ywvk
0h5fIFAr7i3LdBtj3ilMTF7/WFurW3h7WM+yKlmYKo29/3mqiqfYvM+719p8qpJvvlNu7OZaXQPy
OeCtJLqOA2rkcm0cCr+eFHCIc/Mcy6pbS8yJorQ169puCkNXFwT7nmoFtKQqe4NUeM01z40vzgMv
h0xRS76lipigqriK9mx2P6/vqL7y8c5tLPyFF0QwDTk2lL7YQbi3C8xqYxnrJriNya01wHmLhCOG
7bkcdF7zglXssQn8Zu8rknV7fSFrriGwNAjCQCrG/P3ll6LYpuV1Z8ClJgRJnMELQhvKJaok6tem
vU26j/m09ZDbsin+fub5kjzVdVNhs6BNAFE+zXy3jg/N1N0wvdvJv5ytsem1swbcmlcjPFs8vBYH
QI3IKCXdATCgflOKB7QLbmDxIvdI46c/2M8zS4u1kXn0uISP50ejNwylNxr3c3MfJC9qroBWFY2S
f/9s4YFHv9wg8SFJW06Z5moQ2ZJB+6qhY3FQlOF5qOXo359pYYUHK6QeolG28EdzSqtRS1GQrqsR
MQzpEPdepRlHtVfcJvgxdWD/x+i+/+wbt9f39Pd7AMvUFt5fmBSbF30msykjbhoaFLr6MKSpSLca
7YXpwutmVkD5l3YWK0zHSE5nlaZZWsk3RfA1hqhGh4ksAU9Rt1/U6kUhBUeqbPoEqWGfW7QxFGRs
pHKDyev3o88P4XlIaR29HKbtLw+ILdWaWWcs2MwetTb0jPnl+lI3DCyRuFrm1IjbF7RjrMr189d4
C4i+kpSwBDFMKLANorp9uYTE1rqstthLNdRvksY4lM1TLj/0+VM8dQgw3aUjzKHTFgmRCFeXlypm
BfKJNi7xbBnOJgN1uV5BHVpN9yQn9U9VesqibN/K9m6zab+6i+jGiM6POBkLfxljBY2cURgLLdeS
nkgzNy7u368yliOKRUB5SbaWE8axb6jhHGIhCRHKBGzTAcwuiq3kfMuMWOhZQObRB75BmMloX4oJ
riZ/mIzujxYjIBuCcpf37KWVuFZUo/Pn/4iQM2MCvhtq/OuOvTL1AbkSLmeIpzIdnMXlH6eUaXUZ
2sbsUc/ciePakFA9xt1RV1+NRvMCv/XCKWFgMgCjtXGuVkPIufnFTiYgbiI/42DZk0f2+piZf6no
Gdvyg5QqbtbvpJL5ze7Vjo19q1Y3FjykmQSjvbk5Y/j7nSdopij/8LaDJnXJ32M3he1nOidQP1b1
jyCqmW/5FTPqsr3pv9dGLk0tkogxSA0prlh1jF6mXx3C4HGKkgPyDl4W7Qo7c5XBy39c/9Rrp+98
fYsIU/pm209TlopigqW/FP3WtSr+B8tYQh8HeB8pA9frYlVVLReyPNN5l2W+oLWvoo9B8BLoN+Zx
fJGkjdOxFrmY7ifeo2XEYOhiOeksl7k+YS0K+vCglIwD+pOEWqfVJLdmZ0Hb0DExZFnp7vo+bhhe
gimtWssNO8BwJopnN8GwS5Ufo3E0kr9CEBbXja1d5WerXOKc4hQQRZOBg+kL2zX0l8AI3CnPYRI4
XDe0HghU+uHikQqb4CLlsxh3teSxT08T79+hfcuC9rEMH5ofhXSnaj8kDa1Pfy+jatbDTLaFU1mL
qHQpeLlSfoUlexEH1MqKS60E7zBmr0yURM1DHr5dX+GqCUqtXDw0EvDTy3AqzzDcaJOanjTjNm4f
5eEgV39dN7HqGvQMxKQEBfFlYmnGcqAGlcb1A+NB+KANbzVTZfmNVv2kbe1dN7a6njNjiwMwj7U9
+wK5YYyB2/qoAYTesKWHu26ECQJYSQx04BebpvuQ09kdRqzwRZCSmNLnpu63fE88b3+LHNDa/tfK
wvcgR1aiWAUOYqEkF3W7zr/R9NNgfOutV83aVa3tMUGfpB+F1uX1XRQL+M00spMQLYFgYEzi0iu0
Ai05yeeTRUo3HoNZ093JrpWdktVQMFW2ttVhX8GDE/wp6JKnvp+0havDvNwOUW6TNevzDuIjpXeh
N+t2hvYwoPfJveAhH+QYz0lAwSGhWL4lrbvqpme/QHz0s/RFYZ46kDp+gewNxpc6Cdw4P6Z31Oit
eCtMr+/vP6tdOJBjhgN3vM8raGa+Kvw1Jn9JPvNL8efr33Ht8mFICQ5UAObkMsvTYBl0Cds4Oxlf
w+q2sHaN9SWPpicj+KC27V6tpMN1g++NuqXnQAHCxwQEKQZ0L3dxVA1GKtOQPoNT63fNoGVuqwld
ub4fmDxOMkZJzflA8h3ddlMR7sGTSjdO23QfhqTUPKXoy7uh9aVPheN/z62so8RLMcGoECrJgTq7
OUMpeyHEcTTzzr5LwhqGa310Hmwlcu5piAe319e09rGgeBbFE4s3+bKlkQaF1NCMTk+S3RwsDZxl
G3mtnOxr+99PYcGrD+vjO4iO/FOEhDMf7I1oSEx4W05GM7pqDetQ5UryxjdafVUxQCh40GGjoStw
aUXWEZULBJxlDlTfm4cp2JV2/03P58hziuF7nHTpQalTT9cziB76aX99Q9d/AI1+xpQAEaMvcfkD
It0sm2qQcP96x1zxfN9mh1R/CLVn+0uSu/236/bWcliBK/ivuUUgjcc0AnTAaaNm+bNOXxQfMSG1
3JtZvGvbjdFJsXm/HQAYORRgijIUfwtjYwurm2MBXNEkb84P0o+0GR9j+9aw4w9T5n8Ziy229dXl
gTumykarh7v8cjcniM36JuyzU5K1u6C6FyqBDjilfCeFyR9crxBVCbJGpoLk95fLmYPWXaJOSgJQ
o6jqQyWVe7lw7opy6zpYX9I/ZhYOYs08RbK4E2ZAdxXhsWfUiUbLTvXnu2i2t/QKV0rNdJsFvoGG
oiWKe5d7KIc+jBMWkDK1+Dy2NzE0CnVe3+gBoArZq/PiSJkvrL62zZYKytq1c255ce2oaUjh1Cyy
Ux/sGiPdydnOCMZj20h3uB0Cc8/XD8Na7sJor0qhlrtWXeqqKqkUq5UOvkdpnnMTqdPoISq2iHjW
vt+5kcV2miN1KcvHTVLrJoSfLo6L3dB5TnLssn8PT+DTEZl1cJbAYZaQKsWsC70LDTADZqZ7vTLl
3ixBwgDZ49ayVvfOhObvnYzht6loa24Uq+sH3FLrzftYmaddIdu3am5sJX9rdw5YG4EeJf2DpvPS
HwsNxuGp9MEJ2KUrdeOuCz/LTOYm5UYsXnM/nJ614AtErYX7xYncM9gPsicyDtKc7Ib+o6y71Yvt
53u76z9dd77VZZ1ZW5zrECYsSOWAkpCdj/s50gCHdpY3llZ40C1y3OvmVhbH/ilUmQE0IzK0MGfG
g5HHOrG4QUtrmtEZ+BuKArW9y6vHLNk4WCtro0JCG5gWIO/85cykU3RFOXTiIFc3U3MCAx+a0HPb
Gx9sxQcpe3Fr0qZ9P8WXnpEAPApymlMnGQS4YXtVd2ds6nevnF8QqERDUhBWtFRD1iZjnpwE96P6
GQb6XhpfTbiUO/MVLMHGR1rBRIr6COBTJKAwuKyQdFLFcFCd5KdMpZirfbLt4pB1OoHfKk5Oo5+0
5k0C0ytTww50+y2R9WN49CllhMq9lk9bv2fl3cXwFC0QpumE4uEiCWvzqc11gJbUofbhGLq2TWNV
qh8Et3MYPOmppzm7rv8aOJCKpsqv6z77Pj+1SCAwT6eadjxwakO//MC61E5j0ABxyJPoWPp3w3Bb
Sfd1KFHq658JPIegmXj9NV49drJn5C+DXEFj9jCazETcG9Iv3zp0yXHoHnO63INy12u/cp5Mknof
qcesvbW3BttWZsKYxhBNBhCckKAudSjrTJa6cG7yU2Xt0oiajBncpI7ugRILPetnZrhlMO0lZUbH
tHf5Vb2MyMRjMjwIpb5mto4kwx+GZiufFnv1214iAAHkX0ecbQmnlkezJ6MGtiCpRbAfyZOOpV61
W+XilThDfUbk6wQZelviOJ1lRZ3iN7pRM8Tg/BUOd334w8q/oa3sFlrsIfNVD/P92AQfnO9x/avN
foVR/1en1i7hFTXBm772N7K0lVAk6kVAmumzgdlb/J6BT2QBehCEXYnXpt1bN6vHObY+DuXWlbhm
Cr5H8LSUyASr5+XSez+a/UqQnWVRsrPDW9WI3WKMPSff6mK8y8EtPibz/ySdoL6IFMvWIeVOKR86
BCUj1d6lvuNJ6d+SnXtGYDxa48/mGBs8Wab+YGvtX6Hf7EL/ptX6Q0CFhq2moSmh0fd0/biurf8d
sUp1ToCfFlsdS7ZZlzMEP3P9VfEPCFSY5bdxCze4EvQ5WOCiyUzBrS7rMRNDclSRmfGlEGjPpUvX
0PU/Xl/Jqg0CMDS0ms2Yg3b5Jc0atAVUjdR81E/GfMqCDOrkjdi6tlsCFPtfG4vYNslp5lc1NihW
uDrpWpwc8GI3mraQ9isn3waAyNVP75AO3uK7cAT60gzp1UfFox7B6AsT9PX9Wjv05xbE388Ove8A
3sgyLEzzjTzSunMOzPJpsgs4BSWFPzBG844qBJUVGFQujVk5SaLViUboq0Sf3DWRaDbkT7L1sdkK
5isPWEI5RJmiLUK3fPGNCjUP7DkHV5GnzQdLb/5yAvkxNSnC2bH5SUHeEig4yJtsfLu+xhXnuDAs
HPRsQ5HbLdOo5CipwbhrdJUiT4PAiOHqcr0RINfWSLYBATHauwJLemkq0GdkqHt4F2au9lm5dYaf
5QdIyJQXTW681FQP15e2Ql/EKMU/BpcJFa+eLklbbgi/qJQnw2qDA3IYyWMwtpD81118qFO1dbtE
kbwJaRdPo+ngOSNimBHjlu7QR/1h8pvwUzakkQmy0siLg8rw+gEO2XEDObD2HL74uYvnhwYpBMIv
EEPYmXYKnZewip5i39lr/n0E5TcFvDgLdt04ubbx79NoSIRJu8Cr4tNL1EICpDJRQ3bKSPJ9q6BB
pvxty9TYTWkj4Kkioi0uFME2yQ1pwxIBoPjSC/w8r6xS5e6CCPswVns7bt3RsHeQONxozb2W3QdQ
C1MY9ho7PyIEoFiHvPqRRzet7+zk8uiYXjFS6IFlZ2rd2Cm/at0WzGkFqo7r/O9X/sYa0E5NkPoF
hIdNtu+bb7xt3Wn60GvdQYK8AwjNl3CYv+b1bdM/al2ycb+tRDnQQAjwgLaDg2bZ11PnUqrCBFho
KuYzn00fBnR0TNE/DnxtB+rg/2hv4XlpOSTSPPBN2ujkp6qrIYYROLdlm7k9FWDpj8zRLIXihyLC
+9vkLOZEUoiug8XmQp3gSvaLpDWuCSJHgiROUj91QbMRyN8FnH9zuvc5GgHF5zK8dLqSYJYbE2SE
xkDpv0/AUsYInWvtXS2Zu5KhZi2/mfKXOq5v0kE+RL7l2dX8kk3+ra98zOYTumGQtcQf2uJQOIdA
sz9fD1ZrcVjISnF7CgKgZb/ONqvAqiOdONz3NOkk1HFVqz2U6rQ3Z23aACiuhWK2Xmw/2R0dwsv9
CEurUwv4vk5JUez1VIP6lcOe/cq04KlCEaZp1F9zbt5cX+NKsiO+OfgRwRDDd7i02rY5w30AOJjD
+yRZOWojN9b89bqN1X0EbyxAkUCXlu/aQq6A+FckbVb8vW1NATgTLA3RFsXYmh1yTwZvRbMQktDL
tfhZUP+H3EKN70o0gGQtQLvsYAZbL/W1WHBuaBEvJbXR8sAke2tCBNmq4NNoP0PB1+vtcaz9vdYE
x+s7KJK05VlhJhUxNuoC4KMWvkGHs+jbd3CG/zIG+kOuP8i9V9rWXYYq2B/YgoCCkTqhdbSk0Snk
oQ9aBbScHelwTw3dvoCpoXQe2yS6gel1i0dl9Y6lt/8/gwsXrP02nTITuAsq17N0SEP9RZH/hnJs
V3Qeor9IwOx8jjksKddXugZqQFSNnj96WRSrlg8p2FuMJtYBatWWE9z0kgAUNdWMBGKnU6O1pWNu
+ul9nlTBvWlW4z62++dQCRDGqVTjQWHeYiMqrh1HtBF0MW0DPc6y5NJYfehU6QDKqAGd5rzZ6E0F
W0nf6o5T8xblAP4DkvfyoFStZfadptDh1YfHAW7pYrR2Rp/dKYHJf9ujGjm7RtLvjO45aefDn2y7
aDOAXCPQ6YsnST5ruTUOFjl8kELi66v9rpqidC8jmeLqQ9V7RKXW05Pc38XdaIMWHXOvNXmI9V0p
nYSW8IYrrO47sHCqASbc28tXkpyNRRoZos/fpW4SW+gsvSbdFjHO2jHmyyK2jrfD27x4UdhO3nTF
IFgXmmo302/cy3HpuH7Uxceqyx6bbCOHXDNIOQI/EjwWXLKXH9oxoVDpe0DGTWw+ZMM3Rb6jPqbP
9Z0ZJbfXP6v48csYdW5r4VSzY/rjLCCqTSg4/lVf2geTbm3cV6u+a8l0oKFWgUh4ObBY6HY6BA5n
Nnaq8sB4WrwPQ9s/MP0LKf80jDeG3E17bVTyvZnOjuLmuV+fJjszj9cXvHYLCDAplGOUoPmel5ur
FfVk9ilIL30uISIRmlwBdD2HPkhGL9XCFtYz59MQtf1GkFi758jQmEMFem/xQLg0nAcVsmE+O91r
bzUlT0d/aLp4Z/97BWTuGshlBMG4IhSeL+2gAtSMus8C+3Ym/7D15IZKa7Vrp2Drrb26JOZPkVmC
F5VH1aWpqYcltSm5dAwtco26fUgQCw2TN17mG9Fn7aRTOmMMSlCfEvUvLeml7g9Nh/9k9UdGQdwI
Blk1m/4gnkAKqkF9gmdQFby0wjRGk1c9DZeCBPqBTP6l1ULrZnYCf+O6Xts50jeqjuo7ZGJxxNUi
dALDptsSi3BeuVbxOKY/jHDjJby6bWdmFqd7mvMeqTyG+WnnqNFbMBius4U2Xl2KqNdSPhcqYotP
MxZa0r7jS1BZDP1yp9u3FpzFYfb9+sFdXcs/dpZPOdodeW3nXH9RUwtNkhC+wDLZiA5r4ZDXNM0j
wQNlLIfFCUxlwkVCOFQ0xi+znY+zXV/H+n79Y0L8/ezNNkxSLrU5IJnSP+a+vdPVJyDY8h+A/MjZ
/zGz8GWb1KxWa1aS+re58tI5t7X/6/pKtjZrEUrHuu6KACzuSQltV6oqL5CtjaC5/tH/WcXCufw0
7CS9EtxAilV4UR3ubGC6EGf9SYBxSG64clFMonF2+VVABzqB5WOo05ODpn7XkvJWsd+ub9jap6fr
yeg+xApUJMSGnn36wgzzIBnAFXAcHeu1MSQ3HMvdGLcbbiy2ZXmri0lm3qUOSLZluIzMcvJnhzl9
k8wwfY7674pDjy3zQulLPQZ7ZfzXKQs4PWAFoE/4l9TlcmVVQsvXGjicyWjeWtPTbDeujOhcpSa3
Q/3t324jMzXQmr0zR1DXWXyrZKyY1cvpuDY5JOpvU3Eqh9eA+dvrZn7fRMh7yLT/H2nntRw3krTt
K0IEvDkF2pBUUxLlZqUThDSS4L3H1f9P6YudYRfxN0La2I09mVlmV6FMVuZrQJCiSPnCEEytnMLz
WlrIk3lKbBX77OLUjjV3zxI4kR1wuONlsdzdjrqRKgnNILQOEPrANVcmFVvGtExFTAEb/ZA0OVvG
T2MKUx/wRqDAgczMzJ+TKsjW5aLu+ey93G7EplzHhkM/ByrK9WdMcpXaSU5TgHvvvjbQ6plm8PB7
y/PlPrgOIx2BZpX0plvDD0TE2E8LPFMpW2nvbPd0ey7FGXe9Da7jSGegbTVaucIsubhTccwa4GXT
42T0wbx8mNQ9dfjtuaOvB+wF8y7ZzUZr1jRVpphkqHyT52+0rofa9duEczEgnLaBWYpnoHQcLmq7
1q4WcXek6juj8Xy3bx71aa/Ktz2Uf8LYUnbSjEpYqCphbN5VefdYa0+28/32t9laAxy3CJqa4E7I
Hq+X2mA76hQjjHVR0zv1a/fFGyKI+z/+tyDSfPXdZI65QZDCGH17eqcVCPOZWbDbr9s6K2w4+lT8
ackg3Xw9mobh1KPgEk5iKWf3MyCC8cekWQ+OAu2v0IO8KHbuxq0ZBO/Hg1wH6vFCdEhrbWdehWSl
k6o+t3ztRqdkTA8oqt6exa3l8DyQtI0Me9InveioLXV5kPEYTb7TlNgZzWYQ2sMOMvlkxbKntGet
kOVEED1GJb/40evn3VR1IwaOSxRQXP5XwO6uv1Jn4POidipKcWZKK+QBkJBf8Ei6PV0b30Wjpy5U
BFWuYFkHs8WUGwomKLFyUp7suTq4nQuc7/Muv1SkC9LxRiBhXQM+BE63tOjC0R1KxQFL1Q+zGA7t
oJ08YuMAFbAmSKy8JxExkPYPSjVtOtXA60BbZvC4yb2CPHlsvOjU7Ylbbn2cf2KJqbv+OPNiZ2Oq
8nHK3DtO6bE3zX1l1O0gwoRGNAhRlbkOEuWxNoY1iVFnO/0F0dr8pLSjSuFujHYun81QnNSAVSjh
AIu/DpWWMAP0MS+FOEjfFwcy8KTde0xsBQEyDadfNIFg4F4HSaArGX2JQE6UPPUNus197yOF9tvv
YvopyI4JIR78a+RCdu+k5pIJtR80VUyadfmDO/y8vWk2B0K1AjErbFx4gV8PJEsVVa0NQiT1GijY
mRRC6dPaOcm2tqYlSlBcz4Aq5Z5GWmpFmFPy4TmBS3FiACp7wgHHSZOdGdvaOGhzAShi/wjJquvh
OGPXmHmmlxcvegfDr0MiQEjQqLCXEck93p67rVGJIZHx84E8+cDJHV4vTuuhKpSU96mZBiw1DYft
eN3D9W4MSxfsGOqtDAsU9PWw4HojEV7DfFhzXICHe628W9XkrsgtRAB2ahcbo7qKJa0IdbFdJVaI
NT2YS3Lo1aBDmnzvQ21F4YCjysqBjZyiNKJW75QKKXLwqH0Z+Y0SJX7f/L2Slx8ctQh3vtQG0hDt
smfhpEGtSxpnjoDLq1+6GJ+F7l1XtCeT+lLfns3mgzV/p39oLH6RntwI1jJKat108eiJsUMO6nKn
7M3Axs67+klSIlZEVVqkHjMQj6+QwFqnN/Feu3LjoiIEgrB0+LhM5M7FmreGt7qCnrAUfha909qP
t3fA9hj+DSDdhFWOn0wsAjiYV6CqXbZvJ+/0v8UQg3z2eG/gCC+dAvNgcN+P0cfJDf2u2DmfNniE
Yn38OxAx0GdBtMEcU/iKzJRlDwGCqv17BMCEbMMcBTN0kjdGHaH/ZOMIsuZZhUi5qp0Ss8/u+9nL
/TTWrWDAZPLd7cHvfUFpm0RF5DqZmGDXfV8u35Xx2//296V9kaj9YoY4TFwo/h89q3s14Fz0ByGo
FpAukWSqcv19BCgRKZnQkqNfpccPc7e3kzYn6VkEaZJGIymdcEE8sBpaOP8qzhDn22PYXOekYYAl
Rf4qpy/GGg2RraxoWaZfk/lBLb8gynU7hPiRUlKJY9K/IaRBLMaMW2dLiKFGl6oOBv2kvl8o59wO
szVX1HDgdVLo8F6ou5hqN6bNIIgbw1e1/9LtUnK3pupZAFndZQmHSVMTsnDPrM/KNDwWtvqYRtnP
2+PYCyM/KewsSidsbC/m6Pi986jFSrBXBN2ZK1O/PhSWyTSUedUZCja5mvtBd7/fHsTWN0fBTjCQ
dGHCI+2+chwsdRRzVU76HUJmP2zlde1AHuvXPQjt5ljoHwN8hGD4wi5DK00njlXG0tWfZjxMKmtP
elvcV/ICFuzd/0aQvohSW94sBF4v4dr8LFFc9KEgVE33wTH/M2ePqxPvRdwbk/R92mJcB0cXY8qx
y84/5sPetSB+88sxGULOx6Sq70mbcihSrTEmR7Ds8vHQavEPT28PayZ8e+0AVyHkWA7pav0H36h7
NfyDOhosBEDVYJKxk5PBJeVSr8sMpZG0r578MI4fmtF8cMpP62SeW5U2/+31uD2h/8aTbkE02knd
bW7B0fqY1j/G8en239/ctELjn0cz7ngylMEaUJClGIB8rnKykBVd1Ff5rtuN2DQvvpl4+KH/JAx1
pFVhRCT8lRPBC1rSb02++iucMbu7y3XzsFdM2wDommh2gzuFL0ZpUC4aa9kQTX3CY3PKR8hF5hKB
N4zWu9VdxkCzlDBQoV69d3v4DbFRpae0a57qNP08ukofQAGAehhFEbYAqXeXge2BmVWj2eMN894b
YnPyeRG74hdz0Uj55pxXptMWJfdwFGJ5IHrwlj/vSQfcigLiQKb0IDhtKlFMlGb4ttQfx/b10P7B
ZQzHFwFmim/Ab6WDxiyrKnXjtryEbvgazlmC/JUao/WwB1zbPJ49MmfQs3Bi5MckSNVmVUpy88ls
T9qc+GWsASgOj6B3b2+MjTKmLt5BgtjO81i+CNS0h5HQs4ycHqBsdHKngxt+V5a/Jze9o6O7OHsd
h62t/jyitBpyd5nWukMN2VUVP/M+hbuOAHtjkmtYYz21hUIEBZRJO75tEJ/q7YfG1f2uvZj9MUs/
357FrTGJ3g2UKpop/Ee6r4sC3crVLC+188NIYYulx9sBthY3D3C00DiUbU9uVnaDZqdOzdGC3Hjx
2cmbNrCdIr6kIw4tt0NtiB0A8QNuh/3S/6m8XQ/GMfqwV1Y2krXCyq+eulI9RWlyVPVLrWpPq9CI
tX4U7l4yvTVGBkc/lpoTsofinz97CTVp5dRdDI3RaZZjncaBl/xI1x3q20YQaKhwRdCcIhmRzbuc
OJ1mPQa961i5/b6to/lkzMb8UPdjuHeHb+QlXODgf0RJCFNH6Y1aJ+0wRUJdt0rCUxMnb4wY1JHe
H9bmPDsPYTVzUKsTeiMfdbiQjjc+gffzy0cXHeo+0wpf9xJ6JOGwI/mwcbxc/TCxnJ/NtD2NqIF4
9Dk1zfsc4wuT0Eq1k/QudXaOlw3oJjCNZ3MgfdR+KZ3YGsCrZ8NywoWhiZFD+Di4iGEbbzTjLqwv
9pwf7OQ4Z+nDuu4BNbeHCooIjW82kKyHVVmjmoe8BC9Z2flL9FPPIHJa93r+n9u7ZnNdUeP/bxzp
VKOQvaDBSA+3mJbwTT8Vxb2VLB+gxe5JP2xGQswClrgwSJPhbK61KtZUIzJsgJe28PjCibqa7dPt
8WyQnPlwz8JIR9rYgKitdVwT7TWA4Jfg8Kr6axmeVm38lo0mZ0BzBAf0OEbma7WaTo7Xn019rv1C
XY9uNATqtKfau5FggXQD/C6oNkD5pA2FJ1y10B9hQ6lucofexSG35o922zwV6vBpduc9kfHNgCD9
uexFhVr2b5vDqYltBYZXBGmlsg7q6lefh2w6ZHtcss2z4lkkaZ9gFk31uiHSsnzQtQ9KmvkazqW2
SyVwOSnTh53Pu3FjAShGwQpQCqUFeWRp5qVxk9Ion1J1DdSmSI9WPcWH3FCjoJ/z0J+brD9ocTj7
qOuM9+UYNXdmjZrvGmffwrqfD3FbuzuXz+bihqol6C0QoGUBOXfS59ESvpdd+QA212/W1teH97cH
v3EmANtm6+BohDySrI+EaNdYpxo8h3RpvYO5PA3ilR3VTzHV+uPtWBvz/MuQgUqoMNiRActlSPi5
5lywSuNL2/Z38dDtUII2PAZ4ctArhVBMHYcw18d5Wo2j6pSAK/q1ucfHxQ9H0n0bDdAsKHUauM2n
Kvu0FpUPruqzPqVBNM8Hh+LhpFVBuVBy7vd+08aHvPpN0lsI2D1FdteFYZ4Z/1mT9S6nE2YWCdrJ
/jS/L3TLL7XxMPav27ZjralfU736YnLOZGaycxFv7OKr3yIdG32Y6osaAW6I4ty8Bwvs+Gq21A/O
UId+virFaS7WaeetsPnhMWATmA0OD1f6KGUS11M/8VEaK+2COu5IdjV1vb+9vLaSNQyV/g0jjW1K
Oi93a8ZWTB8xivJ1kgq1/elGP0PVDVoYaLFj3CnNLidje3wu+E+SKRWG7/Wiq6u4WVcTWVslsXS6
anN/zPME5HHdazhZjNqKKYzX/pViIHxfD7PymvdodlSUJgo0JUwDN+0Gv0rDcCfl2Fx5+r8/TJoR
e+iWkP0NzEQtMRZoDsv84w8oTGy5Z0HE7DzLoCYzM7rWZdqHKDpGkeMPy88uBmvrxr9/Il5FEofZ
s0h9l01QbFA5n4eHBn67Hd67+Z5K1uYOIeXGoxAoE0/c6yDZ0FB9EfCfPg0DazixSdPum5c/lNXX
2wt2c9n8G0mWX9CLfuW7cMBrzvSwDu/SxN7ZEuK3SlUYCjD/jEVuPUXFmKZ9ylg0sM+Z9lBgOlo4
b1P1g7hMhLYC1Nfbg9qePvhAcLPBf8iFH7vCuT1eQLKsMMDPaxdGT10RniMv9IthSkiLhvTj7ZCb
q9ziWUHNzOMWk7Zfpbcl34v0rDE/Z6gI2inIxD2swQbhmGX+LIp0iq+2u8zFbPNamuKLOQdVepjK
3J9NFeLIDAvR7Hxl7d4PJA2T28b+lHU+XpcIPsz1g1d0R8Si/MmKArOdDwYd6t46lEPI43V472jl
Hvd4I4vi94p+D5h+2NjSrIzzKNq7/N6kjn0b1Zkp/tswHnL1P/2j7ey9LTa/gU0CgRmMwP5Ih0DS
pwxlEDmU2z6q5TCd+0HHOG/ydhrje4HEP392BozOrPZFxWVKrymwnCenJzuMlp1VvIVDNcGgcl1h
qqAxsOsweOW6XtoSpikftKYMtPI+K4cAARg2T5nYh6g/vnfKvSR780jg0f+LvgvuSOyuZ6Or8qLu
yBag7+pPphM9OqO3cyVsLotnEaTHWe5AYzPhRVwGr/Jnw/H1RP2SRK/wh8t9N77M5l76Ixbai0Po
WUTpQF3KMKkXAdvMY+UOXQ8YceMRPQzyscjvYu/Onu5TTT2scf5X14Qfbh8Ot2cU8bfrGU1NPVcz
h/G2dnmv98Vd1eyUUTZT6H/Ghx3ydQTYpaQEQnulmQx/WKO3kFDf9Kbtm+keTHB7WYIPRM2aOuUL
B44xUappzYhVNUPQpuN5rOxDvKz3CGHgDGZMAeXr9603vI/b+BIPezC1zdlEj41aDHI2jqy94U6K
o2gC6dkteefr4C/flU07f7v9zbaAItS96BohyCQU4KTd56EhYeQpbDEqJsFKj2IutMNqkTFHelDV
r2j99xhHmA/m9CHp12M2qjjcxnd9Zvg0uk+L1ty3qYYuRHKZYvvr7Z+3NQnPf52UhtR9WaTJzK9T
8QKJOhcizqfbEbbubQ2TAgFDd0k3pGPAGFCqrRvArUV+H+EcmybNaZxgh99xCfKWGe9KMz3cjrl1
cT+PKR0Mme2WFWx65jz6mo5mEGVDUNQfQqYz637ejrW5juHBAd6jhQBHXEpMRzNvUwcrlYtjfCoA
PhSNd19F8+dstBBetR/N8ai1iH7F1pckq/ZylA01KqBiz8KLL/zsmHWrNC7caEE4ffQR7snONGXA
XzfnsVEf+/5dpMSH2QZw1L5qqCyXUzz6LQ8nlBwP8dCeAJ+cPFKMNVwDs1R2jujNhwx6HfDLhXUD
wMbrn5dlttFWHu+JqsmDPIyDsXunWVVQROq7ztWCNgyP6MCFyLHtfBcx7/JZ/TyydJZpeQezWVeh
mU2rn8DnjqfXZf9jrn808w/DWH21pC/evFLIbbTQPHZ7W///M3bA5Oi5Iksni+2oeoRuADSMy6DW
gdM8VW4pYD7BuKzBqoOE84qHqH/VJuPd7bFvrn/epkKJge68XFDrC2sax2gS7t36pbDKs4lVyFC1
vuN25wZy+e1wW3mMeAr/N5y0BHMNhloiDFfy6B2sqLMSP3l/AsSkvfRvEOkcXZPW1hBY5WFqIHPT
eI+t9lUrHgoPehdq3rdHtDmBQH5/CT4AppD2tFtNDaBs1o7eekEyHVsrDVL1S02JYU12boi9WNLs
QVx2y1a8uJPymHY8Krpvi+IPpOC22ex5521d8Pga/zMwaRbrbObEF8HiYjwpzoOr6SdASkHOXrg9
hdvn4rNQ0tViJKMaqYrO4xO107Z6lemvQgtSeloFi/ON9GxMQeA1l7oed7KYzfUIbZpHr7BlleVW
VwUNOa/kSNTcOOixeUiaYKp3gmzeazwRAAWTP9CFuD7Y3NyrtH5gJuFMnt3ooUuLQzZy1Ianfvww
6K3fa2pwe043v96zmGIpPTvrHbvGcmAiptfeF/oX7CV8SDFnOGjv/iAQU0en0OF2+XWyPQsEStxF
AqLhAs3n5Vwt40iSUq8oUkWe3w/VTl69+cHw0sXnVjSVZMm/uI/app+4QnM0JmAEjwnSO3vyNL8y
rRcXApAbMk6TjFPWrrPVdKx64WIyefmhd7vhPnRosli1FhSDi5pYjtgRXu/r32mXo7gS+6N2QgHs
bkUKZXH3auKbH9PjasQLjrThV/n32Ry3vZoPg8cqbYfXTVesvlsNvmmuRyPlir79PbcmGIltigpC
r5Je7PXCiSyEu0JdGIXoP01CjePHcXfHi4NKnt/nQaTVieRG3yWzBdksrg94ohWAG24PY+uofB5B
yuu0KZ30PobbO1V5oA/ftfFsx4bf0yDSAeTfDrb1fRCAE343NCyAF13P2eLxmoxIrmgpV0FTomk0
L/ddjLYZu+F2qM3PA+veQPASXJauX4eqaQyTBLiQbu00aPVD2bkHBLj+tyDSnVY4KBjFNpNneR/L
sfOT5JhD7//fgkiXmRlqk5MYDrzG8cFVtMAuH5V2b+eIz/xioYGfEz5yJFayMvE6pKnlrRAKRrv5
QBEuaNfs4zCYD7Ounruq/juKvZ1xba48AGa/NHMwMpEWw6iPSmbwlLskSXOxbDraxn1S03QAnkUp
7PYkbm4k2NBITtEz47yXloNhhk3Xo16hqT2XpepMZzc16p3LZHPRoWArNHeAUcuLbiyMMlbmArpA
5pWBEOMPTHvQuDCn8nx7QJtbCS6tEN4R/COpbDIrqWe1KswEDwZ2bX5q4+g0D5nvpDsibttj+ieQ
3ALswVY5YQW6vcaWux3nozd9zHZ1hHaGI7MPkbzmUbPC/recEP1R91vrvo3z5ljY0fH2xG2tBMSM
QbZQRkORQ349LVXemQgvXaJ+Behgm0P2d2Urewtua3Wb3L2/FG1A3Eph8tEwh8HmepiW8dWicAfW
Uf0jHrR3JhZZsGfe3x7W1gRypCJpAHkLPJy0wCFxR1GjQp5p2jYo3R8pzvaR0p3K6el2oC0aBoP6
N5J0HhUO2MlJ7ZBncSs30BcEYx2vs54600W/XHWzoF7a/t6MshHwqPdjsMMoGAxVCVA5uqRKYwcd
CoB/sB+e/yrpNFGSNMFpk/1QG58c97umfqUnExfDH+xw3OKETDXURZzTr88RfSoL/J16zhHsGuz+
QRz3Ux/tnFZbpzGURWHWa2P9IifCdu5iw6XDM9ArBIFdzKOH6ovTNw+drhzTgcJosmc2vrV+2BPA
QZEKYxVJT/vWivrSXcBpV8Nq+PH4VjfcQBty1Z+HvWNyL5Z+PYlARXrXEih0GvX/KZPjkKeHiBd7
GK6H24t1axdSJYOMR69fR/HpOhKpTaUqCwYihj5fUku7hKlyRH3gnOf2qc6znfb51gMGlAhi8WAP
TV1Oh02tNeuiB3u4FF7h24P9upvRjfVexZZwMzjz/3rwZnvnhN6QkQWrLWwNAG0jSik/rc04t2cl
hr1jxZR94v4pTLo3Ja/4wjXOhkXBcy2Dokof1WZ6Za+hn0zdHxw/Hr6UuM9A4UOC8Hqi9SVNFt2B
3uMtzcPUOH8VqRHU2XjnNHstis3VQ+EXrCCfFrTIdSjWZFZpFjjcEpWP2ZteO8B+xsV6dHeT441Q
wr/HRDMSHQbsP65DlUgReR7ukxe3/OS2a9Di1tKUDk3fj7fX6WYgnmogLZF8AHp/HUjXagvBYr5g
oz3iw/C2LH6Wy4NiO7//KkRXAqwiVXM0WWW0tNW5GXUr8L6mot5HAJYKtTv/CRPrKoq06xpzjjt3
rMD4UldKnacED8+02lP13Dgkr6JIp4ix9nEdC/DtOCpvRtBWtvJeV3rRpSr75BA6/c7Zv7XPiAgP
CP8OcQdIX6lepslKaoE1d+zBx8sNRc0n2/q0IHaj1seqrfwqGv1G/SuaIh8o+f3tVbKRilksDiri
EIzZ79LKr7xSGadKZZ+bs18XP3kJmNVODWYvhvQe7GwaC/pAjMJEht55MlzTt35frkxoB9FO4JnO
nSOjAJI8pyFWwwBP9Z9OSa2gfUoRrbs9W1t7SkdRnwMZ60lg+9d7algbdWyqvLqsiVmdh8Wu/bAw
ftRq8waFhXbnptmMhh075EkacISToiG6aqGvCiQ7Wu9b9N6jpnk/GPGhLIedgW19Ip3rhSoHpRdP
BmY3ql7XdqiUF7upjmXYP1BXfcxG493t+ROrWXoSwmj6N4y0v3S3m0vLSKvLNOZ4dv4cmj0Rqe2B
oAAhdAV5NYk5fVauGboYHakhqxjIJwLY3kd1/Hl7EBs3sqBl/RNCWgTO3LtrAq3mosE0wotibH2v
X+krH7NkfuXM5kFp6ldKYX+6HXcrS6aQCZwdWwdwXzJOqC5JqHrHgu9atcbZq/FGqxNj8JOwLzl1
XY4rkpPzPOvWp8lw4BrVTpCVqYFUvWPe020TRusLwj+3f9jWOoVzhS4sP0qQf67nvG6nePIoRV70
Zjkj0k8Cv54W47Fa94o9W2BL9CjRERGpENea+PzPPu+sjR1JNOtUS637xW1Oa3ZvNO7RmbzA7QOV
7t2UeHeQ4oPorddbp9CZDkuVvJ3cOdDb97a5B0PZWtJwBLH6ZPiUB6WLqV0gckZJVV3Kxmp8tzWj
IDbD31fe5W35LIq0cdpp0qvRYM3Nc9dy5rRWoGNX4rvhUp9uf83NK4k7Cb6LgYM71Y3rOTaqSk+0
tawooPx0Gi2YAPDUiei8TSpk/1e1djfrr5YSXKXn3CP4vHPsbW1h3ilot0JTJkWSZnSZyqboh4YZ
7ZRDkp/XNjzE805avRdEmlBrLmBYOm11qQD1kE+4S+MjVn17KjeD8HjGfwhZIqrH1zPpqWFn5M5M
kPiJN27QtI/l+Pvu5lx3go/A9S1M46WE0puKteIKry911FW+kz/WY/pDtyC25H9y/QE7QX6WxyLy
sOIgeLb7ujQa7L5vaqzOsE8qlW+L/rdWJK/YWLcnTiwx6Z7g9DZhDXKeoHBoXAdaUjVRuqzHz83E
lNurlZPSRw+uQ6qcTger+Ot2uI3vdBVO7PFn43L6sKCu01UXd1j8sPqqZTQ2dl0ut6Jgjic6Gy6J
igwaDOeiwThUZV2DhCz77hzdJVa2Qy7aovxgms4bhu9jQogRv+LZWEI1ZkXPdX3pFPc8eebbOPpY
D8mjDQtq7epDVX0FQBiUaet3YXEGS4AneL+z8DcORUb5y0UNzimIgusfAWq5zJOhqy9uVd9XbftQ
7qngbqwQqCiqsImnAkvz6zoCZfIhH9K8vrSYPjTh69g8R+hfGkXsh/jM3F4fG8Oh+MqVT2PGwBZY
Go6DN4Lr5EvNU18z1gOrv/lixTFPkNtxtgZFGxdDLagKYJCkQ2kyh3BdF53zwutzLBP08t6eyvQ0
YjDohzWMFHeN94zMNwZHbklLg9EhDOhKm7qg0TSNaI1crLw+ZkLTv0v1P2BQMnU4fZuCyAO3/fpz
9ZprKd7s1SC2Pffc10r2kMSe8mBWc7ezAzYmUXwlNKDImR1L1gErW3WgSEn9P+FfOM3WaDyYzZD4
9mobp7LEkMipemPnEbw1iQSkKoSUJ/rc0iTOvTcoRVg2qP+2X5VYAHO98Hx7dWycH0CN4U1SeYKj
I0Ork9BS2zk2G3TxH11Iz61Xwxn+A8EIeK4oymIRonu4AUpfalz0zp2SluskvXPX9keR/gmJDmkD
mAsuX0o0/69jGL1mtYNRt5dktM+Roxy0JjoOQ3h3e8LEpF/fIgwCzW8aQuTLCKldhymrtkOUN+K1
ZkeX1vxi47HYFr0/JnuCS3uR5ElL65xrMa5Aar930s9FCBXEfpMpn28P6OUqY0BsID4NLxD26/WA
amQDooG7/qJkOFE4hzKzD7cjvFxj5LCISXK3c+KhOHYdgfbs0tc2Edrw7GBY2vef3Hhng27GoPAl
TIT5ODJ6VW1KqmyRw+XePrnJJ8TT0OO+PYytiQIw+k8IaYFZettFzWzz5d3FL0fhhXw7wMsPjqIC
u10sLU5reWmZpRovualVl6zDCSq21QHzzJoWZ12nwaxM606daC+e9OWjsjRnlV7Mxa5CI3DNJryf
C+VzqYKKM9qi3anYvHziiuFBLIWAgIWELub3WRJRhEpcDsbKMlCM6VBiLOKb3Ana1B718Xtj9IdZ
qxQ/XKadLfvy8BaBhUg/Vy0eB2LtPAs8hmviGCEZM5iBAuOKMsIg9hEjuyDJnm5/wq0xitqoUECE
QiBrE0KeSIdS57L1nPZSIEeCHWOITqlbnHT0nyvX8e29C/7luhRi58IpggQaNLM0r1VWGVx4ancx
jB+9+djt+Q9sTN/V35emr9RTB/9a/v40JzwQX4d+Gr2pEj9zdyZvYz1ydjNt3EYAVWQCq1A18oxV
70jwvk/5a9YCji5ou+5lXpsDEmHQC+TOk3V+i6KznHUOu0tsW3e1A9X6w6BUwdqMD7m10/MQk3N9
XfBxqByi7YlvygsMbIUM+KqrSc91kfgVTHkzJrPcOcI3g6C5K+pTgj4upZJtpayRaxIkYr6q9NM4
nPLu02+vbJwI/o0h5caKhkwFBqY9HHU1cPP0oQFZh3PkYUnUY1z/MCYkzXs92cleNxc3zojIb/7K
U6TF145maC9L0cOZfleWT9O0V9vbXHS8bAz+PLUQ2WkudyvYKlXXX9TmbT6HvNfnAyfSrOvH2xO4
MRJ6Xw4tJ1HRQfjt+hRqy0Y18MgZLgnM1qOB19J91yfezpm+8VSj1SPw9nT1QHfIl0iv9HHoDeZw
Wco1yL38UxW7j6Omnaasx9NuercMxTtzLR+s5GxnD5r7yR6/3B7py0MQSAnQBSHgxRtAPui5ruja
2MYI4zssjzFd01Oq6FTv9Cn0Wz3Lj3FE2xEZ33trXor729FfflCig6DBNFCjriDv7r4m0+kbd7zA
aAlGb/Vz9cxt69f2Tnq+gfGmucd9QoMD1TXSwesv2iVh63b2OF36KW0y5Ajz5kE1SvdYIgEWJGvv
nTyvCAMQqa1fz5F2UtSuOt8erghyfcDwI0DY8yYh76VVcf0jEq2w056FdSnW8DBH8HbT2Vdac2cf
bswqpTOaSaxf+hRy/W4Ow3KxJrSK3OmYvu0iQRG6xHW5E+bl0hHPK3Sl0KclzbbEz3h2VXeUnnMn
a9WLZjXqq9oY1sdYgZ1gjPnX3kFf0F7U7s7Ml/eAU42dPGHDF9Nl5dBHFSVnw5EHWa/j6s6Vo10s
VBAWEz329UOdP+bfp/SQvfLWd4ue+rj/hcPJyh76d/yh8xJ+GH+W5vssvFftJNhTW3k5766g73l8
WK5FNvb1hBR6acGki/VLMnf1cWnV1nnyynRsAiu2Kqg0NQXxnZNqY2Ejo4PsgABR86nljtQ46PnY
5yuK2s7oG5BFCm+AkOT6yHH5ZuMdqtw5Lmt6bO3fPyWBQaJODFmIWgW8muvxRlqaV12uaRejUHBG
yGzr0iV98+H2ptmYVfAHgEdIsoXVorRzm7wdwcRGzGqZaPfqaLeKX0Gg8QeDJ90ER3bnrHi5S7la
fmUCNPoYoUhJnq3rJl1n16kX/QIfSkecx0aY41veWm3xmM5V4u6s5F+VqutTgeaB90t8hKbii+5J
1VJ6TqtOu6j2oWgC08FQwK+NA0KgeAx4rwug+fNvH7zXMaUMQU1Dq53cSvvF0q6nt8OhspoANcXb
327jiEBCjVUJ/Ad2u6tfT2XWkOtTjNEuTmGObbBavVYEedWWPCfyrKkCIIIoFLt1vx6ieIWWUiiI
NN3+ES9TSFJi7VfZFXIyrdTrH4F2vqvMysiPUDT9TDXDPcwIqJy0tHXurTU5TYOZ7GzLrZgiNUbh
hZc6FO7rmEh+rrNBU+AyL+5lsePHhQaKXxlei6iwesEqe2eQWzNNg9gjkQCx88L6NMeI2OxRLbqU
5fR3HENgQldKL0B1ITB1V6ZZoFSd32Ttzurd2CzcAmx/blc67zJEUGtjvU1mzjyAScrRnaf+a6UX
XtCn3bjs5EsbJwHMcmF8pwmkt6wi6RUF+R+6rBdTjd71I8TTrDkONvISpAy318zLBJBbzQSzTA1d
XKXSmskmpW5H5GvQNDXjr43djiddadWdyduOQi0PHBn7XoYCRVZSrRon0AUoZ+IXSz3cZfW0B07d
+kQ8qvlDLAt6N2Jan51n09RXU+6kxsXNcYNWjeGnGUd90ADe2jlVtiMJ+iBoP6rX0qzV7LQszXID
J27r2zxZ7xerf62MezZom2G49Uk+yJxReLkeEB1DOlw5TvPdqqMsMUfeWRQx7upGXXdKVeIKk85m
xiJcQcmOudilctgaq5bSRbZ+scb8ASxGYDR/Na0aFONbQ1HO/Pf2utsYGk0TTg0NJgOmiNLQGsfR
4wGW8mWYP5dr7nsQXvQ9PYOXy45GISsO0BcVPseVgqgmHq6oZ9rIJeK95tXL59Ses50DaTMIaBJq
4ULy1ZVumCppWc9zRBCzG9RD01R0Zia3dpM/CYRyJpvcouAvo/C9Iaur0mpsodTVBHpZkPdEa9l/
/90vw+enpYVoM8c6XKDrRaeurZniM2PjydMV6rHznLG5GxdSIH8oGy199/vhWHcq7RJq8Lx3r8MN
fdh2VRw7l9xpB390xvdm7N7Zv0+uB7bwf8mHYJAZUph1aCbkJhPnEivNRURBV+e3qyoe8DIKXuiO
Cys+abV5uTCtViIHe9TkI4+WkEaM873J3T12zsvrQQRCWvJX7ZBD+3rKTFwkl9DNHPo+X7pM+VAh
1l7gJKftvdu3Alm0HLkZ8I1zZZOedhrUsI4Ra7QrL4gmtPgiqK4qGo57n+d2pBduMxOoMHVQ+Tzo
uRz1/ovh1odpQLvL3btbXyYsJCr/jOmFx3fcNx4PUiIZ4aNWta/RIKmV7rUWNTxSd/RUtkfFoYCp
B8Kc8lt8atjGa8P86WkSB2Wkx6e2Tt5WRVW+Kt1uZ+NuHERgc4QfEMA9SsrSxh2QaB0KdSJriGme
+ooWfXIAV/59e79uRhE9GfJMMjCZiZlkuhWWeqOjyJHWjV8aenvWSP5+3A4jNsv1fYSt/S+kKNNH
bimt8abW+uj/cXZmu3Ejyxb9IgKch1eyBg2UZMny0H4h7LbNeZ759XelHm6rWIUidBqn+wBtoKMy
GRkZGbH3jipHCrazsmyXODAFMknWvNpUpv11UxdXBOocsQSg58B7T49TGatKMbYdmZ0eDx6CgwOa
AJa90Wi4bEXMHyM8EMDFn79LThAJXGw7GqC/J7nzgvxIcjCLyN5dX8uZd6MzSNBGyZkxs/y9KrpK
IwpRITIlfp+HbhPoLy2Ns1bjOrf0z1rZbmzdmYNjjgcrIr5goslSxFd8tyijXLppDrreT9FYzog/
TuF4OVNntk7t2e6B2RVKig5wuDde4qmhYAIMlyhqz0Cy4StatzlFLGlrGNVbPDtxOmFF5KioQ5AU
r52uV+eqDPt28RuhKuiZ2pyFMNEH/VeGSGm3MxKp0B4nyR6y+yRJ+hdHi2znmA5mZj2UQakbwOI0
e3HJd6J+1+qT+VvrKqPaB4YV/7AR33wtA1lhRPckgJRT2+uP2jim/a6WlPolb4oURd6qdL6WU6T9
Leey/tfo1OUpS+z0tUjV5jnrZmmfhUGe8IDWqs8DSpbUvZg3Vu6qpR9fEmqpT2OeLB3ocUfq9wNl
3X/Vokx/5XMQvyZBlBWuUVTlc5AueuZVi2E+aCB7oz0Iz4gzhnjC9yhVCfTBMMr0IqJxPqhLOzhH
cHSZcciHMo1f9bKISlfLnPmh0RtJP0SxKsF5NLRfZpDInRsBP5AflDrOnoccqefHIpZ4Fy/yjMJT
VAc0BrJ8lF5DOU6/L9ZQ/hit1rpN5Hr+jpenmSvTuSo9jfnMP4skg9LW5uWg7KSgzGCLDn3/OaR0
IR8mW0uUXW4odeJ1XcEjI4u6NnfrXjW/tIs29fu2SMrA5fg7P6OY4RA3/TQnDmWzRXoe5KTO3T6u
u3LntJGCdHedoKq2MP3nn7gIy+W2Z+9MRi+OWnc7T2GubLz53h51K+ejEU2B0eRdK+gFpy4eq0nU
quM0+swyK1BsngfesXppjtFBXpwx2wWJJb/0Dfoqbp458eeu7KyYDdEK3R36kk+h1M7Qetqs5D+D
KpvAf6SJClY1YdMNpWgSdoXy2k5lCsKwz2TbgG5mxrnlKqnVPZBSyDkwXzgQXqCR9nkoBsoPlCfz
PUL+9b+Adpp65yhL90dCJDzdFYONFqQ9AoTZK6ka3Y+VE3y24jyXbqCa5P3BaodmOnZO0887DeR6
4YJnsV6mdpTlHeSiMNsP0zKXoWu0TGdw+1qzYq9oqBVtpGcXYhVPKUoUAlUscs3T/U3moYoKk5r0
aFZwSo+mFh2G+o+UbYnqn3c7AJTCdIAkQu+GZt7qdWhLxTChVEdZOgmVF9QfJtdBtPkwJ5W8L3I0
NOJ+6hK3Lmwm+UhEij6wpENpgczkyRnuR71OtnR5LkRQW/QfuBx4DIEXOF0+2uOp2en55PN4mLkO
JNRvTPPvR68fSH1sLzMpaMqdVcqnvm/LPtYXnyftARILoqDdXd+auRjA6iC283Fz1BF5NFAZFqr4
p2taFnPQyyWU/RKg4FMvetpWhfPmYJXJshbL0+JJ/vCdxxUEUwtqId0Va31JZHZrje0kLWj/Jc4e
zfH8pm3K/s5o9ZLiorGlMSDu0NO4IOzxycjCebmsEaJDO5V81Ej2oyS2vDDUqwdnkIadMQ/SRo5y
VgSAsUCbg5kWlGq40dc5yqhRt1MT2ZeNYL41zOKn2tnjcYodLhsAe4+FqXRepkj14fqHvHBkBAKW
4ik3PCDfNbVKloo4LFVtAfVde06t7mV7uBl757kX6izocanT69ClTIy+jct2cmMxMqAKkufrv+Pt
4602G+ARiQwChbAC1x4FDqZ1hq5QfJ00yxtKCueuNZqDm0xFvY/ooe77qjE9QuXkzUtceU4ytIc8
7hk5zSQ1Nx+HP3Vs6V6vdMV93svSgywvyxfURMYDfP1mR8c3Y4zc5NwUdVR9Lua6c+diDg4on9WP
dlh2n68v6vzkazB4SG4hplLpM8VXf5ekyVWsVi2sJF+b5sdKrb91lbbVibvgpPB5AePKfDtgH6uT
WM3MICCjmfwF4saDqk7BDn+Of1lq72zUEs9Nibk3Bq9SRnrSXFwFMuYtx2WkVapfprXuOkY33yBW
knv61E0b50H8p069gfVwGQNg4c5D8/p05yhbRazZ0fxGjut7tWvnvTwY5kuRa+0917UpWKqdZ0xm
6DnLPGxp8p4TFLhFCF2MYuZ/IMRXN0nj0I3RAk3zlYnmHiJ1gYMyavpLYoKtM+9buzrqS+tW8ngY
QiGxfXvddS7/AIeqFseT5a5JRjYcWCenVgSokDmzU7hP+8nL5BrR9OWrIn+pEQMsLA1iuv0kjy2A
w60nxoXPLTrZOC/9ZDGJ6PQb1D3250EhJpX58KVR4OxR/7B1LwoCUI7X13vhg4urm5e68GX6OKfG
oBIh6at3sp/LqMSRPy+o4Ay6frDSdvw6SnGwb9UhPRRWknva4pT76/bPcxQKR2L+HjOEcbo1Oc2O
JinAm2R/aBXn3pjjYW+WSUvCaWY/ikIqN0LDecDHniHEfhgewptzlRMFiiQvNb0BWo6JeYNQbnEX
BnbGgFB1+JSlQf4oBaP+ZJeIxV1f6Xk7V2V/2Wc6nvCbzlIFNQvs0R5YaqZGXlA6z3Myfy3R/Uv6
0TMS5zkqo9c2QbJQ30LXXFg1poXStC1um/U1F4d6NNkSq67lQtzYXjD8Uya+bqZuZVVe3B7/p7X+
Z1D4+LsIrMUB5aEeg049ulL9T2qnB4jET3YlIWTaAhCP74q6LtzRUjZsXzg+YAbAD7BO7vX1tKqF
JgWTJSjXmLmd79Q0VLw0H+hEDka6YepcWRTqNaAoCkOiC4NHnS4Tcq858WRW/alEQ7RyC6TEbQQn
lyD7LcftI0NadlJa31Z1/DIu0V79NY7Dt8Rp9+iy7QMmpkQMvliSv7Dr9uG4BY25cLhApFAaAUkh
RgyvIolNLaxKQIP5hobqo1l6cf0jKWiuNVthZMuS+PN335selynXBpW4FAE2eXjozO4QGLS4t+Y3
XjREA4r4KHQD1nchdGOnnYJGhUDmPI7Nj6SrmKxluMaHRybzabl+0MqBkMnspFVgNJJpEvgI1c+S
bFeYP8vKvNG0cQ88eyOnP89WsERniKAvusraKiQ5gWUNhh5qvpF0xU1o5V+4hbf0KC/cazSrWY/F
vrGcdddBSSUT1eQURAci6kiK9+MtAA/mUgIeYVpAbCx705zamwaAxC3tyn4/k2E9jLbTfaFfO2wU
is8XDd1VxEExj0RoPJ46TBdJ+hA1qey3rYoYWru0R7Ue0t31OHQeCxhmA8REkF8oQ65vtxSwjKbx
IX2k628XM0CNtb8NzY2k6Ty6kpsRaDS4Lzy41ygERL2kVI4WxU/Vdo+c+KGuDAHMup/l6WdQq8/a
1uza81NA05JGleASkVWuiWC57ozOAHHK18HbPytVO+zSIjDvbBM4mDSa04ddlAcCiY/Atonplau0
UKKWYZdLQ1LUqcV9VJotwl8RaqbXP9e5U8AIBEBHvYd+7NlbBNBGqcfypPtlrhu7Tk/b41iGHz9v
dPdJcg1x5hz84tT1MqlJh6jFCpIyBvOGKFaUfW5vbNm562HFwYYA25PLropbi5UXwdRpum9PQY38
rKT84uw7z3Xbavvr2yZy4tOkHTfGGtUrdGvOiB1trixxkiWGL1VdcjSqnLtELmRGyavacU6G+Wsk
9Vt336X1aTxgCZMUkNGNPN3FKbCCvCg7w48bfcjRMU4SYHAUT3VXb8twSx/r3DXAvwGGI+YTJHka
nJori7mvlrE2/CWvDc9mSuyhbzvpcH0nLy2Kyp3Qw+IpDBj51IqDAs1SI8qJKkPhlsuTk4Y3SqJu
RKVL34uHKShxjhKsr1XbCqWMzkA73vRjOwYbO+jZrZlp440dlNGN01HnBjf7YagIp5Z9I/OlGQgF
e7W0UjenAUCygcBhNezsKJrueV9V7qw43YY/Xsh0hS2ADqxOMNpWH0ubjbTRA8fwa6iVxzKfpfsM
PtMNJK3e760mvC2yqL+ZJVPz9FFN7vNpVrZkLy7ceDQH0Y5UaFHDTlwj1OJpCOUhKEAPyAU59XTX
6eFeL/5Bf9FE/gXtWDc0KcpDLP1sbabcF1yJwgOlUCqwAikh/vxdRlQ1jhwGi2yg7WfFzHyJpp0e
zZFL5lpt7PdFU7xUaU2BhSPDPzUVTsjo970NfsGMbPne0GDzf0rmOFNdRxombUNQ/Pwo2qSSoKcY
Yoc47Ro4k2dZVKMKZPpSGQSvTWa1f6opkDdy6/NFCStkB0JjTJBEThfVLqZEdJVN9J/t5qc6ONoh
0+jkuHHa9hsH8uKKyPPguiB+S8Hy1FZpSUaWSZnlO100Ni4lsbE8jCWE/I1L4aIhmshChJE3irU6
hEptG0U78KW4rIuvWWDlN7IkVxsM7XMAtcBiiJK3IItzBFfraRN6GSWkcN8InfI7YiJAeJNWemrG
ZrjrR0O+D6dFuSsmad4nkKMPaSLnxzbP+5dayW71JMmYcRxkeyupg6MtDfoPuUu7b0k1V09WNJq7
oenS3xZds40M4MJXRyEIvUA+hSCAi9D57tRYY8PDOW4DUKVMNC5DKoVmbnw2snnjk1+IURxOvEsQ
9g1e5ausu7cmmouGGvgd15fiKnIUfTe5q7M9VYf437oUwqZRXw87zRyi4mCnY/l1SA1la8nnosiq
TYJKOoxH0O1d9ynKDPVAOYlsZh8nya5K5Om1kSKn29lhegBLEdwMjPXapTlpXTNKzb6bg8c4d5on
tFnShyy1v+oN2h0Zgf/TR+9DxtVQhaPuKBSS16rQstIPTteHNuIJ5vxqhnTcyjysnhdKFRtH4/xS
5DUHCAusihjksOYNd72oERVV+jA6uWfm/2qoJDYIlJaVAz3+w8EFlCkvdlRXydv556mbzVrY9kZp
5Q+l/ShYIcqC2PWPj+6dqKZTW6NATJxal1JZCo2jVE0floKmYz4pv3VlWDwz3BwmdfYaQH+K1hsK
IZybc2lpDfFYLQrL7CHgMn3K0lgULiOLWQ9GcsfR2Zo6flYz5JVKM0g8v4U87prpGMlWXvY0jh+K
XNY/zxRAdoPeo8sfjX+WoDO8UQf0rUSa86Iy0H4jRxMx8iTbxTqJO2Vi4gOF99XF0NdBpzXdUD4M
aag/JMWy7JmYNR3bqPuTSswCLiO58RDQUT5f/6BnHioMC4F0sgnuinVbSutRIV1yp3yYasFn0rSw
Qg4qCELFnVVaIYd86Zo/STV9mLWAYQIUdVreekKx9dRbYwnAdaFE1UO/oBgOJU7e406xa2djt3Ew
zsOisAWSCrwlERjy7KmtxChQgtXy6sGox2BXNJUDQ4E0TSkV5ROY2eivPST6XdBNSeZaYax+Upyp
uLm+02/v8vU35nKnIIIyB9yC1fkc7TCiS19VD4vSmJ+hsSGYZ0yiMW9pbAB0pGSci4Msl/3n3OgR
xImzdH6eyy5zFyc17zrJsA5d4PxSwYseFmc+TJBLvCDtqp/Xf+vZjSU2TDD8aFtQbFtH7yoeDId5
1NVDGiT6PlPtx4Is+1gVtvbruqWz5AFLgtDMxaiJgXirYiNNk1RBeLh8WBwl3tVM20Qvd8o34vB5
MBGnS/DebUMVHa5TB4jtNqhjs9Zo7gVduquHQqV22pj5c9fKyYiceGdsUVbO9xDorQbCkwRWlDVW
b2Xe4nPGqTYZubeEy+eiTqfIRc5Dqp+qqUy2iFXn5iBxgeAiddVt21lTQI1eGxckZmyfAZBgiCwa
kvaD7ABCdmM5CtsPAxEEsooTxX/B4RZb17oqvWlrabYtP1RTLXYZH5oMB6RCo3AjM7+0MNpWgrNH
vfcM8IHLLE1axLY/gV7zEO5FaxkUVPp5DCLGXX3UHcF3vjMm3PVdqkYFLzIYXWz7PdAVlxdV6ZpT
Yn842vN0A59GSQhgCSpsp1ZskNJLPkggf+tBPWpLg0g0XgR3S48SdxwtkgWj00u30cx0Az9zHvBJ
Q6l40cYQIIE1vLkNmGI8GpGD0sS0q4bgPp5iGt/t6zIox1p6/fB+MujQBC8J9BgdkNXbIOzmckzI
EP2+zmbLnQ05k7zONlPnozk203R44yA1Dr5QlIxOt1S3a4U3SFVCSktvYov7Wu0Vae+oW12nM3dc
GVrd1GZta0FhIJ+XmcNOLf6W47NVxRt3xVlUxAgvRNjcQjIQNzldTRDMbRQLVYnS7CA4l+VrIff5
RoX3opE3JBGFcwYCrHy9iaRMCmxkTfohBqNnhH38KCPcUXz0TInFIPTGtxE6PWeRyckoGTk2UoBh
HNyOOUOb6cq2G1bWfs2tjk+TxoBXkmlarcJt1OV20/M0ujdnr1JSr+8TN4BFas3HKby97tVrH8AW
CDS4KG+z96CSnX6e0ZwtozIC4z6TP9nd5NU7q+t2122cpQtvRuB+06+nAAJC4tTIDHeDSoVj3suJ
KQHPjJKvi24VXweeRHf17ITfO96qdwvws2OoLbFnQ6n7Jvdm+GxOTXbsJcaCoe7Y3hVVBo0v1/8t
S0dD7T/Rw615f29h431yw6+l/kzGgMgZO7N+nVfaMjd2ntn3QMpyL9CL8lZBL8ujHdMcEZqadsXc
1Ptuqu1dYsfpo9m201HqzCKkWtcHd6Vq1/vAKqNHq22DB0uKy9dGLruXLBckgnmUjssSBckOpRx5
13UQNSFs90a71y1QxW6kgCPdCCrrtIFFwXMVbFCQhpQ0V2cdSG++TItp30MK5812VNT2Vup/pJQe
rn/sLUOr1LCSZwALgNXvh+Wenr2njZqbx0/p8PV/sMMNJ3D/4tJeOe6iFl0XM1Hv3jJmJvGae6eI
f1R6vZ8W63Dd1IXzyMvtP1OrgDybfSnnkW3fozT2KUBb1qoP3fzQGbKrquNGKLu0fw7XCLRO8muK
O6dnRc36WIPb5NxnAyrvI+Lety085Rt77h91a1Y2tlFs08rZYbCLAXzsIjnJypw8aFGglJgbG2dy
U7Pod40ab+kVvHEJTsxQsRdIYgVONz64xsykVIoSx6ojf1TjqvZQEA+q/RB1w7c2HCxmq1ij+rOF
80AEmrNo8qZ27ntPntRu9tLS6V97Wy6iXYMSd+hSjdaQVpjLVNdcLZyXX4OZZ89mISvavkh1lTHL
Rqgp/8pVowHZnvtmtHe0SngExmpYb/WSztSBudeQyudxLwZSC+mr04+mzH0cWMoU+k4CZGKwn0FD
3+iNETFBUWLK2Y+hZkCWxgzTNv+28K8SnFbvh/0sbeHezpz19KdYq1dITj1AKeMx9DvpLpcTcof6
mKlHa7RdtHuPHzwZb8YQ7DEA2DpncFforbMRdXPox9m3WJP2w/x3iF6ZGHs/TN+vmzq7qIQp0RmB
m4kK8bo/LjHsFSjvEqI+XO/U4G4CIz5vyaOdHT4EUXhWEyR5YImc5fQ7OkY5qGhYx36T2w998DVQ
0uPICGO930hdz5ApeAyWBM+USgX4evFL3mXng+MEQZRPYHwU6d6wynGvkch2tVZ+HmttPqZTOe0z
hWEPZqikn6bIbg9zhPTCGNnDES6D+iyPQH5Lhdyt5mr8FJA3PvWF9lIOjvUCuBPN+uuf4Kxjw48W
nEWR/QqNsDWXZ44BxdZakvh18jsKa8Y7zTt10Y8Qpg4WUjX1fI+a5a74xmHMrGWj2HnRPD05sMU0
YWjQrVy7hlDQzLKRIP7NINca7hAjD+46Y3AhP8ACnIgrxifD+CdsvvWtvosSYEXXt+DC6YKG+t9P
WDlIqaSpkRomYxnnn2ECm61zA2k3dLKnbQFcxHtiFTLJZAXak/aKeF2dekg0WTrq3qw2mG/G+u8U
LG44/MgZU6qGXwzG9V5f2bnrQ95kZ0XhlatnzfAfCw3NYrWPfCX26YB4jR3vCsfYG/mv64bODzIV
BFq41CVpiFNLPl0X9H7ZLnUt4nWvCmC1m0tf8nYDvnJpNSJeiGcp9QpZfMd3xyvJCmhZWRj7dflH
krzwuXDuu+bnx1cCWtAGccHlxujAUyNpPRtq0rcxh7D1smqXMSpRmbeqIRcuF0CmpKScOfjwUKhO
zUhWqFmBacSgpb9ZWv5JDstjaUUvdpMeqoXhq6iBN/p3J6wm1+6ap2WW/gpKrNRvPOUubSqfzebJ
QHORH3X6Q5ZprhwBZECw6q5S32aUNnXvjtOWdsklF8E7CI0kJeSq4mi8+3pZXEeQlMfEN6XEK8bY
7Y3JDZMNgYFLywEPBP8RzCc0y/UB00spWnQ98UO5dyWiJWQ1l2fIoG8E+7Mciw4z4CbQ+7SyKIGu
goasDGoUBuA526T7VCr56IoIu7vujJdW896IerpngOAVc5maxBfSyGbVPVVa6abOc9jY/8tyxJhy
h5xHqJ6fWlL1enKctE/8xMoTt5GSJ1kat2pyZ4VuKBcwPoA1KYgrUXRZWZnqsmqaDB+Y1WE6NpEy
7idnMXYNcC6KSfa/s6TJVLiNbN8Vk7MPRif5cLDnsgOQIXSThVzg6r4hjZxQLJQT34qNaCc59n0D
H24fydrfua2M3aRzUV//ipc8n2ma1PfpoBAbV0cMyZNmClLhk4lz5JGw3JBJpl7CNLSNxV3wF+Iv
TSnQF5DC1k0Ls5L7eizCFAmxvyX7R4DU0sYTjJ4PL+nE0OpDhlHfV3oiJb6hZnsQhXfBaPgwc/fX
zaybXviLSNxA+qK2IrgYp14ZQhcc8jhNmWXu1PsqKMLRnRfnl5nkrUfpOHITO1BcpqKNIXTDcbNh
feHTnfyA1adbpJiZjXWZ+q0if2eG+bGXjadslm4C2RzdydYfE1P7Vof1zdwzBY6CNGiXhJHveYJ0
2JTlsouajra7vi2XfhVvO8IOTQlIRKtfVZQgJ6CZpn7UGK41JftsebEq46OPVjaf4ig9AsoMqrEG
FNWJFvUgDsTa24e6/hlpT4oa3zi8ej6+nLfxLxDxeWut6Qhx1Zqx7GQsR2v2ig5PyfrV1h8uwInl
8KrBnd6srAN2r1lj0Oap3+9NOlZR8UVp/5SQvb5cX43wydMUj+lThDdAUEBt4Ryc+uyoDU4yNgyr
llTmizZDVZLJjvvrRi55ACPPSFGEaPLZpPs8bLS2NSrCdftdzb4m6k2T/L1u4lIsEfpXsKzASVDn
O12HUucBzNMaE+FjHrxM6W0f7MwtxcpLuwWkiMuAFg0s/9VXqXuE0yaDiKWVS/UHkH7rMevALDcC
4xnzT0SS93ZWN2nTViWqBVHqV9+ztHAlphooBbzzwJXRbmpq+Rjk2V1W1S4D6zIreiwUfeM8nT8z
+AnkJkIIi97KOgFq4zJujTFJ/VLy5zh/mrLOM9ubMY3QkN2Cnl9wEN7vZP9CeI868Crb6huG6FiJ
kvr5tLid+TdsCzezjA03vOAjQJRBB9HTEI/HlY8MUh2NQTOzq/YvOetcKTxAIWdbt/A6F5dDLQL0
Ox15c63slYR2X7eTysXWN65aht6y3M3FR6HQOAlhjnOr445s3mo5Y13EbWJZBCLbxD9CT26b/2HH
+PTU5OlNMqVu5YfZyMwX5uimjID9N16ehyHmQqvdtPn84dMriAeQqnA1Up1V8cpMAh3ck8NSyBy1
MYLiH3padkRlY+NoXfo0HF2BTaEyy+CL0zhBSa6ZgCsxXztHukn/5kCytz4qcSO+jOiu8k/BUV5j
+NKhHoJ8aDGClHRo753wSYke6myre3Yh4QA9LjrVokkAgmi1GFCzU5tjp02ZwBmn+6aJb1Oz3nWA
78vwLurtO4Cex+sf67wq8IbsITXmQ3GSVoc1NRY5z4c58xflUzq5zPuqaPwffuvVt+uGLp1X4jmP
Z/B+5+qChVzVEq94tnEIwXv9YvqBO8itt/lUv+QUQrka2LaA/a87E4PcRL0zZ7nfdsnvEkhnu4CR
NduPZw7c5/+ZWR1YqZWnaJaY5V21xk1RRLdLNv+w9GTr+ri0HK7CNwgU2dDa/WigBlqxMJl8hFvj
9oA2D+kYijqK0W8UOS5ciCjwUbUHcYKvr4eS0PCgraaImeFaYnpKAP3DtLYqXhf8ACAXmSPoBB6w
67g9hY3jjAsO17axFxmWK7WqRz2UTutGdLhU6IBfIiDLqN2IaRunJ8qyazvr7Snzk/6OYYIuCoZq
9q1m2GNFZ+Jfebib4195+JN6c60Y3txtBfWLaxXEah6dgtu8yjCSoCm1adQyv5RvLJLLCoHSIPbC
/+GKQvwPuo5DvkRxSnzYd/UNRSkNZ0ALELHG/FiiLUAJTIo2yqXCoVfJJXRSXQhRiKWsidK9WQG0
64LMTzXkT5fjkileoz13wVdpa+zPhaDEPQuJkdHM1KnWQIyuprVjpDhiAVfXHfIwQV4kyY/5rE+3
VU/KmQN6f4iBvH/8VAvwKyoNVFbI1lfhkPeWqub85Vs6c2P/9H4yfLyhAr4XgBAiT0K+al3u0Iag
rKIwivy++1WBe5INsOf9XQ5XwNmUr7oQPSiq0EihqynwvKsjgB5Ca0rLHPtLVHkFA8JDJO7m5w+H
dq6rN2VN0AVku6fuh2BQrqaGHiOx/5wv/U42/prMm/kfuikCWPufHbHYd24eW9G8jDqFS8t4MQNr
10s/k/IFFM1G4Ljg6YQ/KqQiauCDqwQGYcqpQQIrRvE32dtkMLvYUCjKK6k75+mPZag+Ol2dHOOd
RUAapyvTW0WrwF7FyHhmns4LQU1emJzomnK2sbaLDvH/azuT0IuyKimUIqD42wa0FkeZBZo/p97a
uEu27KinK3J6Rvaws7GfIw09awmD/shrt5iYF24s7nhecDr8Ld7YK88DMBykhl3QPmmM6ego6c2g
MUXiuntfNkJTG3QkDe31x0nH1pBRAkxEvXwxw79WOv++buFCvGMZ/1lY3RNDGKZ9pmAhldt9pv9E
DcxrZOtGUh4giu3INb3rBi8tidScPsPbm2PNSOudBM6FiUGq8k8FVDR5br5eN3HuABozhxQgWgIH
wOadOgAk62BScmK4VNleGaVu1/2atsqb5xsnjKBkweMMdzrL9VqLIXeUuvyyCg6ZYzwm2pfY1O+j
aXqK8g5+rHVzfVnnVzpYKi4IWq0cWWLq6bKaQNIdkDm5DyvGHbiIpk+h/TpszdjbMrOK23EVdFFT
VNyA5j7LjNiNW8oDeZ25jfPn+orOox0rElVbSuMWRMvVSVUdKbMTeczp0j0FcfW1g+ZbTe3jUgGM
iLaGkl36YrCuqE6R/QlK2en+BXIvUYUj/YsSWjEx72hp+lrraFg33V+gn9vvtzNHFOeKejQpmMBr
r7VkkavtJnmpel/PkmbXAibYIVpQ3mj9tEWbvmCKWx0SG40mMSJ29Saw6HeWc6QMfhoH+kM+Zd+n
JFQPi2X0x+sf7ewA08mgjyXYjgLVuS5KNIGpSnU9DD79ip1kVbsou71u4ew5emrhrZ/y7rLNg8xs
m4q1cI4kt+/lfo/F5rAUaXdDQz3xJLlRD7rROrspnZQv182feaUwz/xFMBM0mig4n/rJUAcRIHF1
QC7rEDKM2VJfw12jPTI5/bqhs5MmDKEbx8ObMj9a2qeGyipB+Mdmna15n6GIEzCDNLFQvvr3up2L
vvHOzmpBS1enSqSwoE7+mmoPevg10zZ4gFsmVmerDGJ5jhOdT6Z9GqZfo/1Qaj+ur+KS36FYAWFA
CDTjgqe7hUBboqEsM/hyPLkyoxEnrdr4IFsmRAR553joNBZtpGGiS36o3VMyvFxfwqVdereEtRBb
1oVzG1vh6GdFvSuV2itpCBfmRlPzLM7hVtBZCTvgHyz4fqergK43Zm2Xjn7xm76DlxivbX4chn0T
H/UtHM2FFcEYJDcBQUPwXEdwu7dG8GusqGqei+Q1Y0RF8np90y4s58TE6j4qy6qyUlRBfFX5p8x+
813q8qkFKP9JKTe+z4UDeWJK+Me776/2FfBcZD79PGtJUH9q9j8TKpLKVu5w2Q5VQ2p6bzqHp3Yg
VSTjoMXsmuY5o+0VNg8w1EF1Z9ld37wLsYwV/Wdp5dGCKqLMFr7QlYmXotnKoOZ9qnlSwGCljd27
cHqQJmIqITK1YuSjerqqUJ7V2a6y0Y8BHxT64o68Wq4v5+LGod/6lv5A/F9FMoOxyR1C/ciMynd5
HR7QFnB180af8pvrhi7tG4UGCBKCnsRlcLoWu56MUc/6CXR878bTbVZ9s4t/xLtI6Tduu0vb5oAe
etMQpAy6MqUmZTjKejv5yN1BpNSSyOub4sPJD2xzQXjlb0qHSLqcLmi0c6uUJhYUaem9+VtSw108
f1PDvaIcgUF8kB1ELe/E2urMzry6nCkdJiquyS4vGekYPA9bVPoLaQJGyKyovuPjazBRo1DObbtm
8uf6nsFsDGhFLbf+p0FlIfiNzprebxW7LnwqyiaUNKDyIsS1rlgjRDBIUjxN/qg9lLThm61RwxeW
dGJA/Pm7AKSVdibr/YgvpNN+TBOPcmGALiAaP5lquYlbbQ5qvhDB35tcJ1vTWC9pL2FSqQlGxkNE
bsx7+fpxOofACAEFJgBSfqe2cTaCIEGPxq7Iev00uR3m0F00k7S73Q+96abJTuaUWcx8k82vG4Yv
f7L/DK/8HqhUApGW02W3ftbukP5Qx1hk4T/q/rsWl3t5MtzS+aWnhjsPtmur7phuqWac8zBWy1+d
8aAsGtU2OX2hqoPPsh/0VN0xz6nj5yTQMWC1LdYuyF+QCdemV3ikbeXSlc0cT852dX8c6kM5BLd6
WtEDPNrLoXMeW2X6nz4T7ACqxmAgEMU89T9bCXsdQO7kx7SJp6xyGwrTGcXI3PCsyR2Cx6Q79Mw+
v/6VLoR1EPX/mV25PZWN2cijmWgrf3bC0s2+hXpAW3UjqJ/JHxCW3tmBynW6vAgVC7nRsaM5P+3s
mH2ShuP8hdnH4iNE/wzhj3ZXDZq7dCr/H3vjxjovHm8h4UrFDbzSOv9TKyNMMpPttWMEY2NpP1Z/
GVV1WKTWU+PhIE1fpOD2+t6eYwDEot8ZXZUNsn5EaSTDKOzaZ5uptwachKS8g01gGPfh4NnqV93K
bmVcLmJ451Ju1OPOAeLiF3DA0R+2RB1r5f3KYtejuigcfiMvjlr32mvpvgvaH0p90OVh31vzbT3W
bqjtorRDn7y6h1E/RBKzh8vbNLxvlh+W89BnwV0ebgUIsfyT3sLqx61SirFJmCyn8eNC0zgYQb7r
nE9Bf9SmXdA8IFoUvSjzbRVsYdbESToziwqHQESwO2tuQ5GXebCMwiwSeUt47DQvy8OHRnJ+LpOx
t21p41Xw9j66ZnH1FZilkDIUG4tVYdwuS38T1p5m/B9n37YcN64s+0WM4P3ySrK71ZJasi6WZL8w
bNkGSBDEhSAI8Ot39pyHM5ImrNj7Za01oVgDNgkUqrKyMuM6u86HA6WnOY3wp6ckhNQtEjcS1Jod
7RYeZv2/ZnKd3zmacPj1565f+m5LwrknEJLEeJTlENtTFj/K5JOf+/GogTyHBj10vfE/IJf39qhv
fk56LyN/ltd6DHQzo5bnG0Z5d/CQQnb6LZb2199P2scohpXOBFzIokFE6L3MS9WpecrH3F9D4K1D
toPJuWho508pxR+3ztt13n1IhpHyTaeZvx4ew7ye9CEAi/RZh3cLiMx//0kfk4O3S51/8r/yEcUq
wSJe+n/SYJj6dvkMf/P/0yJg4SJIoVpN3i/i7JiQFYvk6R7CpspveGmfDm6eY/vb7X/+Kf9/lXPG
/6+fUm1CyTzAKunwPGGo5DDBSgVxd0y+wyuvwnhk4rJPftnHKgLDHZCHRScHXWcIhb9dE1ZB3sYw
VLku2H6oXtfhUJgbCSMXnnxys/zHh8JoMmbHwds8K0O+u9lMVPqKzWy7hqYPfsxyCzGNrVe7v2+H
DyajsORD9xDqeDi4Z8bGu4t6kca4dRu260Lcint9LTtWcwk8E2oGt66sDYxdRvzT35f9uOGxKhyI
0fwFlAqZs7evMediW2WGHzenGCAXVxOGz1yTJY8EQK7pL/6+2n9cmG+Xe/cjMbIF+MlguY3tO3pK
9Viv+tGul909wwBvEezSZBek/sJTh6Lj59+X/7hn3qz+fmTXKLRLBaQ2ryfo36fhi8qf/Qt6rM26
/vm/rIQmSQoqG2rcd+cOhnojIkngwS57GIKvYfed6j9J9xvl2t8X+u83ClIMKAIZvuD7XllZ2QXz
VXQDG6Jo1dDDAKavEZsDVB2z3aNNJzsI+4AgGAV38rsF7ejvT/DxNsBLPesHgRUIQPd9iIl5aMKK
4JN6qMrn9RIfom2fpmgMjY0qLuP7vy/3H+XO2/XeBZuYL4brEufEh6dge5h/wGbnJQnbvC8xmnF0
GCb++4rnb/U2umFBFMPQVT97orwfSy88eIgsxK4xG0ZSoTA4b7pGg41+Klr/MdK8XSl+exjjKjdR
JrBSGh5SoAg539ps27PwUYwvU/coabbT9hCHpJEyOgJgb/x8NMsnx+R8yf3tBydvH0PPsHhzldiu
q+5bX/1k7pNP+J/H8F8v9N0lW27JYChVG3jTXN6XHSDz21i1LKWHv3+5j6OAiKnogkFs4ay4gxLk
7S+R8zT6cd7gqUrGE4y/eWOSubwIwnCE2tQWnPi6zHUCMb9G5HI3FkIduV4GVK4k2f/9Yf7rrYIJ
dx6wAVkXcf7ts5jQRl71MexX1GtBb6fPOjsfIznmhuA3Bz2QFCVB/u5clDTqOhnn3TXhrC0D3PVf
suDLwGCRVK//W2NxYF046khhoQcBaPp9il3RjRWCke6aTqpODUym/td75Ky6BkIS5BUgfP5eQbBc
JcZeS4QtF2OuS93wXcLuUqhcfCaV9X4znmUpz2hnDqlCsGffd34jnlunZBJcB8BJSP9rkrYeYQUP
Onwj1Ccb8r8WA/MJmRh6e2hPvUtaOsC4udgGcjLzcfqCHXjBId1domNBt0+44e+3w/l3/Xupd7HE
eK1jOTJySrru2LsSs2sq2KsZyRghvB4g1x1i9uXve/xDcP5/q6IRDIomoPb3mzCHL9ywLEEArqGr
F/KYb4d1vSCn/ujkH7JF4Mr9+vuS76+ff1aEquFZUw0bJnt3xL2Iu2IO8Eojc4izVrmwDl+A+9ZF
d++PRf9Jwf2PMv2/g+M/62HDA2TA/seJe3uMBcZRx43hvW79+DA6cZbWqqOZIGc6Jl8pf4j7r6TD
IM8VWinDecBZNrM92InW1NdW/o63zxiR7y8oPBL6/ADTEyDDiHLna+Vf6bdIsYGXNSUnMh34cjvT
O9d9QW/ik4/7PoD9swxol2cwHfMG733I0NLtJwQZbN7Sfut6fSTwDvr7x/ynlf7u7SKXBzkLFQum
6/N3u3acSrXk0YKKWT/Z8jvKQYh6t8a/6m+l+urnNqMQz9wF+td8zcA0VnXPv2afqv7+x+F58xjv
bsCy6qHGElt6GruurjBSXSV3adCy5TJhh+EzvvuH1B9vFsokIGukiERJ+h67WmGLC7OLtT9V7iGG
d2xysxLdFOjF0gt2i7TmlH0mUfRBbOe8Jlow4NhjIA485Hc/MXIYYHeV7098vi72yom62OvicoAd
7x2UAJNqn6o27x7H/hfZ8xq6pmHXivKTPfUhfX3/GO9ygWDkoD3nW39KyI8V89Gw4kCv/pZDQOVl
dVeLfIxlK6ddni5NkD3/fbv9R+zAFMC54wDiynmO5u3BcZjEYxJDLSeWP5e0qLsMboNdzb6LYqj7
qNtNUC74+5LvUzzc/ZCEQiWJ4Xbod70fCNkkRmIXYOYnKx97+GBLDczw4u9rfDio5zXOEuvo3Jxl
g9/9rJFSizli605LIesVYzps+Kxs/PDmsATUKM4aQWdfjffDIKUOY7t64k/+sM2PWdCGr26a6xm+
mMWxmj6rjT9Z7r2AraV5P1QrljP6CL042ID6P8vv4DVfdoLXE23i47abr9Lbsb8LZB2208un7fiP
sentb37ft5zLso/QGPUnIb+EQLj3RR2zGn6HFYUu0yP9FXRXApyuObgiwI5QXmIsbJGf3OsfDy5m
5MAKOBudI2X54EjQWVt5yFWOJx4DXTnO89dZTK363k/PEewKZzQFw2sCVQZ/WjvMG6HFMddmrtGh
qSD2+fet9h9Pg+kpyJAho4XyNgbk3x4h5BTTHE0UrO1JAOAWipywvVnbSUiJV3FndnFG1CHyzuyM
3sxrOsXVcaoEv2Fng+TRT3Q/lXGPyWLPD+ss4DtX5GS39WH4ybn4ePbwrCmmAs8pMtwc3sUaF6db
IeJhPknxbUnm1vKHwX02FApd/HPofHOJndN7SM9ABAEVOT7X23fiRCxUogP3mBQFTesRgOJWL10f
36ULiX6Q1A6vG3Vj2GDOwZ66IDC/vS/z8WB4Cmn01fPpWq+Y/m97zaPvGu71N94H/R8xsjyr0aSv
LrcE3rD7UboeUsuiu91WUzzpaQW9j60Zi2urLYyZrA4suUhQ0xxWNKbdIYL67CNdEhhUDTl1Sa26
EShMFrLl4Dd84hoqfEF0HDOLoQq7llM7Yh4Lc9Fran4pSEM+aaFocpRTkCxNZGwPk8Ni3J5CNc8z
awrFhZfXmZydIvXUR+Hwh0KagqCDXHZVYWs3zOu2h+kwJNN62KT5fc9K+AfUmAEffvolgNAyS6AO
3A6Z3dA77H2AwUZioLhWe2hvauRRLJ3rKKcYpBrnfshuUlEKfpyrCf3cSPaS1V2yLGubZ+PWgfc1
ACtmdk5C2AojsDWJYiU/xFu+9Bd4FABCARwMfxmC3B0AfSrGJuvmCJ2REIgihgqmrLZDbp5F2bmh
ZZnp86sU2jqQT54jeqTwvr1XI9Ow4xWZvKZjbmwLTvl853hInreBm5/gpMUhmEk6O8UDqwwgrq18
gFVFpQ4DZHDhRe1Ts7bw0M3aTDDLGiLnYT44WTLSDMuqf7sIM68ttID02JZlqBAOEz8Me98nDPLi
GCc/SsPj3yqruuAwgZRymQ1TwHa9KN0GB7jz53bJUsDzeeSGNvMSGHKAchN/7IoQXdAYultxDbKE
DlrTFzPMhRK2po2pppDvzg2x0zhXJQF0x+QthqTGh8yAgFmTtE8gralBc8XQ66jvwF2LhquNphq/
SVJz6FfZRY0IwthfFKoyV6sLfdQ4dEd/s1z0wTERHUfBok087+HSjV3hRZj9GgRcZWqzirHaxUEy
JrV2YXKnk7UbGmrBSr5Y9FJAmUPNYQQPR0ZfBS+X1yqxK4S0gtmosz4IOqBiKg2GWyI71C7f8L0I
MUvYkDzWPfL2zfLdKOmytXlqKxSBKdNfGQNtuFaY9PRtwOc+aXWVE1uvFhUGNJgj33hvezhXn7WV
M3T5MeqpPQSEB3hvNklQCCwZApore3yNPeQ9BOS9e4j31skWLf5yhRFlcCrAvChPc5DBuCmaeqH3
JttSCOAUuf3hIL72CIuG/G7Fa7xbQlMdxklj7Wmw7pcFA26o4x7VZxPBuhMpDGysIaHYD185FLW/
kiynXR07uLDWiyX4/aLDFqsLt+TPIV8LfNGoUL8TT6e1HnSyXZKhx9E3QDlZnRi0mdG4MvPYbJ0Q
pkbdUUE+GuRbtHndyp6ihWH83Xmif7rJuWMUcI/pSp7Rq6mgZ8GF0pKqAbs8v3CicnONtyhWPIFn
2CAhj+ullMVLoMCVh2XLMlrUcUO3tVvH6S5U+nzFiSwAFQ42pTVjXH2VMuMLaM7xiLfF+gAhrYr5
r9Gsqoco5oIH7bd8LBuT8ahvAtiKkiYVYeWBqZfdI0Q9VFinHfpmIMRmSMoKOAr9ynS3zu200go/
OodwXI3B5OhrAWKDb5Gy5z91ASuSepsF2xoKJ/DHqefuh1wVA81IDoW84PT8UaHNEd7AeVHOcFmF
T/l5kyEgVLHRl0GnwehiU46AZeIxm3ZbsYXJxRBq9nNxssIkHenCbJdECjpFaFPMlyHzXXdBkfit
9RomLGrS1OND2LVac5COBp+1QPxXCF+mm5FN2PHkJY+MSDHZtQhbV9DHgpSHI7HGSOpcwqx2QkYz
MLIcpxyym5SrIjgUy8SfIUof6GNZzeKwhW6RB54pEdX4JgHbj4JX5YlS6P3cgfNL4jaY+dmHbBvW
K7cQyNx5j+57rcd8PM0b7BgOmwvMAyx6ghvAyWx8WONgHq6DcBERsOs0OaDZTcCMQNR/wdwivEMT
+Hb/nJcCDjcAavsfDj2LBw97yaSObZndLUthVFNOhX7czMiGOpEO5oiVTBO0nAse2kOJrGnbjdWy
JfueuIUf0/RMCXYlkdMh6CFtWw8YE3uE8kgSXkT5EuSHOfPdrYtw0zQ5qOVRHaS8+OlmCFvfbpmy
poH8Z5I8hJkG2pEmnZInN8vyJDGDgb6hgrZnC3/7mMGoTZmljdeM+KvArJS2NIxsXs8+mabdREwV
QecfT99E2J+yyQGQ4jXCwaP7ssCk6RGZxhrVIwLGdsWp8lhPp6UHdckQ2UQxyv+GJnr+hnZVcQ9l
P/pt4Os64IKOIFadVb3T1/PaqeWC8cDdMbQNhr3qQ6DmY1aJvIaZebALw8VALuq8WKtpCVq2Y2V2
jImRa5PAYbl62iC9GtRno03SZpNebF0GZvtOoNTt6g4vGiLvwYppFyuDBPTLIjlRK3m8pxNNYwzB
h507ZkpXtgHy1vdIURdPHqQkFWs5BjrXxlKIlCAoiHy8JJ6R4s72FXaR5GFhGitDO9fk3ENrEc+z
7jxUQycQLLC5m66a5VNJ8lCCkwm36300EthppUam0y4kmvxxGXNyx4esuIWu0LlEgo4Ha8c1gN7A
nK8KB7QHGN126AnqNlhFvIww2AxC05AEqxwWoqDoFgdIaZzW1FziW4S3QT747mqOFk4vsgV/Pbiu
svnBRsI8Fj3mmRrbyTncq5wzdUX6PrgKOiJ/TUM23vvMetcaOgKxzYlcekykm7VEFS7S+VhBgQrj
MJAfB/eOTEWFHekAFYgkttGeuMjejamx5EEkTGn4c86UPGbGxF+5EWVVw6I+mq9yE3uL29xDDQ3E
CBX2TxOmKES9ph1gKmQeCDcQrPVrm8LYb8Ds7GZMHRq5PIs1Cv9sdpRT49GnXy/QD+pJjXy6ivad
USNyPeSgANJhdAzZd7jL2f3Coh7Ke+FU7eDEWkro6pg1uyBxrMj9NlUxbUsJjYR2Yks0PnQOEglt
6LvhqwkhdtiSsBvT68IW29Bu8yLJYaNaZEeogk3VEXUGSq4IZMjpR0Cqgjx0OEO8DgKQ+tp1KdcQ
GRZD/oRsoSxW/yAYlBtvJjyVaG3hkmeD3fE97vJI7rsN/7FSQ/id6FFjgTVswpckChxtErT/7+eA
bK+ZCUu6i7qS33Egj5fClighbD+yBwKfDnXUCw/vQaYHvnq+dJFWwkzgF8pX+n2hzPt73rGSwDOb
KKQPGHCj+5BOm2zoEtG+yaQgA7TarKK1QMZwqkjoXtPRlmW9Ylqoapnpu3kX5BrfUOMSS2qYyaT4
a0z4L6i0gs4GXw/9h4+i+6oKG807hdA4wlI+K02dlKCqACbUpN91vEhobaHMfh37yfI9Ahlm9/uh
IDdDH89IXEIVf8Edko81K/30TXikOTWsxlFU+H7FOXJs23zNCd5yXa49rVB/jNb/jkwx3EWs28Bz
MfwV5gqy26nZIjD2g6LggAPTfY6nLEfWEUBQFn3nxJ+qfqaoXcJk47t4wG0gDYWZuiv4k3RRd2BT
PJ4qeEod2BaWzyTACL0NJnsX6rDrmjHtonSXWB19r2gInADWPwM+hynTNhyylF2UCS3wQcWS00NB
QmVgHba46TJeQml3fbZ2YY3BIvBbAaHDrXpOjV5v8IqQf/elBgw1VjoYLyslg0uSoV7dZY6ppy5e
ABrREml+jRnqKoMijFtdPZu4dFCBZlWxY1qAVL0qbmMkI13atxk0g0WLYmabkLpvwDMBQIFzAr0Y
SZtgKCr1268F3nkyQyKr0UPPh4OFqo1B2ML1c0L5JfRBDxk/ZkT37AIzFmncxqGW810xq43jYOLO
GjGgEIAxDIqe3c/FmIwNFNaHW2FTYAkhOWcacTIiRwsdBPybQgMwg7ta6foad2f+skxT9pyYAQWH
TFeozAfloFg9GbveBIuGrueaQ/YSmBk6XehAW6cbL0g51oLIbZchUkdNrAHY1zksB8KGrQoCV1Ai
Wq5IBpIczzh+VZWu4jpeMGmBzCoqL1W/uL6p8nnU9VYGcqtZWDlg0H3xQuIe6nUzTAUdZts8j5os
napbl4hU1qMiOWzGlozlZz1dxppy7GNQ89PFv3akGMMawkrj0FKTWwHWnpzuYLIQ/AoxeQFEp7Lc
YzpYj1Oz5OVUYVOOk2iqvqcPLtPp3QzflnKXzrqYaxUQB6MjDqtVeD7BpMGnABZr8OyAJyrTIxNd
Z7L+0YA6wT5NbXql8LetCW023oKig7KdJ4z/tvHKbiJGybQrpcaRHPKp7JsRWRNpxp4lRUviIkNX
f5jwTFlq/ZcwpIPehzECDSKKKh6x8+iDhQSsqPE3ErRRNQoK2CzWt84JoiHvRZVrHTRgUfqnYv3C
CRTsdkSxHiWULYfLZIsZ7MNyCaPhfF2mmyUHikiiAS4tSNw2gjLW2aym8IqEBgO68s8mGYd7WKbl
gH+gdPIYChaKA6aw8rimMlS+jnEa4JyRQgO55rFkvweuoxDTZgRhkNoS1vBVvtFXSJ9t96ZfU98m
HSAO/F+G4QpvVkN6JsrFDVQyAoO3XgQPPsZobSQSEe5CPeRghUUsydsYugqkjiyB3XtXOt4yMmDE
rcO0ed6WqOy+lWOXhrt1yPkt7zcHafBgpN88qtWyzpfMZLWC+p2pRzqWUMucJ5BIYekAYVUd9NX9
CgMScUh7RscW5AwM0q1L1u8gBxjZCw7AH417LcaohjQo+RalqZ0uUUyICCnhAuCuLwOUqxN8c2PU
YaMSO8h2k2hHEvg5yHXwxW5dR/qqRsu/CKCf9CJWLFEXis9KPsiKjLisl3AWzWonNKFGxTl5FNGk
ewxvbCZtSwHL7KOJuH5xTJS4GeeseiKcy605X6FFnW6hRBkcSpQsBI6W0cU2OsUOostMso8o8t2y
d9EIDze7wCwJsHbWzEEU3eZkQOR2Uzjf6jgSSK5ZEOPcc9yxdSeCmF4LHenlKtMLCkYYWQAcTmlW
IddPU3LReXjtgp0dLedIGYPTJ2k6IYk1PJF1ji0IYNcNHV5XnMLqEs6LadnoHnVAC3D0Cf86dwDt
BIgTJdnyvJVCuMYoLVCMBYD2b3kQwlDXwskXd7mjm7xMsgjWH6kyumyhPQvWdY+dEDcRTAOiemag
PdRFMczQV0P5rBChZvjk5kPcha0I1/EmqXglaxRHiHZbOKUJlNdJOjRJQWJfs5mIYteJDV4fhk8K
lMjOLxFCX5/s1mhg8MRZBXLJaUlQ+vqkCxTsAnIg1inx6C+VKE9+h5sIvm0qM9E+R3ZtcGme9cs7
7HWQK/PFVLcQmqg6QMusuJWQOq8AE7poQnYJl3SkhBQkcqFJXF6MSca/V5HanuIg9iCU2MD9iSHx
j1omWSLWpqkrm7Lz3X2lAuz4NWa4/4qE4Bpf0Ph6DobSor6AbEdWV4CsFE7y5PeyRIhG8b6co94G
Ntwe9bTsm3xM5/y0YHykOyx+LMY6iHvE2IXhi+5G6Duip+WLZW7WwYVlM3SgbDfU5eZbMk9O7OhA
dAo7eVAxarou249yXZJfk09ywDdTFj9Y5ee1pjNyo6aYUhxmiNwKqLznguEOrRL+ahl0KiBGhAwf
4KDmCOAzOXt+a7FMDYwUpqt1rEbEsbVH8dRBoilA3WXPJqcxE7fd6sttV4ZOknYceAKVQgcT4IYh
HPweJavC2qahOAk9JYAGezE/x1E2Jocp3MypLJXoWy+A09Q9ncPpVDGW04u8sHO0j/2axPshsGj8
UMYnHDIo8tg9Ogsr6ONZYkDljnVI2sBGyXBhEdu/VNkwBm3c5wCYACUVfaO2TPS3mQ+G/mpNBlhK
zFEE0rtehYxr5ss+bbxazGtCTSTbDNAKJK5iYdZGRrwvd1al8U/oQRb4NhtTtumR7cS7DZZ6urE6
Xp9LW9gb7oXFLRBLsUBPWunvwRJUyF7hu7e0dhozJAB0GHG7RTJ/WbMzBOlAMjiKKhDrUYqQqkZC
h1/sgmnJLiqgOb7lYOVE9QQ57otiQQGyq6qR94fJc17W54lIxFISlDfKBPC8UBRZlaitQ2hoCxB+
QB70uLADD3xmIXq8V5yNgIxXkReHwUAhHYOZC3qV1pcOWssMcj17CmaVAKiZll0TcRICXOZWrPtK
aSDDCnUZbUcCN0amsoC14ElwYHqapldzqgp9QWADC+ly5nDEMMRcdu0GQJMCGebaNJFyhWqXKXbf
B+wy0dhxZEh6JeSxI1lR+HnYeLgMlpwHIEoHCUAYvER2OTPcgEizUnklLAOU4wCW3qRhuuqmQtV2
oWElM7dMuBBCpYyLa0OXEI+QLegcgqCNiYpN9K8lLREDiQ+fAOow30bCJ0iYJtAQkcooAakdEABN
E8OdUgEpMuWfqK9yzOkLO4eHWMLOtx48DW0L/no4XSAR4aKBviHOEz4XsgKf0uJQYPyMviyJ7n4g
I/O0oYPrIX0vlYznCwE/ux7AbsiDyyGa1LrfLP6rRoMHTagyWRTG5nFNVOcRhRKwkF980SYo1fQe
lqr5A1MRu1zJCI/MDC4d2dgsYG0+EeuYvAtGS6KwXrewj+GEWkFQzTFwg5Rz3qOTtHRXwwZUpQG+
kmR1OAq7tZp1TrYFIOIX3ztkSEIM6z3JefeS0S17Vd2wTS+w21rclxlXSPYY49L2x63DYPcXPKWj
7RbOGa62rpLxVZh1cfd9FXrDB5uUvI7kym0zVSMRDc6XxdhTUijWEpeQbzqMSmyGdCof1VqCidWF
liM5CV03PXjJVoQ1zmdgrPHsSbk2oxGcHWQ5nxVFYTGWits1dbM4ktiICCKjMDSdHqAXG+FbSJvD
MmUYhqCFq1yOL61Ffz+Ook+R50Wd/QVRV1MCIEezAGU++rmwq9bJBIOLjkIibg93gaBqcO+tYO4v
Fo5Il2YIihgBe6JBGyBbXS+t2aKvQMfNSRUo4A4MWQTdEW2H7ATpHv2TjKX2YAtPqblJxhAk84R6
DgQb1SJK70qURTPj38SPnFmrLkzu3Nguc+HspUW3CmE6iMYemVu0nPisvXyafT72QB5ETtszAp+2
xSzTi9EtIb+AbSQNgjornekOIAaxaKeGroww5FtweinZhs+12CD8hlw3HyDpy+AlmZY8Qz8Ic67n
Z0rxuVYZYnyBixWPt/C8uAJgN887ZKYZvLWnBYz8NNJgQwTwZI0bZmwu7zVqpHHXl4ijbUJYp/bZ
EJHuAOpd8jUtkKXgtZV90PYG0nEUY6PIIRfZdXa3gXNhDtFqx+FoqjmdrlwES1Y4EBSwjM2Z4f3z
uiEkHocO6U0HjM9DXaDGNWGy3wlULP1VuEX50ZDU5NCVOg9RAwB64cEs/a/ekKJ7BVLnijtcrwmK
ED+dCTSaI0mikbrcUiEK9K76EVnsBKQGqT0NLuY0FQC6NBWwzegAbaErAE6NdwDHNAanLxCpdNhs
1ST8H23Fxq+CjPJ1T2Ux3c59pEAjCbYEWZqet+VaUh2PTa/ktN0z5CFPwYAEr/F5Pj6CjoFWTsMC
4YPLqq9s+SzHeDuMakMusWGWaTxCkBlwpixDLlsyw2njkPNVZLfVGvUY5ZNs/hn1CTyiYJI0slpG
aZhflMtobguoYea1n020g+nTdupgUhND5hkp3y4RfLtyItR5TboKLJ500sOvmLKwOFmhlhBYFIAw
JKm5yxsEnJleJonV+j4TsUOfQ/CQ7vuBIdkljKeApF3JgXCakqIUiSXSgolvx1iVwyNF3wyE0iAH
SwkWA+ZeQUPk3iK77o/o6QNemHA35rWUAhUR7cL4CS+z/IIKw52YWfPvtsLHqkVK7aHotw6+LDmf
v21ZZeCUlEH8fk9VnhDsgkLF4AP3BgDpqvO7CDgmB16QF77ulCpdDRDAizpa8+CRAXIPaiIcRB6G
qcNdsAL1d3UlfcEBSvepxtPAwKIpcEfjFKnY7wpE68fVy+mHBnz3ZbAGeRh0QkSTblt27EdgTzvp
Uek1ETN4pj4dtWp5asM/E48SU6dSRS8jDcQPmCcGSy2t4/cpEqy0XVB0u90ca323YnijqzEJvD0v
I1zZjCynbLdRr1wjzgkm+hc5e6L5hqKc5xStnjym3RMb5wwEhDNQb1B47xy4CD1yWTWsLXW2X1vL
xrzCeUj1Q4UeNDAq0/u8mQGkTM1MZfXiKZhIxxHJ/80GDu8D6S16eF2k4PPbrdbfjoEGBB15an+Q
rkC6T/txcnUE5OxyngaW79doGo7dvHq01NATwgADoEx8RxTy2KNQGLpACyhDQjPw/IsHBvCEyyF5
BasEnSFYigv02CDt/hgMuN1RMS3yKcGLhDMRx51eB5oHHpB7H//Il7m8mUcl0cGIlGJNUBqLIJbE
+slUYXcXpZgIKM1WPfqyYyFaO9YHddRrAP3jMgKxc32k78AYzqCFxnBfA8Ij2fMSr7Q/qMLRA4Xv
XF9r9KGu3Qqpyjpgvr9MXGXQnRHpYHWTIwM8uiqFTOuG7swvUqAHUgP85F9hRzMBCANoeI/hhGnd
YehlruDR5ENMIkZ0TppsRBKNGsJ2+NLUJ5cFpvSGWrnevtJwMimEhBYAtVG2qvUCOaRNAdKjld2A
jM/RNJOpG/Zy7sIvqlPwll0dcK6mFA7fd0lDuOpqKQBRmB50W7fGsCHwdnRfme2GP6us1NSQyRTo
Ig0mf5yCSSTXM/8fjs5jSVJcC8NPRITwsE1IU95XddeGaDd4JxASevr75d2Ni+msSpDO+a0/fsL2
2+GQanbgbFi6ZDzzU3uPZRXU9rDoOj03PhMDHESxnpa+rl/lbGlKm9uVhyqod1bgfq6760u+j5dp
bjqojb1o36p5sT2dypTtHkOFpS0T/p78sY2Pllr1hX5FINA+93zMJ1WGmidiubIaLMXrj9FZx3uA
gfLvvlULqyNT2y+6gOxD33pAOMke3fbuVfu6rWn45ldVKA7O0EX/DcZ66XFrVDS8GR+qjWdwn27U
ymMlReB9sVtcIfMtRtG0lcN4N6uKnA6beAvzkPBuqm4v4uPihzu6p6itfqWdWV/aCVzhsLIt7yfw
SVNk5GKaX05Ap+KJOq3pByoJpp6kDOsoZ6x0QuQBarnV3o4Lmu6hbQaGrOf5pu13PZ0aRt63uPLt
/LOqUIKgww5HIlZ8B7Fc1sfOfHLIGp3v1JLCNEf+fn3Kmnmzl0h7VXCBr/Aq6HLib2/UtNEubCLj
++dqdax3abq0/2p41QKQWhn6v8FiV/eji7UvfzJblqgrNF4r+G+/OnlOM7oZB7f7EwB+iM6rWWpx
7EYKrQ6sDRFNVqQ1oanoY9RVSrkYQ5AMruGzQBfAOFgX03wbWibZ3IMR/hkNUON5wRkljkPXBkgm
oPeRXrJ91Bf2skJnidFFerJ2xdgWtMBT57Rxuxnp9j4DUsR6/JekEFAgb836GbOUJTztEb/IDZlc
m/FCrH+6JOl7xJQWOXSqtOPSn1gJefJ7BQh+6Jt5+BhKSJo/Cf86vptq4dSZnPyUixMFgYKOKHs/
t7KeHAKloT7iXBK3hZViL4L0biqW5qNT4OecJ0X8HO5R8J+ad1Ec18Sd3EO51/F3MrgLWIRQAjYY
Jv4UhY2jL02FfBjdIwspYiZBbsG+BFsLZbqOQAZJ1TrLMdSGQ9Y4wJMnihmi5chjByoAVx2sB7RA
A1GRm8OLOhDY++yPbV0/LeEINhqBnqCECFDX3DK3BgridCSVZasDFEQFV26fdSRbDpkvvZ3JdU7C
N+GmdoM03lklw2Vu4e37eNYse2kFlOaLtjshg+mCwx4gOYL1jAeoOpW4H63nXnmODtfXjdl1ER/G
ZItczu00XLOuSll+FBN9cnBiIFKdwvFmwPHJb95jg2hkUiuMpFkXOidwXuwfXiu58ZNer84R6dTU
3MpaNDyYtoIW25BRRMctYmvNOFBjdYLu2/2cVI6aX9De9GPe9p5vnkq9uDC8En7OHh1vaexRTWSS
PhtZRuVpXWCgnkMfPV7FebrF6lmDpumcvldb3Y7T1rdPMhKVOG9B5+mbVGrg+n5phPOMpMpUlzrq
0ph10wwPtPyWK0O4k27NBwBeS12smOT46sudDCsYn2Cq390ibNObZIwhXVTnhCG/YWDmL7rC3fk8
uD0YfWqFfvdZz64tl3K/5iVUS5ebPdX7OS3GGPyucTp+emcyf9GKAYcJv4m3U1rNtXMGrfTHU9ta
6tCKHbJ1DHb9e/MdpU6uUwxjPozJbjLHyqLKdDAi0Nv5XBAsbHfPfbWpksxJkXI/Dbowdwjv1j5D
owdeVBG8ArAOBAVy2eshzRQtESQNtQGRU13v1WSyrBZENlnlNL2WfQVSz0Wr7dFtQ3TGc51ehUVC
RzS4zcn6ky2nfIlNeS38iGuSkxd0DDPIB97M49oO24OE57en3pnLEg8Tg8WPZotXfQjqKSlOfMkI
4YYO9vfQI2le80lPY4qqwrMp0MdQzHQOVnV7CAg+bY41ddwJH9I3iMrkPJofHVJF4tikt2yflp9y
fFkKlHlHFfZ+9bop2PMfZeK0ASK0gmiP0B07Zm5CGrcniUL4YXb6ev1yPWJU8xFZHm/bxuWbUUOO
3790F9IHpnKu+VUU+9TUb30PQ0NvqqM7YGDIXUCtyhYP+zAG0EWE5lcHeIxouEEraYLbYQkdewSw
rs1pUilekm1KjXtiQk2iIyDOsB0qvvLiZq9L+eRAYo0XSqZF86ZSwKxPkUyVdztw9VR/1RAn6527
4wgiFk6E5rLrNrp3x3itztTF9TYbqt3FoB8hRHkoTIf9CFUl7kllLehc5SSWfRtSof6g195f7j0E
aunjmjqJ+hlMfsPTFZTau7XMOVEO2ydJ/+SH7XO76gY6EsGIwiHZudxabREn97R2xelZGfjFS9et
aQtWGjHNZevC+3OGCV7UgVDewD2RGUaf+kwaZ8pTtsYIMsIlqG6preGp1IiszHkeRTT8c2dBU64t
fIRu65SmPZzYMhrnIwnaPjw2yimaMyoN0+ZOuLnTE6dy9zz1Ltfg6MaTfu748dLLIE1XfA7KMdur
IPmFj851VTy0umC8Nf1W/nEdLE/316Q3IHowaucO9pCUnQ68V+fEI7vNX20ij0ihZaSYpTRjAHsK
Dl/c0FzEDdYu1sBIcXCb7miN7tyT4Gxe3x0onfVK28D3MW8maBIBqYvqRpVe+QckQtOWiejG3/NB
7gUZnnB43Y2CCYBNTnsiDZ0hdfQpFCHBL7vXJOVt5Iyrdw6ta99jsnPtxdkbryLODf77sMig+NNG
tEMfFYauDpaEa3s8gMUA7CJ5YdlgP6Z9FGB+UjnMONpvZ1sjro+UyxpxmvSuUpIlXi/OqBx5x2uO
kCGxfdD+Hjr2MUrQiSg/6nTzojzYaHN+n11vijDymqG5i8Z4u6MwhRVwXx1cn2tgicreTOMCXveB
U5+cvUUw4odjEGTeEqL45ZbkWhXTzlogC2bpmVrV5DyiPTaHnqFHHsSWrE7eDwM5JaqgdQzK34mh
MRBoBQduICSQzTBHzc92XMX3EMzbDOYg0eGhu0jlQeo4/glDHMTnMBndN/ajkOF6bgKOvmaZ60dI
k16fzQDVc9MM/vVdXoXh3W96E0FbRYZrWgbRnM2tlOGdY4VYWdxwkN06pePxENgQcNsL28YeaIZi
v5LK83d0K4Ob3Awo4PeLY8cGSrYvGcicIPSvE8TCLnpNyEjzoUA2wRrYJdONpywZ2RQDLf/1o2f/
K6OmiY493MqLHSPQmlQNYj4yythPTo7oKZjZQ1/8FDL0PBeL+dBOhXcuHYflFUB/ekqTuaZAdlv2
txpnpj7X8yDtqWO5t6gJZ//fwNMUHoB5mGxq198DKFO6lXFJ0xuTF2my/hc6yx5cyki5/PBhXLSg
Q4Q9sk6Fzi9IlLVGdTdFr8sO05YR8Cupmh5WFGWyFNuD4ardbwImFPfi7mlK78y675R/mLX6EnXq
/WQ7mx43Yj/lQelUtNmG2ti9SGg3gsqCZkI4HvUyE3vYljm8K3U5U9zMD6O7lyZLiIakrhri4CNG
CDhe4h2N0G8J3K2QBlKwkaMf7+tbYIpgJp+g38RBmTFBVVbyzB/RjFH6xgbBA9dSigO6sETmX7x1
dsb8skzOaS03VBWmWlxLPbYV9xtvT5vTKqkZYa/Zr4c09Ble5VJ7Z2IaUqQBQ9J7x8EHW8sVkl3u
mcDfa0q0RsI+66Bdh/Mw1muV87piiYtplQfSSSpxY/3E4d6M/W7DCUl9uhDXOl45lV3BXcClhcLA
VDSqqoaIx81j6OAFW4bpuAoPOaKJIHBZsa76wcgjpzjTI7olWAXt7sRtUQdHX83OwsNsJMxl6Zvt
sUIpPgDFMUEcvK7BZCqBlvWR0bi5OGTqTg9Q6Ol7Cv/fHeNAOejklz4KM+V01r9pkKOaW5gD3gbH
Iqs+9rT3lvCP84COtQEWyqK6nHuG+Nh8JBH7UQbK6ZZnHXVw+O2Syvoooz5wM2E3AcvXq/lVNoJB
I4xJ4NNROCGp3bciungq4TNL8oL9tU3+hWPjvCHJiZ+3QqI1mMjO9m/5MOBfpvG6LpsivaE2nxOs
1KwB+5+VrP/hh5GTmA7xsHvLoY2aMnyGrPCrMa97h3T5nOB617vp4Oh47CCXXVT4aI2PUiyh/agS
4NsDCFRNd/fq+1XWBpPqTktkw0eXbyfNxlDW8/1VS/MLSLynJs3O9ZL5w1i+Fo1kou95sm4hSnj2
/ZCd8kQlz/JWkTEXHMIdMvG8rqUD2rmI4gfnvU1OjKC2yPtiApqTC294FpOPKx6G2N8vvl1KtLb7
OjBq1yvwMj956/yIYyvZPNsaL8um/aD4XmGCLtfcrxChBo/wfg5Fv6Dxl615c5yAzuotAfL4HlZf
sq9MM/5+0kYcl8AkTmKgjHZ/6Yt9QOMVSSLD4glfyYkyFmlue464d3iY5I8MUTfedMmivmc0FFU+
hwFvl4e+WF9qGfdYCuNl315GUvbMvVftS/UVB7rSJ363RFEzCDqf2zLH0bEpOYezuVtDc6vHspAx
2o7Av9e4OTbEWNLH31XT83wARbDbKW6LNDptdTteYZk2/Y4nN/k9KM9MqIAH/93p5fIjmB2BRwli
qjkOUaH2TNU2eVmmtuG+5aSRpy5qXAefZTlVTMk+WZewRq1fPCLIrJd83ZKNXIRGhfMbbErU5fHI
IJrFOiJNSUwTiDaVj+JbBVv13CyVT9WvvwM1dh3r2qOX2knmU1kb1DDamWWeDmvi5VenxwyCYeSn
pwdvztCHFO9aF7CmsqrrkiuBg+zIZtzf9fGacKkFJSg0cxUGDODk7osSnPUv83NrHsZWgtnEelPJ
0ZHeWN3UfAv/1nBq2+9AYAcBk+LkyTelQSt8KblC08mxJl/CslqPUbWU7S++QEpiazZUlRsso0Sj
cBv3eeQH7a+J6/FJaGG+0eC2YZbYEP3S7G7hktlFRL+U8efwtHJy1iyG0ex8uO3VJgb1zC09jEW6
//bxMDy1E1qz31I2xrlZUEWLHL1ePd81G8fMmy2hMrM6akAVYHnBg4+YaPruBjS5WP4yBgXitCaR
8W5bY4bpyXGl5FwzVvsHAvvhR0IpfRelg1u0/t26h0uRIxDE4klF2ha8hpMJnJum4RC4WO4F8tJK
XaPFm7ytOku76PZUBcvcXcKl7OPbjSvauQEjhgB1xxkengba1c25HStxKr0QfrxkGQPzSMr1tV5S
tnURBvOnrqZoP0xRAuPropl6i9K1pvyB8Zv4EA8bKNKKCjp07ZOZw91G0+O0O2jJI7in7YQE2+VT
FzuyeILTDAI763NoQIZvw3mWzhjc8zjG5dGs7PFZ6QKEH4i7dYIz56BVWe+WlDymwkXFt6IK49fb
Tiorqef+xms8v3VyleolXTo/OI5aFL+jBcVJ3YVdkeuhqP6WJij8Q7n6df1g4t0BkMGSVd175OX8
BtlIf29jzArcGhEmrx3bPjUTA4q29txClyExhilUbwX+J6QYVb8wfoah4V20cSFOS73u1Y0Okf9y
TolK50L6836iYCwp7oUoPG4unXjTM4l2VZ0rSaMiJEIUL8l34LAr8JB2+5emAdE9u65E8J4UU+re
b5GF/TGD3f2HIkAAc3JjzzJouARnx9NxwGQxKxQ+HQI3ULDBTNU5rPdwQtAwuhN4AGHMKmMS3PmT
HETGQ58GzoPrAsuWvL1uSAsPRPT03kM5DqceQMBm81J4nA1p3/6ted7QU8Kdxqw/7qro0hlah3vu
Gv3YiEb7v+LWJ8S3TH2Ney0EW8lBaysL/swspvUmf0/wYP/SPRiilksciZpj9oHan8lJOmCMaZfv
bUMaDkO44znj3SraliOqK6cviekN8mgT4087me1dil35r6kpCaAcJzX88GSvgmzrVy0O4TC40Q9y
0CaUozVq3oNXmZ4H0OoZKLFhmPIybcI9OfkJxnG8OrEdT2ZfzJ0XkCJ/QKZmqycNUuWyMtcgNIo8
nvFPMFmA4zUZV4rOcG/4/XHRif3cqzR57jErSeZlr4kfBHBlf1sExVre00vcJEdUXHX7EAg5lC+G
7ipfMj6ldY+SgfFqR0A5muRlR+K8fUCMuz8XAUN0xPPudMdqRevCMV3FXLTgC/pQDsqCj7th9U7S
SLtdNheVNTSPMf2TX3hXvw2eO80CSA7dsegcbo2iq5o/EOsCeA/RgEqfIykmchgS8loynkTuF+TV
yc91afr3NobjwUnT98Cy7K/uaWnTiKepqFbKqbCk3kP9sr0uY9A/on++GnkN3b20ru7hTxkL2z/D
fzI9GSKHyjx2l/4b3MrnFoOLRPujwhHnhAvwvkUNzcKhrSM8E8NV4CxqVyf36BGg2joV04sVsYR1
WdnWbcq9PMH9FyH/9j/g37K8iUCRxlMdIVVi6kBozym2unOO8dPtHwq3q9xjzcSLCCbpNkSRnfB7
/VQyMdY3Om6sOgsxyO8G9trNI+vvG3u/SwFX3FTzPxOa6LsS88QxMbhN1mxJ+zwWOvnhYgX5jp1G
IkQsXcyFbpwsYT6oEXuodMf2W2rluHfU5eCTQMpeb0evTJebVq9hcijQyoX3/qpr9aORoSoOvMKx
e0C+Wcg8pol1zFXgoP6dUp/ctGbofLjw2SRfjNXUUkSYEqoDVgh8aSj+0UOmxW74hmJVmKtngw4l
fvXMW1u7hnOG/3kVDOmh3PNp6V39Uy0+8GDXj6a8JMEU4BlNr847yCQG+syBQqrwP+74yzxE3C+h
3PwH0IpVgbF265/BJDF+mxAkFLgJG439x7xkPg1kmzqV08Q4eipj9LMDccudzr2o6ghQYb9j+Q5a
o7KkLkjvW+Zx8PKiktgshqDq38Y0qiakI30ks3VrZnEc3c0Z0WsUwwu+TR621NvELYN6keSC+ss3
cugC5856vSvzxqhif1yiqmf2lVMa5Ckgf8kIFnFW8VIg7pDSXb9IP12iTMUwfgXRDhsMXWK+ilpV
+ssaCxgtvahWSLuuj6ku2+AfcA3fQ4P/srgIpWZmb15rviVjfS+DPAz5JoONDMQAZVYez4GTHIy+
AhyFvY5Kc+nj1F1SWE0E9bW42+u06A9eXwfvFBjPBXYgDyFOVJYLeFrpOCrfrVLvEL8DmpwODwL4
f10UeexJfbciQQYW5Tf5xHbePkVrgaUIJGrss3BUWh0T24jtoJarSzp0BJRujd2T7qsx8u7ARtT3
1rqbPpit2R96lj4qANqiMOdhu0o2YaHFixH8Uh63FcbiBlptm8jfWYY/iOcn1nSqYh/5BTYGlA5t
KzRI7cuTm7YjPMMWuBiMkDXikRitfF4cNXV52Y1s/E7KhziGgUx++b7CbgAUigq9DzzFKF6S/UTw
tMXzzevQz6gTrtJO7dAmkolkENh3EQlmwJrpV0R99e9BNCN/D6r9tXZC0DXHyJyNsE6fZcHInAXa
jlgHVNG+LJjY3EOCahGUF3DugJwcfIVLCc3vBMz8h9OXSHeU9FgG+UqMfzJ1YdxD6Hc773uZkjTG
tKTih9qK9bmsnf258txB5FDU/XyO+tT8R+eTsxyacIU/JAhdfcBjTB9YkLimEr9rw4u7oMK/kzCX
f/q2wLVgW38Lj1VUta8kVm2s/LOvHsMJmv4qB+AaNsvcvwVGdt6ReBuUk6U1zW1BtC6OvEG0N100
hTHLv+sXw8ARXE/pA2ewg/irCL0ELYHr1NN3gB6JqAtcPkvzq0YRiWCRJ6K/dQNn1rkMwxTjSEkC
4IsQ7OHPwTwk8paza/uPMABi2lm0VHWe+3D4ot/FCdF3NePy3kzB6JzqoUsea/BJ7tZa8MXygyCq
2wTQyMGOPlKEqQkg9FhT1+DOxRM5Y3fqTKCP/QCS+Wn7sHzWBmKPCrpZvLYi6eRdk1Lkdlz9ya8f
dbyE8q4Y/KswW6VudewM0ztGpNb+wUYMf8Sew2DDGgjxDFFc/kwWZif+iyL8z4/Bdfl2qzE+uPwx
ULsrosOLtDpJs6HziicyYWp13Ey6vGjHuP5NCFvs/ihk4b8Ha7P8soGrZ3RKaiL8v5tYWREspGuM
gKJvKTBTbUp0dBwX0X4jRSfsHW6YMXnBX72/+UOLIMI0M7b762C23i5TTI4jBz42P9wesGmmaxIn
byY5I6CstV8cPdFzWSCkKi5QBdvH6g3+F9BL0xxQQpHYj6I4SWhXLOW3pQoZkfcmdnHA9FH/kjZd
f6ZMcryAJsCOYhCf/vWYkKARF3CcDHm02b600yqoPMWpeIL58QMqyA17MZ6ilcYQ0WGRS0uOI5b4
Nk/30QSUwvZIpjeAiJE7wUIRKuo8cU0MUxWdAsGc/5JqnabPMa4hVH6xLl8dUMPtyUQ6JZzBZ7UZ
QN0dBLcYOos1M86AqKbHpLpmYh6lfwn8CiVay04R5zvEXprNQbm8D2244Z9T2IRgfuPiuAW+CG7m
ZZygbKpY/pyksyznre/wslZKdbkr6yji9C6GGXU+EdCMW+LnRMwwfPQwjQCujd9fXPDeq41N9keQ
iXDh/TG2z7bGY49TgVddNBUq5S1++AJ9e906+gfTTu8DBOihfmwR0Kz/WOOG1B66oielCIy0i7nX
q/1xwkXwqb0V8eywMkscfM/T89tO+hF6PoumlI+bhN0nM6mqb+ap3f62FQalA4KlmfNhiv2f4eDs
j63YeQjHepza0zar6cM0pn+L684CSeh5/1Zc1n83ZCrR1SilnoeqdqacOpXdQ90vUPXGiQnfwmJH
QxjKxP/qqul6FOxx0WeY7oaO74NRDx0g2spDPa/ktqwBsrA85XPGh52z6DMkawLFlazLz7Wo2vrN
R88F/8+52r3Nnqk+2j4xO1rFVT2DDsuJR9FiplGlSLYLhBBAfFiufXgSLnbdwwQA+S/emTPzxbfN
47oXOHRxnC0oXrDGvXdkNhVodD0SVUiH3zHZUIn5vdopwXCpHeSqXI2/BK+3zBGRDt8x+DvRO3gR
txwzBzkGgxZxBkWtv0hU2gO8iE3z1A9FSu50IhxxXhkxH9BGVF+okVDUh5NtiGcjuuMLi9cmT6Tv
lfO5QPVUIhRf2vmX5R5nBhOt/8aemVRZ7w9o+0W9yBe0J6a+RbdU8o8jbYabiMyX8d52vbrMVkqe
Eiilmmc3iBBCQwx87Qv6oSxe1u2xtWPwLT1Ep4eYwgLy6aQG6nZSDD0IiiJUU0DDy3vAkv4Hp0e/
nvtCuv+R20EvqiGhl8hYOHqCzrfy+m0or0ZhT36RVTB8woaYRaYJgneevNHP4nbaqxP7z+A8xtKO
nwBkUD9loYcvDt3h0TATiAycNmFaWmolD3FQ1X84AZR7wBRm0vud1AoIY69Jb8GL/fCCFLZvXwNS
ATZ+zBE0UKo1YUxMW/0QB6izOPImzZQxM1Id6rbjwNm6cIk+NtcLql/YVsrqPERbc498yk/BF4n2
4aFFmzEBWJoL4Mo8X5ZKEasQNogos8hrCqiXQMReZqdY4w0Ih/TvVWH1sMEiiLNdEh0ysM+7vLti
yb9qAitaJAqx/9GGXgp2bnSVPI2uXuZX2Co8Zn1yjTZw6taVj50/rO1RxUP4Y23KvTlgdG6eCpgn
ZnmETz8md8fUsnmDhTR36n2gWGFnRU63doMBGMtuADm6ajdA4XkQeBUoe+nEJpn343l3H4fFlk8C
6829ciN82AcOONm+9dj20sco1oPLlLY2OL8zEQjHFY+EsLBGnMZmDosEaa8Kl9+2Jz1c5qC3yGUP
fRLE2pyI6N8c9YIc353d52RX+KvObuXVPZ4e/IB9+ZruJCzMd4mPMphNkX3LL48RjvowxqCCO7y+
IXs8cWiLCN3OYU6V1fwrmiIr2ABRPeVtvU0Y04coLk51QZLskI/S88Ya6THTd5vNmxj+m5ZyRpkJ
a631gzPSp/eGRt0mR2/UmslL1MQo+OMaFwflu/s/n+yW8dYWDBxQDME0vOu66KfbipMwzFWXDN8p
mUrieYHPv7q1OeSTv87W6/LZi/cU5ibx2pREN1N36qZ1+tieqYVcB2Ksow3gRZf0JNs9kv3NPunK
v6xgnuVDqj0R3XZpxZnpLbbqcy2a2LytvNN0RwxxFOHNIBHhc1ZeY++WpA2LBxxG+K08FlRcXHCi
iCFc3v7VOyDIw5Z1GHi7QuZWLCRHkA/pvAKeYN0xLQTurUMkHeVjZMDw9lgyCsgx6hDnlGu687+F
St8ObN76CvTNZM3rfkASR1Xls9qTFmW9Mq7FSpxCE6C7aD7CTUa/PEw03BeTTl/dyQ50UHhAnjsE
I2ahrm+YbLh3BhbxtAgPbVzsz0ERBtsTBBV3GG9k8LH4CfH2Je/44+ZsG4EHfN3prRPK9I+p5vJ3
yy/AHiuE4QKgAWTnqGS0/OkrzfiogxogNKY5jEQizf+zLqzGORd49udkS6e4eO3kyAsknvnchlif
hijylvO6FGZ7HIwkeiVBVfC2pQB9iCdwAl9MMeE6Jf1H86zELWmBG0/gox25Ye+qGAEQ4klOBwKD
muII3S0vtrfrfBzXeXzd9//fd75rPmYfKi6XXgWXiYFmiLKKPzfOKp26BqQ8bPGazCowl2Jsqy9C
R2q2BtWn99hZSTyhyWmk29Sl8Ru9BVrVOkSMfgDAVeOF433izAo20n9sVb0AdrnywNoOXLcINrAr
cOX6xwUn5htEPgS1P3fO015VALey7LGuF1uq/tM6WllPeYGmY4OqglUdvHgEJMSX9lhiES0Ifhjp
jzJgKHeJXZFOG5phKCcgw8e7U/6UILYuFxQUAoJ25oXqTXOs/GnhRyuL1d57MWAo5nRZbJlewKZJ
F3EtC8kSeO5zJ31Tn5Mlqa42rXkW996GuwACwQG3m6TZTC56Nq6M/VegoNgbFFnxuGAoKTeCFuDl
mkO5eP6Ye22p/yGgZ/crkJ2mB7eKVXAel7jESMJ9fR7JELRH0sHC12omMyEnuWN7ETqB6FZFweKE
So/nrEP19rEWcwBlnC5LHgcgzgjohHwhAKYGz8K4IO9jgsY+91Gb4nGk0eEroRg2bz1PbT93H+Ib
NH1PG+ZeWHveb9ha7LJk/6FylFt6gNwRQ0YiIAEvbgMUeUR5gtLVJ2IA2QWrmYtjU4Zf03XtyYsw
nks+cTT1N2lgiw8pYlzP0LfhWzyJPcdavj3Nm+xOFrlriZo+Wv9i4kfBgz8EFJ6gOpYNC/grjmzx
4om4mfTqV4YtPYBAtjjWsXC7RweXE9EdqJFREqKcwFw6Weh2r5fdV9vrrrhLus4xKL07kfdNRFxA
6ib8dTqFpJzpUNuHmaX9z4jZAKu6o5vXysrQw0qHOeaADln5sJUojE8NKfo+z1m63I3CLbwJlEkO
r1NQgqMMYlj+G9xt+j0CDfMJ5JCwpIMY7L+3sJfxMUln89QDbelDPRR++i8SDkSSD0N/Lt027TMU
R+sbIRLRhHM86dmK1mmgLjqa/VsTSJiUZQir8maMlsTmKUTUdEyUR6x1gvb+zr0GDR33sdqeOFi3
9gjdhBbN5Thwzn4/xv7j1Ktd3+EHwDahSSBxb+Yah1jKUo0aUCzL7yiOU2q/BpFGz+DXaYA7FmNH
bFICpTaH0toWr2HlNJeoV1jB6iCufuEbaNAFL6len6rSRMuDr8xVnba59UOAh6J6alXfBw9iKwy0
CYaWuj2hZkh4cHWLMdDFA/ynBgP+RbnZ9Ix6CM03A8UWExOU4njkr73xIcbg4NywtWwe7uB17I4z
XNRIIgRGGkCJGqXaoWCWcrKUCPP2JDsWJ96sGm4wq6Xv0A3VFUlxyylHbmToO1cpEeF6pNFsVqtn
ZPnk2/LgTwmRJqVF97dmYR0o/6lc4AyqA37iWnOpVTg0ZOZyWPevYEAWhybJ5uFJr/QsXdKwxZ4I
5ab8kyUJMrjbNdTbFQn2eHi5fnNWU1tldeeuf7Wa/ec+IAe2y1IFyvOwE7lPFNUQCerXiA1a5zuk
Nv3/SDuP5ca1JV0/ESLgzZSekghSpoxqgigL7z2evj/UvX1aBNFE7N2TqoEimFh+rczfqF8lBCUo
BWuC0D6TovKKz2AmPQjVBlgCdRMAegETI1MkJDeIrkry2Tca/WfERgMGRKFGYQyNStWn1dFkBNhm
RJu2AIwOJpzy6y7Owso5Rq3eGHu0eopyb7VcWDgQQXLgmRUUYQbiWbeQlOyKoH5IkxhOstcUyqnr
XNG1yFJ7kvJjSNTiSU7I7n81gHVJlwoAorguhr4yX4Ksyp0nC6ok2YtMEJDzHQizz6HdCl8ltWxS
7FD4tdfIIN9/sPKCkj4cGBkQHiTxUI03suPmz5VQJfKxJrdgIsEky6+B7LvWZhBlLtd52ILvEUZC
ZEIxQnzgzusGx85lxR48RuWlKiRemVZRITUQG6b3jQdmV+5Rs6wvjWzk5dZv9boBrFwJ7hFmsSuu
sybt4XRBRZCER5PkPaJdjuU5z06YyT+DTHDzY2bmGGTrisUrBIKv/o0tpUJfqKJkh5qTazYhyQZD
MSmhlQBj8q/pwAGYwaKLvfDB8wKx+maK3LfJDcCD36Z+nyu2hjqdd0gD8AgIo6EetdJI5OGvEgVu
+AWhltYdkbqa+JLmZZaesVBBorpQ1LK8lFYO6G1gyMQjbCGXO7ssaEr+ptaZTqG6Lkl6NC2Kb5u4
9NT4Qtq86x4UHfCP0Cg6fABDTR3IbHWjclPExvGEuuzwSzUbzQecWwU/FtRFb5VsZSQMwZJoIlbg
mjzRSw+bWDLBP1Un0MO1/ypH8TYGiUdAIE7iahDcN3eIdnUqHc1DtV4zUkvSs6OA6VTM01RklO4R
/IY/OBENFYjRRIZbn9oo77dNgZx5ASqKEm2bHXiSkwrkJq/swy6vd4JuvCewyI5i48lnF9aAsyC4
eqP1LclY9EJoo4o9ipiOCvMftL61GmkbL03rE7WIbdMfgvi35X5FM2uh52+U6v/Gwe8GeBVCPOak
57HPqmXoQvXJfO6qt3Tdd0fjpAnbam1Ib35yKjaKu4/RRlinODec4yWZ9dn45PVGM3GZL5jGN3xD
TsWqPsGdXg+1PSAkwf3fFfeQ8i3ODi0Dav+HlxiZ2G02YnGrY6/8kVthl6Xhwiy4VY4lJyWKY6fj
kXNjAVJUMB8bxLxOFDzObr6jqnQK8pf7fT4bREL/m1lm6NJ0aClbKl0Esv8kqfEzILdHpX4J1Nd/
EYTXG5lxLiuyOtGmDRNXqXTVaU7ou362dOk3dO5n01MWVIqnbWFycirDkzMsUm3aVCtZF6xSNLUM
eSH/SyG9yMYnM18IMV0JhJBEUBcI7Gpco6TJDOGyp1Um94dzkD1X4Uvo/JGtH0V9/mf9NY0ybg8f
1puPjPYQFVJwLosfsv/LtM7DklPDTF9dNWSyw2RC53idrwRnw//kaLaj/lLTBeXjpb4aP+FDK9Dy
6lSroRWtc9Fcm74Sg5e+/Idza9pX41d8iOI1ClwdkShI0a0jCbUF86uqP//fBmSyAfrAzVVwhMFZ
gcEQCr9RoYO/tzDq03Pn/7WEm4kyOkmK0qQlFJgzIRP14DyKWa2ovDyIFXzO+y2ZHRSTaq7GRq4D
lrruLl4CwGJRoD972dlEkjRAs1LyfxXtkvW6NN1Mx+bIGstRMXiJK8pkEhtNIoleH0Znv3rieeyX
T2aNHjAwtCF77zXSPhRKkFncDfLZMb6GKEQrGO11pPY9IHwWalL3mz4q0H88VKcfpFw3vasGtRcc
Psgb5G2EipavydQK3U0hZDCz2lX45X7Aub7+2AOTNSY0qaOXZBXOjbWXvycIFMYmhbHFnp464U0b
Nllog5GTdcvd6BwigxkDfYWwBbwE1TBrjyqbBYMv7HYGEPr77fs7I6c9aioGZ4QigRaeztjaDCUR
ekF0thLhDP8OYNYFjTYA5ei/Ca/hi/GDp0bzFD/oTzGqP+RRl1T65/rYVE2KOuMFRdUnfRwonlb3
QMDO2cart56graDiIfK91NRxY79pqibpMkB1DTOSSR/3kumAXauic169kDNcIboVccuX3p2V8azu
0GUCERatFzp4akFgyFhlcPjrItcRXdYnW0IIRqggQ9FfZPQgRB5CJeIC6iYLmhe9fZPSRzJLAS/+
2tib8o8ujy7jWICg6FGZyg48m3daEy981c3CnnzUZDOsfL/vUA7rLzX8vb578+HTWyhU1Tx/pXR3
vwtuNsUxGPdBBX0WS8Z94HrRZohIarFDDxjuC6mDVVH8/ucBdH5/9OJAx0ednOjkvMCoaFl/aSkD
KQpKz8L7/Qg3/kTjKH4MMWmD0HSayduuv2SktXTzyVN/0WZbDbct6s/UVY8oSTS5tTBO/0tcXg+G
oXFdsSZrg6QhEnpJ01/CxG6yd1T1NsLI/rLOgomazo+uRrUwX1gpNwuSxtKNBt5AWEVw4bsesBJG
RE5ReLgIaBJXMQh71iTQh5O6ZN4+FwlrM4kXkkr6TJzs52buOEXr5uJFdVHwRpnICY7IT4O0Od0f
wKVA0360ki5U3Ui81JDUbeRiBfJdCLCycKNj1Vvm5l/EM2QSvH+v/ubkjO55nfKK68SLXIarqHq1
uD8hsp7Hx/txbg5EGT9dTVdlmfyaIcuTodJcwC0AJ0R41Ma50sJ9lb+5eYEyj0p+X740qfh6P6J8
u3cQ0uBug/ICV/TphhZDkS7VthcvRoo8Z6QKP0pHNz/FA7WCGNmoR01V0oeSus+DWg7SL9JF+UEl
jbZBcrS044CayCBBM105bhA/dhVgaUTAtAcEKVZ1lX2rIE7A8NWqQ4O+waoid74WWsGOTS04Ig3p
vcNU9hZW2lxHKqPxsWQy42VtMhNBY6TwGGTxIrWvyXsQsg+uh2ZTFXa2MBVn1jQvQaQGyQ2wHUpT
JzDy+UJaZhbLC/HpMJN2ma5v/eFBMbt1hkhLB9WjHZAHGvrt/bG7HbpxG7EQuGaTNLjYXS/stAxl
fB+64WLowg4SPSISwq6JHzwAUKXy7X6wvw+pq/NWJpqqmHj+afwjj2vyw7U+RF8GkKUxXNwSFRxI
Ko+erh3UIP4qxZTPEMxFZKv6gZz/HvLNplKGr//mCyxyVYysrPCovP6CTtYAFCPgcClLgelVfCb1
dXS6TRtoRxi/3+CbAmfWzXBVc7O7H3yurznzMQbUsJLkcnUdu/bdISgpnF6UpHwzH0pjbSXJazz8
MbP9/ynS1AXMo3AJA0D/O6rpSoV8TEnzIR6io9BCFTGTz/fj3e6lY5qBWzHpKY0DYjKuiQJyxApd
8UILH2rd2aGmC7k+ezGbhUizS0UnjcesxbGI1851J5K38wZVjFmV51xPwc7/DMo3jJwCWEOCgy91
JG7z1FhaobMt/BB2Mm8QaVPisCCsYJS7otn7VQEHIDtFgfPmODKw3K3nlic3KxDb3SCXVAvtg2+F
24wEZ7FkjjjeS6friP2WjJahoXKlT2ZSJ6dNitCleEnayN9bTfcHx5b20IUwre+P7Nyc5Q2giZaE
F4w2nUmxnGgAAmm3SgkjHFC6PYA9y9pPGjTQ+6H+ut9OW/Ux1uTSNhRdlqtRKF5arYY4gznHmgre
QRWST9Sl7VZWhHWgdk9DXjxTF3iMB/U1jrArRhZojVRvsC1j8KQaOuUrw0L2KJEUWDHi2UVv1xuq
Z9eXEIITimGTknFCJIDctiP98kxtL4MQW+eys9WbFlyrXC5tfbdXXqpdyAeYliiTLbMmjTPwUwbB
V3AsyxrSsEpl12H9RdSGYB1HSbYGgvYDTdljmqvfKK+cfNN7iIpUhoqpHIC2Dgun2+z3KJqmk1zT
LL7qeh1x+SJj6tTipeI0XbWaHKyBJ6oLUW6XjckJqeEfgt0xOdjJA6uAniwoiitfzAJQeCY/xYY9
4BsFHFU83J8+s6E0bGtlkSuWJU5Cgbsc/JosH7OHVwvSbR4yjdQzQfzfD3S7+GgTFx12O4tc/vRe
gIJJNOg9gYa6RBxCzod9hYnO3k0Vd+EuNxtKF6nPWagz6PJ4RflwXgpSH2c11+RLQZntD8wUf+36
bfJT9/Wf9xt1u85p1HhpBFEkY5c72d8U1G81yyVSQt2XyvA6ah6o2sYI9qTRQrpVGm9O1wudYLj+
mtgoYxk/fU2EkRqWuCPI1GYzlEcB9xif8LA5qMZbZXyLqVX6/mfIVug6HkLoZIq3YA56O/mpzunc
VdnSTIofk7mSeBCV8hY/ArMHMcs1IKaoF+v/YqJw1zdUjnsJiNgkCkpKEhWwVr5w9RMpwKvAluRk
Lb/cH7q5if8xzPj3D5NELeD9YgUpX9KIjeJB8J8RjwRycj/KzN2NPhuPeVrEvJ9Wr7JyyAQH5atL
oPzugWAJ4VuFbmMSH8LoN7iIlRp/qRKgpM/3A8+tgY9xJ73YZ2RpFaOXLy6lKTVWH432IGXV7n4U
SZ6Zkx/DTHpR0TOlHWJJviQpBGrTUTYplkfbsiBHPILPMA6omiN35cJGM9h/QOcuPoVG6D/1MKEX
vmYMNlkgJtuvqrI/s3dOvY/VKoFd3LrGpQcgwIuU9xFiHiu3MJQtSqf19n7jx+vCJJxl8IKz2KMZ
2Wk4h2S7HqpojTXBNwXxYjIqa7d7ljNmbAWBwK0fvbxcWIO3QS0RXq+mmjpJIK7i19MWxH4DWyY0
Ln4uHYRkNbxGyqXtpacweDH1B0tfiDczwhDjVYvrEv7GJqaN1wEVJ+iAbrXWRZbqbY7QQOk/5+ER
vWiUr4pV3lDdrj+pirQ2oBayeSz08t+70nU3g4U0YX6NOx93t3EKflioFkh9M1B77zmuv2vWGWbc
Sg32EsibsFvXoAg6xN7ocsTUhfgZmNTQnwzIGejO5GgU1XqM/90vS8sXMhNzPWOY3NwtBb/C0Y/5
+sNSCJogBiTnEoLsB7EhltyxHsC/NuBvPQwcSR/Aafyq7/xFD9Kx1yedwmiMRTeN27xpTI64ZlAq
AH6u+9zW8uesOGb4stc70lCIbZ+Mutta6EAWAlo31rBP45PmXyTh4PrlwpKbOZQoTXPR5QGDpQoP
1etOAOQPF0MK3WeoWRtF+ywOvL2L1/SnTFX6BE5QTN01kh6bNns33IXjd2zltBc+Bp/0QpZokNh9
6LBhYu7yHjVluN2W+g1t6XUGuEhy0oVBn+t3Sp6KwvkkImw8WQ0+ngmwVhT3GaUY+E0+4BlU66wD
2gxL2fyZlT5eLlh2AJhUY5rNxyZo6I3ecJ/1Exp2qn9MOttorVWkh9s0fxfMpYV2c5lRqK8DbCDH
wDNRnKbAQPHIOgoIwfPQ2+4hUo+9e1KDPw19GgZvtUp5FEXsbNfrrh215P7WUvcz2KDKIqxlYW8J
jyVyqA4KinkmrPN2D0fIQ8s4CvyF+/HNReT6S/8+iT5sCS0WjniItcFz2b4r+N3Wv+/v7DcHyeT3
J1sOEk9GqTv8vtpA/TfzNXS93P/e1O//PI4p66TKdI4PZXqjM5uiSvqhD56r9otalLaZsWJjvX/2
3VZY6LO50TVVphP3Ko4tcfJySXKtrYTQoU1GnOzFLo0QAsx5Rg1Zeij7ujnCvlq4hEi3A0WFiJuq
RanI0lRt0pFVyXFflaF0imOwox5Pbf1ZCzbu16F91tyHMn6WyZspbzh/YO4orAxBX2j2zBfIkjh+
hG5wT59u0qUfVrLV5TL0j9qO8+ITRgX7fzqK/C7W1NwCLFaOOH7Ch9lYY9xQ11IhnwIdw0dkR8R3
I/6jG0t1t7mmyCLbPjuCAhhqsvcosKsFCOwyQstgzsNdqS1M+7+/cLWfAs/7GGFyokFEdg01JIIA
xG+E2Y9a34+iA+M33SaNXTb7IvtRJ8Ix076Y+QaTSGPhvjHbSPb0EclriMoUtyKrguHHviafNHRt
BxFX4WBzf7huc2FjK8kp4BUr6hIIlevxUiLwhakWKKc4cHaN98SJbTUJ9nMp3O5flm+beFMoWbxw
VN7s52NYTkjKTzLe89MSTYk9mjkoMaSgeB34CQju33B+K/OYe09C8JinX+638+Zw5KkGkEkn1SWy
xWiTBe+1Q4ivpGmd8F5bByHstCjbyhkO7aim5Ahy5AsNvL0LKLplqqpKfVahpvH3LfRhIYR5kJkS
hf6TBpVfKDDOcdCJk9CF7utNglGGkTzANFkJCOZJBRUkAWkF1V/db/e4DK4n8fVXTPYcttDaRSDf
ORny7x4jpeScGwsrfimEcj2DBNmAV9VHzgm25i6Ijlb70KKg9i/aMcpiMX7kTablIW7/PSmbxjmV
bonS5qXKn2prAeV3OycNaVwM2vikkADaXDdExb9GiobBs83wQfsqnTNlKwa/SuscJVijFv94bV9H
m7xdeiw7xnSpZ7vYG63rGMq8UILgvt9v0u3EH6/G3MgVRadJ0xyd13pxkBk+vM4hOcbpq48DvLPG
HbvPe4jPn2OMVuDDb2HPFsOxVXBUMrKRDHiG37YN9Gbr9ObCR93eKK6/adL0XM6EKmzdwA5U6wH/
EKW1jm703KBhvtD6ce5dT38TUiXtVg2OCe6O10MaIS9tqm0Y2KZfbXLjS4Zlnrdyzq63sZ65kNlI
qnW/Le1yP64y00LJAN8NOoNnBk+B67iDFVQ4VTWRHaH36aEyt8J+Y6UjhJHUj430QwqTdfJL0fYB
XiSI1CGouRKiAyJEsoBI+Sr8BkvLrB8FYduihxd8iSjyeLBd4Oyc8TII8jM83OibUlBxWpviFwv9
j/ttuD17wM6MOVAFxXUybJPVEJChkPNCj+w8Sn+ZwDdUKHf3Q9zuHNchJvMAEz5LrXDlsl1AMmlz
7PRNXywkCpdijDPkwzasNL7Wyz0xNBQfxcfS38ryAjzvNq3FyQx23oAFhQulOt04RJQPNafEqkEo
8l1pXKTiVeVBBFkd+uYm0o5QS1ZtGe69JTzo7T32OvKkB522q5UhrXAgNF+/KSmFowiH10MJIeT+
UM3cE64jTWZ0SSE2ydw6teG/G9LGNfG4WfmUlM19dUJM21s4P2dbxrPSNLmmjuvoetwyJY4DC96c
HavvQlWsGkSF5ew9h57mo2N7v3Uzy1XlfvCfYJNtQuzUeLS9oHFwK2ATK/V3I90Drl+6bY29NNmP
CAR1QJXIXN3AtlAyHYqwZry8FsME6ah7DzC6jQpQXHBCha3TL3ggUMBPG/t+E+cHkNwIeClulBAZ
rjsUC4laSoU8tdGGLzz0dj9hOVqkEDs/GeKlcJ66YGEXnDt7SIQAiaaey23IGsf4w9oTS98EU2Fk
dl9/V3/HWBt6DhZ85bYUnob0oLdb56eMGbZ5as99aCHSvu66d6PZ6rq7vd/8mWOQj9Cp18uc7YY4
aX2AC45oJElmpxnsAa1Zh727BvsYyAfZzVau0i9MqdmAumoA/OC+YmiTgG1fuR4Jy8wuta8g+Ndi
ewocdxPodpm2YDEXws3MYKC73DV51IKLmFJTcmMQ0IuRMyzyPADVmMiT8kKoKKiXwGMz54LG7NUR
uRvrcdNELyLelMnzOLchNaOPFqzbcuF6MBeB+xf5JCYr2dbx7x+mjZzVEMqVJLdLP5YeO2hQWwQ1
ljaY+SikK9myuVOqkzU/OgJmCWpIdmaWBaI4mXSBdryEjZmNAlxjnAKkNJRJW8BoxlEZ9jmSEih4
xo+jivr9mT23sEl7kna1tLHCJ05WmY/me+lZfm5j2bNSgNWdkWgUq721T9yTxMlq4h16P+bNoYrm
F+VYjUQci5t31fUI4QpeZ2XCHIApk64LxMoOOlYs20I1ms39UPJ4QF9tmZNYk4WEhTh6yG6Y23H3
Fge/fmNi1qyrjVA99riCmuq5hOCfPTvJBqtrrToH3/i//4EkbfPJPZYoRrryQvNvUwOTbxpfEh9m
aIuklJSbfJOufO1cBOqOnvQqeO9YBpDsXiFqEu7h8rtIhvT7oYWktLvfK7dXjqsv4FF0/QWKpXQA
LfmCqv3jHBznz6hwk58HBRWXYacZn9Phs5RbC7vozaE83mY1Zhv3d5mdbTLuSiZW+FDVtW228TbT
nxvpQTaSddSNrju/7jfxZo5RaDHYZ0ACUXMhAXLdQt9Q6jzX9cLO4+hrFrq7JMOIoq4/3w9zs3GO
9RzrL+gItiaZgeswCbRBjVp8YWN4uE2VV1/L9m16arH0vB9orj0fA032m7Cka+OaQOAk3rD3hiRt
nQY1Xei2mfZoZBx4dMCU4+0/uRGi65JB7/ZpD5KxGDma3icj26WIgP7j5jAR2Dk5vHiWTw/UDIFt
E2eMwjYoMpXBxd8OvJLvx7id5RqzDU6KNWbgeYLI14NTBWh+aRLwTkkX+lPa5Ao1PqmAKNJj6xEg
tRSWDh5DTYgMI5IyI8gRnjnqnrv7XzIz8UGCU92ifs0/U7CUGMO0zCCn2qLRrPDq2Yv+z1BN1o7h
b1Rr6dl6u+fRbhg46sjvI3k0Pc2DJBhtAlzKxNn74P5Mc7ga3kaRSY2thyelTQ9CdsFD/VOX7axv
beXu8aJFuMYTD5rcrMm+6Ea9AkIeNWcLK9iFcbmtQv79Ph6HI1qXittkkoVFiPYxpQC7LqxDhTWe
/tPDvEFRvkkPaCaGb5mxQr5FEB+iEPdv5Zh1p9KDioD4h3oqrJUXfb4/QOM5enVKjF+EeISkAqmh
hDCZKTWuwRWqmZzmff4F1ssaSvZCemhmAQO9hnipqyCEOGyvJyNMF69L2ryyM2nA/fihQ54r1BeW
78xEG0kBIGkVnez2zWFel0Y+hGVlp+GDNPzJLWsTBNZa9kaHkSUQzcxecRVscrRGiO3piV5UNnJk
a7mG+fWzyX77+gJu7eYqrCmMCQeGAt3L4uy47jhySh2SC2lt69UPAUsgE76RBDKfvLYsftJIPt2f
C/I42JPJYEJi4zmnkINhQlwHVFo3U1S9rW3P3CtVsOW5iuZN+bVC/Eex7PKYIAxjbPuf6Zv4GB7T
N6v5ZIUPzFRbfyzVw/3PuZ03Y2WaGyZkWiA82jh1P1wWohh73Ej1Kbgkl0r/bcZPAdpT/zwGb0qJ
KYMs701pyVPTSEA9rLYLvKB895yk0bpqFvIct2tMBZ/LCiAvBMbrb7d/aIintGpGYqu2awVt0Erq
zjKmFgst+Yvfvh48VeaVarLbIydKFem6u3zDSotawaMiUuNT+6a33OAqnL7yted/ir3noc6+ih0K
UaXzgItY72CHpOLBoAJ/3LpvXrZt0a+LTil2avkrgn1P+HPusM4SnJf7nT7TH3wptTz4V+w803mN
eJfE5TRvbMcshWMVNTgtlP3v+0H+1uRu++N/okz22qwocK1AysqOh1ONII+KgxungPrdu6gxvtSY
qmFpbaWXTkw+Z390b4ermitHC7N4prGwGJhdYyIZOvjkM5pUd7A/LXs7kLH6bZA8WmjozDLB7Yir
hDIe9do0ZSp4iGMIpdzbJfbxOgLDkNiistrc787bLQ+fUJ07H8KLbK9/T94Pc1hHZDwdOkSMpaQ7
IEC50nBbTpIvcrYQ6O8ZfT1uHN2IBZADgI3B9Liex4M5GDiOp7KNBV+4Tgx/5QhfAjxM1d+auI0x
agL+bTjtKnpJ5c9FuUOhbxcm7dl3gB7zTETQ7dAgWdhv5SVE9u2OTGVq1A8gZ8AlcVqbKrzY1wHr
qPaAAt86HSR1M6AhjZ91hmOCGutIR4igVQLE6e73/3xkzlGDazfHwuQFYZgpb+SSyAWZ95bsOM45
KxE1xGNafvVx7L0f7nbWkvZXQBVQAeF+YE02E9MQA2EIAtX2C4AjQrarBH9hV5w5bQA8AfmBa8re
yFl3PdASTsXkuCzVrrxtdgmgfVbHAbfEffw7suOnzEb1P5RX7RMIUUXdVYjDSRdp52+kNQrj99s7
s1tcf8xk1gWOlSB1bKp2/ywiia0/Suqa2jugX787lvi/7OL8bfgMc6avDvLOqo8LH3B7gRnhX8DT
gBzzKpgmPFIzb3vAUaqNPjdl3LUiPfuPjpF8ygJ5pdcPkXeS64fQfNAk1G1NVKF3gfYjqF/aH/e/
RBmvFZMFyJewccp410G/GjecD0td0HIj19GCt42fZkQJe6VW2H+fhbV/0fwzZnO1sI/zU/4oP3gP
qh086+fiIXoZfsPDkFfyF8k4UJCyoLqsM9bIwv4wzrzp1/G2ITtqsaVS27/+urAo5TQL+Lq++lkj
rl9Zz7Hy54/abAo0ltPsy0JvyHPxRtILGibAQrXJ/u3CoZNx39Bs5dyOYsSr6tINO/fF34baDo2z
aI9iUdu9UIvEssp9zD9b0k4+Ne8Dcq4nYTeoW7naDcazph8SFMwyd9jifrv31SUOx+1BMHJi/+dL
x5Z8GLcqLDCP1mONmkaz0hFpRuJCU5dy02N7b/qfnJyqU7ChfjNJL8ie1LlG2SJwgaRRgeaYyo3m
xZexsMZ1AkqqqlYrnNV2+vb+SNwiJUfOL/cGE9SKSjZ6EtnCZKCPhUaz/fyn9ig4m0TaoATZYJLe
Hyr/3KMxW4svg7/Q5Nl+/RB33Cs/9KvWO1KtlZXGfvS58N8SRjz7V2NnggCieSTU/67JDzGKqkWH
NR00GysqezDCQ2NWewTeF55ic5sMSe7/hJlMZpKoOFF2nWZrkbbX2khfG332syDREY1mgciLZgsH
ycy5NR4f5KEYOxmc63XnSSjuRZR0NDvK3sPi0cdoO9SwK3OQ+PRB3QoLs2SuhTpsDTIAvGRAbF3H
S/UQyxRX12y0iwFPf9Hkdh84r6Mpe4cS8f0pOXdKjuAAHs9ciW65t37R+SKcItskq4Sfm2Vs0wQW
4/0oM1kNCvCkC8hRs+9xy79uk1cLo8e4rNo62tuJ2a618CWOPqtIpojqVmeigNQVV922Rb/QwAL3
R5jscutYjXYWO0t5R+ttVYnaqo63ZrEwpWaP8b9AeYqNlnLT4xp+BrUc6qqdBNEDFswrB5gesv4t
PgyeLq+Qjl9rjrB2HMTVh+8RePq63MfSWlHeXOsABsxSV84rdhZN/YQ3zcKEuM05s23AfjLI7Bmc
rFO+SdEPlYJyvmpLAM01BXvNVVuUB2eDxOB3ZwOMo9Ze/EsrmJte/ISO2/3Rm52QH8JPJmSn8tRm
unNl7GIcyry+3fpBnmOZ58crejPnZd0rC42em5igZAwwuBZ79BTYjdSa0Ro9h5YjIy5P8SvYYCwV
7f5500AqchjzNBgRQNfzEjx/U5UYhgORQRI/+GT0j62R7xrpLPnBQjfegkAZxo/BJru/E7tDafaq
aqPMv82KB2q9svFJTXbSD9zkVXUbf1IezKcge3SQkLzf0HGTmp55H2NPTgDym0qJ+ymxo3cV6da2
2NT/5l6DJhmjRr0L9bDxGz6cACHKlHhvsFG6/be0OzTjQYMn1nD2y0dR2xUIiN5v1NwcIR0HmJDt
a8RqXwfMKzNHFJ66au5gVRU+uN5C+ur2yUi+l9oxSTnurSQmrgNgzI02cjMG0B57G9FkbtPfKEkt
bI9zg2MBTYRJCUT3hv885J6Z+Kjj2w22anX/0CiHFDer+50125YPQSZbsKBVheXJpW53zDuTKrFk
omS4MtLv9+PMDsqHOJPbbWmQGcGAQLdx+U0QoSkBPuVhv3BuzXeZMYK7MODmSXs9MmJhYvrQdLqt
aJg0qU8IEErK0pNq7uSHaSNaFmeXDp7zOggWEY2LOYNu9wiYpp+B9mSfjA4jN55y6Y/73TY7PB9i
TTYHGZq0WmCAYLvW4/BThE4Aa0Yqly4zc28POJp/k/gjp3CyRqWmRrfWy3U7y5ANVY5lKUJxzTdd
98whh+H3yrJe7rds5vhgnHh2sL/C2pxW280sCVxMMXXbwuT00ZS8HCs5aT9k+qnkTQ2P2l+IODMF
oQ1juoTXAAt4CsDAF8+IXYFlqxTSFyngPdyUb/cbNTNcVyEm2QXDT+VErCPdlkJ1hWKegPqmOuzi
+B8TbVDOAbbD5QwhQxlU3PUcjAYMA0OJQHn+i1qbl0Op7RbwqDOL6SrGZFIMlWi4RkGMKvxGW2rj
IHULCgiz/UXqR4W7xqBOoSOW3jcRrqjsPpGe4GrZv+k6Ty9VKKNVCBrq/ujMTTnAi4AUNN0QudJd
d5rsJnFaDq1uCxifbptR2l8aEOVwSk/ca7Hv7ZGpWljAszEBAUJtBW5LOfk6ZoxDSAKinoGyqrfK
78x1aNZYzZJhVK1+1WjQIe+3cm7YaOJ/IsrXEdGs1iWAlLptgqMtXgLsi/0F6NhsCFYubBmmIN15
HaJNuhgFTUm31eHcuq8DwL/WXFhKc6uVuvV/YoxT58O1wXLLQvArlS1paH92UvUTMZvt/Z6aGxtM
C8dHFe5awPCuQzQlFot9atBTmqvuZDfS926cfs0wXpNrOT7rQOQ290POTXgyGSi1UYyHTTYJyTUp
lFojMmzN+NRHR259aRCs5TT85wch1AZYUwjigMqYpjnjHhn1QvINjltwUmKCqH/UUBFp8VpZmG+z
vfifUKTQr3sxSrQi1zSByVAWr4HafFY7+YvhSxW+er2GQV3X7O534tz04+iF8Equ5ha6l2Bv0EVq
YdiW8CDoz6L42+JkvB9jtlUUtkaCIef8VFZHMEKtb9zUsHMPMQ3yyZcyrXlQaWSClMsQ7O+Hm22S
OZa4FESEyJNcdyJllkH2nQqltxiTzh4bJfN7NXy6H2SmkgY+j+wnOkEKsAV9shkZvadif1MbduH0
K699xPm+YVfv/3TVBS/extxZJghU8ZLjjlPhDFyvMShIhnKVHHzhpWvCVd7iJ4qWQu+0JxfnSCfa
lPVFXALh3GLYOOAAq3D1kSmw3xC5264qyqLqDdvxYkBTys6rHtFQwYYU7wesOvWyBy8rW/9iHAwG
QUU1C2GRaZalaBUTXpBi2FI7+pIa1bMgJPHeIUWwUCWYG3GosvAvwMvJ6BZejzgJpUSLYP/Y/qC/
cfi86YWR43Qkiwsz+e9NavLI+yvZhv4dOIgb8Tspxw8ucy3DjrCYVuuN9bVPfwntXqv2TvKox3bg
4Y+p89K1QAn+ECRAVemqKI99ulVbed0M3c4vzZWUA+kRHi3lCOZlk+mPfXlQgkcz4OEAvxo/PwWS
jPcQY/1ah+ey3pUCoj7c8xEbWIm2r5NDjctNqzsrRE20rF/jqH1/is+dGqM83X+3dfz7h1NDCLqq
GzqDGd5Iq8CHRbZUQJrbwSkhUMcYb6+kCK4jlGGYMV9d0za6S4UVbOS/mUqyTuuFTW7mlYG2j8QG
R2pYV/TJg6nJ5cpQ8DW2Ffe72H8fHejwQsqT71D1t6oZb+933C1BhQX3Md7k6hrkXa5UGfEM84fo
nhwovdFBL1vb8EBpZ/lKzNcxjhnRxnr0gxb7ip2THD0sSCDkVjKmG0WHqPJW6XFtzB65368diAHx
a5lvIum9R+bOcdcxdiz5S9R8NpvX0MElJzyEyDTcb8vs5jH22wh6owo3lUXq6jZ1cy027ehodu/I
/608EolH9dCEj4Nqdwt59LkUjvEx3uTK5Rmhbnk58ZqqWg9p/EWzvoi1t9bPKMy61nNm5qsUnsLg
b/XwGTMaR1si5/w9kKar/OM3TE8QD87AiBGDeH4WPXx7Xg0ZtyB84SQkV/dg8mT1mXNurSCjjJVL
220N8bvoFy+Fd8g8ZyUtwrZnXpXUNEDpUVQB9W+MS+nDYqwQNSr8kCnVMv62kvOKTH9m2VrHu8s9
QK5eGPZx6d10AeGoNnIrIGNyHQ9DCfzI3My0Yw3Y81a7aIMNV797x1E8LldIHZbpwpPiltTJshk5
6v8/5vRN0etYsJduatpat6tK/bFBI0ePmzWwW73ce325rkqkwIGTP6KvXKZLwOu5e8rH+JOpV3du
UGkt8XMre1CErxgAGeJRxJdY85Y0qmbHk/sJjgfkXsl8Xffvf3F2Xr1xa8GW/kUEmMMr2VFSd9uy
bFl+IRyZc+avn4+euXe6KaIJnwP4GLAAFXeqXbtq1Vqh6qPo7pYcq0Gy6SJ0rGoTEzeExqOgf5CV
wonWkofLR/nK5syhx0qulApAk7OibNV9ZySOweSSZKeqhKTCa/5Zcv/c30dLNzN1DUJnutxAi82G
CftnoQhmh5yuJm7q9KtIpTOLXu4bWVw38i1wtsEdQwHpdi7piZfUrDSNcxgmTiAf3C7eoKJaq5Uj
eCsdb4vrRhzLUwdz7yJ0X0CuLe1wT5qfIkzIvhiix6jZEIHtoqH/FpXIUqZf7w9w6f4isS1T8psA
PNo0AVeHX5Syhgw+Rs1KQeQ6seH23jcWja0Z2ofS5/vWFtfsytrstizqMgoLjW2ic9Bz+Ycq/xqI
VO8bWYyfuSUBOaNxwu6Y7YzBSqJUFnwcmvAladAX0n+01bHpXjzva1wfkM9pAAiIAT72FKbnRDr0
6M4lIuwAxo/QOg1Ty0cz0o2Qb0slf629el8G+9zc593h/rcuHpypsE+jpsQLd85c50ljDc9Ia54l
b+tr2yzbJ88QH2u8L3zQRtJzteZ/l1b82uLM3RuJ6oUhJGjnICBk90bhzUvhYkGQJzB+llH3tePO
uT/KNZOzTda4WRPGAyaHKNrC2Q+d1ksfXzJg+17cbVVBWzlKawann1/tahQTzbFq+8ngg/uQVMFT
5P4qvGcj0Ddp0B7uD2/p4JKWJdKkbjJxB9xa0xpZqWDnAvig8wYqHyXz0Am2DgQhsyV4uddIUKYV
ml2gJq9DC1NAuemDurUnee1gyRIJETbP1vB+yHl1qA0TTd9q5SgtuL8bS7N5jIUcLbgCS7H7rRZL
ewowUUjbxBEPU2FlGheHBfDHAm2MR/8bvl0tmtci1ha2voFSKwUhP9ypMqJWOhx94loyZAnkZ06+
gRfrRBtgTY7qylaEnLVXFCReqHYF4RE822gc9eznuGmFt6jfRn6+iT43gl3/gJUsqNAPlR25fmiO
Sv8y6Hs5WksVL3kCPolaMY9NYuG/n3z1SUWECKCQwJGZIO2rjp9L6Vk10bz/lgvJ0cg+KF72RVFe
72/dxQW+MjqLSyKSaXqfYhSNXfSmf1Pq39TZ7wa4I4nlld00nYN3+xZ/TCacC4ekze2ki4iap0GD
MTFIZCeOKbkLcbHWeLa4ja6szE5HMwZIAo85L3bpAQpNiM8Ds6Xho4vsAB3Y+/O3aIzBTAJFlLLm
YgajVIRxGlbkuMI3s8aVqT+q6lUW1up/S1Onc0VTY5yA+O/iEEirlDYhz9KbL8F4Nutf98extA8m
kAihDtyv6rwNozRatwZ2Z5yhPrG14q1XY9tKv6AhDz3s9/u2Jqcx3wYAOKfpAuP5rh+jULowDEWZ
RIe6HeXSzuRP8SjY7ceKXE68cvX8rVvfsTanQyA5GMtAgAzEoc2jkp3ETHLU8K0UjlL63Vd2keuU
Gr7Gjx/D2N/kpbSNxfGhj8stfFCoybz2VeeI1dH0vxh9YrvWxe0++tm2dR10EIIeDd7gMSoeJPE4
oerH6oGmpyPUOCZ88dkziHuaxuxUAJKYPsEZ0wy2kDwbyArKw+b+zC5cRCA9/ndm54lDmFbcgM4r
44wI+XNX701dcEB1AdF9BEvaHWtpLf+6tC9NGvCnxjWqUPOscmehZxuRuD8nRuiEqXgyhfx4f1BL
R4wtCRJ70qGA+PrWa8BT3Aw0xhvnKFMRFoxly0F9UbbFhIdz7nnGyjX0vvudlCI9KKReSfeRfZ25
KR/qFaWTXZK8/VZpbMjpE/0x8g96cxTHY9tHTneuK9hsHkSK8SN8YMAjqCMOdr3WsLV0LCfmbfBd
UwP8XNspUpXR7waic68abL1/U91nmthQtP5QIkd9f56XIMjUIOjcmFCO9AbP70TLGDLWk3cjeUOS
McXB9/ejcRgYHLrrQOG5E6JN1KCua/cj/wgrafiidS8rHzIZmh/Z6w+ZLYBlIpwumYV5FoqDXgcH
odjqDHx4zmCusPY8YNPwj6s4JaH9b3rmhrWyzFK64GYqZndIIfV9jMSpefbjb5mxq6rm2CJYLWg7
Q7Pb7uMElBx/56jfJtmxX6vbLT1gJqwdEH/yMWz92UqYTdwKWVubsNzQ+FTKuyYZP6kUQ+v4U6hc
ZPcko3Yc/qyTP5qCNPhx+DlCr6SR5A/fxGBw+tyWlMouZY1KQGVL8q/6LfnUGyvOdWnLkBgHv0Mu
VwQeNTubjYqqpVdU5tm1vvKE8hJ304KWN+Ew1wbkhNUIDeZHlG/9D4qVOrl7GMYNYNONtDZnC44I
cnWCXv4HvFSfvflaT0qCvJN486HhCENXvEZEttDT+pe+fdItmu7Iv4t2FZ/5npLleqWZ59rcN8bG
Ogj1R0k7TW2TxcdcV+2iegzW0I0LR2HijP9fo7ON2DVBVbipap6t9EWzfkw5+VrZrZy3aW5m521i
xuWFAlqPvpdpbq9Gxi5pczMT8DJiWGz0BEopuJaLnV5mn9PaNZzW78NdD9aKUksfHuBdKE9i2Jgf
dagObSm3/kO6DA8MpooFRWtuzn1eyUWaSDWrWQsnqdi7HwTtMSYnmjzfH/pCKEJiB5wJ1NYUyOdd
m1VdhGoRMb0R+QiRmF+OHuEdJwfsjR6ltxXPtrSa1+amz7ma6AERb7cqFZItwamWv+cBjLbRihtf
G9LsSFpClDfjwJDChnRqZpv5DuVtWy62xlP4H2JteqRYJnSNePnOSSNNtIijRs2sc0JHTCS9KI1u
58LXRl7bEEvg+xtLM5eo0sWdRWlKE6icv8YAZofYTkt1X7k7o0NI3bKN4nvV8Izb1GtIskU3B0Ux
5NHIblBSmhWTpEyprCYorLO8V8d9FH2IjecU3S1FvkSSRankqDXPtfWQKy8CVDHhZ4VeoWYlLlmI
g/6+6klEwm4Jov1286iDqgSVVlnnlra0mo7CEU08s/ScylzJnixEHVTmQOBMrfM6uO9bS2kmB3U4
Chbo3XSjeU9D0th1eJSCj2b35f4BXDoR/9/UOzqMFLq13mo995yISKnTY0fXEzXM+0YWIjr8mkxE
Q3MD7U1zBEnmBuEghGyeIP5UaJs0drTmq1Tx9AhOXneMKZoGxy75ZghUygtYpw9uswfsUQuHNWbQ
96tIekMitOQvLpJ5kiMGVVK3OicmzsW3TCq+CqECzaTR7WKlWntwL+QUaFKiWYbkIhxKALJvV1Is
JLA5ncRKSppDE3VeTgGdxmPADHJniHeirebb+7P9fkmxCayXtyrCv7Iu39rsItLMfR2655pw2Kt3
jew73UpVfnlgV0Zm131Vy4OISop7ruI/Yfhs7dLUhrFFP5bjT0ERN+m49gJ/71fhiYOukuZH8uUQ
5t8Oi16wQXTJ3p99BbCW+5YF+rn01H3r/4rTJ0ro/z6L06rRtw09HXp4t+ZaNffpWwyts0hTwzA+
FJP8wErrxOIsXhuZOdVKoZGvVHzrrGrNVlKeEJGoDMuWa3mfhh9761V3fw1CvnLmFyIpppL7AnQ2
2nG8HW/HlnIfV9HIGejScyaHD65VbOD7s8tjMyEajF3nQ9HrBZBWr1zAC80Yt6Zn02olWW2ZQmmd
S+pSffT5Y49806FHadR2w326MX9Z8D2a7c7ItoK2Zv195XOyTt8alVbGPfdDhgqvWuxP8y2ljZ12
v0PAFydFPqQjt9lIotNRPO9ztSrFs7R5yaqSmp4IrN9x8oRForReyt2hf9Y6dcvlIevbljyjJL+t
qkQvdOSgUAl3Fvx/FJQJK2/XF37+JtPNmr1rwhQX8P4ItH0hfu1ca1eWvmOWO1fFN0imU7o8LQe7
V05GP/Ka0ipnCDZi80ssd0ZMUggSlWpvrLXUTct8G/FOXwgFFq1o8NuJk5e+CsRMSYk83R+tc6rr
H3zB9+yy9FZiy/e3KDag2IfegS7mdwTNmRTXFZIW1tmCr6+iNzTsn6ustQuekqvEVosLTJJgKkHQ
w2vMIhSa0TITMkv2daU4kXTkAeYBGzPNzK7k1A7pNVKEixjtA8RaBLl3TH2PXiOw8Whbmch8mC/e
sEalt3DXgbxXLBrp6fMArHU7y2pc+qoRuNw+yk7XHl0yZpJ8DKp6xVeu2Zm55kYuq7EQiVeERj1V
QXqgVeJB5aUUrgBqF7fN1YBmgVEgZUluVdw6eht9N/0IDlpYGO87/qVtA2HDhENG/vhdU1Os9uoE
inHPhubbKXEBbR5K+ipWsu23K7jupav62tbMEdM8JQltknJVd3tD/VYkHwttxcTSxpzoIQxiAfJY
85RkULmxa9UMx+9BumysEC2T/tFVjpLyoBu7+3M3zf/8WIPaxRJAdbTNZuujFymQ6rFyz8iLPnFx
OUB4N4Iv/NZJx5am/CR3P8tuJVpeMTpnE6mDOsh1lIrOzZACviNPaD2WIq8CqLvqMU7swbAcX/bX
ApLFxYPtGiZ2uNYg7b89XY2a5kkoMlgv/ZNHL6b6qxD+S4AwMWr/j43ZCU7cyhPUsHTPGqIAyYN8
LLcqiqTDtzA6wVaSedpaqD5Fh++W8Mri7CwrSg2PjIxF3e0vbY10h2GLJqJg/cnLnnNygDD/6NJT
3yW7UvYP9zfQQuKPVwIEeTL0ZFM5fraDskTPxyHBvEmNwpb07ZD8yKXvSKVY+ScpOVi1YouKHUcP
0aBs0v9wZVxZ/xuvXV1L4zhVyfPaBbgg2QV4BK03Dka3SU68a1ac5uK2pdML8L6lQ7Ixw4MPnB6t
0Tj7Afe1Y9TVpg80w8lad9+22/5rPYmuS/uV+V1y1dr0qwHU8s3zK6HqCsvME4nlDWonS/akzSLh
0I+bGHpXtfhamzu0GAPvWwAufRdmTlG8NtIqufqSI7/+jNkuE8UMLGDHZ0SNAtsq8kqfxnzrbYed
tu83sF+4VO6h/yiYFWFlkZc8IlJqQF/BPE539e25rczA67MAjziEhzp6g4UWFJydI6lZSU6mrbVZ
Lm7pv0ypxhTtkES5tYcYOax0IgtNHdzp9eRzqx5RJldd3cnSp7oOkP0l9haRKyW5LarHdE1te3HE
tHLJNG9APzUnF0jzIRSFEQ9Jy4UjhTsr3wNLdouNLD+Za6JSS25x6hv7H2OzSMhEUKrTpMnY+HlC
opcnCH3/i5e6NjJ5sauDasbj4CUCvpc72i3LTSR/ixVIvKTXwE0cqfMOCb09dtONOyTa0z5eO0fT
os3dJJuH+RQNQoX5Tec2ShX7ieGeQ5JBseqAZtiA0gUCQgYjeazbXRP/MPNTGlgHOdgZwpf7B3nJ
e1zZn1968AvR8RHrLszp27jiOdHHz4UziLtcaz+JvKaCVbTw0pmlMs3RAfgCqnG2sIMYhkIrW5yb
Tt8n0VmTf47la+k+ilm8d9UO12VsotiR6h+FF26h6znp1moqcOkJRxKA+5YGTFLTsxtRrsU6h8VM
wG2CVR4++c3RLKA8gPLEq6Gb6VvboCuuUMJzlkmf7s/60oPd5DImJUfLNE+L2Rz4TVeVkawK077T
42jjB7tEfW630cWKbBQf5DXI9HQLzPYZBmF8ovkB1br5i7V3jSSOYlk4V4bo1IWwBR7QDIi/VMgk
7o38j2h1jrK6vRdm+cbs5FGuzpeUSGrO9AnnLP7Uw++MTlBkIPsO/2AMx1XvEG1Vm9JfI7FbnmBg
OFRb0e55l56T/MBXxrxx0X9AmTSwgdIn47Y2gWLa9WOjQoW0RuKxcCXCyjtJokPPB2fozJcE7PXe
LDE5CNDBKU7oQ8jpaY80OR7vb58FP2wS1dAICD+fTmfq7azWWdPpocCt12bm0eQhaAaPSWIeTD1w
JOXVgEjovsEFtDsco3Rg0wILkSJyT7cW87CvikGV8ZMCiV1S5bBPgGHv9WNgJnQafEQaxoFlcStl
0GAY8KqB0lF5JBN3bkL5a+p9kr3PytoVvFBN4LuQDYCpmMl41x3ie1ogK2konNsY8mdhq6X8eQoV
PAcvFSm1kRLbe9VeTjoExf+9qn9rfbYOmuR5TdX4wtlwx8SuKqAZ2llHvrzV4HZYA5YtrjodmuQ7
wPdAeXi7BkFcyjC+5liDNd8P2dZJcxgUlPga4L5xDtWwtJpZXHDWdDnA6UqudMpJzB4nad0IDesp
UMEeALrIKCddrHqXuZcUnXYwxzBZkZrwIVDKHuXikiaPWb9yRy0OXJ+4cdDHIus/m2ZE0eNGCFLh
3Ot7s6h3RhFsDIpgnOZS+QX/9cpuX4g8oMeB+h4mHth11dnbodIh5esRykVpQxc3Vk5KOhCkdNMa
2Vrz8KKfkphcNF44xyRZbhe17kXXi7wKW7ywHfbyQfDF/tj6EdX3ODt5Fs1/UZxpD13mD44v6Ws3
4eLskr3l7UDtlJT/7RcIgx8PjS8KZ5eda8W8dX2S8I8N3dJh/ebHryuuZOkmwhoKdZDyg/qfuZLR
6obeTVjNKnl0w2hT/VF1R6u1CySahhbZPFDFtfrJFIrPb79rm7MVjWApaBQJm0lp62Nu59sG5Ev8
w3XuD25pLhH2mFjlKIGp87F1ZdvWgmYJ51J339Ii2+UxjDl02MffgH+rtbdCGbBkj/IeRW8ef1x2
s7dfFklyk0SsXWM4YR3shUu1lxrZEYuXPjncH9uSJ7i2NdsnURCIbjbtk64f7aABP7zmTpcu0GsL
s3NeIFOc1vkgnL/4tbzVkfYVtpM42/1xLES85iQOO/EBE3zNae31Uq+lxCL00gv91JsHr38x3WNe
QAopFVwgW//jfYOLwwJXQ8sSyWPSurcHTEMzsJrKsOd0hEtasBDnhVtXEffimqLGkuOiRAiQHO4D
BeryW0tFI+VymhDk5dqXTn9Kja/+WrPO4o17bWN2lIqY3ViSbjy70Ne52+rLaB4MFLDcY2obm0D5
bf02zd39GVwZlzHb5r1Zx+7YYtOS/8TNH9O65O3bfROLjvhqXHM3qCsCmQyd7a3gg8T4UYL/TDmL
7oEsZ/nbex3LNTKopQNFVxegSxAytD3N8gdW0dVBY4rexYg7cTMq2mCPabqm27e0+8j6QePPg11+
12FdVG7uSgolc4SbIEvbttaPtpSgWrRWtvlSSc6kjRuwJZlbMAez8Zi5X5tmoFObsppNRNdEMH4v
HmjpTzvgwDlaiyff2o24/EEii+s+6eFbMj6vrOOSq7/+itkZ0DLfGgXfAOKR/G7oq32ov5bWZx4D
oHd7G25CEWpd1F/PfeC48hNfIjRPY7SGqFua9on5BiJlXQYANTsmsQjJXyf37hlyADuPgJmFp2K0
7DaqV/zZUl6INMn/mppfAro3mklsjpTQEdAwVRtZZPMh1cMDHVqXzmrJzjxHKbR+pnTS1OdyTQJt
aR/DoTq18E/E1POnZRXmlZamvEYq8TQIPr2/K2dzYUk5JhOKZcKwcN3durVWNzLDHFPvUllwdwQe
x5MbKPrmFzywqrWQbFqZm1gBLY2JEnaSs4eJYp459oY4VIrW8FEmpZy5mcqdKhrvSNsET7mxK7qV
O3zF3l/HdPVELoYx7eoMe1KQoszwzZdR6BouVvUFQv9NmT6Ua7Jg7+aTERrknBifhRKxOjsijVR7
Weeq3qWt4m2Rqoey28fRx8JSP7vC5v55fHcOJlvgAyalor/Q59u1S4r8/9kCbUFJfF/A6lEbwn61
WL1maPZQMfuk8cLI9C6N+6HoFEiGkMRJZLtY6yRdNMQjRGZvTGSuc0PkbUriaO/St8ompOvAVD+E
o3XM5B/3p+79wZ7mzmKBcNsi6PHp4F3tjDgU4T3rfP8CZ0TZoaIQDhue/hs1yR56JXiMYzAsyFvS
HMAeEbNvq2Nd2pvXXzAb69RomjV95F8o/PZudBTah0oPjqaabKIqcto42Uje7/vDXppfSDMMiYcX
SfV5PcNQ8ipWrMS/iDy5aAdWEerT3eNqTWzZjgHlJMAczsL086vZbSuaGbU+9y9qfBC931PHOl3H
/j/zrrGIPFr/18zMeYUF7XB6jZnWG7Z5AG1/pNldVDlVIa63Ob8PYyZzE6yQsjMZ1nl/UV4gPsTb
BHP14Ej4sLcw6GwXkVuz3WqfB+FrFEorZ3zyF3OPaU6y6rQ6Q7FkzPZpkddt70udD/0aAPEnj815
coPPgrz31zbH9KvemZqWi37xCQ03bdirRYuUMVDarPcvnhdy0+mNzrXurV0B7+V1plkEQw30jcCd
cPrWDDw3ehnB5HSRtNDWs+8tstB+BLhk+ImkzqgGjpz0e+R5yYkU3aEeSwfyJUeMXkr9OYX7uBMy
2guUDZCG/f3jsTgDUCTxmEDbGnjn7afpQh8HoTT6lwgumSimk3MlgloyQEOUKsK2Ajf6POPTdJHa
dpnFasYaR7xgy/oDirf3h7E0xSC1p/wslMQEDfPnpBuQjqhN/zI1HI1+AhmmtDXqC/lO2zj8zo0X
U9rowRchiSHEs3t1kw92lB9F6Y8fx7j3/wAmoop6/UmzqW3rRivMgZG3baJezFyTjorbfbs/8KUT
SgqVRCrjo2HTmlnx27QNyNHjUyMfNDek4wfkRELlI8I8kU2Yutba+L4LZRrXlcVpxa8ODS3UdeQr
rn9RoifR7Amh6JIlATLlqYtYByV3UodwE6NYZTTmo6T4+74GfPQomL9q5AW14Ucuv/neS9fTsrJv
w02jwULhBw47nNPz4f4MLbiTm8+dXTph0nWtpwvsjAJaG3ETApxp6Fm24tcsLujby7b3DS7EQzcG
ZzdBlHiVmKjMD6WBD77lbirx0XL9jZCtrP3CdYohBIjIVNMfPCdMUbpKDvwmgmFefCva2lbTjSIN
7OVNosCgrr1p49f7Q3tPlTOtPRttYgOeQOCzp7Oql2lYZnFwUcqvkolXkmoEdn15LwuZI7jWEeaN
rSX0Rz34rAqC09QfRpmKfrdGkLDgVgC8owYBcfaE3p5twiooxSrzGHtvSD4MRQNsREn+z33u03Cv
rMz2Tp2KQ1rDiH1pw2/qPtT2jf+lTrcw5d2f16WVpH0XayB6ad6fhdBBQ9RWI617qUfw7ufMe3Db
FE6m9kea+LZF541DZHjf5tK5uLY5u/tc3Q2ERMCmdeg+0v6zVbdec8p8zYEz9N9NgSejDQsdAZrC
ZkGLXgwBMXQWXqTaaSf5p21NVUP94NYnYfUB+7e3enapAymjJZReRao580u9bVuJ5tAaa4m4FVB+
aMOpptC9CPne9aRT0CKkgiyO/lHwd0W0N0sw4lbw0odMededi/Z3Jyg/kx/qE/rtZf8duZ4ieG0o
UPRc3GF19PWDQfd/fQzlb6G6RkKw5D8QyGS+iIEIrmb+I9DHZhTCIrwEY70ngQ4CRU+eEgkapLXK
39IpglgAcTroVOmAmC2MWwdRLFhxeJGDXySmwrX03tK+1in1gKn5+6Cf/f6qCAbNilgKi6BKaMdj
OJ6K+AlqbBswUVd3YMr/WbKCU8SDm7ZD6lpEArMLMTQqeEXg976kOuBppbXD8IEUzsrpWZy5Kyuz
kE4lPiWX3DFzemjZSW3+IsO3phGwOH1XRmZOjklLdclqwouY/emTk2ZtpPSLaB58HdG97C1c60Nb
eMPAvCX+LQNP0qazQUmdMhBHMXWSt/Gjp1hEylyF/yFdoztb2uLXhmYDq3utQp8CQ7LxSdSqrWRw
/18Co9ql6ua+71k0RfqagGVK9sxBRvRL9YEwVpymutzI7bPVUCASHKv8EgorT833DQzkJEjIM3GT
QBiJutvISIwsA6EP4nzZ0z4kQ3owS9GeqKrdaNhG7rhRNDjzHFP4HARrCMmFtcP2RJ5ITDCxX93a
VmO1iwUZ263ynOeHFKZTXPqa3NfCbN5Ymfkm3esFi5yjf2lMKbNzIGN6+KSgPtWP+nOkHu+v3fsc
8NS2y3Amslj6BqyZuUEOVMQW/eDShLL46EZxsRFjY3BQ+m62nhjHW63rxn0vFbld5ob7aFRBePJ1
w92Bek8pj2TZl6Hj1VQbTbCysxZOJxzepCnx0dPDY+ZoKt2TXEJhwi/L21e0/MLT8atWE7tPaIpT
3I1U1d/QRvt+f1KmhZxdb/Jfegwub+oyc6ikLiBOpvZcpl2fv0RR8imFFkdR1qLYpYeFwrttQmhT
SlbmiURNrrw6NKL4gvzesB8Sq7CbMUSqxDujWqvKtUfAl9mQcjdEnvmaYM7CMBGb4Az9X3qT+S3Y
oiSfFEkbX0oISqPe0d9GdK7uT+XCbsYGvTc0pUCiMH+Xh2IauC5Y7EtZmtGWpRNPlSlZAF9S/6sh
VcUHT03W+BTmRkmngCGaOBUpIXNVzZyEr4tuEtCOe+nkFjjc3vDOGlCSQjf2obIG1J489vVmmYwB
04atmia/CSB26xUUwdfHWsGYJ77lTb8TJcGWc8Ti6Lo3L5axaaW3ptx0iWi7huRE+kpD3nwVJ/sa
RMBI7E5ivnNVtF53rT4t3fiiuLFN9q2n2Btp/8XI1BXOMsIaOi/BJiRrrQjg5aXUKlvXXvuytoVV
pZfFoVxZmd1Z3phwU0dBchnIN3fMXzb1FMMQeX9PvntiTVPGHxCc01OA5btdsl7tqrCrpfgSRdKu
MlGm8BHbi15U9yA9GNJe1NKjlJg7Vaht36rg/EFP6h8PxvQNE3ktYdvUlDqvAVEY8RIzZtmy2n+G
9YbkFTvF3UnxNhPXKujvEtN/rU0XJ+hQ6nzz4pYRyb6olKxfMkI7nG9awg7SRFOZK+axXkX9MbB6
uyBWH2G1zf0/CSR896d96VSSpprOigKjyvwtDZezW5SQVV9EfKtjdlw3HmHDdjBol3LzyrXjrA8O
942+ayBn5Gh28iAi+Ugz1Dy9Sq/o6HYmVjX6tQX3WzYe5D57i2XH6uj+hWi128D3pVg/RC3ZIPEY
0rqCs9dWMgnvRj8VwgATTEoeJm+P6edXKR2xydzYB/v10VQEcSu6oqMj9OKMw+iRuNGgycqSan9/
8NN5uXFN2ETfmEw26EbKjbNgU9B8oY8UK/iY1YO/qXxZAqcqj9v7Vt5vrskMPEDcI6h8vyuLq+VE
2YGk+0dau+vud50XjjJIu7QOdnpubbrutagf/aCFqQsBv3Md1yve6V1qEs6cmy+YOfwehIjW1Wbw
UY/pZY83wvDYRk+amr+RR29ayaYwEfcJdOg/+63Aez99aHLoUHS7lk+CewAvrqx907t74e9znDuP
uAXl1jlOPB+F1kgaFrxLpOwYZGG3j2JJelBcGtcKr1TsMawkQGLoAESdpp+iPKs3dRXIOxFBmw+q
b04dW3XdPYy1hNpi5MaOkKNlInKNbvKk/uJr6g+hQWwN9fZw6/skie4v7TzinVrY+X4qEzgNKPtm
mxYNnyIe9Lg+IdvcbFNV1NFcNPt92IfeJkH6Zy0aXTQIwAIZcrD17JvbU6KNvi8IdVGffO+spsmz
WT/LBSIg5XNb9rbRfis76Sik3d59rY6d/9hoP3Bfo2+sXBF/8yXXR2caOZ3CFhVbahf4jtsP8awW
tb2sqk8wGx896aHuXuEwR/yr8B3PC7ZqAemP+2i1hl0IUFq3Hzx/636Imx+e1u5y75Sq+iEr32im
8fkHD2B6W12GL7og7bs18rG/B/nd1yLZwscQwcM2cPu1fUAuq477+kSq46HPbKtRIVY07CFGB7B+
8aIGSaTfOiBu0qYPSjpuq1rbQLec6Mcuf0jKifb07Feak8Jwp1mftKGf+NVWCud/X4Lz7wT7+xdi
QcA7px0Xy7KGfS5uTrGR5KNddlr+MZUmLSV59BtQEJ4YqJu41GPLbjzDf5SHOHDtokfXTQyokZk0
aUFspCKF/FLkwBJtvVHNh7Bw+3TbJKV0DqOGpqXCDVNwDYKZ/BxDDzho7jXhz6LQOg8WzTI/9QTa
3/yoFElqymXYb9S0NsddqkQKtcUxWaNrmTzQu5GTB+K2B+NOU9DtCqlqADGFRjaugkktd4ON1v5J
pW+IAtL//GT+K/KYu4a7HqgA/La8L+bsMLrUwyHpZ8LJC9xTErtsjPLB0MbHSDipUU2470qv/+gr
MEl1SCJEMxRIRGeXjT96SkkBTTjp4QOltWNXn3peNYH6+V/tkGagRQGVDnwSD8PbmWx6C1bUgZBe
GJHgNctDWTzAZL9t82EldpiHo9Odcm1pVvBK8i4tq1j3zgiTO7IwirbQ1b+E2lwpn0xe9GZvzOzM
Tm9cFa1HAQI7avNEnLbJU+9R8xJaw8KfcfmvWWmGNcVgE5sOwREUF7cT2CqZ0vgNE+jH7kP3rBRb
tzlFyTeiFm7ElV3xbt/PjM1eR4KUGSolKsaWBg8m7M6wv9p5otH5BjKiGm2ou+7vj4XZvB7ePBul
e80IBQkW1eRTEJENN93NSBMpHVK+9+e+rXfX1e3o5o1Rrd4IapRb3lmkgBx0jto+pUTPg76SB1nY
iTdjmu2QPqiMVo2xM2ZvlGBhlpR3Ur67P5h3QNHZxpifYOLDXk0jrHTCa6Cbr62bfEld+VF+iT8W
6kbwgmc5pU9CGxskSlZ6ueex6tz47O03ZrmllJLLrjQ+W93vIfnH+Pvv75/gaDSfEI39JSq6ir/1
zHW7ZBS8c2zRX9tLWvCp0eXO8aQy37VFnp2Lpl/LGC6tG52flI4BH8HWNfNVbSKMQxfU/rmLxc4O
wVs+JMaQcs2Ia6bmqbJpfDzOp4CF9zmVjdtTjSpcQKBb+edaLUJhSwMxEVpWJaDgeCB8iKvEK2FV
KrJ+X4xFs3VFr11jzlk4DtMLAI0umiNU+iNvvyGJcS3eEERnr+uCr0pggSJt3G4r9bXgDHlZrRS9
3iXQGDRaUEiAoi5Bp9y8Mp8ZsTX2Vh2d+xb1DtmF8Yg0FjIrXtltozFC/9l1Gj04y3CfrJyWae1m
XhtmK/iIyCUg8jYnASiqQdVGTYrOsPrFX0IrE/eDUiBiYSmR08e5REOvJGwLS/haS123KYrMW7mg
FpwroSm5LjKkcHfP6zC1kYey0CvRObPaItn146h9qtoSsIVp+Vmx83VVjB0lLdJg4waRv4byXrLP
3QVrNp9B981svWvDTQU9HcOzOChIT4RFvNeaqv0syl7uRLw5H0VfqPco08trUOyFrQZCmvrdFEWq
bIDbrVaM4iBFTZNAByt5lwwilb1VlwjDZ+auLQt1f3+1l8zxkuNw0YAK7ebsdA1hI1dGWaRnb0xh
HuGJliWNg5CuAwZ9TUDpXX6KbU2fDZJGrM/UcjPN+5WvSlvRLDt/zM5ybW4Mr7G7WD+6QXCI5BNi
yA7kDGhW242kO4kkXFTqilWiPDaIud8f9sICQ02t8R81AuL+2SxHlV/7ql7k54KsSW7QeOpneysy
H/Kyb5wwbJ5lIdjet/muxMPo/7Ya06I/EZvOM2Ph9Nqt5KY4l5l5aL3vQvGxSF4N92Khu0V1WAvr
QzB88uQ17tkFbw061CCbKrPS7wIjc8hoTZTS4iyp6Z/a8Lah1tF99H84O7Met5FlCf8iAtyXV4qS
epPa7XbbY78Q9niG+1rcf/392Ae4aFGECA8wmDkHBlyqYi2ZkZER8ZZ59to4VM1nPBy9C8gVl5+3
T/yk822nPCcJN6SeZqZrfvVTw9z4evPfs7ihyKDnxm2OiEb71uU4McVFLKuK6jyKaJ/VdBuCNRl9
dNDTL5rx6fZnW3m/bbJ2+uEw/aI4PJ+gD3s2iFpfoucOeAeHyBdFyvNjgBDVRiC0NiUgLUxx56oF
4f/lKAWcT99yovpcajtu5zt7VI5VHJw68dbLWzSslXPIDpyd53hO52d8MRobVXJ67EnPmP5hZiLR
OvkwtiRPzbNxzPZm+cOfnnIcpDLrR+xsbcfruZJG0ShLAWM+CksysSz3xWhqcXlOO/rsgh+yFoCr
3fMYeE6kuX/6+S4Hm/fsh8/XJoU0JmVSnvMGZfUawuuWOsS8WJe7UUORDLBbp8GCvHRxhSa22aOn
bCdnRU73A4IbCT0BsfCfMqvcaGy5PmCXQy1S0RY7n1lkOzmXqDJHuPh8TtItCsnWGIt4VapjqUZi
K6VXJqcBsiujFEnZzPbMomm+3v44KzvhYukWH4c6QZ+VspOcs6Byp+K+StkJ9qOsFbvJ3lCN2hpr
sefBco08svhM8kthHozha/ML865dmm3126ykG5dfaf4lH7acQT27jDNGovGlmHYDzfdOCng1auFr
GNZeKb1m8VOfYqALL6hXtqKX1ZnyvMHrg+GmaYsv6DR+G4IrsyH7fJcH9bdY9Ad5DN008LEPeLv9
Da/jcwAZnhX2Hck3PUSXs22scTIHOUnPaYXz0aktj3riNcadlJx88aLLv28Pt/KKXoynL55udRKp
Uyc0HDTBXi4esxALU9ylxh3Ch0GNJp1oXAdAsBy2HCbX1hXsCYbQvKp0QlzONKlHW5s0SMD1IHmR
G+hn2wblyv9Otronr8gLdPzMMNf/D7XYrGFSWXpdMNQwfcOEdlJ8V1W7g19gwHhXJONRs7xg6pHd
w2UcZ7nIP5hicAWWbLeXe/Xrfvghi6+L2noV4OWVnvXgL+VRn/5CHwatjPZL9recb2TKW2PNf/7h
3PgpYUNvl+nZCo45BrNAiLp0qCo3+42sm9FttWJfldDeV3nm1VPgpl1gKX0y94X7itWm50k6TAeB
64b0K4OwlE13yvRZan9rD910ikwcvzJvqvdjezC3QKuVVI8TyvFBmJ9TxMa6nHUtSUlmNWmGem+t
KS5Z4RC4eYzK7i6IO2VGJKyqoUTQFv9mQL4YFMgy1L4K09j/cB3DAye+mHOvqz4UEQ9DI1dFejZ0
cZCzO5XtPaaPWfE8pMPGxlp7Zj6OtbgkKzk2A4t39gxSHoi3VPokORuo/HWQz8qiIE9JlleRPPJy
ZRPNLNtWcDM5Se/htUee6oU2uivIvAzf7XgLqVgbD+kz1g/VckSpFoGA2cj6lHdVevanUzA7Ev1j
mvdB9ziaP3rn7va5XH1kUEO2kMLU4KsuM5gojOxilCUGE1/H2M1w2UMLJe4GlB0VV5bcPDB3UmXs
1envcQvTWpspkkkaBQ8MxsFPL1e20Oo8CrskO0v4jWZZeJKCQ2bh69MmO8ne43F3e7Zr481ZBfVe
njVjCUfWgaZFgzLQexbJD4b0qNTSzvc/B7pn5TSxt0gA3B5w7SpCymA+Bywt8syXE9TTTq7aTM/O
iVuasdv4L/+MIf/7ayC+BNoWgWBtevasW8zeIdFYdi0NVjvRfO1k3EO+G9D9bwZ0Kec7IyIlzl+L
0N/Iaa7qynw7gDJcIVGcordo2cZupYGi1ELKz9NEbRkkqy2081i9ae1jo33pnP4ltf0TvYuloe0h
su/Up4BKICSncuroFzO8Kfpbih7ab7fX/Urd5/2HAQlzgmipovPucuGdoMQr2E+Ls53H91FnPNZN
9Utzyt8GjEgUqno2nEELoC7kYyWpu5qMJXSDkPAKV82DX5s7uZ4+SfERMHTjt628/zrGwkiT8Otm
g/jL36aZda+Zg1ScLfOfwR+fJzV2bfSEi8kLpM853eT1izklXtuF7uDf6Xa7k4Appe5+8gd3Aii9
/YPm8RaJB62sACqkUDPvZPF74qzWfakPsrNv+ztDp9dLt/JT1MeqVwavt8danfuHsRbXdd3lsulP
+vw2e1J7pIy1q1h4kXqZtSUjuTWvxeHLgii1wb14GrRwr9HZpr5KcnPI+41sau3pZfvTBWMTbPEA
LwKOGHDBLhyusbpHnTzRS6rIBXZAyAIk8q5NZC9MtcNE/42VbfXurrx/jI0rFDwtcOUlpEzT6Rhn
XZSdA6w5i8i6T8b6zdmUGLnisMwHajYtBahHMJn75XLTKkknWcIX2VmD3VqLYS9H/VMbvLbWrzRw
vMZ0J1P3ej+6C0T/U9ff0k3nlfnMLvcpMjTyTAili29pAlW1tTZNfs71ZurpTrULDGEc85/bG3Tt
QSSMmiUaITaY1OIvJwpLIAmNmolG+b92GtxnYbY3BvP3mA8PBpQ7K7J2RpA/Gb1xsmVPtIN3+xes
bVseRB5FuFD6la6dWnaGXqVVRgsOozUQFdCfD2gkEMG4cX+vbR72LEL+c+seNYnLuaq5xsfqm5nZ
ICuu3ToSiomOuld8zNZvz2p1qPdXAiM/4I1FrVhAWTfpFJuHyvdDoBERCvEUkdT+p4HmL4i3G5J1
izmR1FVNZPV8P01H9/At6qFIJhuFlbXZwOSHrUa/Krpai+RRo6UnKxwCCQkBs31nqb/7upBdszG3
qCtrm36uXIGHQsWERHv5ifysKOXSJ4KopR4w46WIho0FW4lRjPlU07YqYxWhLza80XW2M1RFfq6n
rsCRdmgA7H1Q/mMpjY1/H0oaaaPkj07sSZSajjxUcrb/4+0BZAmujRHAXC1a/Ag0Kcc6bLocegrW
os4BQreDfd3tQdbwSlSlqG/i7G5zuBafzSntTI+zqjgnovYQmkURe0BafizEvo7vG2c3dKia7H39
rky+1tGDhBDh7Z+wEqIZKmLjugrNUZWX8+yKlE4DLcnPMGvMgxWF/r6GSo+YI50StlYeahOTiUkr
t8DStQsceSiarGbCPnTPxbnIoqFQQ/515hEpf1Zy02MqO+g7BIf7+6ix54+rxMdyjDB+zypz1ztU
fyMlzl7oAJJ2qZaLw58vBrUxXCfwaIQQswg8Bvxl0hJN7XMlJfZjXTjKXhCiPKhlJT8ElRPs674c
PUMP5c+3R145v5BsZ59igHi+x/znHyACORw71CXz8iwZ08Evu7s83o2VfLw9ykqwA9I/k1dYcBK5
xXaTnXAamqkozq2/r6qfanf3rTf+3UTO1oaBsYyZBXce+MPiy1JpG0Qh1yxjmfAV05gobpDv+0l7
LrrJ8MADtppSV+4McH8CjjnT4NQuIp4pC4csT4oSdX7tQclpc0SaJLVOhaZ4RnrXHWUU5m8v5trh
/TjmkiGWl1qDLAO1tqZ/tYNTJP/o7M9tKt9n+cDufNaxuxPqpwmCXJZ/qYPiWG5BsiuX8VzumDsJ
0EXlNr7cNo7iSzV9fSUpzrSThh+i2Aol53tuEeOgvk3DL0VFnv7ldS9Dg0jyqqegmNwp8V6GHVyS
v+277mufflXG1g3SL2my33ItWgk6oLDyLAMgcQ0vu5y60Rx8XyORa1NV7DO9+amhP75LrEh2s9Iu
vdsfc23/oMcwN6GAfxKAXC6kLCVFm41jQYzTTpVrRnLpBmjxvSgdpYLOua9wbr2vu7jCuk2SN8Ke
lUuY+JEQCz4uCqDLjpQCuNWKI4nCkQNJVYQ7HAOS9FBrd72Uz1fxBtV5ZdvQaUhIArMdZ6RlLV7z
x6TTypraUftNaRs33vJ5WJkQwKMyd9FCMoe8c7mccQqBoIMhdI41vb4LRoRTC2MYPwktTc5OocJ0
kdQApdHA2qiGrFykM2iEh4xN0eqKj9xrQy/seirPiP0AHTnNU9eOd/H0H8pv3DWz7hiREK2Ni7wR
Vm+r9GNCqXYadmFguoG2v70l1wJ/Stvw/qg+zBXFxWtEs3tWqA5l9SCXHjDMfu2mZldZnu3XbtAV
n0NLIGeB/2xf2a7fpIcm27LUXNsoKokWnoV0b9KufPkdR1MPMPOjwO4nERWXL6L95/YktwZYLGMn
7IlekLQ6i/xxkL8Nhb9xS6+8RbgXERlDigf+Xbbv5mGVxdEYVOdsVoQM5ZOFJKq+LzT06Q5/Phd6
KebODb4a0fjlYmVTKdtlIapzYWGMXYhJ3gVptFFLWJsPgYKC9JBO2rv8IqacqIUo9eqsl/WunVRP
Rg3aFLGLjMoLmeJGLL5yDZPaQqrV8eLiWlxEDEhiDfbYFTXecdhsBMOD1epHjevSDTcmtnZwWTsS
ihl+5clZrF4WykT7SX1OYrva60713CdtcZdHGztubQFnT42Z9jD3C8wP3odIa0KJdxCtXhNppYde
Cs9KeaShifJs+XlTLXRle6PtT2gPRWW2/lxsb7OswyQ2U4FDS/F1cgbMmKuNYsDaEIQ8cB4QIAFD
XkQ+SdaPPbUsyDeio7ff8uN916ZbJYCVfWATYzALABfCgMVF4PhcRqkCM0Wt7cfOil1pQs/EzLwu
Ot4+RSsjETli0kMPznsR4PL7SGaRphqNNWf0Azw9+t0UX2V0qDa1ya7XDTLPLLcN1wb4Zsm1UaWs
zPUOFqk5yfbzYNj9D9yZU+/2bK7jCkahDAePArCKe+FyNnKkxr0SEFfkYfek93lOu72veFrQOPd+
TLvwMNglbmdC2tvN6Oxvj369loQ0BIgwPLkwYLVejk7PZ1nwfBVn0ZfotKex8aL7Vur5xQB2NFjh
xmxXatgz/w3YkQo9SN8yahtUNE9DvSzPWh/Ap5ykRnkScmy7qSJZT4PI4+dJ8C7bdQbP0xS++ZfZ
lfgk5DSWHG5P/vqg83G58flFbCQ+w+XkIzPrQ9MnpYqU8SsyXE+a/B1DhFZUO8vaupZXsllGQ9YD
vcJZ2PL9Mf9wrTQiCXvE42eKmFpknhBl9Z0bxuhdvUvVl6EowHylvEKvIpci/S80YXT1qaepEsfP
pEbKTOukCk+MySr/+AkkpJzlv5ConQHTxULEdWDEXeYTEglh3o1B4R8NP1L2aRIbnuRHrwirqBth
2NrOmxE8DhesYnuZG3WjnMd6THjU1OFBlqRsdut5sKq43FWm+Hn7S19HmzNcSI2ZMIV4dtn6pWSN
UeQqg4lidGcE30Hgaxp3o4+zcOLswWg3nsW1Y01UiwgACQpX4uJZLIgyeZ25DkXyqso/SmUfWg9a
4DYPQv8dm1u37/XbyAQ/DLf4gn0rHBkBl+rcx80nnALuBvM7lJAtR4+1E4N2yqz8Z0MIX6KvehyU
lZWTFvDHxz4NDmIYT0NHGK2mMIbj/7AvTV5ishBu4CvoqR2kqC1HuTzbiXKMQmiyk9P+M2n2L3n8
O6Qh//YuWVtE6oIzUk9dEDLn5X2QJK0kOqGX0NloTBQwcWkRd8YtYcO1nY+wD1ItXPis5SK+CAO/
cqx2JGTGaigXcumNRvB9mPRXSTe/3p7SCtGD5jwaPqFTQ+GnjeByToqw/FBKVAYDP8Sl4S7si8Og
7uh8ijRMr0lNyoM6frWcVznRsc4gzumfZes0Rv/htuWY09I4Ow5d4aV5MxRaWtnVuRr3qnkW0aOo
v1jBnSFvDLRS3GLOQKWAZbStISR8OeeomZKSJ686T3h0KaCGSHbdp3V/L/uGmzoKda3hLS7Tt6nc
SmtX6EtAwdiCkAnNBNMlGlJniA+l8VSdO3hLBMTQ9Ovq1NTfM0t3i/iUKp8N9adMp2TjPyYFKn6Z
9Anrhz+OlTkxM8F71nKaC92XS4BW85SGvlSdW9U6N3LkRuojFldfbu+ueSEvoZ/LURYHZiyqSY1o
QjnHafpgmju02lyy6n2Tb3zSlZP5nmDyVFM35PW8nE4fFJFhRFV9trt2L9sprd7qfaMNv2/PZ3UY
y0Sqb25XhtN6OYzUBtXgT8wnlTSHxjkVRmuVNscQaHzjrll5H+ag8v+HWsT9koy1F0J89TnsetdO
TkYc7MJYeo0a5AErJ3aTCq0Mf6tysvrFoFyBXCOSRu33coaGXxBhVeGc28QubOR9QaCjx84+KTZ2
4NpIlLLw4CBZ49DPa/0h3GkrIcYxrutzQHE5Sk1PSx5oGDxUzT+3P9racccYnVASEjmsgGVlyxF4
Cw5BX5+VQmlfkmKsD0o5Tr9yQ22OdVnEbqnoj11kTYdJVh+aqNjS3l15Fue2FUwXZj9zIo3LucZo
z9X0A9VnhH88M8M4bvgSSIdI0g9Ve7g93bV1pQyA0wgj0SqzeD2kAsEmP5nqc568BSkS3j9gj/nK
2+1RVgIm2rDgfKh07CNYuYgnTEdIZpPwRqGFkz2H/I7vmVQ8yDH/r7Ije582+DBj5vTnbZFUVkB1
qVDSskGnw+VSBp2QBrOn5yBt96Xz3QhfbLGBpa4dvY9DLHZm3aVtHhpydU5SwNocaRCZIlI+ftad
Zi/Ln1J5r1bH2+u5tkNm0ILY2gJ7XKb5rQAo5M+qMxuwMzqvwx/Ycaeu3el1sNEtu3ogkPckhiH8
pKC82I5yF0RKZ5v1uS7Vn1IkK4fOsoNdrRuVB2dfOWDYPfuFBrknAigzbdo7GwH32nyxYKMETKpH
vWzxE5ysC9CTAENpxEMZOU8ElK9BFB2VQHluzA2AY/5gy2eIJh+QIQTa2TqLIxGD8dZdFDV4jaV7
rlLEQFJf2biw187dx0EWN2cgcqh3aticG8wY+/g4OZ+k3i2n/3BtYkRJxQZQnBr3YhiJJqLQb0vi
NWeQT6qS7bLRehCxo3thocXe7W25NikH7p05i6NjfDl/xg+XtN/kUKhxlTuzDSpa05HDbZS691Kj
uvPNptkYbuVDUayZywnvFfMl/inHFiW41BfnumnYe6Zd7UCwEzg44ZblwVq6TW3Rod2OTYER4DLw
1fzECeu2OVthWUKl/jfHNtWNAl3zxgGv+gbu/sGeJP0ubWXtINQsf+5xdz2EWWjDpCu7jS+7Mnkg
WQQOYAyw1EupwSqyR2ENseCRgLgS2K7WtZ6pbVw0a4cfKJtGwznTJf5dJJ6OOlRtWIft2Tw61YNv
76PqsbEE9YD7oigOqhVx8u9vb6OVqQGPyKQYWM4QeS9Oe+5nA3eA6N6Dmdb4XCqaG7fy7vYoK5v1
YpTFZhVpUGn1VHfnfnLL8WvbeIXyqaf6dnuYtckQG83MMTImlvDyTKhD7KdNHvVns/jdhw+hstOa
v28PsTIT0C+qDfNWIEZfXFj0xBcyEGl/zqZTHL2VsCb9RN07yDPeHuh9ly+uRlA9KvogjHMqsAic
xSgPSK6K/tzGsGvHsHyqq2/ge2hHaX1Gcw6cetA2zbkrMuVzbdHq/L0Ldq2KgP6v3vwxmc9FHrsV
H7TWySE/pfmz2b2ZkbmLepgnTXJnxtXL7V+9tjywekDDsUZBMHvxo6OMzujJV/qzFcVe7njowbvC
eIvMaOM+Wh+ITYta4wx7LaKccUzL1LTa/izK7IgqQldpn4Oo+DQGuMHentO8a64+BIkYklrAXahz
Xu6qYZKHIUm0/jweg/i+N40jkFNs9m692fd3HbvhVMI5NOhSpy6zjDWiLh0GOaYX1eyovXOZN4+x
F4V/V8q/pfTv7WnpV9OikRjB5flTUUBb9r1quDFOQNhkgMbgDlyww1YT6vVxxDQLzoYNDgTmtNwM
9VSZgchm6A7rTQ+Aw+11zJUU/U8tgNhrNMRgtoBKFSXb5VsYi8kkMoupA6Zm48ohnrytfZQjNJ8S
3FVT+dw/d0m6EaytLCBAAf7HsHC5b5YwqD9YqZhGEjJFr06oJP1QnHzjEljB3CkRz+ZN2ryKVz39
gyxsM4mIB1vkBLx0UjCmt7JnswlTz6lQx8NZA9ftGsBdDW1M2qds59M6vXEE1qb6zpej/5v3yVkc
67ZMS7uQSeJxTNwnUr7X/V+3d+P8N1weMspPtLyAGLL3YRZdHjJQZr8LhVWdy7J0s0jDij7psp1a
+6dSVxovsPV/fRWemFxtvE3Xx5s4G3x/nhikgqWwvtQZBtCPVWNknd4ZpPRmeApmQkwSPGn66+1p
Xl9b8Hno3UdPjaoN/T2X01R1CI90pnV4d0/afamh/qzaYeyFTTPeW1ohb3y4lcmxnNCm4E0RVxiL
UAp55ELJuoLxiuYOHsq30kf8QcJNwNXH7kFP9MPtCV7fYEzww4CLnVInYxaUatWdc8e6U2nJCCvP
grExsUMTXz3SLHK8PeJiSXns4dWQbZLtYqJzlUIoeqD1Aya6pypW0Fgzh/ze6FN7pyvx9Jg2xlbd
bXGrvY8HOAj9XeH5h7Z9+Qkx6rENXy7Kk0UDj04NKAJ8rawft2e1JIi8D4MyGa1ZCPaCNM/T/hDf
W7qwU6osDBNDPcfSx3hA9Q9N2bgsd5PVa383Y5p87nrEvZRxtB59RR88Ne/7hzHys408bbGP5l8D
5wGmFgYDRD1LUNIpKe5EqipOkj6KgzJFb7kVfzENmvCdINPvJR+Jl9srsLLOPLcUNykfsM5LOCHP
RIBZkSZOGjuY3kIpRPYv7AlzpnBjCy0beN6nxwsIPolMMe/IYrH1ItNQoFRxZwiVxDqg4e/D52vp
T3OSSCICj8ykgrxV19/CIunsvaQgyO0WmhT87WNI9VcrOuklacfadrN2qhHCw3BPQ9U1Lep9jQbM
4KJ7J4cuDYTlBiiyLBS8/3r8MrTZI4v39iom7Xk3rMoWp1pJy95Ngri6C6wp84rCwvpHdL0EZB3k
B9GaxTGRBvknNKpGdcO2kg5SFSOBJEvtQxxhmqf7SHF2pV9vfM5ldvP+K2dofVbHAU5Zfs8kmcIx
zC1xsmgrp+86rl+EFMBxGdJpF9hpdZBEm+4MM3RA/rFpDnA02vjQ76fmwzPDj5gzWMCG9yY52r8v
T1Ux+qUVgFSdJj/BHylTfSPw1GGa+/98a0C8sojEV8633x5CCEztoYZv1rj5OAS/+s7X4Mn0TUVk
pnTVs52Nxq42jPgBTYA8AKm3x5IEcUDi0A5DM/8VjUPX7HLEdskTukD7YiDUJLmy5k/TPh1aX6Ab
M8hf/vTozDbzaDFpGMDNlMfLWdbRNJpJPzanQlWKfV4Lha5DUofOcDYh3DnQXq4o7wrxMTcwuPti
RdvKsmLKjYyFwqrnB6mq7RoR4/7j+LZXBL7/NliF7+lSON7VWstBUKfvONTFGxtsHmj5Q7gt0A+Y
xVGRI7mcdFDUUSkZ7K/CGhxk8qMvvpkmd5ingsPEeJ3F4s8e1/fNBJpLK9tsGIdb3OWIltCNOtGn
5mROJSqfFmFXM+koFrdmsGef9UcYPc397W+7CJT+Nyh0LZIDcxYYXwRKURdgsRUrzQkbrPoFWkiE
qkZeeFbVjnuiQXFslVA/huMY7vzJzP/L8ITbnOO5/WxZRpZR8Mjals9tlma9042s/46QtIIwt/47
yUR2b+qS2CVdre4ATrdK88sa3Tx7SgXEaryIM8N1kfYZMqVI25e6kymL6DU1BTYIuoxuoY23fYSy
1l4bonE/tEW7C4jeD6KppB1hzmcNlsSuqdTKK/I++GZ1zVZdaBH6vP82MnXIdDCP1CtjbLkdaPdQ
+vIUBCAPdgMzvNPxFReT4lagai92Z/mfytTRNiLY65eSNxK0lq452lquFIyok5QdRan61GHoM7h1
IOjlciSzlY+4lOrWxha4DrjoMUBgDJQKxJlPcbntJ6sN+xhu+qmgOP2S6vSR6KYYd7ZRwhhPSiP6
dnvLz3/h4mRD3eZmfJcOR1jucsAoiMN4ipz6JKnxdJDmjQcwvVUJWp3WDB6BtQCqLnsbqaj0wukC
cWoH38wweO60OtkBW5XSp8hPJyI9ydf6aSOLXBmWYi9StLPuCeINi9U0owkq0zw5dfyhGHB24LBm
Uoe+Y7ORYq3sT8IoY96dsKbAMy+X0SoVpyabFKcKY5gmNXaW2exNjOtayC2lVRxFvtXsuxLFEpSA
MFAhofEF8ORyzLKv86Rr2+7EzeR8C4z022Cmxb5MM8MLDUxinEFLdx1hq5vgXbIDD6PoF+kG1lOd
vyXBtbKR0HqnB5FUmvt62ZE1xEXpC+RIT3Tr6Z/DIZgOaSe2oPKVGxpoEI027Akhei17OkvQ/yqK
1O6U6Nlz6/iHxJK9UUIMZLovahRtLO1Lr4cbEfrKPgI1ohERohqrvbyYBwXvc6uvu1MdtJ0bFj1O
ddkPWYR3lX53+zyuhMvQ1mfZHNwneGuXWlhZQRYufKM7yUoTvWq+1Jp3mRR3zi5u/PjZjNv8c+Lb
peOGGve0J5cC+ltTV9lvLdCTQy8XlpvwjD0HZTR8ouL3vUqEckeMK+7rRFI+dRq2bLd/9doC4csF
pIrxwMyyvtyKAdyddiiD/tTAtO8Np4Pv0P3UhqrclXV6vD3YylkD6Zy1v4nJZzjvcrDS7LWszud3
aqi73VhPlpum6e8mUH+EXeOJEgab3mzFfWujzta/NPLyVcj4L0eNW7O12jLqT7VpvIrsaar+7tJj
4hOHNPvZ1Pb2JFc2OnfWDLm9dxEtk0K7j0tpaIr+JDrzbggsJOa+5ujzlcne0fJj/tvvxw2Ef1kb
mh9ZChXv7x0VUmC/yynaI10EiZz2J2uykbbIRvu+S00k3RFNPDa63B0RJSzugmhMvMyw/yLObPYK
WKebOeHRGO2tNs+VbTU/glxz8z9XJGAlsPwgzkR/wtYifkQnrzmOINNHlYvhXkqnrUaEtfEQ9oOw
wPnjTZz3wAdcYGoHRWp55k+KPnkFZF+Xk/cz0Iq/iEWbPz8zMM+IZoDkQCHkxYbKGqcxsUAaTniD
f6+AcJzp39IY3wKz2uCUvuvMLB55sDeawShCkfEv9b9iHqFYdqL2NJrq+AU5t7dWxN/lqis9OZ6m
x0BNHS+sNesLdPtil/aifsawJNlbchRhGRkZceaOZf4PnsZjBfXaKV8FEzv4ILhuGPuqGxfJcEQc
QT30oA4bJ35Zr2Fn8sbB65gJ0mQhy/hBFJJl1yLpT7FuxTQUS216T+pgvwaBdki6Lr4LsqZ+SSM7
uAsthDoVFYpub+ZkulFmHcpQG1BbMzWvoWpyrKvYObSO0dwVXT7iDaM0OOCYviun9ucwiyUvdFry
HASWdxm3kJeU6UPUdTADu2arzX3l6+A7Sq3FJvqCDLHkVw60pTh11vSnKsGvBtJM9Bp3IvgSUXPb
931XZ24otDfaFcddM2n9IbfGYa+Odex1bT/t29Fv3UF0zQNSqv6DzQW1qylwHR0jMI/5aPhuLkeY
7Wi4esdtoW9s5OuXn98/C7jOPfTcWXMI/eHU1LKatL5h9Cd/Kn1a4qQSERZsxG5fiNdnk1EIIHn0
uRZRQ74cxaZPVU5y7gK9kRovT5TpKVCL/pBacudZQ6tuzOr6vgeOh30yY4SEM8s2B8UUmpimcDiZ
WafuEtvqn9CnmVw91Lq9lRSh1zR2gdy1saV6tjYyYjKgKIimwp1axHVJh1amX3ILiaH0j5EavMUT
ioF9Z6AEKqvjU9Nox1IMW3j29ZNDwUWbmw7BbjCuWHxHM2tNDHfr6dQ1RyIwDwGQ4cUwxYMiHcdy
J7ZEjmbQ4PJWmsdDfuAdiDTs+c8/7BuLotKYx9F06sv+qEaRqynYEQUvlaLvptzc2D+rs6MCotAn
xeSuiprtvOBGO53oGG+92qkgWTiSxkk3HFcZrbMEOdAbqxl1Ms1pYzet7F6AdBIgOjuRdlnS05pS
S4t8RDuuVpofQsm8KP3Rm/+EmKrcPiYri8pADuI/aBhDOVi84bTGWEovi+lE20JYP8vx2Wjf5GTc
oc1ze6SV/GOmFzIZFmYmbaqX3y8cfMmUU2c8BTVphQYJdR+FXpzsBPiAvmu+NU3q1uqxMw1vY+j5
CCy2zuzCOTcikeDRLHE5tO8XXaMG03SiCNrtQNCafsfzYB/4kMajM4SVKxkRuJkRZt5oIU0SVl20
kRWsLTW9VjAsWQKi3kUcGog2tCudH9FGk6en7gQGojwYabjjRt5Y7JU7gaQSUAUkkHx2qXc2KYM6
DIUun0ApnoDL7Z4oyOC/GgpYzV9qWW/En9e4BygEN8FMxSUEXfKEQKqHIqlGDI6N9F4ixv6CNWPk
lrm0xTu8XkZGQpgfuzbIDSzn5bc0y7AUoveVk0BnUX2xq9+d+YCohUv36cYqrk2Kqw2EjRiIwsci
vlNrrbacNFJPOB41j3lth1gGSNqhLRvp++0tev0ootH/v4cDUP7KK7GplNoKjFE7xV1e7qmNtLth
srcmdH2tQJkCiSY8ms/hklY/WHmeyb2sntpOf1VRLJdrx41wha3TLV34+TNcHjmG4pRr3CsqafDi
/SUON80xstQTkkKfNNlT5Cek6Q/BKB9pdT7WYBy0uG4AONcfbGbfkQgBwUEQtRd5JcorfeI0nYbe
sI++H9C/hKh3hyjcxs5YyX0YaZaG5G4mcFwSUfJ6CtI4Y3ql2Sgno2t+dA19Qm1uloesCD4pOv5u
lYR8SmfhN5Eo1eSC4obuNFXPVdT8oVoQES+QP2QVKoLEAeBml6cCYKzrNV/WTmWSu3X2j+Z/vb1B
V+De96LCHHGyxFfi87YR1PYkFA2fJjmOXaXVBLoCPmqy+sj9JQu1/hpVUZ97ROVkAZpRp5Bi4Zs1
OxFJ7bDv22aQdqFqFOEulUOUV5y2yTYO0kptC51Hov/Z7YPmjSVj3qmGsIwHUztZpdDdNEmtY5vU
3WMROJU3QunfGRO7XtN8rL8q+1crtePGNlw5Zsj8sAUpxswFkMUV1RuJ1fZ1q59i+6fWzoI2d7mT
HTJf3bh1Vw4ZiiS4m3Go6Rhegj+jj6lI3Aod0eQRIkiHl1pqSSZ2xGlxNOQy3pfVkB6ktAmP3aBt
Ss9e31rE1oCYKEFg4U4D7OWuC6QyrpVu0E80ljzqBf70cvxpbMTdIEePQULXsnavRz8jJQJ1R47W
UHDn+9ThknN7c66ce0haREpEGBarsQwNfWNoydP1E9c1vQJK5iKF/0j36Jfb46x92Nm9ZQ61DdiN
ixDGkZOmjtXSODmowTpiOo4otvddgAXbxkirM/ow0uL6VKPaLgK7ME5JXUM9+xZl0YOQf96ezvVT
SvZFRxD1CioWBJuXn68uS0qu+KGfDB1k0OiHfocx2RtSFzQSt3QijQr+vLfHXJsYug0wePE+vuaF
6rkveEds4zT0gKH9aEGUsFP9UDbVlpvEyteiUkFdjjSQLrZlgSoNNVPwL/0UlOUn04F9FspPRv27
Qmj29qSuwy3coumTgyJCHY4k7HIhxzIKnQIPvRNWFf/H2XksR44k3fqJYAYttgBSUCVZVSy5CSvV
0Frj6f8PvIvLRKYlrKZtbJqr9oyAR4SL4+fcS9Z9qUV+KEOxrPzS6r+5ur9t7koJAHuUaCBEo6uI
6XN7ANT6smsn4ykzZhl1XCIHFZdXpoPSzWPtjVXoPAQwU36zsxxW35YW3sGScqaCJ70qmuOgTMap
UpxIdnuzT2YvNbRFBoOxLXhwjDb8o6tZCKTcSofClYJZfpwsqzRdLbaiX7dXcyUxYDVExSyJuJhS
7Wo1QjFRA1WNJ3Qq1CpyLTG5qZQcSsY5bdmLFRjv5ecOvPc0jC4r3/h6a2Tf8nhyV1Ndwzp/rEtr
ukb0tZRBnqwAcfFCfBxSpp2ar1oYn9qvlnyfdYPbtvs0VLcQb9eeK+qHfEdiZm7wdat8rBLgaXCz
PKnjz2g2PFB2P5LmBZZKGmvMz2qxZ6pjySDt4fa2X3k7SHQolwLPJp5eY6eyZIHRG5X5JHqAKWIM
+l2YtdIx7x3Yy1W52Nm1rSSuVI6QCdMb2t22f+UiQJsbmBgEaczLr8tAFZSexFc9sSj0nn4wFqlv
ALf1qkjbkrV+W8sqGOVtgJCN6XXmotbACBHOhjaFRGvxHO/gcPRj53sViecEgKPQvClsmNxDTCjo
92b9GugL5+5xyo+lcSqDv+l0cMLIVeDgbSg5pCFDB8reahl/1+5ub8o1dyBvo2+9gI6haVm9ZMKi
1qKZqfakK99FFflV4/yhb+fb6uNSBujKfl+P2rFJtij5riCXln7c22Ao/Nhs1fkpFHMh2TGBExFt
cFS14CBQ/9WNb3Y5euinm/ajjP61nhgHS2t90R3DqD2KfNzXRnhMQ/Pj7Z24fJv4OXg5xQKaNpdV
QiuZjRCqxCfkHwsPzeDoPolrfUdaSRYBepWygf3Pj+5C7AmYcJHQ4XZdpQ+TFtulEBFsds2MkG4j
Sj9W1czN+ik+3l7e5elbaGSIomVYjEguV+97LZemWbc62sa145Wp9qGOGm/IitM8ans76MjITN79
9uW22csnEbMawPYlLuXsLYfyXQ2tDI0QRJZpPkn561S/hOPvNKBuuPUeXl3dOzOrG12V8nSSA9t8
0uJiT736rwLuQsu753hg/IEYESIvf5A2RoOuuAyLgxCZSA8o/brA0oddXVkmZIRVvZQ7QjN4CMey
ukvTPPNtqWx3dgnn2+0dvbzGlh39/0ZXO9qGs2mFCfRqPeNoPq0ISr598S2oRLu7benK3YApxgPI
NilmXZQk81ZMxpDgM7nzM4K93nKOnGdPTeVjrj4k9X0fHsNy61teXSARIsxoYPovqGbMUgdQ0qPC
TU7hpkgmK19MsUVRsWVkde2pad3kUrc4zKj4tWW6IjYeS/2fY082ELgULTTUf+116ShwYhPaI4c7
xQmCXUO5yuuy/A/lpn4jQlsuy/MHB0s8b0Q0fDFypPNzFvTlWKlSaD3FBrg3U4krr6SX/j9YgcFr
aQaR7cLIcm7FruQ6WUg4noYcIXV7UOjP2QQMt/3uMriFvZB+KqHmgjLTVh6emDM4UNHaT7mcQZeb
VbKXOqmN1onT3MNSMbtDUf1KQ2tLQ+GaYRB9NLngUKRmtdwy7y4reOGnSZJH+0kMM0ouZmbuGfnK
0P2L5t0YW+lRadXmYCR5sXHU3oRbVt+P4R9odXgSeYvXfB+aNgAQlgb7yShfZ/kLYn/7LBqOcwbz
V/RjBDCZKEfdkHa9cd8vhQT6V4wKu7E+uU5THJn/uLchd4nk6N5qFszZZhtweYzWPxEXW2IEinnw
L53vTpClcWlFkvlktmn8F26H8rWTZEGkIKpnXdILz660xCdv1w+lOVN9g6YdyrfQgxhL8u1Q6/aV
MhjPtKlkr451+3PsDCZQPbPyO0X6NWZz8jGSpWHDa688DkD2YWkj2ibuXmtzll2p2+nENWbNihdP
hi/nftF/DeW7ufjdVi+K8f22A185jDy0vOwgFcHOr2GaUzQ55SRyyFgMqdspqfVDtGCebhu50nMm
+eOoL5KQnJM1i6RV9QWchMJ8SqfqqXB2mfVA5biFRd5NZjdwwv08/TLF3zwO3Sx8DpgDEe1DYJ40
Wi9KPuwje3hoiL9rNxl2tf3a2cdKfSwaZvd2SUi/qzfrjXDgTYZk5URsCk1+kGEMba15bSWdWrrg
VnySZ6XAt9HU/qSYtfMatWabeWOiyQe1s/oM+RudA66roRMA3cyn/zo9YjCuotcz72H6ieg6h1Xx
XdROFLiWKmTYXa00B4Q6QOASWona+moGl0poZO3vcTZmJGaGJNJ8JZn13zH99dBXtSiXvSZMkdjp
I9EzT1W0XbqTDPj3/DKMuwwYYLwIK+ST88OoGst2DSmrnhbZyAS8pWACW00NeA/aUp1T+nVTc08o
JD4iDKV808NEkPM2KglzYSRKx10mJMvtUiWJPcj3nENqD/rXYNbqwXVGo/7chpkcu3Xf5F9TWPlb
N2iKgCjZcDro1oIy8YHW0W8XqhR4khPxODbZ1HT+NMDtdG/2FglNXVMV3BldYUYHqF7M8q5pm+6H
3EuKupMg09APpjFVPwqKr9/NoM9yRGsNEXhWl8/DEaE5S3PTWTXKHax9+Se5ozexkQev4yeA6nDa
M+7NE7nMRK2iNqS0nXZuJEozkVweCgXqPKUcY98pevEQDWq7E6G8hZW7bhQgIOm/oRjWKhCWayWS
iz4yn6bk2H2xC92fi53S7NvoXxPOZXkwUfJaEv8y97BaXi2HTBBpJbGvo7kiNL84VXdHZr8RhS7/
mfdHihYjdw3xNbOCy/zo6lHOolIv5UwmoZc4AYavChh9hoOmbUHeL8oWiyXOLPczOQuTj+r5C5Dm
pZj7vjWepvjP2DTPWlwdhv4xyjO37Y3n0dYOcv6hTZyfybBFYba+xLENxAZQ3eIrrHRl26icWZoF
oZSYFmKfeE+vzM1z496Ka1dhpE1BH7bbiETWUeJiFM9kyZC+8cfKV1LHbBKASeZTV8Vu2MZ+Db49
gER/4ypfP63YQeMWaBtkOOSB605114VCUWvFflKK3D6kjc3QKkhWjxEZZa92reoHqRl4cAQ0d3Fo
z98asyn3du98Syy1e5iyQXmaBGFBWsO2OBmt9iSZqEBJbRLf6T3swcLIzb1Qwi1iyLUuExNhENrQ
b4OOkZlv/OLcJ6IZHSa9icVTlAaulqDJHErZ5z6Q97J4FPah0h+c2vLkhcpASI/DVO/ycgLw03ll
5hvSJ2sIdnWguDVN8Nje+n0XtT6KaxRhoA3jp4GfuBDGrpNAplopnhTlb8hHjKu90nxIdnoV+Lk8
w/tPqUHjIleax6Le+rLrSGCxDvAIoYMl+TbWcGC1RdBAa1LxlDF+4xaRJLuhMDfCjatrhJyNyuxy
PmhTn38DSQmtEi5IHtWh+k+zaOfG6lH8lYSnSU+RaF6NYNgbgbKHLRKJvi3k6eUp0aBX11BBoboA
v+sqXg8LldI6cduTreduIGd7maHWBvz87VOyZWZ1nWqmCAO7n6QnNZrc1jhI5R8FhZzbRi5yXr7Y
G44aYmlSNyKs871sUpixE+FIT7WdHNShd2FJNAeau8b3uodrNW2EZ5etl07pBlzjAlm9mF6UIsh6
gCgz/3luOotbCTB8HJyEAv+V5Uu6dcS6Yb4IpYXzsnZnzfiVav0nqWtfEHv7PUBM2erEI+O9mpuU
B1+i1LOnj7f35CLSfPth4Fgoj7I5dODOf1hIATIxqyw49c0OKgTYyT3NjE5VsU+NO4u5W0YWgvxj
hrQn1MstLGhq8XERSUDwxVeyowJCsIs/x8XOcT529V6N8105HuO4p8pXe1F5bzf6hm7O5XtBbExG
xYvFXl6wKYC/iTWhlvxmaT+BLcUSjYUugjottjxbZutKm6EOhjZv79blc7wYXqg7ePJpDq43K4x1
g2nS4ORE6mmwBndisB39p12ShXf/auqtiwZbE2Lo3G/L7fMuX00VK1BSVA1PlbBtv7XifaMr8y7I
fwA639+29UY/cR5mLMaAbREEgHVYA76B2GiSRBKIlmw8t66ZBHXqiobBH09VY2V0k442qwYP3uhK
EnGIHjrpiyWhM+2GszM9FBXUGfJsq3utBz3uKr0y/HHqNPiSZUWzcZguvwKkEGgyES1AL0U1YbU1
VBWUTJ9TlEroUdPsOQa5uKfxs4ytbZyPS1c7t7Wq4lpqWlbMgyDKOqXL8K8Y/GKafIcp7n0e2t9i
SZ/3oZxEd4EcN8fb3+XqQh3iPqCY1OrXMXQl8H6qCulJih/lYG8Wj2kd+U631dK4EvwBhlwKWQp4
92Vk6XxHKaDWmZPF2Ym8yesCWDHrz6X+H0WB3UzbL+3dITxUueQbhbUR4V6+ogas4W+TBku+u5Yy
0uwxFQ5i9id+WfsprXTlITMS7cPtnVxXfyB3cYieeUfhzYPaeHVwK1gKbGtEW8/oRXQ/0q7xgD+W
oEtGNWJxsvY5o8aH5m5di43Tdc32wj7KdYEcA+2p881NIRbKRwkpOAEJ2oAai14lXihB8QHbT6Jq
H0qt/PbvywXsSckJ31n0PM5NVkqnSk6nIeeH7mQ047PawYq/sc/7pGmZ4vxy295l3gWAgfYbsw9c
V5A5n9uz1anItdHITnnPzDAliSEMJL8sxiF/qcciVg9OYs/1EehJYv+5bfuaAy1MQYjs4b1U985t
t1ORVk0zo+eXMYI1Ty2tNE3P/X+3siASmc7gQgBtfm5FRWoGgIqMBGubZ1zFsvLslMq0u23lSrQH
kAGUJWNe8J/ztJ2bCbJBzpJWZCeaWa5lhF47MHXSH2Xg12E47iUj2CGSGGb2J0l0T6m9FYhdifkZ
mwDpSUy90JGuvVW2goyjNCF8B8Ldlc243VdWdpKt7KdqdGIPX03oJoXFdTS2wsv1+adVtce4lqe9
gKr8kLfpK7xKmZeQ17kLYM0LWrXbWVqm7yPlf3kogUpQHifnB427Hv+qZtR/E9hJTq0j7eHUeR4J
SJr6pRZbOujXrmMAGcu4I3QZNJrPPw6jIWony312UjuRfEHnUPgIsY0vQ+roeIOhbnjDtVNFMsy5
gglFRVn13J7VaU5uZni2nP51nMQFnJERDwz3ebClq/gmkraKABwHfCUZH+nwxfi3CcsecGKJz46i
0Yekh49DDRT5aCAE/Bgyfuz3LdM5cibVOyeTuDlh7PQBBMWH2KyLvaZlziPJQuyBCNU8a4h6Pw1q
6UMWBMwOK419nJzW8psmNB4Co0oOdPGeg6qUdnqcl4ch1oJ7WRtMV22r/q9uI7cutUXqIUlWQemo
1XeT2pArF5a9pwommARL2o339tpNTRjEsC5nnGh49YH7FMAhJTjkq6T5L/nDaygLV1GSPX7t6U3g
TTKgy9tH/qpT0WVcxgJgB1zXkzPJFmo91vmJweeHWpmQX3jUw/zJar/fNnTpTdwq3JGkq8za4b/n
3pS0bSQh2IAgKIEMAraZkvotBzqZreesn19vW7uMm3hooZVk5IGKDiQm59bETFrqmGV+0szfvXVc
Bh6y2q2H//QgfQBM/BFt19sW30DA5y6MSeiQ6IEDYkTC4NxkMLbRICsQ4RshmjRgSqe2cBMpcv60
cLvMbsG0ILme5tSFR9kCkPeAPs6zhlrzVzkpjM8qXCuTa/Xl3LlWYWqdW8qJdje3ufq96ET5yQmN
6mcAmKD35SwLmOoySuNHg+jZXgdht7Ggax8M7DawiDfYwvrJ6YO8Arg05CepZSSllF3qxwCJptfE
Hjyji7dIFq99MhJBemNsIf+srpsxDJqE7K2gp27eTYyaPgX5tE+R4AuFfHS0hKm1LTm+yxPHpQlw
D2Ypm7GR9WjK1Json05BfjJhQCqdfW7+qOzing54E4Y7h3z8tpNciXQxuAzRMlywoOuW4/gurbIz
NbKA0CIgK0sttXvGnb9lIKjvg6EUnxlIsHsv0xL7Uwgc2CRuSql2jn0B21VojIBSb/+eq+uHm4AD
wrgM+O/znzPPqUOuVeU8KUni6TFdtTDvkbnqk5yWm1N8CHTIilAMdDYsL3fZ+rRQciWDQGhriU3P
LXd0FWQ54YDao+73puQlyUEL5X/O1Nlmgm8aN2wd78q5FaGM6DaJKT8NypHhcDeNP/a0RoZi9ix5
ALif7KiMbCCmLyPCxShEALC3gIhZ16xUJ+lTeZq5ewZoF/RnEuyNaPDa5sG8toxzMahLefR8WVUe
OCJwFrFbZt4L4rHkKd1slV87/9oCp6UhT192neaGllA04qj8FCATmQCCr6SPo/gkgGAG80aae/kK
LQPfULAsKHfS6lXc2QZjpU2jxpZp6W7udYLOztPyeaf2zRYB2vLN154HLAhSIVK65RyuNi+a6jas
FvlcqXgQwSe5/Czrrh4giEBo83OyfzTOFknVNZcApIQTMs0LA/7KJlOUDXA1NFTp/Il9YxmzH8N1
sL99mq8UGJlhh9uNI8UUN3H0+dKmfmwY8WiKkxKWyBTQZX0J88oT02t+RC/XL23DTbYiiGvOyCwc
R5jpAJ7b1ZXWa21izeiYn3TrocxeU+O+lrcqBNfuqfc2Vm8DtZW8D3s0dpt4gofzbi6Z7YW/GDYs
jYmzDW+85vnvrS2/5t0lDetnbWl1gKSNke66RPVyq3S18kvctEdD21JFuOYbwFEA10D+y9uwOszy
0MWx1JNzGQbgirglzoMKeqvBduWEMcAEF6pDkAJya7WmdFSqds6T8hSYeb5rZkurwCZ36mEas+iY
w7azsYlXlsWayFiZAGO4YD0zNTtxWuZphzhxUYb7gD6xC3nJPypq0iKipQW+c8kbbLr+q4M12nYU
T3Zfn/RRFc99B/OMXUqWv3GwrnjEMhrMTDJEH1hamZFAHSewoi8KCxR2h9dyDB8T+VWvB5LO8iWl
sdxq093ybyiFdhpkDSFKE7Ddu0XW7+kG+CLUN0pXb8Crs5uMyh8VFmpw/Cgme1fftIJp02hY86m3
uvF7OiVR7JUx06H+MOnFsa20SPY6Oguxr0WJ5PexYR50jRknX+myynBRy7V+JmAJfraTQIUgqFrV
xQvrxpviSf8AO1INiLx2wp1AGcTa6W04jF5VNyADJ6NqQbDDgfpH6lQ92EsM4Joec/fD37izx3Gf
mmLoPha52Q7HuqwTza2gY2lca3DUaBdY/VJNzEXCn8Fkgj8o4RDd+HLLlXexR5S9qJjj9BeqN2ri
lINThiZRbKXdmVl5J+SMwnkzyHc5KEDPmltrcqMwbFS3qaFU6B15EZUaoke7qNINOorLAJBXexkX
AaICEI1SxvndgtAKuSgolROfqXWLVLsrstbXnIOSarBxBvdw8e5npnGCJP4wD2IjILq4rN/MU4Ai
vQR8ueZtjfJUsTsrNU9DE+zzylTIUyIvFEW0Eele3NiLIaoGi5Ybzbv1LHZVxV3cz6V5Kuwc8AgU
GmlNBpG5dcugcvs4iI0zumFwzULlVI4GLKowT0Dx3Q56QgeK06b0FUN3reSv5HzZ8KwlJll5Fg86
2HaQxzy2685VZFthO8icPvDB/Y6bqnjQIv2/uQN4n4UpOmFRMeuvTQWkvM+1Yl8Og3mQFpWR27/k
2jcFIMxH5S7EzsqlsizUeyRuAF/Vit85B13ZUUDb+J7XjYBs4aMS1K5DCwK0zIQjzzy1AAEbmqS0
1bn3N47rlpVVVpA5lGwCkWOluW8pNFr5QTc2AsBLR8H1KU7Ta6TewZ/nJxC+SubhC11DnjjzGdZS
laNI7qBq8jS0ySN7wy/fuiTnfsJJA/9PZ2M5DevCRyijDlIbsX4ihMo8cLMzRLuTIe+y6IOavEz6
d1n9IlM2lvXca6lb1f20R1/0KdCZ70i3Xsxry3/3c9YpUWsGoxY0/BxNe9QFrIXmY+t8adX9GD8M
+Ubf4zIiBYVE0AESYWHvZ7fPNxvfT2LLkCyEWWXzcUxyyw1K4IOCaG4POrM+qVnAW8CT8qE3ysmr
0KLd3z4fF5EIvwG9F3gh6MzBz7UqzKhamICktKxTyvtI98lPsm//boGqPG8wUDMYjZY9fxcw2gsz
jzM39qmUJd1LOOy+nJZbYhdXvhwlCuCY1GOgnFlfqU3RdAVCh1yp3bCXtL8AZh+l6Em/U6PUJ03/
52uFighdDbAfINm0NUVJH6ER2EsJ22bL94ZKWTtHGlAvzC3xw8tDT+eNxIX/B2kK5vR89xDhLBUV
jnbUIvuHvGkjWvzRB0U4GyfxIgQGK//ezvrgqw3NAxk7yTC7NlQVSfQF8O6uHP79kV8sgVqhIcBf
b22Wd/4Q4eJ2v/Cq5FwKe7trNFcOgtTtwO76IhXSXd/O4gjHKkRNYpT2XZcbXD+5vbvtmBeD7qTT
OpJd5BeGtgThq8BVhjdPsgKBtuIkuQMST1n2JVR3eaa/CuYBq4M1+1U5PsdG/qkcx1d6dgtANE2q
jV9yUd1bBoR4LJfQg0twPURgBhUI0kZ1TuQo9HiVvLmrUms4Tlqe7Ai8e6YDhbKv2sC6E5Oq3N3e
iGvmmdSFyJQvolFmOPex0KzK2MkxLw0ODJFB45cWYWAeWyj8Oncz3MlmjjqjsbHsi8SB1IT+Mm1J
VC4pNqzuv5iXBry/0Z306VlE3wyqbNH8187vhLGRDVyuUKfgBJkGcDAoWdZgNDFJCQw/9XiaHegu
pQ6dg9GTxFdqhtWgU8yTPLhtN97ryyOF0QXNhFgUirbrqYZp0MLBCNTxpBgfwVDxnMLC/ZKb00b0
cWUbSe4WW4zRLczt55+v6WRka0JrPFVMlcEv4nZ2zmAw2GzlkxJVGxHCcuGcv9g6A2XMLS6AULxm
eVDeHd8ykLtGDPF0YhbkcaBBX0pItORbpMPXFkXZi9EJhHovU4HRjmuJrtZ0ahomU4eXMAQmnbst
LLT/Pha8pIrvja0uv84G646EwXSy5hBH8OSi9h05eNLS7L9c/1k3j71UPhblMZI2vt213eS9Wubj
F/DZehBRlmS9F0k7nULzLrKkuzxxTQAlt8/31b18Z2R1zua8YApRrqYThb+DpUduOkwP3WMQ7mZp
67tdcXoEC/gfpRTYQ9bsaCMjZI6V1PNJi4FcRt+1RvVk+ZelbbxXV4InZuJ5QGDfB3xD1//cD2sL
D8/Nbj5JNegm62B/k1tGh/yC8BCi3V2ebjz5l/1/qGXfW1xdk8mgJsz/Y9Hq5r2tFx+7lxmiJY9S
BgqZY/GI8PwxH121/58s0w6gZk4ew+k7X2uc1KNpBsN8Mp5Fnu3q8pCRn+8pWJrJz/oD+J9m/pj9
a6V+6W8xEAbEmBnZi0cJZuBhqhRkfOKYQl8k7ZIy+fdrmVEdSr6MhxNjrhs+yhQnkaUUMk10bWdI
JcEbMqtR3TZcztGumaKT1jCerssbJ+KKlzIAwVNH8Ab+e41LUOjdKZNWyyer71764phnd439K9G7
77dP3uW786YsxQTU4qmQE59/OABN9VTHgXKCirBpH52yd7MSjVB/UnsvV7Sd1fy5bfHKuWCCT9Pg
qcddmYFYZ4mznrZKYionSHD0OXPjRvHU+L8hhSolfzC7+6Qf7uC+fNmwuyzl/F1YJgcB61NLWpjI
Vj6qGZ1N9Gsop/xRso+zrlBWgxN++g3lL3Nfbf6pMvOdYv1zDLGY5SkC9kGJfV1gj9OOY9PZyilu
mPBPHhLpR4sqY/QcSRt5zGWGcW5p9cz2pdoq8WjxLdvY7X7Kwasqf8mrxA/vBQRoG9u5XF+X20mD
GQYmskN5lTXJvdVCrsq6mmk3Pztc2ozmCwP9s1iBbE3AOPIn4Ma7bfbaGtkv2kw0gHSC43N/jRwo
bgw9V0+2xSSTsw/bFws9P+F10U9J3tjQa66Ki9JBW2jKoSJYHsd3oUQtR8kc24V6ysCyDoMfNS7a
x1A17bLKjaonqU/cFG2P22u8PPvLlOtCDkF5Q+M2PbdatqE5zXGqnir5CQRXlzS7fHoNumHjab+y
l9hZlreg84mWzu1UItWiyqzV01g2nl38DBFKiqMSDA3qco5xDxf87YVd6KyQx5xZXH29NB/72bAa
vl6RuEkKH3nh5v032uOS5lVjdeglX28cRMssl3zdlUIH0Lhf8Gc7/m6M6kE4hzZzhwoxCdysiaxD
HpiHVLU8QwPtvgXauuoBYLW4Lhb+LrzufI+KOFM7s6vUUyntY5G4alz7+R6op1JBIFe5wmK4dYsy
8UqZGdoAogYyHa5KAA7nVsNJKelN9/hdaPxBPMUbnWgna35JYiD/IWKH2Lh2Owve3Mw53v5Iy397
da55EvB2itxAh9dDY4pRD3NXdyrxkW3AB9EU+1mkyf62lSvvDjo0xApQzUCQ4KzenaGuZjsLBZ4Q
55/EOJ+qWfOKqPMlM2cgWOZzatS0mo3L+NrOLtybJNYAmficq+9phvVQS9S7TkX/Gwa4AQuThDqu
q43+ZLsoAWt/G0n1b6/2qtmFPOTtmNH3XwW4YV+pZVNLVBFBuyNn3kiTP5qZa493pvKtTMrPprRX
o0dYvf45SIIz8p3l1WtbAE5OrCQwTsVY1Uy9DkQuLdIotxd47XPyDDAfj/QMgn2rbdXSSMtjERqn
WNBHSxhXbf+bqjsJxuag73fDhyq2DrdNXjuaNK0Xkiawh8xVrOJreTbo9XBkT0Hjyrt2+qRC71fF
h6H4LKfWfpgTV9mIIS7PBnE8wdxSVFto/VabOTH7K0EwP59SNdZ2XReZd41k1Xe3V3bNCh1lQqOF
U+viBE6hPmtFWM4ndSagnSL0aqDL/VfVC+IRnlGyV0qEIKfXkV8t4KROqmo+mdKc7e0I5hV71KKN
2+TyLTu3snL8InNMWtYkBj0ipo8Woi07dOha6FJt6c4R+rCxd1fs8W6S/dPrZWhqDXsbnVlNRZIo
JxFr5o/CcKa90tuEB4YIaxdswJbg9mV+TBz7RiD3/yLa1UW26JLV5CEEXTS7gS+LNmTyCrosqaja
fuOYLcfo/G6GqxgRaPBQKsdsXdQN8xG8F4JapzqTXWsK3HCceJI+GsHf2X7Q4o0jdrmZ5+ZWp3qs
pCFzQHgCVIo9I508DpyHbm/97xXXc0PL9fIuzlKpH+ttIFuAUIrfSPg+hlE8u53qqlboStaDJBkL
Q2f3rIvvA8owt8/bEnVc7OpS1WTenFRrTV9h2aXpJMS5p4xB2j9TcGd+L9O/Cdxct+1cnmvw/8tY
xUIXDDfqapVpE4WVhMDcaa6DXxnIcx46kW28cJf+iBFmvuhokq9SdjvfSgWZs9EuMvvkpFnkAc9j
TXSMAN23w/+ynnemVtGcmeW2WUK/QhPIzl1LL/NdNEL5+T/s2jsrKyccgjnui4kF2SLbt+2MFt8W
r9A1B3i/Z6sPA5tyk/cBHyaz/Fwqcy+jn9dZr7aZwkYSf769oGun6p21dVF/IcEoTMG2KUba7J1O
dH4wt58mJ3hM6mne8Ie3/9zauylhkDTBOrcU0M8dQp+bOuq1yj5NU+6rkF2JtnlqHGUnx7Y/9/dO
2x0QZrvT1c6T75MpdaNOOShF98OJxbfyY9Jbf51EuNp80BSSHwr+YaI8Z5rpTsK3IPrBCw4TkPpC
d/ukJyT9eHvDLj/P4scqBRgCC17E1Rsy1xG0vmBiICQbZxBwvO2q346+Lu5y3d66Y69U0Wx0hTmm
VJAp/q/n1vUxLVGuTjSC76+xc2QUNSvQDJHcsIaDMOomT4ztf5r0Emaq22XSP0+GM6+3cDAS1BBq
gHE8/2CNtABHpVI79ZD6+XS6NFeP5S2Ex5XwCdy0jS1ih4WkeBXLBJUkMf0SmadKK928QYlxR85n
fUEcr34dnvOw3rhmL/2e4j8cSjZ0BrDWvg2RvLvknYK5jUDUAB16GLglu/paZhSd5OS7VDn9Rth7
OZQKuJbUgvFz+mfs4ura0LsEGpnIBDmUqLsqn+nPqfkB+Ab5raP+AgIVo8NqM67ap3eZ4Fy0bXIw
yr+jiO40tdRgTEjre13pp/upNn7ddukrsAKwv8gAEHmBgSOePP/IdqcwGiNC6xTYysMgmY91Kz4x
Su0WzheVNAihWN9suqNo0j10kJn+aGj3jWLvlP5Z3cKAvsWt53fE8muWETxwrEuv//zXDNI4OELQ
LFa/jAQWNjPR3x04aj2GuIzuV/RbGTznxeqOt3fh4mBDGAa4gv3mdYUrYnXvdmaiNjDoOKe5z3dT
+A29XU8qXqz5FZbR26aWz322wsUU5WI44Ono0k09XyHgZD3L49YBN2HumuIT9N+uhDZrCh9S8U3/
eNvahauvrK0eYU3pg5L71Dnl5n/t1LhMTjH9+30RC7xt6OK1xxA6aIyvLTOqeNL5spTanKTUCcUp
NSe34mFUwx9Ot8XGc80K9Sia/KAUaYSuvpMcdyhOS7EgqK5hifCV/JeWbZyIi+CIAtSCQoYjjtCI
3Od8JSoYZFMuA+lkmFnjD0YhudqgZne39+vy1lOZ4aWyobwh2xgAPzcDUL6Wck2WTnL9GNOymwzD
bZIfKDv2be7qwldLwBjKxme6dHQyEZvjTpoGqHZNpYpkixQZpRY8M4Xo9vMfp23cvvtlKd+Q+tiw
denpVPGpHOLkwGr5ZucrrOI+TqR8Dp+H/O8YKa929yQnnQ8yAyos3R+2ZP8uGKB5qijr0UwDcAK2
dv1ednXY1DMKG886ZyprfnZeIj+jWQIgn8H3+bE1fg8QenXdR5Dz6K2BJJbaB6hrDtHSbPiGRoJV
wmzqpF5QU4vf4nu4svlAYCgTLG86WdPqMM7TbAonGqJnWzwmZUCZxUBT+m8pvqHFtRESX7D1sRnU
CfErpjxx4/UoBIjeYRBwbj/n/ac4/y6Gz/P0OBm9K8xmNyiH2fhTSW5EFMtwYv47r59VqMz0r32p
wVwyy64GY3y7YG2DLXTe5QkjpsDvFxpDbjl95Rgy8svTlGnxsxIBnWty6q/pKJyNV/6C4JgdwMU5
zNTLgRuuK6bzJCgXMqT+bKiByzy1n8rJ3ZKLlPAwBdJLW1R3XSn71lcxFi75uBrSUgZzlQU0gNKv
zMZ5ElHqVO6meN++AftG6DkMP4u2zuVycZ2/CmDLFsLtN/F6dY0rAcEjrHCSk+cu9Jr8k17U+2oh
XzZ/depwFBnaDBsX0BVnBItFOkP7gq7eGuca5qqSzpadPNfOfVi/Kt1LFNy3zSMAzY174DKOpXuw
/MMEIPpsPH7nF0EYZBUEmSJ/Dot+D4TOjZLJrVnpoBpuGdTPpKK4ofCT6Ysi8qdq7P95sewtg7A0
MkDwgSg+/wVdlFjlICrjJEmOF03TDuKXlKqFoqYHe6MFfbmxUB4uXRMw9Ut0uQqoAnNKatWOeD/+
j7Tz6o1bC7b0LyLAHF7JjkrdbVlOL4TtYzPnzF8/HzXAXDWbaMJzDwwcwwJU3Kl27apVa6VavQsS
wbeHXpOf3EwC1a9W6kltVtm8l41CsAZ1OQXoG9XF2B+TwIyElyCX4O5W/c50UsuTtmMMClQcqsqp
gbZ/uX+J3Xp4UC1k7ChJc5xvTpiU6a2Uy71AHsEsRyfNA01HtRfCHDx8Vrl2NbgWNbhArMQtAI5k
TWBuYWu98zZT559o7GD/v15YshyJKnUjX+B6fmb3MR36gMD8p5QEs9OmHNQ2TtKNABWinSYRPC56
eSD8kvdaDbnO/fm4DU9MsEtIHSCtQDFrHuqjk4zGrSnGJ1/spW0qyL2DTQrLebNWwVowReqNVql3
EV9zjv9PO/KkpW9Fp6pXlE00wbL6kraHoh/W+KZuuRQYE6wjgO7gOsapTpvvw3spE8BnBU2YnHLE
nmr6C8yigiywdNpHnVgFvyH3b5zjJ5xIO2zS0jjUcbLPq52hZXZZ9rshKX5VdJDJK2ft9r0wEdgT
W0CiBDLoZsYlpY19v06Sk+ha6Dxy1Uv7dkg2bg4m+odUNo6h7RRkhup9bTzGifDPKw6Jkjm1JiHX
gH+ZHXa8q1rLmZGcXPFBTVXOXLxJ1goMN4cbsDHce/AZmJOA53so+WH+PbWBPgilCuIa9cFXZaep
LhYUBY12oo65u7+HbwPTmbXZkDRVaBpv8LLTaLZHs+hs0T3m/eYthD4PMgPtRVbWIsV3Iper62+y
CWEHz6Hp2Bgzm4RjVWv1ZXaqYC6wfanNtqGcXug5+lmqQ7XjsgoewzaAnbdJho0yVOEDzcCQb4pW
tsndUPjpp8Ja9XNp3snFwpICPxEQn9m95bXKUA/tkJ2ov7CLAoOGwbo1wL+GP/wuLrajus6wJnOY
5lNB1QBOPtIuBOkzo6UZ6lVX6dkp7VBT0CpVPnoqfYNFl3gkRCrvYHoet5cgCBs9StxHBFq/Z5JR
HLuiNv+ubIZp4m++hq9Ayxh5OSAr10c/F2G7NQo1O/Vjdigk3fYu5ZBvqrZCnTqwI/2hsZAA2SDz
ct/y4txPDxWa+EV0KmaO3QoGus1HLz+JTf1WNUO4dQtak2VtVPdhKhoQ3o3pr/s2b3zqBOrHc0+3
N8mhufvWBCBQwjhmp4BEH8j4EGGuvBGcElj+9r6pmxB4MkW9EFQVQRivget51cehIuiR8pPh/lDk
N916u//7p10yWzf6CCaoNG8wShrTUD+4jE5CgCK2lPykWSfDPGbtpo6cvvo0vAraBqXe+9YWFuvK
mn5tLZBHvYtjIz+p8auGcLB28X96yWeUW+7buYk3eEhOLwbY6v/v/6/tFCiVRJo55NBzbwZoB7u/
Bbe86L1Cb+ZEfbG5b25hka7MzTa/aQkDgQvmRiTLws/NWhF3aZHAKwEgoO2SwGGW+LQE00wDkp6n
WC5tofqsDw+R+9ctjlLh6AgQtvSS//uIUC2ATYv2D7iuZhZlkjQ0LrBQZvroC95WRbXkf2dhmtMP
G6/yRYhnTCzQmSBsk8iDu2QgjXjfyrSh5tubCpkOoSsXIjmGayt6GA9WFGTFydN3PpS08UVOUrs3
VrCPSxvgo5nZdLVQ2mRVNZlBxrBOH3z5cH8cSwaAoYP9hSABFcFpw3+Yrb7Wh5wItjiZZuVIyXO6
Hrwt3CcTrTwClzwLACHMzmaM1JVG4qE8Gc0DvOCNauvHbhMRsynGTgzOknxAE7vf9geregt8dYsO
eWR3TtlsNGlHtjVZ66VdWLyrL5ofqzQskqo3ylMv1AcxEqcNYqf+31ZcS0ou+CXCsil4onF0atq4
nt4waWpYHA1YoLvBEdu/uvkYED5IoQfL+uX+Uk6/a7Yl6QvhFURdAVqiuTpCL+pxkSd5fWrgl3RI
7SBhW4XxIQ4pfP67KbYMkpH0+VPDmF0end6Syver+jR2kqOiJhryzhv2940srBJdoFPgQ6mOIzbb
mtgdzNGo61MCV2SU0IgeRT+NbHgounzlrr99xU0JKmti3Cc5QNpqFv6FXYVXgkP6hKbEo1TtB4Ot
qb4qxqsR6U6ihrsIVkxXUA+VoO/9eI3a8HastPaRDKWJAiQW9FLX+0SFqRGa7qI68SGA6P7E8mdX
2PSIed6f09s9wjMFON07GxobcrYf4dAOQtTwqpMkQCSdZvBTynshW0u43F6TwGkYEMmWSYVyzn1X
w7Msp+1Yn1I1tDvpcxYeEeMeFNidh9Qp1OP9US2YI+GA0gogWP6bF0/6WlHqLlJqwib9i9DsQNa0
lSM2n0tnLMS1+snC+wROnP8xN8+vSDAlwsU91Cc9/T2ELdLUj2XxXUJsyN0EgXkMXdWuw//uj3Fh
5VDeeqewIdFAI8X1DnGjuExKNNBOAcJbavs4PWbdfGV73LqriYCCo0ZGheToPP6U4iTPh8ytT3FO
Lyadyx0ZFDcFZHpxjXzFXy3s+Yn0G8EfSqG8H2fnu25JFJlB15yGMP1vpHk/BJtRjhKSl2ux/MLk
gSCbwF3UsRnb9CkfbjmpE8O8VsTmVKtvllf8Gq3oR+/9e+2QNxo1eTJRPCPJiMzMNJqOPnxYNKcu
fHbDk6Z4r6W2FYQHvfyrdzRLeyT2LekQjuiUKtmn1Dvc3yS3XZLTF9BbBhUYzZrwFlwPdBRdWAeb
rDlZZgz1mt2Jiu17j3K2c7XzOG7GOHVQqBh8aAfPNS/d3HpawxAtnMarb5g22YfJluXMHca+bTj8
JETqp0aJn0zUZyv4BxHi+j6Ka6TgS8tLTY4nKxVUzv/Me2eNXHUg65qTPBz84U+a+3ae7VamdnLB
19crU/vByCzia1NYRM2ob05x99gaoGEkp9dovxU/Kf0+9o6l/jV4vW9zWq0bkwCk2FMU728ip0xG
rjuB+YttGzgK+kHIj6RfXW0tibloBzo3mHt48wPLul6xUbf8JNaV5hSE1s8OkRfTF34l4ddBXevZ
X7homUUdDXKobtij83TV2IbSKOaYssLsKYie6ybdFnR2krjcdLGx7UaKP01nS60LzUT/JqbVijrz
bcR7/QWzdRSqvtQDZJZOcVueQ7l+0/y1+Vzcjx8GOZvPJjStLqXofYL5dVtJvm21T6r+vxzH9BEf
jpni+kHmNSruU043rbQ1urVh3KZdJ28CLw/oe7BG9F1em2i6QETQy5q8ifo5Lp4Dj3ZVJ/CdvH4g
ZXPUYv0hDRwVeDOQ55fI1J483bO1vjqKOYUVtbVVYbA1RFbMbuVldPt0vf622e0RF9yHncnwiy0i
xTwnLvpFit5og7B7/TyU8kqMsbhzAe3wRELcC+KzaV99mG+/ippKEbz21NSfxIHKpBU8u8FUIpef
x/5TSsJmHPPnRKz2pSYe0Dtfa6NcOqZcLaBTgGdyn82CRB0ihkGXx+4kdKWNFGgld7ZS/lbXqIuX
tu/EXQ9/MrhhxJqvR5pWtC9HltRxgfEsyo/5r7EY7PuubemSQJyFXlq6vCdSjWsbCkTDpWyE/akY
i20oPhnytq/Pfe9u8n67pgK2tFfo7qF7hKiNnObsyCdWI7iynvQnIWqdzg/3Gm02OJmiTh/b0LAL
KBvFYXN/hEux1EejMydQCtRB4iTqiRL/+NHOMChqf9OzIwHjfUO3ZeZ3FA8s/hOcA9TSbL26FnrL
TMeSkXnOpFiamuWhEevPdMFt3OiXmn5Pa7sIqlNABwuScntd+p4HPzOh/aEH5n6EUUEv020vxU6u
uLsCxYHmtS5gnhaT/f2PvUV78bFA0slwTiwyQPuvF17SfB/Sa9YiEQ9NttG/Ifni9VtriJ0k/lVv
k98BrWx/IJDo3d9+YbcrT73p98/u1Cv7M7cJIV1fUfVnL4TysTCEV7PP1qKwafPe2KBRVsRFkQOd
ZzyMMpBirSj609j7GxSHfpjKi67Vz0l28kfTroBtZ81fUG9bY9TWJnjazHPjMDROFQMwXrzPryc4
brRGVdxuOMWN1TmyORxEFJFoCFPcz0LQ/hIV6AC8WtgHhVxsfRExt8YIN/0odSvzsHDGNdrkWXCy
ZNRUJn/2wWO2AgFxnYR8iSp+L7I/otWcUQFzOgEA+w/RWsM5Lvgt4CaUSUgw8hCcv15gI9PUrm6H
k2zkjuT1BzXftkbn9H5sjz4sRd4D2Ioh/5moX8vCOpU/G899iMM11oXFPU6vIlyjJL4Z+uzeNNPK
jL1qHE51egrhsWh8W1YejXZvGtuh3rWGtc/p6ocO8Di15ojBToQoSvqTat7Kbl+6tegBoXBH7QRq
d3Hm+lp0NL1GHIZTlT02uRP+yTdWa48gX17kdms8j+Y3w1vpFF80Sj8S2T4QZqA6Z2fMFcYBhpZk
POXILPUogfkNxNXQro+k9kC3mKQcZDvyRjtHydA1rNUn+u1VCY6Smjz4G3hjCKGvt54eZH1paMp4
KsKvkAw9VT+ZoscitAqn6Ap4mHNHEB0ktkC9lsLBaypb8v5r0/Q/P/p13+PdOhwYU8goQUHEOtD5
cv0ppjIg+SKL46npwTPpxXikQfif6UsoEgLjozOTZm6u09ll47edppR1KZ600HMyQ7bpIP8bt5//
fSj0EjGjwKe4SacD/+FAmyFKPZpQiCckYB872QhsJTFXsgIL2RX6yng/8x4BGG3Nd6xQgi6h6UA8
+c2D26PS+xAIz3X4EruVPRJTKUhd+upa383SKr3rmuM+KL/NST7lPITP2sUqCi6DDdNNtEXLeg3I
sLQt4VKimxQ49sQCcz2BfmRoMT5DPGX8/jJy9yAbXpHO+5n7wfbf1+qjqdmOGK00FutYE0+SOm7b
4RnWT+d/Z2F2xkyUxpSiULEgDqAuisy2lHgl6r516Tx83zGEZJnZc7OQ1w8D2Si1RJyqlBE6FCIi
rtL4zwPhYa/yIIWFgaLovBRq+FUrYUU+efCJ1uU+RpDr/lTdDoNfzZVMXogqG5CZ63W3KkGowipW
TiIymmFcbjsw7Qkl7PtmbrcXQQdvk6mWg7Ofv9f6kkRXVo/qaUB0NRKP9RjYo/YQRGtl0AVDHE4w
ylPHJBH87IIzhERuu0hST2ld7EI9OOeu+VepwL3Wydf7Y7o9mLAbUnIF0jaBauelBp46aQLdr3Hi
UrF98UeOZ7tv4bYjecJtgd8i907hBBLM69WpB1VLxzozT4bi9MlTXQyXypVwo51lV2GTAlgVfmpB
VwESfbbgvV75gNvZpBqKSwCaO53Yefo6APjfj2pgnfzquWlEWGmf9RKNh2AFq7RiZ95t1Q+tV/mt
b50EP3TcILRbcEmydWzjX/dn9DbwmwaEjgyzSS1qHoj1gyiXQxtZp9x6HuQH3tS2C69Wk/6UPOlI
C9an+/ZuO1ym7TG9VQGUgmc3ZiuY6Voa0VIunDS/VpGCOlTSg5h159IUaUtqHVq/YcigS+rZGi9j
7NuV8F/eKdz59EsD9wlWIqCFCaCqPsk90hBLsXt2USrw1E2VHv9sZMJmFH5GjXIohWIbuBD0dkAh
VmFgN2uLIboSJtk56iDUXK73sKl1aCx7xUQa+2oNEPEKXllvWkP42yHid3+6l21NPoaongWWr23V
ZVMmvtnpL42pDQ9BVb2ZFaoTZVEau1BT4t19c5MzuXrQTE3FsDmBsyOkI5C9Nlfm6B3VpQarYrvJ
G6gp9X1btq+q7n7R22jN2k2uYOqNmfCkVCVA4Igz1+bluVpX9Em/NMY33fjaFt4jaiE1KtspGrp4
Ekdt1ib0doTYVCHy582CMui8HQx574xMAk2XZTtCilXUZ4Kvfdm6hZ3Eg+ZoFgD1+5N6e2SmcXJq
JnA6GfO5X+2iVMqbqDZfihI+OGweMkOv9pknSgcKlY9K44ZPfiTU+yhLv2e8lh2IUNCu9Ef9NbMK
5EWqM4Vv9+TqCHoX7SpBxc2lOckocrdM6w6zzrz+a3SodtP/bb6EAureCaQYXpPQKJe8rkzFFApd
bzAMQf5H6If7oKHxeoMlgtQipuPB6PjMeL+M9R7yuhZlpvoNOK0dvCp/hyPpMBU91fumby43hjgx
f/A2o9uHnsBry1VpqX7b5JA5hnG3k0qaHugYMFeCqFtwI2Z4BRI/EVgznbPwQ7O83C1j1XoxxFL/
MXgNvl/yVeubIY/Vr6JOcJpD51nfRnokC7txg8izBXxNvuuHjt7YJvCN+OCPWbtPSrNb44NdmgaI
mJFqg3OWEs7084/vCq8Sk2aiCC9Hb3yCQz2zfXnoViZ7aRqQxZ4wjYC3yGfPpkHP6ISsZNd9AVWQ
P45Ex5YtlRFFYjSJbH3Us31kDOZWjTrtRVKArKV67jl1lzRbwQyNbd7IMaJd0Rr70I3PAUM0seJN
iamJMWTm4aqizyMxjJJTIsvxRQ18ae+5cX1xPaly/IA+CVDFsEiZxQCmm97M+7vw5qC9m0c1Z9Ir
AQY2n36/CcQm94EwG4m1SVsx2EajG5CPK/4ZeaPjbUwiOY2SlgzF8PVKD0UQQ0Zh+mdIhrv/4oSA
uw2k8jBUsQj01m9+3h/a7WsSg9PkTkjH6V03u4kjPdWaOPCCs179VvvPHVpdUDztgrdchvjfL3au
4AjqGhPGzQ2JdBYui00GgBQPO9tpno8gQBGZwTlVVMQaC9nblWOtbiO9yu1gSNdU527ijZm92Y3c
oUyQ865llMZj0X1C3yYCt6qRXnQSyPnvz+nklK7cJdf+FGgQ19FKg4rf9RoKEuohDV1N50QjkZOi
rxS2dMiq2i9otH5F6E+vBAALs0ksBePgxLk5bZtrg3KjqkLRxPFZCZ6kEc218fw2VGu95ktb5crM
7BRKRaVCFZ3E0Jd6e6DcRuo9Sl6wz6Jt5rlOTBGvUcxDLpkr78+b48+EfhzfNP4P7g9q97g3IiE6
i6gDav1jGJ+KHhKVM3ULG2pMHfXYf1/CjxZn904nRLXKqYjP5fAiWOUGNRjvWch3JWKB9y0trB1Z
UKQASQMbvOJmk2oIyHjIgZycVYSQxzbYJ8EXJeleRnlNF2Zh/fDusEpNPeQEN/POUrMMrXqUo+w8
ZAa0FZrDPAa9A0d7mIRQVDtpVttaCJL9/hBv053AgSeBvveuXQKW2fp1ZRbInTHSrV3VP4reGUa7
ItVr7WR/WydHKS7sUtxLQXzQV4lUbuf32vZsJa24hghClLDdv/owxMTpIWnQV/y6MsYb9MP7GJEA
Ix1DlWlOcZiGWW2GUZGdBelcoaGaVd6+d59C6xH9C7J1tDeeNeH3fau3bm0a3P8z+r7iHw5GMr1Y
66bKzlItbITI4nCoTlIeJRFy4bF0EGX5ft/i7VG8tjhz3KXfh544Msy2unhivJHG57TaFcEm6F6Q
cwC8ur9v8ObuJRihss6WnRK3dMpen/06ydOWizk7l6LutJKw8Uz5kKQrPNC3KY4p5mHtULwgxwE6
6NqM6/Upb0a/OAsuqkykittNhzqMrSiVsq0L/q3qI3GT9ejIxEqffAXfnDiVZ+TH++Nd2K9UhOjC
pFnpPbK//pB0cAOuTi0/B2rHo2GSbnkAOwtT5lrH5cLM8kSl/gZ/IHXGOeYryyl0kavJz1kz2KnY
n9Fmt0OguPcHNM3c9W3IrUTGnZwbwTEFt+sBWWoSaWObFGczjdtd4Yvw9TXjmiDawr6kUYOiFvQd
JIrmVip/LKIyGIozZb+d5nYP9FpewkchGL5LgvlziMd94a2chSW/dmV0+qgPx8/vvKHJzKo4D0J2
jMIvRUmqpHxIhNZOy942tAYg4rHPnVQQ3rwyON+f2aUFpDllEmmhfIVYxLX5VjZ6P2ml4uzWGmrJ
tdO2zbYWss3/h5npoU++lNLC3Hu7I4kVK1eLsy9QECvUArlcczfk+n/37Sw4M0CB/2Nn5qlNP9A6
6sXFWTOOclHSzfVZSmGufMriE41lK/CY6bfNt6U58XtMnSrg+2dr5zVNEvlaWZ77Kq0vahbqX5os
shxqOxCkZ3K+DaXw30VBCdGoenPa6Iy45T8wYvJvhZqUZy30D0jjplT9NOk3CbdI+QS9BEF+M6Z7
IV6j8FmYXGgPKX4B8KA+Na+4SpR4zZy2/vOoZYhCmJ9b1E83fRpdNLpbgto0HEugXnV/SW/P/pQx
ljFK0zMP+VlwE1HETWKhqs6DUVJxlmL/S6Xr4eW+lYXAZtJ8IbjReCKTT5zdEWmRiEKQqAwuGaJD
5Q/6g1ZYwUZBxJxecrH6lBVd/yUUGnNT6I2wi3iEHVY+Yrr5rjcUH0GSAtECqFApl1yfRj0y6yiW
rOqslIVsI+RG4qe0fkqwqh3HAWSY0U4NsK6WOFncZFs0qy1SguE/N6xMeQxSZDzpSNgDebn+jqyC
sZOXe3VueA5vKb7XhzFMipVreWllP1qZxQGtWVLJCMhwwcTVbYnfYQ0Zqnp7f1JvD+k0Fi7eiYWf
BseZFZfWripImFOpKR6V2g3hItB/h7K/9zxPc3y9WYFI3LpUDHJEMQkIk/NyPXlyESSKYGFQEweE
2nzptyy5iJF75ZrQ4O09z+NQp0I0NdNONeNrS6TZDJpCyvpclf+1/Rel+Vkkb6W74lMXJvDKyuwp
mpJ+7JUiq8/kjyBqhrva9tFdgi4HPrJUjUBcp8Zax/V8bxCOUCmcCu6Ia8CuMBvaUNJDYTVaeQZ3
0Dl5XpRkaX115VF4E7LNzczGJtd5OvaFCUbVRGhQppsfka/uj9vSg1pdDP/PMFRHQOTZP+6Rud3Z
tTt2eR+TryzPlv6lC/f18NaHX+7v+8lXfPQl7yamOSQSJd89d2ieSrkwrrzqbEQ/5AolPeB4CMtt
QYpDaQhwXdVsRKhWvPV8s8jgm/Eb1C3JXEzJ/estOSBA4bouyfUgtrXfaecfQ1PfFCha6qq1Ervc
QGfnxmbuMo992U88qT5bMRmNnZiqYmFX6SA+lC2k/4jTR8ND3+MeDmraG/pWkNPKd+qmhO1JMzQ3
2KNP3E7tcrkcH9yiMkwnjgLaI/QA+a9N3lbieJD1GDiEkutV7BRjO/69v1DzU8woQLBNCgVkscC9
TlP6IQLk2eXpdTy2Z2Vow71AEWAfDf4jAPvw4A5lunbJLCzRdLK468gsUVee7fkgzzoliePuTGuI
/BwktfBWDYlx1IMO4U6hrTjf+RiB3alaR4lyYZPnCuxletg6lMVkJxvlQ5jnkqMJgnwMMUbsk1Rr
3zl/DTMvE6UPkrATJgFfej0vnjCoPeIi3TlsXMvW5exRs8rqO4qX5RP61Yrdk7PaFnoWHAHCSw8l
RMkryK7bMzSBZKaiJygZrrmZF0q7VMmzTO7OQad2D+QgXgR6N7+pZV5vA6HPTk3gvhme8iLl7Rov
5HtB6voAT4UEXC85VZ6Vc/RuLA9xjPxJfw49uTiVsdvvNFkZKCL4o0OQIO4ihXaXRhLaJ2tE6UhP
WrQjCyvfJl7e/QzjMH2JakV2wk6A4CnWOt73KE8o6D7bUYduCtqGOLq8NB4Q6ygew7yNXiDQ6Zza
Ul2bFwk0ZZmrObo4fNKD0dq1YusdhFZ/LbOidepB3AoEaHaX1LDhp2m28u5b8M/U5CBig7BuCrLn
OKXUi8rYF4P+7Fu/mkzeeAP6PP4X6PwPZiSfexfQirwjEnvlC+8fy4VjcmV65qIpFcKLPSC0lMra
ixa5r6Uufeut6KVqHyKhC1cc500AOm13CrBTKx91UTgyr7d7lcOe0otxf5bCEHUEdRNCCwfEz4ll
xc6E2lHq7CjkgAk8dXd/qDdFm7nt2T5X07YxSiPtz60xoHJQ0Fkwyps23jfCz8Q1HNlyN0NKw7Ba
Rfsu2Bmi6YD5VOI1hNjSpL8/L+AzAxo/j52sUBxbhJNZ77Cx6bASuYhbpAeG6i9195Xb/zbGgEkJ
j0trOYccSrnrGTcGq1KqduSAhQIVKFeTDlpplf++jyAKmpIkCg8YwP7XVkzFTywzNPuznmiX1keM
SaXp5j/Votf8bWUdF6aPUowK9g1/he+cfv7hKskMr4bsUB/OQV0cAl+zS/NLMRxVOguGTrAla3zQ
KuuUomXiU31krIPl25lxqIzfKcjVtIz39z9pHgzju3kp8uoHk0lmbD7HQ1+6Wl4E49lzVZ6HTV/B
uxbXD8HARXzf1O1yYgoj0+C5vOfPUwtZISUdk/EcTaowAdH31s2UdHPfykLQwVWEO6LZHqQvr/DZ
HLdaKnhBKZ0jr623cRzUx1xUMzs31W7fDYJ8GSjfQivoeTuvUIyN3qnGBn42c6O1Y4tys2s8RVaW
7jw/KZ7rLJb2htgZjl82qNj4UqNcLKjgViLOd93S6+uETAWuRSMTCkx83i7c5jHK52aonAcv2ZAy
ULc+8r9/1cbW851m2OXghDZaJ3T2BhsoetJv43TuSjtfy+Yt7Imph5hiE2Iw0NRPP/+wS8cmEz1d
SpVzTSia5l+QQCqtNbjHbVT1Tjc8QQJZKMAU10ago2r9KkyUcxm9QdGyC4dqG3dIwPhrccp0gOcT
S1c0768JXwIy6tpSoEB2XeuZco6/68LB2Bb7Idyn5Y70j/AwZk530CQ7WSP2W9jtpOygEwTqCNpg
TiAUdgHLGYzaudT0h6EYVEfTImt7f7MvrBQea9LrmVAN6PJeD02Ru0Dto9I811Jbboyoju2hLJ/G
OlhT5Fu0hLOgrgTfATHftSVVbmO592TzHGpCsNGMoN6ojZpsrIye9vuDWpg5mstEEMBQo9A5MnP7
olLViR8a5lkoVDSjyT6hr9OvaRksDmjyerAMgTiaWzGESqnzXjDPSaWUx5Z4LcDfNuHXGhLiy/0R
3dgiQpzYlCkT8+InE389eYbg5XEexNa5ksXsErlepuwE2ew51PThrAka3vQ/T5sOxD8oiqkLBDTD
tbmAThczNwyBqDi2LQiuLfeHoXSIce27JrGVaDwPxU5tWhqeCtsr3T3/tG0F5G68FbTlzVryKZOE
6TudBCjI2VpKyLMGVRt7lyGj+Xmsyr/R6K0Rur6/NK5OOIUHkWNA1xdQLgi+rwds1E2W0AzkX4bg
K2fyqKkn4Rt6qWkFcUo87hT1qEWfc/8l9QZHLp89WXzsdac0rZVA7cap8SGAjpl4omFwj7OFFqWk
qkLc2qVWw4MfxODbyzqnn8xI7ShQVg7KgjWSL/zh8UE9ct7vILiSENNhG16KdrTZ4sCZ2o2IRma8
vb9/Fw1B9EzkhysGHXM9v3ivPGpKN7yYpvA4jt3BSsZfoRk5hrfWbnsDyWPzghGfwDgKRCC8rq5t
aUmsmnSmhZcg9M99/j0Z92L72sT7tv+lEZyIuh1KUJ4D6h5JlIBTIy9slygihn90IT7fH/kNs+H7
50AUTBKPTCvBy/XnpEkjDZXYRpeBgGMfVGGq2JbV5Xbe+Q8WIsSf+h6FPdkiVRlKGQ17WuQfu1br
HplK3/G0arV78OZCwwFLICWnnp6JKG1yNx/uZzqFEATr1ejidvFnJG1OkdlsB7G15c9ZqThKtk+p
JRKxtKbowxA52vFaaH77GprIaEiKiBQaqPfNVVOhUo39Gkb8S6Y/8mx6CaNLEe199ZgZx0pmGwoU
+sVo5RF260jJD09ZEZr6ACu+F+s+jBz6D8/kJR9diNnsYOI3zf82/howZMFpTSKb5NaBTXE9zCLI
1vfEUgOkdQkks3eKVOSp05rCZmVrTc5g5rUQx8YzUlCYBNlnziIPDdXVzC6+uHKCwt2u1MjZ+vUx
1faKkELeMDhxS5t51ttSHWxK87GN/wPntSlBxKjCc+JGK+f8ptjJbie/xS0PNQF/U2cj130t19wa
+F3sx6+Wax7brPytdTsttX4XeesMrmsLAyrffxCrqaNhd39KliaegHBi/ZvqkPMeFEHoUr3N/OSS
9iAQpX4YdpoHC9t9KwvejKbuCR+DogeJq9mRDkM17aSkTi5JGztKERyH8fOYhK9C8v81HgAHdH4C
vSNbdH1QWwpWra/qTGeaIfF2rL1+ZRMtHQjyXvSoU0FhLLOwLJDGTpGDILmUYJadqtN/u30DSaOQ
rnXvLJ140Gd0uzB53ATzCDCKQYQ0RZ5ehr0I+0Gn76Lh0OsXN/jUyGdh+FyI/37a4eABucDwAIjM
afIMxRyTBGDuJWplDaGVVrAtQTmK8tv9DXGTReSUIxfHlQ15siTPN0RuZd6QqWF6UZXP9RFSaJEk
lvVWN09h+amUi5VhLZz7K3Oz8MwtQ2OMhzS9iFpGS/ygtJsmr/8EQ494aGuVD4rpral2L+x5bPLw
Ju+PDtRctVtvK8mVRmyG0p+xiXeamjvaeAn+GYSJB4HZW+VcESxAfD93aq6bCGpcpRcvcOrQ2kko
6r7ReJLychV5Tt5fuXeO+pkPxRx/4Num4G3OKgxuaoaQbCfZJYxH70kJ1GDr1lF7lqu034ijWe07
T+w3tUfpqMxldVeUsuwYgg4/shf1O5WEqZNpiDyUglLtINxX6E5VLacPc/1Y9L04cdv6G7nTNTv0
w+xRTCrpYLkdFEIeKgWpXje7En+1C6x+2Ob5EB3LMA+fqiLQ7Bbc8lssjYbjMikA4DqcuOennyJ0
qvdlgsZe21BhEop64wmy/0A6NX+QSameqrGERtpomv39KZtc+HzGFCqtk0w9D++5lGgpc9vww+wy
qEmyV1wp3QnovTiaQVqzT2Jp15ZG+WbFzdq+v00WszeQdyYSp3I+OZJrd+iPllIlKi+ghl5nVXJa
Sd6b47ELLr22j8pwU4jTdZfv2qQ53h/10v6niYIwGbtUm2emc8EczaIOs0tnmjRufGmD/GJMPnnl
bllyJR/tzC5QWWvkDGXB7OIWOyV6S0+iKtiG+82ceDHbX/UaNeb03fPV/Ghvtv9rWk89EBfZpQx+
mO2nDqpS6yGKyXaxe+5P4cJVQxIFBN1EZsvfpsv7Q+yVIRoKhMRKL4UcqMfWDMj2m6iIdXH9576l
xUmE3o1sDXyRN5oZbptkcZowKLV9ynrNMamO6qEPTdJvUqtfgQpVa9m3dybe+USSAqb3gpgPLtDZ
wglWS+DZCjhIfyPlyI37tln+DNTPndzYWhxuveRgatHOzJzM9TcdAXdoawdepXYkPHiNQ5QtB5va
ehrE+EFvUajQwBSYn/99ashXEP2zFFPx6XoRjGY0A1eLsktam04+6rsqjzYjSX/B7Ha5W2zFwv9C
F8zKtl7aZnSkQBpH4ES2brbNzCKRfCXMs4sJOLtqE8dP/wbWbz3+HFqf7o9wyT99MDWPAZs8S8tS
xqNrpVLin2FWkuLu2dSB2CmjXG7pHkekLk7+laV0urk+Gp5dyz3FhlSoMhxjn76OemMP0lNe5Js+
+BZH/90f5NIOpwva/D+cnVeP3UawrX8RAebwSu40UeJIY1t6IWRZYg7NTP7681Hn3uPZHGITMmDA
BgxM7W52V1dYtdbCTaIwP7zaz1Qrutns69KPgtitxIeSgcz0g2wnR9WJn4fsSa5/u7zM8lDFpZW9
QEuRvbk+OaQ7amV2aeXPitVA+iMuhZHnrqIJ3cuQDX1wegPF13SWztE4j5c2isqTcAp4ALQZyjUz
/mcenO7QCL292EqfXYqg6i8q72ygRPnh9gZt+WvIQ6jf053msVpHzo4cUB/jqQhGp2cGJ8/v7Iyx
wLCUQneM6j1o6Vbmw7VfqvywglJUWV2sOcvQug3yytfs5qQMn9L8S2bcBQFcEh9o+Hflt94OD5UN
pH2nOPhrcmPtetCqQKwCWDJya6t8pKsKZ+KcV347V8cgfSC//9RqjqfH9lGo3acu/QfGB3O8H+sX
kXWu83HOHiYj80gpiYqHh0g+SylaD8N9n2XwYd6HiZtLe7QN21u0lFupo1NMX8/zRvrYOI488jv7
sD9H9UiqmjFRgETA7CW1mt1HeGt3VEdxaQ1jelaTKT/HWuccaJyoO9PFm9GExe1h1GGprq7hB3on
lC6VqsrXq/AolEuD+Hp4V1j3heTNL5o1oTbynH6/fS7fd5e4RmiKyCq9Ggby1w6Yus7UznZR+XKs
nMAAlwxZh/9kUeXaofGjrsbcE6P9NS1OaYHmrx0+DcPgDdXMmyX9FcLAo4vwUkk/Gy117V3ygy3H
wvAm3WlyNAV4+fUtryDPN+Wxq/yhGr4SXzme1DBurdt5e6dWjPJrqQ2Qppf0o9SVzen27vx6JddH
mS9B7R6Ol4UB9Np8a3eFZBeigoRuhh1OjDmVssQOuy8OUfrjIMxgAd7PKMFwui99L+DFcXqtuWuT
RK3cyQqrB1lvwj+roqMhyoHqH0dVr4alewKLaK6lX3Z+8+LX3/3mBS+LtwFZvp47NhM5FJUuc47U
6b40EGAXgZsUBGtDeMw/aeZDFHhzrXvwoew8q5tnmCcVQXbYjvHPq3egTcfUShy18s38pxU8RfZC
r/ySVV/m2vbowB4d01Xs5tnZixvfB3Oc3oWgdKFcWDQnrz+UyBpRWDnHOAZQBZeDFf2T7wKh94ys
XlR7zByqofhU1Q/n0u0/N8FTONhuX1eHJLnk2av2xTIeU8qEQGEOZUUOtPPsLa/a9ccl1wCoQIcf
CD3efbVOQwR6Ow2VP+rZScv7z728x86yURghr4C6l4oSyhRcumsbMIrK/VjnwlemyEuBzmcI34JG
v4vzxyiEY8maPCH/UQY7a9vaXko/CzoN/CXD29d281KzUawshN8YDgFy1AWeZGiCqa9wF4e5nIf1
Phq8UXgP8nq0LK5t1aPUQR5YC79AXyhu9acKxUKLkVwpxLuL6lIl0oMaQOznFB93Lujy1r+zjaPn
eSbxoBR0bVsE8yRGxj58Bxweg6u8kpYcmYCaEtdhFmoUU3loTCgMk6bJjsUY1549Dc1d2dTwNqIv
597+Re9DVD74Ek1RA6ddv85jA5yDMQ2y8LVC/QTs7sXsC/bf+l4aEwrExcUa9xzF8i3Xe7CUbTAK
wyFn+noPDLVnFHoohd83ydGKYE42q7tp8KmVqmJCHjN0qbZ7KVyHxYRKTTDvrHnrsDEcstTilmkU
ffUDtA4kOC0GDpvZERZlphtlJg8t+h97a30f+zGl/MbU8lPeJJpJm5dzqsC23Zfz13FMeFl/hkP2
M6yU+9mqvVobHmPT8WR9csc0f2h63Qsji+dePk/GZaz2ICVba6cbgIgm4br8jharS4UjUisTPpP5
rpzJKHbCjFDs7PDWsmHLW0p0wJ6Iea+XneoZvMok9L4Z9OemUt1Gdn5UenVhJvd4+wBvuSwKMWBj
lg+q62uyHV3IWjx2Tu3bgXQUcuXJve1nbe2OOSWYuZc+l6UEhaZIn8zodNv4hksG1Lpo0wKBInZb
PT2UlksLYq4aEM3n0vw+WTsP+sY+ksgzooGSMKNia3dRqXIxynNX+0wuSioN8PlJzZ7CPXzHxqEA
qQNO51dBhKbl9eeqm0nr5m6u/Qz8u5wdJ1hVUSu4vVebRgilqKnS5wN6cW2kka04q8Db+bNeeyKC
HZ5G6LA3TbK5Y/9aWde/5bhvTb1jx5K8P1mZ5MnaT6F+s6P/8mXe2FnHA6Eci2zAztze2QHkGmHt
Osm5Svec1UbXFr9Me1SFuRmHuS5ySkWXDEmpcr4z+sQQHGg9ldYcoVlgD64DESTkgMWZyCp67Xv7
fPurbe/nv9ZXRyOLi3QQiAn5MMB7mla7IP6I9RlrhefytqklQFy9CwvLPiPfzBAscI/rA1KMehyU
TdZwQEz5pAkpO0tqD+knjflsUCr4s1R50SXMn0xANMfb1reOpwZfBr163iQ0E66tgzEplRLIvj/V
LyDhT1mfuPNU7ljZSDyXKSRgJL8I/UHGX5uRlKLpVLNqfBErTAeJ/lRq6glZhQdD7U5OKD1W+QUa
izvH7A7JrJ0MQ7rcXukGxGT5DXQlf9HD02m4/g2qBeWIYteNDz3pl8p+MkDdIqV5nJzMRc+mI+Wu
CgnVBtVVraZwhSIepVm7RHV46o3PSrSXji8G3315gnfiPshc3vFPhSXSvXD2NL4kzecJoXh7etbq
b3b4oshM2+98g80v/cbaEqO9eZPtKFGlDAiPL7UVg0Vd6k6mn6vl3nneujpLSvL/V7UOMzJZSog1
G78NXL347Niz26p/Fbse4n1Bk89JE5N6tgbp3Tqe7eVKjzqGBn2Cc6j21WMY3UHc4TaKfpyMnc3b
XtS/xlZnJ85LIzdCjKH+7jhfQvuV1ptG8e32Gd3yBUvHjclyoHOoW19/o1GUPIrj1PqC+F8uvvfG
Xz14p2E8y+lnNXxIy79uG3x/MRe41ZI3O+T7SBGtnvJY62fVCKWSqFR48VAcGkO4AsQyyFRHvqSP
SSfORhq7BnCB3x3jgwhx6aovYzJAYNT1cJ09hWGclpQ6MueVgCWpW7fp1d/dUyDuUNYyn0K4BE/Y
6tOF7WTIs2mSJ3cv411415knKzgr0oOW9agI76Dl3t2ylbXlC7+5ZVkqdekkGxVgI18JOm/QY1eo
e/jK9/jAxQwR9gI25us5q4NiFU6QBI5d+ajQL3MCpvAyS9yPoSy55Bj6x0FLQB+TSF1yuyjPqqRK
RzvrtFM9tQ88ZMKlsjAcoqVlePtIvbuXy08DErNktYCK1oXxKUsQ5kiQjW1ispmqOGl4s8xwh0Z+
0sIdY+/LL9fW1oFPJ4yw7hqsZRWTVXCF6knroVvhpaX9JJe9W1MKapPI5e4KS7ncXuu7QHhlffUZ
pHaYs3a2Kt+QAri+zDnwYqva60guJ/TqncAK6BAq2zgGAx6R6zNlEx3YfcAa7fw8V5fEuPQSA0F3
OY0Na+e2bNqikLYQIipQ66xeCXlOzDJKJMpZ1oSAmPDG4MnuHxtZvogy+Qzidy9p2vyEzPcjBWES
IVDTul6eVk1J54yp8A0Gwhmh/MeqP4lBOVYpSkqH2lKOzTS0Sw/jyBi2f/sLvs+jls1FcIBXBCJB
esvX1osJ5pa85hNGOuzm5U8g0YdSbz9HRumPifTUWygFD+GLOe+xpb17U35ZXgYGGL6jvrUKveay
zBUjDYXfCvncQs8ifasb5wzN0N3tNW75JJACClobCKDAoHe9xCSq4dWoSfzlDC3CUNiaF9k1vV+6
Mzv38f2F4DaDlYe/aKEtXxev+27qdbtUhJ/N2eyNljCJMto9nbSNI0O57BfxE3kVTZ/VjZCyzOQ9
soQffW66xC1H2x2yM8yzU6R5ZnAaxcnOnzPpj9sb+Ytl7fomYpeDAlqfN4WpgOudHFv0a5UmJi2o
VRr0ERGkMRLgxHIlnaEVUOm+mQnzrelwGBiUZ6gM3QLHZqpa7rNX0IIQYYV19aLp0XisC/nzDBvn
ZULqyhvkIT/lkjiJQCaK0eWXUg+jp3SyNOg8sgFOAr0/xbWtuJIl1Tsf7l3kAcUGoz1Lw444/V3D
fp5Fb2tZREqv1cekjo5g008lzKsfqUd1qNK5atcfb2/n1mGhNeiYMMvRkVoH5AaY59TOK/Lv2QHp
KjMQ286y2Oky/aI8X3806GSB7tP5Jvhf+RepqEvILcraV42HMMr+HKfGA5y5cOZSZji3VXIwJQdK
neEgo0kXhvNzNDOng7yDHX/XzJyvyHRJ6VXUBdPsQzUwDEu/rhJ/3d6P9w5BA4nLhBVU1ES167cs
1fKKDmZe+3n6aR4fwteAgRdlZ97z/fOMEd526txoarzjnaBvOs6OTe1GDT6Kdn5M4t7rIv2e2uTB
iXaGe997HowxMAEglel4GL2v70sROMz+pzWFHEv21FRc5CQgSNkjnt40Q/+FCcCler8uo0ctV0dt
5Npvobo4zKUdU7HX5AvjvXsck5vbR7K2SBRA779OZGsNspBRV2q/Ue9jR4aa5YKAuZuFf4btzuZt
XUl6AwyuMz9JyX7l5OJYiDCBkcXvYumffCF4jtwIEfmaDrZCTVWu/pTFHrZs0yhtAmYSAFIyiXH9
xcq5DEE8U/iwunMQwOHXxy4EP6WnEW/k1jnt/rl96Lc2lCfp/xkEwnltMBjMtspniQ2VAumT4Yhv
kdIeqlrkrpUPBXPWmr3Tjtg0Cac15QjcAaHVtcnaEmGRLIUAkd7pxwwH1yrApM9hvjvHs/ypte+B
iQ2aSRgQlgNzbQoydIUmDyn+NH6NCU69RD+pqXlQjLvINk5CfnHqPVL7LbcKtoi0ipgR7vLV8uxI
bTWlFI1Pd5emfntQfpddjs4585nLYO9S0qTver0q9DvLQlfGhpjpJSm+js0lAznsREcmDo9RWHh6
tFe9eB+XYhIqll/jxDzByzd9k1fZUproU601fhwa99ZfSdmdlZcMykeoAf4gF9l5DvfMLf//jbkm
zDorCPTGl5vJDWBY7wXkF2nxrdaeFPWhIkG+fQ02DdKTom8ChPkdMiMLS0vqKqWhnG/Mp9BObcIL
Oz0jp5tfnGFsj2VLQyFAbGbHzWw5T0KZpQJAU4qs7Xqpdq0lkD2Z7GzTLZFT1JxCK8kPZdhmh9uL
3DqZy0jCMghOD2ydXPSRGKc6iFs/m0pxbAe1cK0QJ3rbytYz+tbK8ivefDtNmZVUdpLWN7PAjRPj
qEcvYfiqw2/zHwzx5iwYEpj51m0Ks+0Npw261q9l4alSdND611j5s3X2DG3sG6pozjJOAVIU8Mr1
iuLKqdPWinq02ZP5KKdd8WwFYfq7zWhGtZahHAPtqQUmuPJVfRYMUdhD14zLfQXT4M8Rgk5GdL69
axvnjWrPMiICJQJzm6sMM88Kp9Yqq/X7uHDpR7rsmqbsUXts+HjAecyhIVbCYVgPWPWyHkxOnHd+
ZCKLKXVF4lVD87MHVHXKGdF5rAaz2XEamyujIkMwQ90DRq3rz5QmuaoIKcJm/HcbfdDyZyneyUA2
zjYJFk0xmLaYL7dXJmDza0YbYI3fyDQ/ssFQD1IFaqxDkefQAH3ZOeIbJ0+jO07eSJcM1r/VmQAO
4UxqZHR+0TjiNLXmDG8FzHS3j8TWx+IOwQgJjxINv9WRMILZCsx06ChwQLsS1I/lbHjaiyKqk50V
L7eNbSWPjFDg0n6hwJiluP5MTdXLURgbg++gSfsctblxcKRa9ZlVMi4SiZcXCQeyNCGpp0yO1fte
NftTncKNcvuXbC0bIDvzf8QhCxvH9Q8RekL/0UoGX2nN4qxLAFZrZTyYbfFZNdMPE8d754RulHuB
DFFGYhCSiQt4Bq9NOk3VNI4u9b45x7ydIOEOtRLHJ6dKW/pbVfnctYV8ILaQnnlvqoc8dMitZSDV
siXtCXRuBJtXv2b19EhUJcZ+MHt/bOXqoCHYfexNR/Kg8ygOY6rF912lMeXSNd290od7kIyNNxc4
BsEEKMuFA21l3hFtXOZ5PvgFD61V21+t5qnNTW9uf85ivkSBvKd8urngNxZXjpwxJQfdRixmERIV
/Rfxmgb1ZZkzgGrJepyiP2+fsA13QcWQ2UTKS3T31g9uCRS4CMxy9GcYDgt/cEY3mChS7GmEbng+
nWIPQ3+MtL6fSNGs3jCgrR79BMbYTkA5kc73hfLX7dVsWKF9h4o00FWKTOs0zwawVGfqMPmIqDwi
YTseQj07Sm2zx8mw4fV4bdGFAxPGuNy6MicPbTjD1zP7SW9K99BwNwdRqWIn8HpvZWluo4KLB9D4
9+ouCnOYBPx7vS/FJYCz2tX3cDjvNwwLNMnI5cCMk9pf33YRhVIYBhy3ZhJHR4CHtqzEQ/huz60s
Sdp1mrMYIgailUxst1ZuTQlLe2VsB1+eniQtehQlVFlz8rJ0kFS3mr8U0Y9g+I4Q8877tLXCBYFv
Ut5kL43VhdLCPlKYBxv9ehLoMbZM35Vea/+8ffA2vhRYXErvUAPANrlWe2h6CfVJhDB9OfxQVYnb
zX/fNvDeE/GVgI7z1yGXJwO4/lBK3ye1WYSyX1vlcKwSWSfbN8ePIJYORb7oBaGdcRwHI995DLcM
29TfSKxAEvEmXBu2GkPJ0jmWQfva0NOczBH9EMkbZS/u6Udne0yhG9+Lnh9fikEuanLr5lBsB+mg
99Hsi7Fz5eFipr07Tufbu7lcnNVpZACA6hZ3eJnPWF2slGIK1zWf/XK65M3fkaYjAPxhKQsb5Y6p
9w6WyXgSe6ppaJ69Y6+bqmIcNKeeAWvbpzHrX+bBPAzo61jSfHd7VRuHUEc7ikIpGwhz5ypaoHJZ
27Hcy36fZ45ndXJ0qGtR7VzljQ9ED4b5PqgNyLfXdDSBlUHy7oyyH+aDV2T+HArP2iNuWY7z6gMB
toUekTMPD81aDTGNa6kNJE32RX6cZtSsEWMPM9Qwz5oG5V0eHFX52+3d2/hQYL1g24WXBqKNNc0g
+NYgTQ1J9rvRQEihySFfTIbZTU1x16aOvPOxNo4gjToofaCngb19PWkdKELXhSkUP3+ujcITlnUK
lAcbeMlY7I2ob9mCRUI1cIGk8WsgRNmpTtUEpuJTM47j8dCMsRen0YdKfRg+3d7F99QeTKozpQt1
so7QLL2ra3+hTUqX1Fmj+pWkn4PxKZJCKJ9q14TVrJL/nhoXxl+YDZSTXpRPWR8c5ag4zkN110XK
cxX2Jzlw/rz9ozZ82NvftOY/6wwGzsqxUv20io9zfBiDk2Tet/o5t187vd25IBsNw6XyReELFClf
dz3XNEb2TOsulX3JvGRh7gba57jODtDxWPlzKr3SyGO66XR7jRuXn+cBOZBF7Oy9tGNc1vrQWoXi
t/kUuYPVj4yZBdqON9s4SVdWlkv0pnJi5XpvzU2i+Mu6SoPhDaWFIn/2QnVytWQHKrFlbdGKxBGQ
lDCUc20tpxoVpaJX/AY9YXjH1eCJUbqxPeTNzgnZuPxLyrNoKFNgNtaVDdVIKzkIdcWPa+toJH0K
u3LSQ0kLorDI9oq+G+eRqoaKt0GBV+Oxu16XMIZiMKZA8Z2hOQRm+MygeWJ8VvqvioQ6zeDfPhob
OR2hHeMLMFPRt6M+dG1vqK00KzI64yq1LtF/nsufWtF6hTLdGcZxLKWTHcDsmT46qfPYB+POoXnP
eod/W/oUaCgtwez6yUisNjPtUHD/8n+mJPxzgu0Lqvc7qTXvK0tzJ6Anaa2diZxOiSJ/a8bJC83+
TpQ+DFev8Sl6rF6Y0ry9Le/HvJafZeDvuTdLDLxyVV2GmIWwyOvLtj5oGTb1j7XtK8Mps78kSXSM
KLbSUkl/dI6LhHdfg5rNXnvoPxv5B2y0jwnjLIGz98O2HAg/DMwlcDIHZpHV98oK6O6BCbFf5BUT
WhRJOB2SuHItqzuGne1OOswE2XRudlVaNtyIRahCCXaRdYfM6/qoKGLI9NYeVL/r0IzrpV4AFJb2
FEu2rhtDJrCZwFKwzJFdWxkGQykAxai+Lv4Yh+RgNDNVBu0UFHs0PxsuZPn74HRBHL33xU0SaxEq
26pfzNohzcMDiAY4KkI3hjWiso+3j9S2NaJkWyVkJg+9XlcejhqD+ny4PLGtkzBi5xgyDXca4aBz
R6oJP6UhKn4/kkCADQYa2ki/gNDXRmPTTCPLmlQa838YhXUArXrspKeh7c5msVeQ2cCV8bqQLRI+
L/nOeoZer6OuRfRV9RVpPpYIQHWQH5ihdpzl6cDwsReY1cWMn8P4m1Ml993wT6VcBo3Z+WnYucBb
p4iaBdO8pMbMua12ezQHRczqrPr2dOc0fw7958T6NO1RdW9a0akmWECeeHFWXkLpJ8caWxhF5ST7
qPTjk1bn5dmw278Dx9wDPLyHIOOTlmkNuKJoGbwbQ5nMJC9TPJafNxSl67OTnkABn4wmvR/l5lMY
vxT998o5tp3uzo58VLP2kOUW/20dLLHHh7yxdm6ovmQTMln7WoxnLoaxSIpM98v87IwD7Ba5a4yf
IWC5fW/eY/nBAr01tNrkMDC0IhtTDOkP0gCWIkwPU4caqjM+akX6abJf4AKolbtCRXpjzv7IG2lH
R2Yjr2FKk0CDd5nsZp14JlY/V4DXdH8ugvAYt2V/CZJa9koddPft5W442bem1jAOlDhjWSSj7uel
/CiN2ecU+q/bJra+3DIqAKYLUCB558opwDZc5bGu+3LRGi+NSvc1H0rpbkTm9KTvF+i37PEJKfKQ
FTIzt7JXoA5jDNwev5+KY220B9N6rQz9ELY7PaitvXtraPkhbyJQpZPTBH/A3glYFYrYHWz/9tZt
HQSuOng4PBzA8eUXvLFgd3XWj2pj+PRpBPqdFlDZHYjN1jWnNv+vjdV2IWhRWXJeGxgYj1PlRc2d
I6UPStCcJvmuUkGoztWzkx268aNj9Pdd/aHqXgf5VDODcHu5W1/u7U9Zbai8MNjmYAx4IbNjqTbe
sqkx/PXO3qu/ubE8UgTyUFGD6Lre2MloJnJGNjbLILEpUNh6VZOdkulWrEuNmaiOJvIynr4y4phC
MGtsGX6Qt1nmpkpDnFkZVB2tuj+UgRY+qkr/0uu5lYFwju+0gDGEsrOqR1uP9qDlm5vLw8y0H9Sa
IMyvlwwbUjAJKLT8UtVda34Ioo9ZkHj/bWvf2FlV6eIOoJbcO4Zfp5WbJ191WLh6aSfQ2Lp6dBX/
bzGri1F2YRFGNUZYSKN/H+w9oO/WbrFT6EtBDsrk4uoVCBxQI7JTm37kfK+VGcDfl1nryPZ+/vaR
pzfwyy3ClEZJ9fqrBBCz9LFeYCeCJqVBMuGIylN9LNNYPDFms7euraLIUmWkvcLEGlit1eexqqat
Ezk2/UH+ojYw+FvP1vBQNMVzFoWeCfthOpkfY/OcmG5uWBe7vetf9RTij2Oxx+q5sclI5/3vY4vG
3rq01unlnBTwC/kBWU9evkh1cLDqZ2faQ95vHJcrQ6uz39WdXYFZ4LiYoUszEf7W33+yOSgUO5bZ
fCLBVcEzpSctz8HyHdXRrRLK0Y1vBC+3D8uG1+KQkCNSzwECs+5cQFbZ2kHVmdA3nOkJu3H0Ao3s
jhPeaDkbdJyJq2V6COY77rK+aiNjInv3RZZMj4MRvEqQ2Bx6AbLIygoZOmMnggpVN6o7pbftczqn
8L4CAEpPv79eyiBgI3CeC8jv+nJoICWnss8sX3FeLQPhTPMk/ktXBnAHYz1wNiysHOv3Lx7GQVit
RRH5DhITTX0Imh0M39Y5f2tivY4urFKlxISjUTOKlG9d9VeXgdhXduDDe4aWpPBNvBAp0cgIgLB8
rf6SRvZh7l/Dzu+7vZ7jnp31yyYFpmx3HXaau3kwPuXh9FzF8Y9e3gmxtk78251buWGjsLO+DkqL
E8+A3ug2kQ1j/8//cMz+PQHrGDgehixQysryE5m+JkJVfXyfB4fbRpYtuW4jUM2j20hIT1OC43z9
aayuDcxscii0oW92xCOpnplO2rEuZ8eLwbJHcRhdIrvdq/C938Jlxh8UJKwvBKPritestVmHuoTm
o67nRckHiyYnwoW/vzoG8mDGJOyGsm3l/rRk1KxArzXfHr5ZgLEGauvxYxrctcOxL/dAc+9rGyQ/
vF1MIEPXT2R1vZdyU4veUkfNpxvICFkSH9Uua456bB0qiLDntt+p/r4/7xjE3/LPkh2uNQOdcaxp
wCiaP4zHpPNrYPZFdh86e4qa79+pxQ7tEVrgVKPWfMhaCLliSafLr0HbeKSAtquFyh5sens1/1pZ
XaoqHgyA9KoGm0fvGs15KZyPITwy04472jp69DXpQkNeRVlz9exmTS6SBGIgX5dkLy87Ny4NNzB3
rGwv518rq4gmHIUw8pbl0A46DelzrSE0oNSuMHcC+r3lrA65FJGzlwyN+5w+tyteIvGHbX29fZG2
ToC5EI6T/PPirePBeZpjo9W4SEhD6w9JHvcfFqaOnb7QljMiE2fAnDSZEGH1YUqnGzJ1bnW/cz7Z
4QeD2cMXBzqTSu0/hZIm3Fgdx52QfevSwmS25B74InmNU9FE1SU9qgI+fItHu/4B8dScQx/aTwcE
LU+3t3HrTLw1tvIQdjA2WVJJnAn1qYq/6NVdhHK5sXMgtpYEV/+SQUKUQ1Xu2g9JfdvOyM3pvjok
fxjjcXZQT3tUzOjS0ka4vaItW78K8AjKMBu0/mRaJuIOH6QzRRb3X80yd0Ptn7ztj0m1s3cbR5Cj
B06AOFOGLH65Bm+CCFUPJ90eE9MPg7m+GzJkQ5IsrX9/PYuXY2AE1BKubnVra0bD6i5MCbuKDpBX
b/i9UnulCQGkFCR/G3H41+0N3DgSAJ8haFm6wVT7Vx/LmPXUBPVq+RW3D6aW3PAsYTxktNo9Y5Iv
/8EaILZf9K7U8VYHsE0HqD0brE2tAX1SH9KpPCBiMHbeqM723yaQiD19jmUFqxBjoZJESAnCJC7a
yq93XaxN+swrJQmGlzVvzl2puEsK+7kMkg91uNfn3fCHKl4EiC8jWvA0rtYoEGF38sbQ/EAZDmb5
LY9Gbx73gMqb3+2NldV3K7R2FqLEb6jzResVt+hCpsZ7iD923pG95ay2L5HH1EiYwPEVfe5OuVJ+
M4eMRlcg9pTJNpJwsB18KqgE8PGKvN45bYjKLgl1aHXHsz770hR/FGH/UFArydpnR/PUqXRFWlxq
u4d784OGVGPooVU155lnCKHtJH3L2t4dHcZVmOhb2E/XY4eFmtdyUAUa2Mun1gl+Tpnqxc+ReZ4D
v2qod6dD+B9uCPCApVkEoQv8ZtduBvoIZovyihKcprqWXJz69FM+/YggM7l9FTe+KwUcSKcWBk2K
LYu/e+PP0H+15FailDNJz7bk0zHozZ3sf+OMXplYfsIbE8k8VUmjtWT/8xyf7cK8o/DXH4IEKgG8
Tbmzog0PvSBXF6wOBOO84tfmwn6AH8UOeHfKOHxwKK+7WhHs8eBs7ZuqULa3oHvBn6zug43mS9z2
qeGHbUI0n9B0hh5il1N/42Gj1UFUvaAPFoWZ68U0JkH81BfUuPVjwvx8VsDnIZU0817lsT7fPgsb
53yB7TMODSyIptZq53KAspmeUWEOnP7M0JA39Ie2/ruYXpssOslorKd//AeLvyjgFxkLSAWvl1c5
Q9jrJRanUH3Voii973Lttalby2M6gjcoi6O7fpIkRkHhkL1tfOtcwlpCfZ8NRl9mZVwQvASy1HLH
EHzN1a9jF7lZ0Hip4982tPkRmflBcYu0jKns61WaDH2Z+kwlT2qzYyv/aLVvVv3SdsNpGHY2dAOS
YHKPqdxzZEBmmqvL1tpWkikppTa7n07JIF5Ds0FK7UdZ5B61K6+RxnMTBh/pt+/cu63tpJNOmxcd
ckZqV8OKHfjJsHRmmIjMArFstBzVIfCM1vlgK/HP2zv6XoMVxaW3xlbfrkVTknl7aI9MeC5jNFBM
WT7mRlY9Wr3ifFcAb15iLTY/Oml/3+dz9SQ1Xfp1QlftFCn23LkBoWvoNam6B2Lb3AdasSr9YSCl
6zOdRIMyjHaGFosov0/tVzXsYArIv+bBbjd2WeXqYaJmARIK6mXEFNdja0kgxP961nJC2GA+SMoh
KKxL28IFqbhRIVxohX+0Y35SlW+3v8CW/8P7yaDdTQD8azmY1p6bCcyN5dvlcxhBA67e/5d0T4NQ
CIgerUpK4KtAIDOylooq9a0gfygBI3Z7c9mbtwWvw4QcokAgB5Zv+eZpmpQit8ce3RxZCs9gje8y
B80SW/JSyN9F6NWjfBfXg5fAdnl7/7ZOCbNfxNxQo/HpVo6dohoZ5nJbyuDIvMVBaSy31e+hZtjx
covTXp+RN4Z+bcGbJTpZL6U9jG2+GcGS0HuK8SgpVE4kmPDQTHa0nWrQ1sEADwFQCxrwBVp6vaWd
Vk+2UjmmX1WGKzslE7CBm9b/oXAHZdj/mVlPfivtrA3JjJmotuwPeaMMl3EYv8NUtPMoboUTcGcz
A0g4D/Zh5WkkGGMEVULLb63QzdvEG+rs9PtngZlTsOekyjDYqNdbNs0aw7RzyF2SwE4OjQdUJlfh
rSik3/fRHDe6F4yo8XHWgLWpGiOJcM/0LfmPgcBorh8CxZ2LPSmgjRfvys7qEATtOHd5woqy+s6y
X2xYmzorP1iqP1ndTrlm48D9a4txotW74wwd+j/LgZNbzVXHi2SjCK5ffvsTweSx4NJI6JiwWC1o
nqLegfHil6OAVUgrYFKP5tpTaoDStWrtsRpvnDqgTArHjf4n8w+rUMxpFTuwVTJk0X4vFRMI6Kfb
C9rctTcGVgtKwnmWA3rryOp9SbPnRot4pO5u29jwcSyC/j51BRhm11X9FO7rppoKyzfaO8X4Wc2P
6Co0qbPj4ZafuvJwV2ZWTlzvNUWqO5aSmXFwNOoyPTs5xduiVGKvaaZvXdkZd8IsnU9RVu24u42G
IDAaZg8pGLLKd0r0mtNFwVyMtm8kjaf206XoXX1+JTVwba2+RNEnNf/WGQAZ9jSANiAU16ZXrkkV
kphjC9MaNhWtva/r+axE6YHRsOF7oWdeGIzHUNMvhYNMT5DtVPi2147cF51BOGigUrl2XEOayKro
Uxsse3nqxvB+yqJ7stVjS2tUDx5UM3pIljGrxC5fyvSv28dr647wyBD7UDNdppqvrYtMT1FEnGxf
7ZELzjI19WJZ3guyNt5PejbOIg8D3TeY22srTAhkZS6AGy8cBGP9JSmz0wBZRgLPU3waup+3F7UV
2VIBhkyR2IoZgXXGZyRmKo2BDLwZDOz4KbUPZYmE4AXc+wV21UNr1ofZ/iz142sl3Bo5tN7Zq4Bv
uW9wHUB/SMocnvLrNacGcrDhRJFTGszj4PSXkOi6C4+Vad6Fe7PTW14CLCUJGBZpNK88kdUJM20G
OurZWA0nu6CjkzWacZerlXlS7XzvbdryfOR7QDyoAi4zldeL+x/SrqxHTh7Y/iIk9uUVepnuWZtJ
JssLymTBBgNmNfDr7/FI96bbjRrlu4qySCOlsF0u13Lq1DRpqYbxv4hTAmAddIdbIbKiGDyXmSvl
isWVYTosoiGJenCUl8kfGObBDljZNHR3XesBCy4qI6zTB0LdlQdqASQP9TwTptxFpwOwqYWreRoN
6mShmJh7x53Kz0MAR6rNrM8DqE/sdmOltNoaY7F1zKwKrQ5zapNKD8sZ8FVhgWJBJJ7x4re83o6s
to5w88s7bcoyTPRrV7zgpSsstwa1IR3sYSrJHEHJS28KF2iKavqsW+YBu7VioJdFwOMJwOsh+24u
jzsndTmhWuqeKHN/c6P+PunTGqvH0n2RdWTArCVVptpIZKZ5O3adg713RIRy+R7l//vRT6LUaPad
SVbq/kt6haygjB5QgsCo48slgQqroBVIYE5zIYxHx2Iod0yB2Nsmmd7ZOA6n2zZpUR7o3eQoaLxx
gWIOgn5q3SGA10gsN3SmeUfbKmyrxzYod7clLR0W7gu6+rAw+FqKEhcaqJ6AfoV/Onh0B5zNELlu
vcZIvrgeeNuWBIujNVyxALx1psrl0vcpxT43q0M3mNHMER6xYMUFWlzQmSjFj/MdSo3RRSEHBKPD
hoIxJ/QLd40iZcmkwUtEQOQALeeoMZ4pC9YpoYDQJGAW0lyMAyHePOz8IFmLVdZEKScENMiAupT0
tit3LwrXD3uKcTJsnFcc1KXYHH37aIZEFQBUASqbesK7MXftDFFR+ZINfzQPWGW2Z+OOenmIYa3b
gL6ka0CURdVABhQVS/itmAWtXC0jqLMgg1CHV8eil31G1YtN7HvHbeP/oOt45iW/rhyHo6gGqRMx
DQxwJN1mTxZBUUWvVh6FpdUgbIVXCqwamj2Vp7VjqdsExeidhro7iKDZZUn6xon+gJl077dXs2QC
z0S5ysYx4ef17ENUbrdHx/1NrS9mX+8CNJ5kxYqspWWBWQt00wj80L8qf36W0kCzrsGNAlbC7IsH
So9mita0sY40IEJur2pBElLhsqUE7h/8P0VSikGlILyHh835XEaIIL4a6Ez1O9CF+0G9Fsku7CG8
LmSikJLCqampE8BqrclqSHAaW7ov5wCvNjhgo0mrojHvfxdWwlYUZME8YaKzJKOykEW01YerBIao
7scqODku+13TgkbFqAXR7U1cMBloacTbiDIW3scPj/fsuAoDj6NP++BkACsf6pmZhq1LP3Hb2d8W
tLR/SNSA/wXYZ3AeKjqYBKSeidUEcq5yWx6DRtu5EMYqDBm2vtyWtbioAEloSfKOPxXNgGfJp6CZ
glPax0C7lMZj3q94LkvKhzjg/0TI5Z7tW54Ritb+AfsW2BHSvzvMKgaZRLmhYo2zbmnn4NNLNxx5
O3iKl6LMkRa1qLGawXsfMutYfW5YE878B3yd/3ClULBGoQkk9Uh+KockMN0bJKx6cPLoQ9Pem/XD
+MXVf90+nYWUALjPwBQPWwAchZpRQ8Om1vpoYjgJ8b2lb4b9uQg2osW0kfTZtHMwEq2c1eIGnglU
XKTBEY6fmnMA/ATmdrpsqxtf8/kFbUND3a5c2iXVA2UYHEAA7q7JpqpBNyYncYKTa59a8WmoXkS9
1hu/pHtww6Rm64Cgq6PsZxfUugV45E6DKSLwDTkVJovaf0zzx+2DWloLWqsl5DNACKiSu5WUtZ3R
GsEpIV2+AfSKg0ZTLx5Ls9zflrS4IrSow60EQQv6Ii9VPO2Qg57tBHpnvem2EVY0LgJ4tCuKsNBD
DVQ4KiLIeZkoPl9Zu6LDiFxdT8BR7GQ7LL09+EbXRo0N4rquJuWDwbIvINRrtsg2zJHwhHYsK6/c
94WhPWeTMWzsmcz7glj61hpywAwskPGYmPEZdo7hbm/vi3QzlOzZR/UTrZnohnVU5E9te9PYoavi
hMaUx6RJX0rtoUxe2TDsHSTvp+DbbXlLft25QJXkQdewEMNJkhNxzF9BYnih5KhsEFuiUBvS3IBz
l4DXIw8bey1yWlI3gBxkXQKJoyt182eWT7nlBycqfoDRKdS6d5+vRYNLmgauQglmhhuJKuClpnmC
+RbtsuRUTB6TBP/53sitbx1m9YbIvfMVg7pgesAyKpkrwS4M5i75OWfPhCFAH9ERXFXHiU36p+4x
B5XGLgHfULaiKwtmFf6qLGpCT8D6qNjugM9AnnGmndD0vrGrbE+KKTKGh2lA00gW2Tlmc1ZrD8bC
mcF1xRJRpEOju2oi6kYDef9ka6dMmPsB4OKkNHdBvrK0aykSKoKUF16kjyGcl7uYGrUzjhyHZgYt
5s/YoRUMoWmvZISu/a1LKUr0xO3ECFCWTk5uKaLErjZkrTH5WvmkBFSTwMSOlJrqsSa6hKWIMsEA
OXRzfwUR6EbrHovh5fYtXt6uv2KkUp4pXS/0IrFoBR0vteaeBvZ8NJLyrirR3nxb0rV6I7WMugvi
QHCPQ8MvJRW0xWM3mIEEzxeJH+n6zkPhPmuzMLdWXtaFhLYH2krIQksNGhFU9q7GGrvC4Bzn0+2K
/lmfhsixHyZRRBrbufkLMz+lQtuxoFpJhC08G1KyZLL8oLpQ4YJwJXnLHZxb1b4b2efGCktvDnmx
4+7etOKZ7NoaQA7qPycvZbPTta3moen6WSf5VzvxPzXFWh/B9WXHF2EzdFAZY/vV9lqSDI5FkTsE
3P57OYwhdaOhOsJkj5/NnkTpyjkvXA1UcT4G6wHJizt4ec5IWjQdvLnklDKYkmYACS9YO9Zmpy7o
rXQJwSOClhaQeMufn+mt0PR0FqLFNmMicpJv4X5gMPLbbZVd2DkAhGGR4Uc4QEjIpZ4JqTyaC02D
mZzrcRe0ERveCPBTeG/4tJmmn4X367bAhTcVQ5eQN/NQigJLlZorMSxhd2XXaCevasdmW2uGnAYL
EDPGWs/d+I7x9pkZAolbfNKQ8O6jGsAqjGhqu+DfK5dSgcHXJlP6mGqkLN5phxpTpx3tZBQOqnF1
/WPEPPWVkHKBhwBSpKlGrIJCyVUUMQ1jMFUWFuyz0DSLg+2VGzSshtbkR0G3Y+W27R59K38GmHTX
a0DSi+3tTV9SJbBKAvMKBD4YE5WF8mbKnSTwtJPGv7b+izWVoEf8Z6cV4SU6RFykQjGDRY3LZtEb
YjaKNM5S8Ie7m5w/BnMW9fmKU7a0lnM5ipH1MEe27VyWxiQDNGSqj7VsQ+Ar5nXBlF+sRnk06Fy3
qePmWE02I0t5lMwNjhuWGMc3rO3cooZ4kgUbZhzpNbUdtB7RUoFp3Wk8V9+YtWX2JjP8O0zpe3Hs
A+FskzUvDqvD8QTShUM/1msIlYWX2AHzKJxN5Dwwn0MxaEJzzCqZ7TSW4btmgVnNevIY2a923iyZ
G4znAg4LaGnpwlyam6AofY/QhsTdy0SPLf09Nvcdxwy49AfoCBKdrpV9pZt3GTKAYfevQNUNLGen
sRu9I3Hpuhi/+7vWsm0pF5hgXK3+UBkYv0RjzrJ2xdW9jlUgGMkdjLVB5Av/+nKlMnHv9TME5w3f
5b6D9/CLQB1ispEUfvQxP+j2FV86wnN5SsxYdQUMpNeSOOiNsJ1Oc56EGCs7raI2l24G3j6EpjDf
+IeysNoxrbEtBYnN/M6ZvvD2nrg/hV+FjfcAMAF8nip9NFvZV2XM38fytdVAzDXsab1icJYMwfmH
KCv2KNGBVjVJ3Az3LP3emm9kXFGfZRGYmCVHdHmmKX9+9jqyIBtnYlok5tCTLjEjPa/CblhL3S7p
ChLEoLBAnIJOE2UlY29aWeCCh6cjG6P6PvL6zSjusrjzuh+5/+nfFeVcmHLXMRWqyUXnE/hpPvwJ
+z43XtAFbrZrrKtLGnkuSHl06sJA6br1SExpvuHTbwOcd3ZrIK5cY3JX9w8gcLw7EneJeDjAcV0e
k9fhNlsJKM3rchtk+q41NrzeAZCyIfM2SFaehivPWxWnvA29YWdAuufiZMNSI+ltlhuDvM/ez9SN
TdfY+NOvie4culJKVS8eis5ooIc/+NEugKm9l6s0uUMdJ7H009zUO6bZWWj7Im5GrYiqNj90VP9z
W1OWBMKtRggtSxeAal8KLIymGdy8MICJCsK6BPGk/uZ1eZg4NBpoumLAlqTBq0YOQpLA4oW/lGaK
ygMxATdOY07LyGm996TUd0njf+2HCQNY7DXvT32LPFxr2UsCAnEE64CxXArEDLCq5QC3nmY9j8Al
/lBa85uuVUe060YYxfJi1cm2q9fmAMljOn+RFLFq9WmiXupOOcQim/knIHkU6O3b7YNbE6GY6Axt
p4gnSHISuXksWLdDqWF7W4RqGWX9DBBDJAZxjdCOp5xWw1PCe4+mcZAWu9kLwKFr3NHmy20p10d0
KUXqzJn9Bb08HRIGn1Ifwe6OuYGlFUSF8cpYfiAIPrvgESWA19tC15Ymrc2ZUEaLxBw6CLV6tJWk
gBJVoDE3Vm6z3KBLNcDSJFsncETARnhKfmrK7ZmPDqTYZRtaDfiOWxGJ/siytbr+4nrAXg8+P6T4
AN29XI9wyn5seZnGDugKywBNz/Vm9aW8CuugEMjiyMItLhRSloqUWuO6b49WGovRA5Qx1cLWQ2cO
e2l3ZU4+GoJyw2UbNFSebp/XtbZDMtQLDiUSEuC/ulwfqFTttuwD7CQxC7gdmBoxZra3uy1lYRcR
KMKfgxeA1kw1teeWdgq64wT+lVke0GAYdkZ6yN0VEq8FrbiQolyrVCNmTlAcjA3fxyDdz9w9ko7v
tHqlz+0q5JDHhcwoQg5E/4j85XLPlHy0eGbZBVwOK/mR98XOB8mIU574+Kdunor2e68b4eQcxAgo
7LBvi3/tGv6Qj/QfQDrYVLQWXMoHgBEYp7SkeL+MDXHophw/T69ARa75xUvnJlGXEg8JwgeVgttM
C78NCHz8LJn35eA96oN259kvt7Vj6dzQmeEj84sSNTJQl8sZAQvxGRlpbDgUbc8eaIWfWx3QNr6S
fFsU5OsIK9Bqhw4mxThhZEvj9f5EY8fft8w9jPqW6DzyxmQlbbF0qzDkFIlMcIFI0h5lRWmd5uWg
0zixyPckLfLQ0EGgeHvbrlwpScPufFQ3sHvQQuWlQgdfqZUlz+Oi/1xMJzCmbWajOzB75+fVzm/S
aAYBJYKLNSD2R8rj0v5KiB1+YQrvx42+XJ/ZT7qfWlYWy0HuDpjjZn+vu2g/ex61+a726N7jUU/v
ba/d6V29adjXJrPX1n99nADqy7gbBbgPzbn8itIWXMu8lMVpASTpIagOeRKPff9Ah/wOVJw5kBz0
ycv53if7oByfA3JXgeMWRmHlvK/viRzNA5JFzNKAFqscrI1N0Rw+TEU8sZ8W/xUM21qsGB3Vw8Nh
o71cAkaA8cFgJ8XmEMKcymyqIk4cJ9Tqex4aGHPnPGbINt7Wq6XFgPsKVXuMmUcNVYlxpizpil7U
RSz68SCSO7cCK5q9xl23cHhyJXBVUagF8kt5eJq5a0CWbBQxwQhpG0lak73rSf1STL9uL2fhcQX5
LzZMRt0IENVkgke5nk6JWcRgwY8oJt30X7sSfbz5serbyJiyyLXhICVrWIsrTkl5ZOeClch0Tl1/
0jIIdnlMRB0O1WdqH/lo71nBo3zQNhx/5RG4li2Y7n76A7fMbfddEN/eAjXE+/gQJIsl9xKwH5Zy
ouA8AMJtdou4HvowzdIwFZ8qcXBxeW0P/HrFigYtyvvwbQHwBHZLWbhHmO8h4Md1MKbPNu/sJmS8
bKKiHt2DsIwMXYsl22WVPdzdXunSLUHAFUiKCzzSKtaOVYM2olEbrDR2f3QZvFxv4+sb6ttfRm1c
EbZkBkE1EeApkekckBlcGqCaOU3dYO4QbkqB5x4V52c743TT82STaYJHRUe7nVPYGNkVEG1f+R57
SGrRHIyqIHdpN+UbfyzZCjRhaftRYZKExXhUMeXn8rME2jXKqeZl3ATlg504nwuXHSyWHCaePNXl
c5Npa1XVRV330BmC7mqENiirXcp0jJaMPXXL2DOexq9E7AcL1nes96he1el+qElYDS+udzSNNpT1
8fyNHfka4Y18V5V3CbUIILPlFA/gHBRFr0CW7qdJWcVNCrT/bNX+1hiy6T9Ye0yOceXAKYxe/GjX
OXP/LAejxGcdUgieWGr+wmwce+UIP1RHWQlSFnJ0qsTrAal1uZ+t6EyBxEIZz3oQIp9ta18xYkX8
tPf+hAEPfGMndybRQ4zbbdwjYz9AkCHuE3CbFX+m6mv5hJbPedyKbi8QUTjmrtfDfy3Yw6xgAzBY
BCA8dAXZyjXvtD4rRwMdP2427aeu/cVtEE6RZi3Dd9X/9CHog7wN/wJdiKLQc+H0RmkPJYJKGzOG
ub+hmR4BBbjtnaP+zukbRwGOO1GebLTV+ujCS4VyGzp0QAwipcufnx035mHPoiTIyOogK/CfZvGk
Gcec/rhtuRZeXaCf4c0HyMbJQUiXUqgb5BMgQbi0iQZHPg+7Ot9kZM2j/0jnKYqFJKkMMtGEimYn
xWnUyyDRNIKLms53LSehlj4PyDq3ARjL863IHhu+z2aBCK2KAj8u6a5Nf4ADA7PAi5D6x+wzpc/p
uOvGyOB9yIJxX/oPmAB51MSKu75wm+H5Iy+J1nO4VyqxFO2El8PoljGrQGjg+Gjn6Hk+rriRS8cL
IAha6zFNF70W8ivOjpcH4zwOrl3GtfiRYrg8BV1fNYPI88/tA75OxwDSIjmeANAG44vaw69japef
d6yKa+81AESMtn8wWiuagEIJ3gU7icRdeYYXHsMLiYpNzsaOZQRJ99gHmUhdbuqs3PD8j1kXm0Fb
G+u2eElBUACwInCEQCgpCmwQq7BmW1TxNEVZJXBUb5X3ErQtZl51UUrdt7w/NIONmNw+1XQl9l8K
hvDeS4ICWH9gQVUbwQC3QZoBnlbFQ9Dkhzolj4k/7GpPexF8+l5WmHLUD5+KsQ2TuZ1XHoUlZcWt
Qv4VFUA4IIrBJhNNBjIxHpd6ou3ari6/TK2mr4TKC1IkHRmobxFs4KlTbm/gEpaxOufxWLfeVvjz
eCiyxlhxbBZUFVE/XBtErj5cOGUvW82tA2+wedzbX1n6REttn+jGnUENTB31Ik+gdjz8I2IKthVI
HECagBfGk+cq17CpK7fpjaqOi7zzwcBcWdEw2GucUwtXAgKgHei+RzLqY5jG2WVnMylTTWvrGE3X
n3S2pelw56Uiou7vol4xXwsW/UKW8m5wO/PrCtFv7EwofM32PWmnoxOIFc2/PiwovY6UEKD3QPCo
uCkHwwZpW5dNrNu7vh+tO9us7V0zZscs408mbb53nW7uPJ+sdZ1c+5mQDMYz6QgBCauCFhguwoTR
DU08FccqQwATPCHToWX5xgpiPVlrg77eTykOtW/ZK4Ssr6ohgwlwi+c2ceFu2uFeq54AM1gxmQub
iS8GPgbRPOooasdYA9lGwMouNkR9D4zNs99+z+k9zZBPcf3vFd1aq+7N9Z0OPoZcwW1GvIjmjMsH
SDTCrL0267Bl3NlNIpPDr4EBu/38LOweGgjldB/09slEwqWUwW1KZjC3jxvvp4bZAk4FWvqvt2Us
7R6Q5KD6l+R7eLMvZQQir6nHnT7OLGOjU0wLQfb6OLQsOmKI2Z+cY/Kc3e5vC13IxoK5GqPCAPRF
eI/fl1IrUbptnndd7BTWc9UFAERZh2BIQ5QdauI8zJSGeZ597XOycRO6GbKnjLUrhnkhyyC/Qk4l
lkVGxB6XX1HMjGZJX3UxaHE37rjFQxn2bNtO32zrydD0sKqGqAZYd2X1C+d6IVeeyZlFwyDGWghM
Mor7P8Lf+HaYazEHEcC8cZ7Im7edyHZEXcQKgzLy1sKUhVf3YtUqd32Rzg4eXUjXqf6jGX4JsU9T
OxyNdgsrPrV3IOhAX/3GxqN7e+HXllzWSTBjCAhYhJsq+9IILI6XDQ0kl78c52CKQ85RS+vDuW23
t0V9pO8ufeZLWeblHoPWKs8RAUDDJM/DnifPnf1WCnRgggEZtIBTrYX8/Zslnss2Rb7hoQh+ovzV
iO24omZrq1YCXHtCRblNhy42yXDAPDDM6Nkz50dh+g+TTVeELcQKct1I9cIsYT/VIBQMvB6Ik4ou
5i4zf/mW0I/I5gRTOFd686efe9FEdEq6eZujL7UP/STTjUPeNGW1swfRb+ckK/hL3aEEkxaO/d6W
GWchHZn3WhWlydFTmgtnO7smPdlZY7Yb8JPm2t7QGS/2pHJ6/TC2bmbd+1pJnqklyjW60EXzgUQJ
MnWg0UbKRDFaFFhgzPucu7j7iml3dpiezG2R34/jz1m/y+o+9A5NvcmNFX/xOuzA3kKahK2hZK+O
8fW5yPKeTLi3tGcRd5Mk7M2yuBu9ZPjiFUkaryixDiW9UuIzgarq5GXVBCAoiLOxDgta35kAYHjm
IfeqTYeUXDG+FfYcaWttCwvPG9LzgBXjT6QfVdoHXBPmc8PsYlqYVpSnuQidYV6b4LRkBoGJhf0F
jybCK+UR0Jyu6XSP9XFd3Hf0W2L+Nv95RhBQhsgC/JWhmHgvST09BY987Dpf9SGu2XFotmJb1Q8C
jZvtPRAQ7Wc37O/N9rGpf6SU7VfOUOqieobnX6AY+9IUc9qLvIeTfCRp/9i0mKHX/CY5Ouy23b1v
dfeN6D91+VrH6tIhIgECdZVtimBYuLSAnLRmoDV1H2uzr79WGbwHYH+Tz7fXtygFET3S1HJgcqAs
D93tKaZAN33sOJV+YGZTHxz0pa3g0kyp6eouomkUjd9g8sFwZmUxxBq6nlOzjwVF05ZDxxzMbGP/
3RYu2cw86x94o83P6HnxImIZ5b3lJsiLGD5m5lEPA2vntNsgxtef0J2XoWJZ+Ac2lhiUS2axazV0
ctlmUr/VecCeKn3u70RK11D71w4HoMIS8YpcNyrBV8SkE0IBu6X+EBcaJ7+smpGoFI3xUonUeJhb
DE8GfRVDdyeIa9FLz+fuaICx7eftI7u6d/gKhB1IU4IgEMx9SpDTW97QThkTsZ1bB4p26Yakh65b
Iz640gwpBnqBnJWFoU1qqVMjEyAzZi9w9Rz2NfU7d4x4JYCWvr2cK6v8IQfpVnARymSNYiQtrcxT
MTUirsGiu2FW8accwLpjswmU/bTa3Ja2uHngp/lfaXLVZ76bmflOmcKBiN2gTKLAZdp2ZuDvbJA4
2P0XUSiKyHY4pKyVV67M62ZM6lbESJCHtZkcWTFsPDqvVCmXz+mvGMVTqgHyyCxQYMTEdz6hOTI5
mkNAViLexW1DfyfI+kxpkxUzQfVecEoGbFvW7Etj3Lp1cxS+sb29ZYu68FeMCsrpAzv3B/RYxZ35
uxuOIpiiIXutzXFFzspyLOVovHzmjubgaHy01HnI7mfoX3a7tcln0qpdWD3kVXCHkJ4DmgP9PsoL
yYPcpHkyiljPavKt8hKwhpEmGUKhY2qmDbTuJqHmtMGchbWoemGFYL5ALQqdxoCrqAaXcfDTegUb
415rI58hMHKbLSYrr4QESysESRkshS7bzlWUETEods2oRiR3ttyOzXYKKRuNqCFYWu8DsFv8K/Yf
QHyMwoadACQQpV61AmjyFnRA5jwCgmAVYd30Vejp2W9KKqDkx266+2eVvBCnvFx+Y1lD5ooxFkLs
Am9uww6NriFPinHjJP7KQ7lwmcFZAoVBtgBtcldwmc5sSovoY1yy4s7Whz2KPf8K5JP7dyZCucp2
bwpQv5hj7LIvdis2rfaY2z+SZI0rfFED/8r5eEzPLG3Z9MDHmtYY5+wLuKC3Ro4Jb8H074YJ9hWe
BYZTAGigMpIHfeZ7bedBAcGpbXW/jPZzMq/48UsrOZeh7BjvySjKShvjsZ0iUudR3yBTmrzdVjRp
DFRjAU7KD1gNkuqqsSg1DpBtQ6YYwZ3+SjoQc8Mly+5qbhRbraHmk5tMYiUFvHR/0fiLtCxKYECc
yaWfHVIddH2PTrARdVXbFRsUqgrcWVJP026mdvPT8aj9papGvhNES9rD7SUvOVTAKgAcBoiyDgdU
vgfn4rV51goNOyuQN/XnO816cBjyNsNhGOZQmFncO3eBiG6LXdpplEuQzP/Itat5I9cBW0Emsim2
+9jWMCgafbz9d+EeBfl0W9LCe4Y2CaRQJR+si1a2y/XRHFUTEpAx9gL4in7S7JIqd0OvKvTISuy1
6vDSaXqyHSqAmyoTc5fivCKfRKlZUzylVhsHrRhp6GSNO+wCMs0YL9b41hhO6QT26sSt0rWCzNLG
4sUBJwjg9zhV5Vm12Zwb5WDO8cybB1HTjV8Ed2j7/c208Rvs6JqJuZKHQN52wBxsAwKBYriyvYNu
o1EHAJuYYPbhhLmEYNCKmuFdIz/L8sc/HqWUhVQj5h6gkgGn+HJvDWsGlknzEYlSsSsBoyAjho4M
6cE0V9Tz+lZAFAozGH+A8Z8AlSjLqnIxeK3VDLHr9ltXPEJd93Yy7vrkF/N4mPZI4hD6qXfXKIzl
Gi5MkI00vMwZAMeCfPIVbKvAa5cLNGkwnkYjfffJEU1LEcMb/m1InH3/z/4ees3wRKDfDeAO8Gso
vj8DIdhclVSPG+OBg0A7IfxkjtmuYmtN9Vc38UMSKM9BhYkRV+rSfDTxNXmV6aBx+AIet3raZ6kZ
8lWHaGELwVML1LqJiB3FUeUKpAYdR0y81dFG5z1xs9u6RYZEXFh7TdiB55GP2XtVrHgNS4s7F6qE
AEYKQDIaMvU4bQFlJwc9/YX7P1nv/3wF0HOJApvkwkAYr7hCWdmRHkRGekx+6Xofmtmba9bRZK28
CldWDAYMIB9MCMOwUTjQyqPAwWwsjLw1Yk7IN3Oyw67aFLbxZJPhITejnqzRtFyn1AEQQNcQhuwh
FoUfoSwsHYxUt0bbjnEbd3M3RVbl7H0WRKXJwkwzwTc5RnrPX2sdWUr68/a2XgO5QBkuZ01iVyUN
pBpcYc6kVjnu7Mdd2+878lSCZblsgA4ptpX+GtA/fPyWzadyX1t3Gc23rvtde/H/deoKngvUFX3Y
N3T84FuUuxhMJUa5MDeJmdaAsNottXuBPAT2wlhL613bbdl6jf1G8zU8no8k+NmzT/1J1sVM8lro
IAN5CLRn1N6mlEdJ/nllb+VXX5o07Co0CQqLB/gqCBfoUCi8qaevVsucY5rWX4WgxlM+gejEKbXi
S8BMYzPpFotaps+H2nCfW8zQOuZlhySUtsZbK233xfcAFItsAPAaiAkBl1Rsu8MtlOsMfM/gP7fD
J1GKbe5Zu5VVXyWeJfQWeEwAAwHkAcfH5WPFTSOB5z3Q1xEctf38ySteMcgdTHHb3PxT8WZrmkOI
GaC3xV4FL1IqJoB9dJ3g9VI0SDdTrzIZ1pbX6daZ7Khzys3/T4RiG2xHyyut7+griGvCxPpFydoU
4ivd/EAt45GHh4h6tDqQimJarpubkJDBcku81YZ4IIGtOz/GAITvhZmu5G+ujLciUNEIxgjgaSl2
DZPFwyJIj5n53rhfXT6sCFpSPbzrgKAhz4bnXTmeljYsN52RvlI0hG4GN9FCBg8jEr7+z3DNjzX9
FSU15eyCA41sakUFURN7nTQfsyqSEN7pSvLh2m5LMXA1kbaWJkt91N0izcfZTHCZ9N9pZexd0p3a
wnqkKL8yfrB+CNAPgCzkKffWaqHXNSxFtvLmssRqTHB70Vfbi2YWUX/Dd0YfNcl7rT3WGCyWH9Ih
HJ0QbvDtO7CgMODwQ0OVxAmhfKacY9o41DUGXG7dQ/tFPcWBPQYhK40TGgDXwIsLSgNgBmCxMCJA
BqrCAAPUckFxko3F0gjRRaw5rNwPvrWyqoV7h+S6RDIglSlbXS5VphQ+w4fgLI1np3+t7S2GKNFm
W8wrchYXBMAAuiBQt8L+Xcphjkeskmr0FR7cnRZ8xoCGzDdWshJXXiCcWVD3wycDagYoHUX/+7Rv
SN+w7BXz6+fsgWLKvGbEmQE4eh6OvNtYa70dyxIlMwxCE0QpilK0mVOD1LDIXof+GHzh7ASgMtqS
7XprOnvt120NXBOmLK9sJq3L0JH3mpFgyxP40akfeePG016LAD14Ppy0NLotc+myY0//rlCxk4PT
ZD3LsMI0AdLR/lTr4Yg+fQus4Na4zZPfqdg1iHqdtTaga5jlx2n+law8Osxllj5OOE3jJ4YnHgZg
w7XPdTq9Zt3DMKYwpV7kDyQKsqe+HVa8YbmXisNwsWx5b85Mqc2GWi8a7DVo2sot48O8pRV4A1Z2
d8FjgOsLs4KGQBSVVI+hKTgG3mdl9goORdsNTW/PqgM1Mfd822DS9XwvVoz3og6dCVSOk5POKXIN
ApvkUYIOnVcBV99AUA2qjupTltHd7SUumU3gzIDBBp8r2pIUgZoxVCAhgP4I/jSKnVH+Yd+bakWI
/E+uTutMiKIqtZVmU1q12WtSm8Wun913YjYGEBsAANxeztIDhBOT46eQLpBQ+UvFKNFx0ta4FK8d
CqKGd5x2ycF66NvPjntMs591czd9anLMBxn1lav4Ubm6XuVf0coqvdZ0Sot32as/Pifsd+veW13U
1mg2SsNJv2/NTVP/dD/1P7I+stu31CZh8pPxKWzrkxN8sf1dxteGbS4f799vUu5JUYCoFUMnYB4y
Ldk4dQ7Sb1TlNlpgv2rzGkHV6hYozwhyNJgT4FUwgS3ZNbaAnWcDoPnvqTO8dB2FOUQzVMT5cfxD
MuMg/LvR2GX5HSa88grQ/hnm+WRZh56RzW3NWLQYfxVD7S93kA133Ep+mtOgKXpq6Ka1UeK8LeUa
oSWtItiXZL5I8sjLC35mmDTSa13aoTznFls9eEomtq+GT5XVhJO5q4PP7JA1nzFw657/8tv7qQcF
yAFsKsa329+xfBJ/v0O1XGjiGHvdxpUD4Uc1R86uLzHZ9pG5E27Fc+E+udmm421oOhsMkgjHCjPA
hnRrew95e9KSu177gW48O175rKssxuX2qP5MNszcYi62ZxjIN0xGLNu7idyx+hlOYsuqk93X0ezy
Y8Pv8uCnmX3DVCVqxEhMTRYon3o7JMkdn3ZlvWEOBTLjMS1AWt5495YImT9tC7qW/ls0Xmc7qfgQ
zJqA4vZNFFyTdN5NrT+Gdp00UeeJtfFVV5yMKDVIo/U/pH3ZjpzAsu0XpcQ8vDLU3CNlu+0X5Hbb
kEBCMkN+/V30vefuKopdyD6yZFm21UFOkZERK9aaypNwX5AYut49GatQNzThQnI1cpKCuZRFeyB8
VNvj0q6JBfItZ1VsjMYVVueE7DxGU/utxtwakY3ZOCxa2Um3edfZN81cCPApOuFNiajNIttafNfA
VEMT6hVEbNTmV5pZDu9+IPW1ub9XFl355WTMnEmvKkIrG2zhODoWeaAWiaPSJ7OEcMxTQTdIaoeH
nnvcPNG1tvmlsPvS9OwU875UzUTANJfINywFSaIT4xC4fLOUte75Jcd0YWteETR4ZScNfgUVlHo0
iTrD2g5eugQuLcweEZqWoCmyxQoyZdxlo7JnYAgX4KiXzHil1WB5t4DHA9TOU2PivCVRCLOpyq5P
ghpU0hmoULzO5Efuh0rlpO2OiLfRWBPMum1/nbbohdHZESUGyhA1CtKB0jFn5JCA3VWKW50hBDse
iog6eGMAM1UWLyb5WrOVjbrkIC6tTwt84fLzoc5MpR6m6MYqthFea549aPDs0DZau16m9/M8xri0
NQtvYjQv50U83efF0RAukx5kCZ2ODFR0DhlOXU/dqHpCj4C0ElhNO/6e4ZlnkgdzEOkIw7G5G9Q/
JZ5Qtjs4aRNuqflhnu+f/aVr4nKYM5+TEluvOCLvgOaPFdTdkrZ3I/VH2HE3jgTiKu++veXRAS+P
tzw871wVqhuIQtAEDb+718s9sHOd5vJ+yxrPCtRqLUuyeOLx0kbqFd3ByDldbxigkltWhVYSoBXb
dtSeCkfoeFLcH9NnC9HNkl2YmflPheaA4VBcXEn2FKuOLDZm+dS2BxwXRxucXv+thRuV+EbuFGPs
qNCsWBNiv03iTyfz4htmjnTgdib0BN/QQyx5qx5l2ZGgDO3y+lv1oT5zz0gfM/ls8UNNcpQ01ggA
Pilb/vskgKfmeq6juKMka2XcXhKS14foS5c7uvWlRb8725Z8o6W7Jn1N+5P1UnwDQYdNDjQDVwnI
GDol2TKTOrXyTMvvvfWasHH7v1ojwIWuPy/P2rYMbXwek7ZZsunax7jZts27SDdghqisjQhfSHpq
pG4vEeElonOscg0BvphEAO8S+kGxKSdihuuvyBQI50iRQgP7mCbI2imjr9EPZp7y5kdSteiglL3K
8vXu+/3hL11MKgBZYHsGKBuXxrVd3owxK/MaCVE9Qd/2k8S+gK/VBanRivdaOnGXhmZHgWaiAbio
RPp66B1Oe1e3vt4fypLHurQw2+hhV+pmU2MoqQ5FXcCeRX9Ks6c+eS/zjd6twVAXzYFIA/J7eLSj
Q/J65phMNaL3Iw0auXTBsOCFaeawevRCU0/cAnwmnppUKxfd0nKh/1yCXRArAMtwbVSmLO+NHsnI
JAtdoztCcL2JXgx7xfkvxhDa1FwHGAMkkOcdtKhMad2oIidhpK2EUI8MHlVo8aWi1UkBddILiJBH
h5WlfVLlrHnWUj3Z31/Oaf7mbuPyE6apuLjT7dpSCWuTJDBlT6saJ273XT46uXUk2j/sTSAMUI3T
kK4H9/m1qVZqhlwq8TCNrNI6MF7pDp7GZOWGW3yYmgjLsHAmhGrmLTRm3RW4EBAEmmPQRYe+/IpN
qYo/5e8ckArtRW5Th34IfZO8h5LX27uQ+/2T9X5/XpcO4uVXzI5JMcpAXtYIrKNIMrZGAf3NXMrW
8JeLuUngRFBKBbABbMizORWt0YV1gpAsi33VJO7QKb5O0Kn5HOL5pltuaT1AKKf5GKS1QOmzLj3f
Ope2Z1unEUNvVvaUARiecmiFhQ05tAXbM7DYS4dOMlyeJujS+K7wX7TL3FHepBC0IMjr77v6fdTR
F7jT5X1dgP+/9aLwJ+HJPpWTnUaZGzGyT9AnQLvt/ZX5L3OGKBroGmCy5nNmGFleNSNioJ75UfNe
SA9C6DsCYp7QEV/jdE878Grxjfn1vuFpLW7nC8hODV3kk/709f5vhG3XEu7aoI612uGZjR4rNS63
I1GNzX1Ti7tvEjz4f6aUa1NG1iMd1YskGIDw88G+JXZcllfc17SF741n9hjpIKNt2o2ExwiXd+iO
qUbXiFInjsIgjH6GveWbkbUW602TdM/oNPILf9UB765IDItngc8wCnVXB7GDqeIR0lIvUiH7AfSC
IU7ofpSS0bs/rUsraGlomUegh/rfPHrODMDb+h7xrDYMra8Uer4haUy8NDHyf/DLiFBAJgQiW9x8
s3ES4K0Lu7GnnAADhXN7oJ0Hxkpf6gw/yl/+YVxo/4FjRkcv0v/Xk4rMUmmMSZwGahjXDsqoo0v7
GqxKuVh7EixO4YWpmV/U8hEFRMbSoGwyY5vikeOnaUQ3ErPGlftm0UGh+PY/w5pT10ptSkIlMbJA
4hV46hurajInsmuz3VS0E+VDKOSejQeiI2ngSr2qcaenPagQoQyg+ylKCdTn6JRUd2oSpvKeCTNq
j42tDIqn0AR/jtRcLd22Nwl7MaOCVn9kKS6RsDGUYTuiV6lw9LwyxqPVKyB8iYyhLneVxOsKXAsS
FDLEGBeTrAJ4Y8yV8S/dhAhiEGsDrQV807xhtxRphhPYZEFlfchGdQBFvh9qYF0bUikgxe8a8uEx
QdItE6d2zB966mvpOe9DiBX/HkgQ6h82rT/u77WFgE7FixctAwCm6Dd8GrndZ83AIxZoE4s3urRz
Kd8Y2ejbfAPhD4f33+8bXNhxqGghmANuE8JTc7GVIoZ+vdJRFjSgynVjy/wd8/inLrO1I7s435eW
pi+58E16H4YQaYSl8dCnu7bYIlUZjl/UovCgMl6Qh9wneHDofghen6+W9E3vd0nnJfzL/RH/lw8B
+hDNEhAVnt80zMq5yVnJgqF6GBQ/HdxMGnwboupflLfqtSz9/AVihwm6UqXRyehrrjjxAFGy1/sf
shBcTsXE//8ds2uoMkuRlKRgATqaHXv05PKIwocY3GiNGGOpDDDBvKbevElpcY7PbTINTYZGg7kP
n6u9YT3y1h08Cbo+rVN9rzpX7n81X6PhkKM9T/WL9rnsHHlrVhvxI1+DKS1lJPA1nzS/k+zoXOOP
5aLLlBJf0x6GjLsi/N6RI7OQxh35riFHFIJi/btmPA0t1JC62skIPejxCqXZUmIZrW7gCwcaHC1v
8yJEI9KByGrHAsg0/hQ5OkityjE7P9PBROEp0AiRA418R/9Hr655n+mCml3UEz8fbkqQ1AFWOMtH
SHFX5VwTLOBWilJUfWSgVbu/vZYiOVzE6APCnQXyuTlPmJ6NNQSBJCy6OBjcBQ1rjczgKTZc/Wv1
xYYGgulX+kpq8taBAdeBq3nCqSD3O89kKHVpJpo2VkEGtg1VSh073iBz3mKfMeqAAN5fGeVtbR7k
RkgzqxM/CpjKZnGj3msWA+6zCSy6j1H/aMHpfOp7zTEH7pF0j4b5UV9BsEyx+/XqwSaIlaYX8MT3
PYvtapB5lEVRNIGW6Ec5AQ7djj+qTt10Cv9zf3y3GwUsUiCRwiMY0ary6cwuvGY4MI1aOm+CqJZO
4LZE/EFXQv5bP3RtYhZ0WEmfc2Msm8BEX25Wc+Q7d2UJjkoZFbWVQ7cynDl9eT6mRqtT2Boa7TXK
0o0ariFS1kzMNoTEjaSQ22k44GfTI91Jom/31+R2j2PxEeCipw+/owH4+iaL67AoOz3DmvAxdBS5
9WoQbgu04+pZ4Sdl/8eWqhUU+5rN2WWBcqCG7lXWBCxMXNUo9yP6ZnP23ACo33YoBWq7+4Ncmka0
AKE9Z5Jggxzw9SATNTFzLcc06mI0/NFMdKcypLf7Rpa23n+MoM3p2ojc40dGDQ6SXms+EYFud7gO
Ata57ZoA29KZvTQ1W7Q+5SjuChwkq/7FQS1fZ5svZJV4edmKiZI/hChwZmeeQdbKuKYUVsRAPMa3
VFY3lZq8N+0aCeWapWn9LhyDbcfJUChNExS5nTuhEr1SMAOgxveVlMVKV+RtkDg16AIXiB5CaPPN
sct60wxpoo9NMJaRl8eofMvvAhfI/c2wcGFNZrAM4FuYoBOzLdf3uuCygJm4eoggsygrlU/sfM8t
6pixr5jRYxyqbhGpbzoX/hANfx0M4wOmdjTg4dFlONdCpBFDH1UuNUGWfi9sDDM7RfEaAmVxMi+M
TCf9YuGMFsRyLJYxSpts4j4+ZqR/ZmRVLGty29eXFJj5cPejVQT7EOm+azthZJPW1EJsEPY7xFsG
YGEXpVgJOOoqAd8tczLxG0ItSP8xQMv8pGN+WyAlVSRPelq4Ch3dkp65iFc8y6eTv/dlsxlA4auk
bWXCfyLk9Ejlha8VsFB/QuGzR3PXywDEeOYX81HvNsaHFVhh7eha0K7s6lvngwlCzQERMei6kMu+
nqC20XIrHDrgaVPbjZXnQZGPGTuA+ls3VvOuk3+ejxlsZ6ARQVsIctqzMRNC9LHWeDsBcQR1Rrav
0p+F7es/ovInImIHqArCfqPhc2WUt34c5Uy0PX5Kn4PZZ3678wF9XCZQw7H5QzeOVfq+cmpvAzAY
mFpINGR00Rkwu5kqMHkXmZZ0QVP3HTj3eSrJD12KSsiJtZZNt/iz/S4Tq1U9jVnCdIy0NHcKQQHW
u/8tt0cLHRYTiywCTwCy5wwJUiqi1ArjIUCeQqYeGqXAmDQaEvdApLvWEnTrgGEM+iHgs0ZvNYBe
s+1DmBwpZT4EJMv2Ghtrl8vwGUMyjM6Qr8WBi0ODUCsaSFB7gZu8thYOomitmg8BqnLSYTRC43HQ
JHUP8prk+R9mEY2jEFICCgmB7swUNaQU7MYY2IjuYsDBs52iF+pRDYFivm9qcQ7R7DQpfk2R9OwI
VhYFEXeoDEFS0NqJlF2cch2ovAFEyqPw7xtbwIdMrb948KNUNmEhZ3OI4kuP0JCPgTQQ+9mOjBqK
1XqE5mP0fNrCjcyRp89IOmaghYqqjckaszrQ0szeedsB72sWYTZAH1fuzk3PMvb1/gfeHlV8H56D
aPcEWyEebdcTX7VtIXJgjYMQQJ0jM7V8Av+u6avdzjlaZiYVQ7zQpo7FWYhiisgkpUrGoATm94jG
l/FggIEZJMM1PUtav6pOc+tnYdBA3yKKlGhd+KQ/urjwdJaobapqI3AOp6w5ZvVW/pYYP4ZqOwBb
aGmvA/gPGkfa8yR2kYx0+uGlij9Kba03ZOHFf/0lsyMruKFHfFCBTY98tT0aPw3+oOB9XP5MNpDh
lHLdybZ2+/Tz/rouVDKv7c62OVi8iEACbgxa+41DfSTd1WLDwg1y8t+iX2usXEsLDAT3BCuBwid4
kK63kdpBQJ3VuQhoqqDKUNARyKDwyaZl6HRKUa28+BdgA4gIcbMgxICOMuQcru3RuslG3AEiaFXF
M+jvlDrlOdx/F/Ku7SwXpLbW5v6ELhwUlEjRa4vQBh2S9uwyHW25pmovCcS+Rr1JpIRvRrNZQwtM
P+X6ykZH64WV2TyWmR2DnqYTgVUVbiWH24Jv24dUBV77aNnJygNv6ZRArQWkq3hs4RKbXaNZk+WJ
zG0R2FbEHiUEw07WmOVeJrW6rbUi6JKk2P/DPF7YnK1cJ1d9D08Em1KXoBjKhy0rC2v3L1ZQakAK
A+iSGwwyAkpoX1Ik1RWtecgs8dajJrtiZGnTTyQHNl6rCHLmXm1IocDQSsjcK80QPUSyuVFC9TUz
rdwbKYR37w/p9jbG1kArO8iepor9/CZBwokUIWdSIODHnd5qm1+Y5vwR6mzl2q11G19NtsDijbQt
mBzmxIxRpwmtDi0RCHCA7QfIc6BCURcuJLBHN0+l6GvXIE9t9hwExFU2HszeNlZCgsXZRUkC+lHQ
CETEfH3EJ1ilbPZ4oAtkug5JajUOVdsRXH86Qmdhfdyf3sXzbQGKM12FsDbblyJVGGgn0d5tdkO9
EUyWHKviZMVxLVkB7s6cJDHxXldnXkRnRCn1PgZ9oNm/5GlagjC6ff37kVzamE1cabfEpBn2fsqI
7NCuidzOXsU5LHkqROAgbVFBTYHQ7Xp5zNTMLZUNsNKBeQz9DfXRtEZ7Hw4Tn6cEQbbUqm2/iky0
QmoVcDTRaDhyGI1+KfrU1ymxN33dV45cjsJriUHPEdcyN84g7Hx/RpaODnoLkR0Gvh2aZLO7EKWX
MreZIgHnEoYeyD7RoNqgkbhNsjT4F1OgfkbhFoQrc/4eSB3lUZ3aEkSL29FVsrj7UtRgJNZHFNju
m1rcS5CbAdXS1HVrzEK3QdcpzWoVe0lqo0cBnXFfUxrpX3bThZXZHdFUTDUpPHagWK22iVte7I2s
1bb3x7K4QpN+OUqjU85ntmctJRu61IjkQGbQUUlATulzoSSPyLsYK0dwoRQElMl/bOmT87uIDbmG
2mZCLClgeDYjZ29VeXeSh7Hod5EqpPbUjVQdHVKLrgKLe8nGnUptFK5kkI2hipXpLfJAYH6HvIJe
R05T6WhtKbREapx/mRUTFDASaMvBMH/9pa1UtKSRQwnw7pQf5MbU30apr1/AsW2vJMmnCZ4HHqAB
BWABQTqQYLMjgtK/yRs7lYHiUL4MQn+vSuU11oNIBigT0fNUi2xWQqqlRUcT83TH2KAwmatWV7Em
yqGGzb6aRFj0snU5ieMN6olr1LhLkQ5IySaRXgN0GvOrekQ40MkFl4M4yR16bAxvCP2u3lT9Skyw
dCgvDU3/frG5wjBMQWlZTBs5f2YxdbOIrWRXFi5GXE+oZSKpA1qbOclSr03vyWlXRHV0yJt6m6DL
0dF75prFl/sbcCnOBjkGXCb6UFUTu+N6OGNXxfbQYTgSONdcJeo8o4khQD9Uw6OlVcRtaNGfmkrT
3FC3HgwoS35jROUrs7oA5kZOAOhgxKrYK9Bpvf4OnqEZJxoSGXVLw4mK7GHQ0HulfK2szAGY0y0P
WoP22Ejxeo5n7Gg81lnrt1n3xIpiT/JoWDmaC+fl6oNm1x+vCpv0ynReYkjn0Y2SFccQs9COvZP2
I/iMTtoa2Glhb001QIwe7gBvrJkrtgauSTGtYTNinpY8SyBMvb/ey6P6jwX1epoHPLlsaBKiBl3F
4SZDDcYegranX6quwoudQt41PJX2GhvxUpbkamSzbSaQu+RZ1cjBmH8Y6TfyGNlIk4jxnEjatkio
UzQQgKeurZY++kEeoSVC7RXmvYVSACYXNO+ge0eYbc/J2nKRI6Ym8BEAKqghGCVJ76amDkZhGRiY
nCHDFh4So9mE8mA4eaKe1GGNf2vaNjM3fPUNs21l1rhR7BH3YAWG658SkfDyy7uu/TZ0iJQESMdO
fdopnmB5veKNF93KxfBnV7DRW7lMp+GbQF0S6xeiV1cz30X29xnTaZ6h0o6ih4roZbaNq5CCuBaC
PYHRnDQ1IPVGG1eYVRbc/ZWJ2T7uOiXLxr6EuzB+ZaEDOgmF/Yx6C/fL/v6JWZ61/wxmtnMb1uu9
YWDnMuF2gu10izmFUTxBk+C+oQUI0fW0zW5oBIEjjySczRZZwTLdV2xj1Jqrar8VVMdI3Huy7JJE
fRYp2wzWlnf9E9JZlTZuxs74pjH1t06lj/tftegwLtZymp6L607GY0lmOibakr/H1IN6i6OJQ09/
1OQpl5/UOLhvbymthXoZ8noGCJvQCjAzmLcJTZA0wEXeOVXooF1j5D+ND6Y4luJU/LVewzEtu4UL
i7OrhxVCGodp3us49HlZOqawtzx9oWO01cjPIj31rbLlhVQ4dfdVb1ZyNItO/8L8zCO0rBxjI2wn
WJBdbWNLTpw6KhP//rwuHhjUIZFdAE0KbtrrdWwIOLiIhW2sgeZzBGF6ayk+kb8zHnuNeLtvbPph
N07uwthsDaO24VTYmFFe8B91m+Wulciyw7Is/Zf77MLSbO16czT7cYAloTc+019Sy6/UXW2cwGPN
uXCRq1mxuOgPLizOlstmPUt6ExbNLt9a4W7s3moG7Hy3uT+H08+5N4czb61VipzpnwtWMScO+mQr
NdDt0CInpaUns78WngKVPsL0/9kg84RaOGhJ2ugYF9Rra1AnaiEEr6WVyHZlY8xxVUwuaDhS7EKl
t32gMVJbOKH05f7MLawQarCqMmV68Nach8+st9U2BM9hUFSVfrKBEH0NC116j4cq8aLe1v8+jzUV
xYF5RrRuq3PkjpaoVhOXsNeZ21E/Dmi1Jkq+GYm5uz+wJd94ZWl2sfa2VFRImMno0PWhdlvaspPn
D4mnld/r7AlgGmRe/z4MRs7M1EGmO73g5m100K+QhwIKaAHPRb+XKp69AmWYb2y8w/ymlcQr6G4z
dExp2rCLBm2NmnJhx0zSPOheAiUWiEtnroR0WWMUSJAENeXAM1Z+1kBOcmz8laldszNzJMw2C64W
sINys6fH0VNbWl5kiUOpHngjuynoIXSmEwetLE+8t/dWmh6kON2meJLI41rHzMK1ezXsmZdhUOSI
4l7HsCNxjrSDXIgHCjrvUVaPNNPcOpd8kqxpQC2enIvJnvmcJKUofRSw2mftpjGiTYh+8xS8jU03
rkz4ynx/bvWLuGIgRWKbvSyjyZA6vSbezPpRaCBgWFnXKRCcudHLifx8/17Y6bqkh74ChiSxP8x8
66rsAN5WR8gFSJ0QZmVkF8Ovol6xKdB+h8Sua6R8ZbArq/kZgVx8hF4XXYGUuxwQxh3a6wdrqB61
xDjqTQfinHYPBRO/UdfmeOlxj8GjND1J7aJKOjs8ZdIZJSoOmOTYArMJXjwUOGwA4QZosuNQuUJA
IE833UGV3Npe439aSsSBMQ86htqEfbrBZNt2qjdlZ8lB3vYQfUgeerQ+S2r3KGoDKet+i3o8HtTG
sRYnrU6DMdEcQXcGEU67xoC6uAYX3zJtlIs1qAa5GeQEG0HNNr2UuDWorzxz9BNQbYEXI/2XS2FC
86L8Bp7E+VNeikiZ1QbBg3f4XqpuLzay5uTtSuyoTB7/ZntfmJmNqpatOu/BARrkWQ1cPaNQveVV
E4PsI+kImqshyuUmPfpg0BgZukwfuFM3vPdVq7C92hLpAfQS4RbUQoPfKeN3ag7QhLTr8MBapvlC
EQ2IFQvh0VrrHiOGdsH7J3Qh/J3SaRP7JyglZX3mc3okAgxNi5QgDcunpiqCqLXWSEqWnA0o3SY8
yIQnmjdnUCtpO1NOMEvGOO6oGpl7q4b0M8pBawjKJTgAMqgA8ILsAXnIeWNXAU61WqZcCcxU/YEu
NTTabHvlUVETR7eDlCpeJv2MS+QN09rXhyJycyC27s/pTbAPokpkQZHPw405IYmu9zpA6iKkZl2f
JZ07EvpANRp6ofqHG5EXKa/3jd0EqhYgS8heo90B5UQIXVwbI5SMmky6+tylPCCl8kKHYhPxpnU4
2H2J4Nj3Ui9t71u99S2TWbSoT9yLE73vLMkflaQXTB3qcy3GjdV0W56dqvQFBw15/U0zvlXZiUvn
qPE7udv2NZg3tpq+Ru7xycZ5dQDxGcDqAzw16Q2hQ/F69GmdxP1o2fVZ0C/iCcJ9EADIuq3ZOqHu
aP64jYhv5qf2D4SZR36kxobJfvvCuR/rB0inSL1TnmJ5C+7NNj1BEkRmXjsc5cxpyVMdrBG4LuwM
dOqglIRYCgnfecGBtaKMbIBRz0CyDUbhtso3EzJncgFfAa+xskY3l+9Uj4MgK9hIdBnLNZucsh77
EDDf+px0fGfm1TlPv6PNFz2IzbaJolORohtA1tE92v9pyO/W+tZnsrfyETcucvoIDagVdKJZ+DXb
n0nYKB3hRn1OgQMHTHavlslL9KIXXqIp7tiAbApiUXbnh2VvOsAZvq18wMIBmZAz6MdB9Qsk7rPQ
MqSg27dy2py15FvYN05f/AYT/l5ludOakmPyJ57G++FrXe17/sCzaFfFIPdTPT16o3LqckVbaTW5
TcdiTlBzUtHtincLGFOvdy0S23pbMrU5q+CHq9QT8Dsk2g6Ii0DyXNjgbWv/0GFrJM+lNDgW436q
KitvwWneZydHhZ6tBED7dIbmKt9GD7ohENW056goZSexR9VBx+bgrsz+NJQbM+hDVCcGShVqZ9dD
RX1jlCS5a89gvKwjl6V+an2l6qNZgkTpHBaeVHht+7Fi9XbT2Z+88lh2bD1Ixs2s2kmbSgnKa5BY
EWwzPo6Dqw2do+tHKIviLnQMZxh2YjWuvjngk062hbcSiMhx4uatl2BhaJSBdnYQF2dLeSgJ6PSr
75Q/ZEiy3x/kzQJCMgcJ3qnFE+p8aAS8HqOQY6G2ekkCU4mdMnlna6LHt2PBoUXPF0jysXKAnV0b
0EuUK6qqo2e14Y6q147FN5Ztu/BwrhytqT8uWUMJFqxJ6DdHJmQWLGsE3QF4K8CaBTAWCm7Fd+Wb
Bh7FNd6gRUPTbgSUDjt/7oMzbeyKvFHpWbHKSXGAnTmemuWupCvH/CbkhYw3PA4Kicj44ek+O+Ut
Hu66SWhyNgPQjjuxlvlF2DglcTOUVyTFH8qV07Y0NAO1nInpAfiXz0v7Isg2EsCXDSmDRWdEcth0
NbQ782NaBfe33o1LxcjMyX8BHgjfMd8ZtTYaRp42yVnHg8rKY6d2UfZ2TPml32drd+aiMWx0tFSC
5tkyp7N+Maihb7DPqZacu9Z2EmvXtMJrSnkHbquJTYitATJuXuEYHKr0QJsjXgUd/syeYqU2I12Z
nova2OdgOi/CvUHME1l7Pdy+D2eWpvv7YmRVW+K+HGAJUC91E5Wbst2E5jErt5pHELC8SWvgwLWx
zY50XNlcJTnH2FrhJPFzOzx2dHDWcuq35WTc9kjHSVg0xMLoyLgeGWVpLhcpSc6K6VXtkWXnqPcQ
jsZq6qgdBZu14ozi2JFdv00DpNz579r27m/S27HiG6beI5xAuGRjepVczK4k+liXCU3PxrirzKeQ
HsPyQZHf71u5PXJwv9iYgD0hEEXN5NpKlkU9RAaG9ByTTfigPdbpbgwnWfi/xY9MhP+ozyPSB4U7
npzXdjjvaAX+3fxM0IMrrBc1e9DHJ6117erLxAierMzezZttZm82e5x05qBrsCeFj0qXeWp5pKvy
XdNHXwUHuF8AhQFEBdkOBKmzo0aNaFTNSorPdfUuyd/4WvSxMAi0SMM/QS8Bd/Gcf6nL7aIDmDo+
6+bH0DyTfEvDtcT9bTAHhwvkhgXIIZB6KOBfrwyCuZyEvEjOcvRaDJljJc9y9iCN20L/sJRNcdai
o3bSf9odc5Hzub/95jOIw4UAH+8f9J2jTeeGBV/0tIauWXGOwDKU6sCMrPFSzufw/1oAbRCGByvz
6zIthpIPY1KcC5F5Q3PKYlzP3df7w1gyAp8LigwkuaeGies5LO0Ue8GQirOpU5Q+Pkpjn6Tbv7YB
7iPIS0M4Da/zecAb5SQtC0KqM1qZksx2JFSNojXS/oWBTKEFyjjIAKDPdrYZUjVjcgcl6zOV9wka
INJ4Cwyzc38kt4uOm2mK+xBWo0F+Plt6ZlclEJfIL5ggrk0yg4AWLsv8/52V2VCkluR9IcGKFgPl
XTgFeqDuW7hJImCaMJAJLYigGRD5mfPUC4smdQgTrXwQGuAY9sZQXMMQTvQM8vRx07hd4UIhhqhO
me/zfAXGsDiRUx8lKDvgV+fRupwaqa5GrD4PXWM7zCwZlC5HeW2Yy2ZQ3EMBB2pX81wJuHbCcYyQ
oqlkT9JBQOmCthvib0rtIO2tvEnpj078aGsv7jx5jbxhfg1Oc4xMzQSGRsMOktHXRwtyk0gPh8iQ
8LHa6dK30Ej8UflaJ2u78nbrXxuaZuHivpWRBh2n0uy5yfHO02Sn48/62iFemsqpP2+CZ6HBbN6X
EotCZ0zmzRk0GPEr2gZtT4i43t3fmDdppc9JQ40SLBRgvUDwfj0W0bOhl6AxfYbMR9G8m9+G+hCa
b028Mb8lmivHcPP1Ji2dWt7mRIBdwfZVT8o/RrVEguEEwj3DLE40JR60EVz0mqD7lNn4W/HaRtti
+K2PEEWGtluxs9dkuJfmCJ4H75uJtQtrf/3xvAVvcEmk9iy1Pzvoscj9WtPV0p5CQkWfMCJgdTOm
f79YalCEa+aQpO05rpPsMDRFvq9yqwKDuW2jaUEuvZX1mAKBy0BhWg9EkpMMJSrKyJ5dG5SqWuh2
y1rEck5qHRMTmaJXKd7YiJyJQ5Aof2FfxNbgZ7Actm956hR4HDi96ZUgofe02m++qMlR/tOAfE95
tz0FzAencPTitbjp89l971Nnc6MMnUSUsGjPPduO6RbFjUJ6R+YjqtxJfuel1g82e2H9U8mFo/ZH
yDZR6Z1DOgGa1QiPAWZQyZuw3PTBrDzb8Eb7tUPNJPU1IEe0Q69sWO+S/g/fV70j545MtlX6VKQ+
VGjs1JfBMwu9j/A5qZ2e126IrgD8x6x2ut8p27Yni/vC2Kh7+iuJ6NECshUsXUO45vTmiR8s2QSi
RFQC3w5Srvnrt6oYGj5G+FZzn0nSL2q0D9q35KdJdoa9yavmbLVfk78mMv00qynIW+A+gU+fvNTF
1lQLmoUTGvnc60Da1KL8oSX2m5REDzYV0sq+vEEETNYgHQoyUzB7TS/9mbWkonlrwLkqagZU7LnW
a49LmmciIjfeEvUJGgf1Oqnv5H5mewzMDVNIOwUbN5JtvUm5Rjrk7sA6SR3b2ihJ5DVf0P4JpjMg
tmQf8c2TxlciqAXHgofOp74vJJ7QI309WnAQMq2SovZM9IdCicCevJabuSnfTBN6aWJ2ekhcWooY
wuZcyluOSYxztDfG2y7apOTA3QJCsE7/3m2j/ut9F/NZBL6Z0yn4REYWVZR5vw2I2MCYpsXtmau+
mbnhts4e2S6Vjgy6e4oTPkmlL/UfK1anIOrWKgSIpmZaqIvMLhqLSGGu1nBs8q9hbwD6EDnaD8nX
1A2N9qkbSs/yeAIBfBto2bmtHeIp/4ez79ptHIm2/SICzEW+VpFUtkVZDt0vhN22mXMxfv1dNHDP
sShBxBwM0IOBe1ystGuHtddiPF6ILW+83FMR538+YmZduxoS1IGO42QkTWcH6ApjXajkrNWL1/vz
vXmCpv4v5AgNdA7PRjL93pTzQkP9AzQV+UGsOLs/wBUrGg7Q5OtMbVPA718JbEcZSt4ZSJrPvDzg
PQ70aqVFz5X6XJXjmvd2np+LkpoJ0nBo6RfXgJRDgJ4GqMXk2yr10H2XrfPMgWjK/S+7dbQvvmzK
JPyyTE1XKRI0Y5AJj9ZyudOQ8G+Pgfwniy11fPAEp/zDD+M2iT7uD3x1xCQU6ZBWnZCHsMfzpGBl
BB1vSqV0UfwyY6fQmaz6p2Y4QunEljoPcJ6l1PS1Y4/E4NRFiR0AeBU7cjnX0K/VXtWL2g2ER39w
PVOwevUx44Sil214BV2Zou/zxlE6KCVa6EgSm6/7s74qzRv4BIT8KnobQUeHJNDlJ+SFEQShyWu3
IcA4UIGzQfybQJ84yEVH0gSmEzzKD+GwScoNCawyPcrC9zgAE9+Wjyb0aD99gSpQdhMWNmSe0Pz5
MhR9wDeF0qVy5VxqvKlQpK5dpQ6sVt2Xwjevz93wxnVzrXhLnRRXt3taCF2FSjmyp8jmzx5iEO8L
AOuhqwlUtUwNdmYfMr0+3l/u69M9G2Xy4H6d7hy47GQA16fbpd+Et5RzYpltaUErRBcgDh07kbzO
vJSVzTobn/swXLhftzf81zxnphQNNJrmA2vhgtk0CrIVETh4uzJGhGFTj7klhUyNC6gT0jT+86cv
92r8l/NngC5tL7C8fKtCM9OMjij3SX62EFHc3IRJ+gc1SA2Es7MLkYOBKNSjsXZHJGgaf917NUuW
lPNuDQKvHHU2dGWDyn02SGMYYcWJV7utIXyAsL5ax2RM0O1nLuG6rgMkbDd02pH4mi4X6gCX210r
TcAhHcDdVuR/9dCz/f4whrXF1ZXsQ29KhS+7k5R1llq1cmqbk9JvtWYdHstd5A2rIuX7MXkKICqP
wsjfkEV2h+I7GA3acpO3q5zQDqA/8N+XS/msm+dkemynxDCUVOcUQXkf68ZoEu7GgrSLO80WOkgD
B8Mp9HWq5ipLjaNQf3vYqADdhyn5gK9J6/DYhag4pAmNE0d+a3zL5IWVqKIl4FTfv003TPbUQAnV
caSUQYYws11cinxNrzruBqxNDw0Sh0J/Uga31ZmUvXeL5dLpYFx4IdjNKWOPegTyY1ccOyGMFcIE
v3Gbb86BigHjzyn1TsOx6ysKL2Adav+xYxg2EDlsCf2QIMSdEmaX56dXkDbPNJCCIHoYQarWBbbp
yzGrl3WLJpdxNrnJ0hKEIoA3wX29HErMzSqQhrF3AZCwChkiaabP8nLd+AsNTjeu38VA089/mUCp
lf2q4GLvtnxFkoLyaNsMS4DgKw9qWrhfs5k5yEZd472rMZsufvWjj8Jb8IOvVwtooulqi2iI1THS
5SRUuUliArolN8/DfBVoRbzjnThYxjjkKOXIvnX/qF8/hkhQAH2AaA04BFA+X443gjC6jeWqd/2Q
rPljAoC959V2CrYwcLlW1I+WECnXK4gUMKRr0D8OGQhcsssRWxVw6laUezcxTN8G6wMg/aD/WZjX
DxXb5bGTJQnRDFLNky7D3EIO6GIOjFDDQrYl2VRJajjIBMusE4vYaiA/uu4FIV4nlV7Tesi+W6MZ
7LAnLfXT3reBbfZpW8Wtg8y+bxtxn6wUHx0595d/muzVV06drlMwCR6P2XEKWy00SyUYXLPoqGmG
TExBHNcZltE50SIb4K2lh4n5n9FmS19DDkCTBziEbZlbfq2t1TpbKLrfmhCo30ABTEAfCzboy90d
EBk3nRoProJigvccajhGB115EaXT/ZX7oTiaLx0IkEDtAqYJAIxmJixOPHCQpM3gBkXuBMlfsXIM
oaARZ/1jdSR+75jGa2B0VtlLLBj+htEp9VcRdHgkC/IBSftP+5OFhBoTMq5f8DGvbRHQcD85UnRk
IxEzW4aOkNQcym5wy9jfhxqS6WaJptkgSxaeqltbioKkgYgLtKm4wpfrrecNkTuBD+5o8AdfrdZy
GjzfX+mbQwAqgWVGMgkDXQ5BBLWp1Q5zCaQAvnwmaZiMOC5M5DoBMAEIUULDCzFhXubtqUOuS2Wl
a4Obe6Du82AXVj6RuFWhMZ8FU+O1FtbtOhOCiqXDUNt6r6VbXlU1S3kkL9iPWxuIwIXIkHUBAGfO
EJMkXV5UkTS4Wk0eNRycpEkfATJe3V/bG+YeISGg6cCoAyc9L4olCcHZ0MXBDSFCnAGhF4+ZXVXv
wxIG/9a9nBil8LhAFUqfO8AQQdPlUolHt26jryo2rQx/UCQJLXk0z9CCXMrNXftQCHZ/DTi7AZzL
vmJ0PgZs+KqTIiYV/9TsnIibsKCy8U9p7ftLefMAga4Ip0hHqRlG//KcjmhESlOUetw02kogRpSl
rQddEtpy6iPe9NXPAQwfw+g/gt9vU2f++v4H3LonYERB6w+ykWCgn1bkl//RRVKpoOdqdAlJRlYp
frESZGVJe+6K6RPwaomgYjdxWhGEGrPrOFSBkJYhQVRP4rVUWO1gVSGVueWlOo2eFLJCNxOw8KtC
QB9nU1rKKO+Ar62R3A7jv52+jtJyW3Hl6f70r5Ox04cBGoGWMwm4v6vGM7nmVabhw3rhUS9OyE+w
QLBlCNA+K4UTan+7pXTWrUuKhUCZCKC1iUXkcsVlFSQIsaqMuD2+LXiKg6rIJkuWeAluXdIJb4Vm
L1AzgNZ0NoycmX0ijqPb920CHFkkIS9RVqANB4y5Cz7vr+MNjwyeMBDVSN3gIM+JgXlQxGbPfdGV
ci6u8jB+NhJBA8eswvdpFqWrtJKI3UIQZsEC31hNDIxONxUIQJBizbyDVEwVqYgwsAmhilLTHaj7
OcFAjv99fsi2Tk0CEyzo5xr/uiYDaJVUL88Ht4odU/9C0ZJVohsDySYa53qpj/SGGQKB03RAFLCY
XfUC+EEhdpFZDS4RE5sEPgqB0G8zrAF97KJ4ygrks73zf58hHPip8DuRfc9hNXI1os0SgrBuBXVd
1R0EtFvYWoYWJ6eNFmDEt8wBmg+AqYDW3wSzmR1O0IKQ1CjVwR1MYpMmf8y7zNL6yPEifRMn+0iw
K1SiuqMWdqts5C8Cgljv09QfRI2FyL66g/HZjP/uL8GNK3PxVTO/FiIQnSCEeMx7H0A3o93IUWd1
QNyD83rBhb51X34vwOzYegYOrdggOvdlNaF11lBZ9j+RRKcmzlTUYfGrhSFvPKYT+y9auhQ051y9
2kPmQ8txDGF3uOh6/qrwRNsMNm3yoen2/YW8dSmnph0ZpgcWaC4A5Ulj3FZKProo8jbrzjMGR1AR
0ETKWG7uD3Uja4zSPuYEzUPMC1S1l3YuH/Q6EMdidGMI+MgvafyVkH/80YiscHzg1UsivGbFjqcW
qu3djker++PfmiqeT1TMAbRDgWtmzUVDqDuQo2FV1T5egQDknxGOvj3W0F+8P9Ito4DcGWzcFHQh
L385UTkgpTlIeDe6nqUn5SkfHpXdKIfAtTp+sHRAb87r12izA1r1Y+ELuT66WtlRji7p0QjtsvEX
Ii/51p1DBI8eTRTpkbSa+R98gJvpgxXVVVsLbB0g9DIL1zT/ZFUB/cqQjoUdaetWqFgXfVa15SHG
j4+eQqN4W9abUo5otPchHiOPD1p/DgsDTD/koC9p1dy6sMiuQXcDqEOE57N99vpS7Q3NG12gSUSq
VMqxQe89a+NKYmYA1bEajc4sN/j/IdcBrBHyDki1gVL1ZwF/vTzlUBc1QTeKS95idPjLtWX4gK9A
s7u30tf7R+zGpsNXAG0mPCLgZOZw+lho/AEhjOiC0cK0pSAFxw7PQ7tqkiXyqJ+YehYJo4qhqbAS
P/I304L/mlcUmV2nk05yDeKf9URMrdyD/5f0kszGoRKhzwgEaV8JkTOOemqP2ig5TSWmax+G7FSF
fbaP9RD8O40e7wz4cA5p285RwtCnVWI2h0hWM8tIpGpfxLlhZ1VTJHTUPelNaaFLhwSmYqN4mR6T
QQxOfeAbVEza3EoaP1iwUjdOOSDNU1iGTBzqKrNTXjS8jIImU9y82ae8OqTD0YDuBELkhQjwljn8
PdLcHoHcLC+hqqS4KXHGKgOQZISPUtlBlq+l8IEk6C1pQxYH4Mbznejv4O0aCJmSXvhz/yzdCCym
jkZENiKoWJHuv9zfBqWdyjTxIaKUWbWKnO0SsuAKMI47cTHEdJx/HSEupGNvZrHixtpOzx9IlVMB
vsTE/EJ6SBs+ENGSkBpMhj3XwftY0SSaROi96PR/mSucerg0ePTm2EopruOa66XiaqKwV4SWkThc
CFRuL+f/DDHfV7kF6jFJMUTYNkyDghJASfcncSMUUgAMNqfCLyTCrg6p0lfFaGSC6tb9pte/a/WV
U3X4ajwn/VeCeMa5P961scFwQHIiwT4ZgTlLRM3lsQq0THNxUJwwe+zTtZgs8WddLxtkpEWiAJqB
HCJwlJdHBPoetR6jTc3tAp3TIeNouEbdwLo/len6XtoyYLhhy6ZqAf6Yk34KdQpRQ0HXXO7oJaft
uBcYeNkq7e1ZipZaW26sG3q3JmlgQD/AgzB7mZO4BZdp6GuuXqb7EtALwcqUdqFJ/UZpFo2GyEgg
1w0g1lXqpeqJ2CmkxpS8onJqiVcgDeFocxSHeJ/1QWjr6mg4ZdxJ664gKUsaEjwQheerUoZuXafF
0cKBmSY2X2WAYZGlwBuMF2r2YlRjhP6QttDc2jbIGyQRS/Vfp601YXV/N6+NNWCvOBk6IINoxbrq
5eGjjm7zWnLHwNJEheb/9N7RhiXQ3/U+Qo0DMSWcZOCIkaK8PJrB1IQypLqEUKtMVujAyqlcKaaN
JE21vj+jG/HWNNZ0rxVUegBsuBzLxIsmarUmudL4Gtbmq9JHNkRO4hjKzrXdkpA1pKZAEnNjBMhl
FeryOlYpWBpDAXCYc6VaMdAO7ef977qiT0M1Beh6HORppeHVTlvxy4KXOjr6QxRE3A6tTNyjddMd
i/KtLsePFgQuJRJhSYtuTF9kSvQIbQhUkx6r8jUXuzPYV6meyZ/KaCzEgdfXGegTFQsFa4j08dxo
SG3XVWDxll1J2JI0p92Q06xmRhU4+fjSC7QY3hYW4tZhgOMFjkMsxfSqXS5E3/mZFOEnbnoaWmhS
lZ4V5UlEfTFmAsczLkYGbR9KE5opymPQ2SJk3b2WbPyqWbhmPynHy3sG1Qk0wE5YYLSIzs+/UeZx
2w2B6naVZ0JsCcx1JdgV1+1Q1m6uFiItcsEDNkdtqWfk+lpQ/Qzw8K79XliVyTpffQmuu6TBcwLw
axbbxVWd6r4Qqi6RoNId2ET4w9EYURuQhIptnjxwJu7KyCmIfX/k6xOAJfg18PSs/DqXIo+JUqtY
gtiELKU1oNWepwgsWWpuhfhYBwth0I00sIam0uk2IIWFCzGdj18DeoYgAXJS6W6wz4Mz+ErR4b4S
3AgJNaGjGc9AJUtrU3HEYqGofsM2YGiYO3B5TI0GczRhrKSe4LeN7oJSmoapQk31b+dVYDMULTCb
sjARqOxUha1AmOUfzERe2UWyNr1iPaiHMNr4fmKbRr/wXdfWfvosGHv0EBmTuM7likAglmeR2umu
oMlrpd4UPnq+R8nKcs2BDNT9/b7x3EGAFEwj6JBRcdTmfdFtIKmdog3EbRLqlfsKfbZT2i0anCh6
GgKaPlbdIVc3QTTsiLTg291wZMFpjduPRAb2H5DOy7k2XYa8u9kSlyt2h85Y3YPIwz5qnpL2MylP
5KW3Oc36aDVO8OxX4GSGfqGrZXptZlft4hNmjpIYgGWhDzviQiBUEhw5fgHSD1nGg8F3EZrg76/3
tbm7nPDsYiuGNGaCMBIX0ajOugLsWKQY0Nli5Evx882tRdUBfiC8TGQ4Z4vbZXwMeKoStw8KNhQv
Aeo5+k4aabtTc75BsiBCNZ9YiXeIm+P9eV67Epjnr7FnqwrapoiLXCGuSVZhccw9SF3uuwXj8XND
Z3sHuICCa4LWVTSgzIwH6uJaVidKdFIFESekTDxQjPrEa9GelNVRaZmRhOokLxUABUIex/mhrKX+
NSz8ogRbp8C9dS/W4XsJLqJXwTRBGITMffYQpT2arNp8AA2Vib8MzT8xAa65DYPMW/M4EkHeOiaj
AR4UICet1u/IV9M2YcHQbZ6nLOyl6tkAC/abGgyg5Ryn4By3YCSrSEnxumvdSPRt3PhC46hqgayd
FAKBxYRMnX4pFxLWxTx552MN2ik04mXbXvHAgJVUmoRaRty/dmLjdVYW6i26JxQpZSABhpBdzkuS
sVhP87eI9I1nJVouQF6vk2Vao+qmsQG8hsaxr+C7f0l1DvYA6J4ioQC87fBRpV2d0T71tOxhhK17
bcCJOVIVsOd9LCVJyYrKSy09j7rY0hoDclBdyYX9KCp+TDskvGpLx9rEFsQMuw9dD2po0qYtql6N
LOfmShg11X9PTVDXU7HR8tIJcxVdzkOat8ozJOKS/eABg7SQer9x8yZVAlA3TQzvwOxcmhq8QHUg
Q7bkhKb/Y4Scnh+/C6RfcOwm4zw7kUjq4/eDZEgHenF251ItRXemb0YnQdNeBY8/GF2oL9iQG3cL
tZhJ3ggtRbja089/P5mK1PpqLyAVlEasBb94tzXM3qra83++w+gIAyXbZKFNdG5cjiMoHkfzexKf
eIR8lB84RrhTPcB/w4WtublovwaanJJfE+p7+IDQZ0SPEv/wsuexer4/kYXfr858zDYs0CQ55PHJ
JPGHKQrU1Jv/jGaDZNH/TmHusPm60Oo4ufGpR6ebCIUfysPG6U0Q0tyfy41jjIEmECCyaZPo8+Va
+aEKf1Mo41OjFvthLNdFKpc0brzN/XFuPIvItMM9QqiNec2ZaLyyQL3UI4YLs3cc5Zh6hQaeO307
cJenf0D1szCxW5uEguYUfsANgTL95cTQJZd5SECartI9ScYWfNn/lwEwEZxmYAKVeaQhiy1AFX6L
njJzrxqPox8tDHBrySYyG0Qx+kSlMzvGjcb7pCKe5+ZcZp70KIwDDevUaRRQ9j2rpbiUqrjhKU6F
F+TH0VEPyfHZgBJYThW5DITJd0sHkH2qVhO+VN1L0Q4bcO72pdU0T2buGMOLiISomlLPdLSyYNGS
NMP1sURWZkrTT43JKBTMrliet3GOznfBBeSCKVUPSCJaraKF1ptpQpfWFcSqP3UIA2UT8cfj+WUo
iDpkaqAl4UnniMtBNVyOq+yYfAeh5PiZE4oLO3ojM0hg+1A7/EmKKHNzTgQRalMxHg2Q07A6SFeq
+Wr+05AekVgjJduRBIcRYcL9u3drWDAIICyBVyMDBDSz8BFR8lyH3uKpBt+ABQB26qTwkm1PqboT
8CDZhphdD8+kCzYgWJaezThbUpi73tFJmQQJSgBkAG2d8/EIbYr8TT2GpyIcDDRZEhxmngubQvOW
Glavt3WixZtUJMAOAoGv2aMJXiYvydooOxEJIrAg6qXIv9HMcMcx2YFhDC2F9v0VvjXiFOyguwBx
B2zcpbFp/TA1QjHJTpWMqhIdTZope9+08oa1KhTmycKOLo03/fzXwVW0TFJiDeOphpWKI2iGbFmz
wWcJM2okZ/l0f3o3iiHgqPzf+f2Evr/G85JiDOMQ4wkSM/i7Dhn4ZhcArMaLdYpWNY+14YaXOa6q
ygKXhwysafe/4UZ4DXCRhp4yyKUhszPv9kzrRGwBjs5OU2ZY21fDQyu8e/5Bas5pvmuKf3XxYUL9
8ruXUC5HmSqXWB0mVOnDXZzD0fXT7VgttXvf2Al8FR5Qok2J8XnyMeKJVBI9yk8S+JE4lL5gqVZ9
gfct3pfJgSxEl9e+GhZhksdBARPor3mAmzVNpFcgEToFQNPFJ9nAm50++8VSp/8NADWcThORLPrM
wQsyJw6s64oPEWRfTh1/V1WgKbxdZ+Fkp/af79I2v0MPuoPnWtuTMAfWflcu+HDXyTMZdgKtDyAM
mTqY53gyzej7Ekld9QRWZtrWT2EZUgj0FBLBv44EKhF69GgOGdVbb+GoXdvLaWz0poDSE6Eg8leX
16sDvjUQfIytSwe1eFflrSLkVBE3SJEr+YlrDuKbhSt99fiicQiP3cQsAlVXlFgux4wBRo39JDZP
Msjh200i7EqVoXNOWQIk3BwIiGGgM6dHb76w8ZAAm+Ul5mkIvj0Xrey9X1H0TASVc//GXluNaUq/
Rpo9O2lT+TUUsMxTAUHy/BVkoNq61GlzqsR9rzJzeJGDv4GmYmXXTYo+gCXuj6vbMrWg4h/TAGYS
azozk3oeZ+EoxDG0pGLaf+bt0wD+pmGR6/PK11RReEA1ANm1iapdkS/3LugBre38uHsyhCB6bNAG
Z8klaqb31/Nq4yBECCAi6onTWEhyzUYRuVB2QaZC+dBqNVuDwdvx/Diq7v1xrl7qaRyUhCcsNnyw
eZuwqg1JEgmNChLfvcQRZgssNP7cH+O6U/hnELTRAwmCVfs5O79elAw1ftA4juoTd/r4r/o3aykM
uan8S71jHG+0oqdJvOtSBuAylVyAumg1kYSaGtWRuN4vEu7cXF0kyf7/B80OK5ILUjQkkvpUvqSD
nYO/IlL3XSI7kAS/P/er04LUmY57JyEPj+a9eRysxrxH2UjVoR8PepDiFZms+wNcBQ4aEHGo6yEJ
iw5XgMsvDwqYylDXBof+uUaV5FzlMJJV14NrOSCRY4BUkqFrQT21ZrAk8Ht14aaRcRcgnYknCtXi
y5EDJfTbEQ00Z5JvjGYtlgfz+H9omPsZBY8SXgV40vPr5nnAdUYR5qeVAWAqNkTPKUdZKVqp9bjR
SWwlK4n7q/++qpMUA7BciI2AJLqcm4LkBQdKwz8jKcNGHWR2CisyMMYGKyn6pyCndX+8q2sI8lTk
PNHgiVo4uMVmAawgh3yoOZgXM21fR8dB+/SG/xwkYwy8NrjjQBmiNDA79IPJfQUqm8lZB3SlV1oa
L2nUXJ/FyxGma/frnidNFJWRXCXn1ojBAf2QGhkD76swMRGeUOReWLTrQihmRCZNXfTdABVhznYp
kknU1Joan2vF7RvGBcR0tt+dBGWvZpKtwZnwUnGTA9pSaU5UDzRTGyuv3L7Y6wF4a3Lnv28jbgSQ
1fgucJHOtrGS06aT4UmddQ+arLCnaLiEFJANYOf7/ZGuuPCQI4BbjMZBtEPh3s+5Oos44gUPy/SM
TPIAdufcL77UrgkF1gRC/kU40MJWQPi4Vwip3wa5H3QoOHrdQZc49CAMwYxwm2oh+Yc+x6ZcuEDX
BYTZ982WAi3Yg++XPD3H+a7PBqjTCDQY1Y0vhpacfOaSAwx3RgcfXQvPQQ+Pq1t42q5NL1ZIByAc
6Ro0IM9zNpoYCl06JhPpLIiA+hbybOoS8feNMQDeR+YJwHPIicwduQJdKD6UvdKzIRbFCk60z0CE
aC4cq1ubDT+ATNqVEuLOeThkej3JhqrIzh5q/Y+mUMlvgFZUrlA0DQum76OS2OoGlXtSYGWLWgqo
jOAeLO06zOeKGynUT2uITyK7FJh1sPCF1088eN0A4kG1CEkHZP0mA/fr6nOPDH5hkPYsFsyAjxlU
YcfK0S39Lx45Xe7I5qlrN5EcPgmBScsmsIb67DcBg6KM71mKYEPMiBaoIi7Jzf1swkXmZ/o2PL/w
D2Us3jzVJY5iCeK+qjsLoB72JafwPqBHC9aqE5RnmDeuh6y2Y61EA7oTCuHGa5MV2P6ytKRCztK3
3nxDjQKua544umYH6ToJvhuIuRiPEBK28beb6gBBjxCFCBPAQciL6gOneWELxBZE+IfFm6A6tXYo
ixrCcv8yMbeDh/ArbcEn9aFHbybK1Eiw3TcR19YYCOsJvwKMyARMnVlHmAIetZLWndOyy2imt7ot
NonoqFH4XavlpIJhfLaNEC9EVD8PyWy9ESaDj2R6OeHwzZ4BKfR0oOWN7qz1r54GWJzo5P4mz05D
fhLDo0Jo6L2Y/UsoKAzueWFKdvGofOgbWdime/EpIlZkQMzjoYe0mc806TGoEW5v1J1qOJpuSYch
JJbUuxA1KezwKJsOiTgtKtofcn0FoGapPJtfsmndX9DrrAReGuS1cA0NdJ2B0/rykGda3RGvErqz
GIMuAPymlfpoqhBhY0RdBeOhKQGuCS3iagyKN/6TTg5l1VMSrYyHNKBBvJTsU6Y3e77Uv79oFvT0
FfDzQ+B15xaMCZLTlWDKO8Ym+N85K0zQoun7wbdU5G/3+kYP3tsXL6CVcNREdFK+Ca1FcuYZaxzG
wxDYI7Hk9JCpeBwsiIYo3jpOSpwcaAfswHoVLNR5r5weZAjRSAa6HBT20Bs5i7xjmYRqkXXxOfIE
bdMDBcyqsTesDmifhbtwZaenoYBOgTMJ2BR6Hi53rjagj46MXgxpBKTp8Co2TDZ4xO4fkB9n9GI7
MAwu2tRWMYVvczcOJO9FSuQ6B8tuL6wzX81lVoihF6+kUs81lg8EufSEq9VqTJqmYomahAaKtQNQ
6m0J8CAVxtAoWIbe3IFl3gCVAi8gXWv1RVhHq6hpWjDpCNCWpj1S5mhPUzz5qSwUExsJcqmWpfpQ
J7RoxiFjaG3vYJOASAodYDm798QUIs9pxixQGMAE7d8wj8CSLlYDERbMwLUHMBldlDEBRYEVwL8v
17wZqrhQ/GByhh6409UO0ipdRxunbm2evai7+hNAGeBoFvb6h6JwtguAFCP1joQE8odzOmofHpPY
68iZpQFLPisrtOrCbq0qWKW2r66bapeXrAU2ZQsNaFAC9FarMNEGV6hP+z95SskkrD2Caf073RK7
3CoOYIZGRdODcZC3gPj5X2VMK9DbfFQK0L40euv2GRRnPFBdgFTwkKQmldbiu2esIEugvhoxC/p3
PBlhdebjqs3sKNlwnbb+Av7n1qKjfjxh8LD6YDaZLsKvd1gT0DwWlBwd+YB7aV3rKMrXoLomMP2Z
aFVgMqwsvV13fGU272XRLkSjk72ZLf1kG6eubnDmXvVd4Bj2uQh58rNirOr6pWiOBl9pz2LyLDZO
ulRiuTka6KxhPsDxBATS5WQH5HsyM1Nx3SDLt/ZBxUi95rGr1373sNSy9AOdupwajAfq/wA4AuQH
vvrLwbI45aHpa2DiZPqpBsQvf3aTE3cSMMXtP/fN2mDDbq+8cI2RQwANRrTYRItn+8YGX3zGPDLt
ZHMkHRgvziXdWCbd9JbwEdPP2M5ZvRbopnJaywGQo6QqylwPByug2kawN4Gz2wzMt5BbUT4etYc3
nrFG3p17i7ZOvk7tg0ZFsKnbfmGvx3WzeqtXj4ZoK/90V0K4sFL9rbcy9wqiJhoYNGSG1W/L1QFF
iIN0ClhKfdD4HJMNCor8qH+Dldba4DLhL0BTa9dTCK/RcpXsX7+hENVbxkNlSU91ZkXH1tuUD6ds
X3A7fyFOzjg+V/hnvGsRhXwahdB9t1Kc4dTXLN97W0LTlbQKnMMxN1YB+zqIG+6sCufLpJqV0w1O
ORO3pX0A5xkL43VvRQ0Aicxj2odoj7v+saTt06NhB8zKHNtkOguswgFY9G1TUqiCUnDRglsCUm4O
cogbR1uBgNYEqTgFvJZCv+V9v1rjZp8AULJtglRnfDBdf1dk1KeusU3tmP7tnIK2DI2CCMnAJ2qB
m8L8Ijt5o6KkkdJi9XAMrLynGz1EzQoeA5ifXWAzT51nfWqsowYtO7Z/Fz/S1fa13D2UlvbyKLd2
S598Gzc6PWdM2QiW622LZ3KGApbd0c/OwfttC65nrzoKbmAIsDy0nQUBJnvTbJ9zqJcwbRVYzGg2
4SZ0yENCmc0BJWMBAF3Qy6A4IxGoWkarZd7GLtZPHVU2Is2+PztLflx/PnevmkJpsLVQ0t8Yp972
tyoN1rT60ju62upUpiPAnwdGoevuQxuDKf/gLZ2JQp3K8VbRF2HmJnpQQfZI7Se0mNilFVv73GmZ
wl5b8CEyso2t70aCbN26oputcmCj+xA6IpVO1XNAE3pOsb8Sax8eNvifnY6C1L6jFCkHfIvlM6z+
Wv980GhBmYFfipUQ2FtgZR/jytHpQ4b/lOxdSh24Pa9CYq8/PTv/6BxkI2lKVdpZYWGbif2wfmXJ
l7p6zHcPDcNMy4QRllirsLbJuViZR0naQcbKip+/NiC4wsnfe3vGt8Xhc7VGO0hBP8U1AFTrkTjb
VbLN6cn89DMafIfW8OY5z+T4njvFc5Nb2TbnNLJw0UTa2z0b1lRZbTdCZkHqwGCB3bDs8CDTFdM+
32N2QuvWCYAtum2sumZ0nVAs7T8H+OfNQ4L092O9S+wqpnS9scHxZZmWTZhvy0f0WljxY0HXA/Ow
Nt9fAY1XcLN3z59v6eMLdLfd4BC9W1nvjGsRl6FJDlsd87/vMv3Yq7lZneqNE2viRIY0e7AGEG1I
tWK0Zwl16sHKiS177I+/EWvbfBk8i0xn7/6YV4ERXgr0CSAnICN5ROYk4Qk6T2RPBfJtYPVz07zA
C/ALSw/s1vu+P9JPqDObHTCG6OT6f6Sd127jWLSmn4gAc7glFS1nSy67bghXYs6ZTz8ffTA4FiWY
6Jnuqu5GNeDNndde6w+wTyHUzN9gqd/Keex73dHsV0HwI1BYpbgNG90ma3e+vm0gSiirgHBQs0Pp
IRjsUXN8JCVEJ07WbsgsA9tDIiT0V+F4U+ZPVbEV85eFz5xCsflnTtYGpIJQsiFAPr/b2ohieRll
vNhggirVWkHMD/ZZkit2K3705kYXLBwVEIjHPiW7d+P3RNgNxkfoA2vMbzL4YkratrYOXc73Vqa4
tEqmD/juA2fvHD1MW4W0QndUXoSH4iau2EMV8rvEy+6bru/vxzsrdVCwaxm+eiUuvaUvwcYmjAaY
l/yiJoN82/kI6UEcJVkl46O1rf9Ak/PvZWNfZRv+Ltb+Lr7rT9p2XA92t4SGvbZDKJrAqEHohN/z
wpYS6ahXGbw6cYliJ5uN0I6QE6PxQU80lXdDk1n1iofHoPAoLYLCruNSgvU6mI2+dhu5/gcCQ/r9
/ZpRLoMvRoTIC9EcDUNLeTYl4hgJmdRF/TGWkQV3pIYc402s2H1DAdkHN4TxI1JN0WqiIYTmczj+
Rqu9UJ5wgM3jN1w6Yi4lrfgVU/FJbXn4YY3ZuirvMuUfsDQHdnIg/4KuEkGd6CkYOgjMDtU+5EGt
L4StV04E+kICjyoDUfO8L5kWikanhP0xj51Q/9u+pJlvKx/Ri3L6ftSuT+b/tjQ/ewpD8kpZpqVw
b6kOKXHf+zX0N5HsiMzez8DfhqOTdwsnnnJt/4BAmmrsqH5cCNaYlLQjwsaeWo0doZ9i68N6WJdI
Pr8EN+Ntb9ntHrdn1dHeZH8f+1s3J57T7JiKYL/jKVE5Mqr7oH377k5s0HZgkkeA4XvT2wo3PDJb
/T42V02+s5agcZdpAhb9RCyS4Avi9TYLvGshypOhVbuj2roxKW2Ooj6oY0cYedF8Pz3X1vTXpmbn
YDe4mPg1ZK7ErfIGjKgwVgYxkJAgjb0Z1YXWLhNlHCrUfCarVuivsEnOD5Wy6CpFUOhZjOzkWDuS
6q9iNDv8bTMC717labyO//TJHQqBTtOs6nU3voXgQ7voMUxvFPXOQmrDje30Jqj2mufZIKyhNrl4
Ff1srGOcHVyd/OTv2n+r8jvL/zNGOyXdDdHGjx5VD4fkzi5d7bZTH8TqPux3bryAM7zUbpv6SLUJ
WMdUFLkwBoq1shBNMlTDSfHtWtjrN0KAs4ADPUIX37JHrNmC9/q1/lcMcEd4Im+s44h8/T06/alT
Lmk0XybxPj8I9XFsl8gIz++6UtcTCzF59vpK0NauIfIKb+1e3ksGEe5L7+/Sws5vMAdAE7EgBscg
J3DKGy/cGEv1omuvOUYHPXBEtElXzDOK+tiIhlrwMX25Mj/65lA+AqoqSqde68fsSdvgg6HK7cLC
u97sVLYl/YZ/zudx8SVLgC6r0lYR6zyKdpX3ZNQv4Z/EU7ZKsk4h0om3mk+R01G1fL9Ulbl21E52
Iv+36VkO1czToFQH1kNn3QsNdVy7H1aWdhjylbREFr3E9kxzDUqDOA/PI47d8w0WNUAhxylhy8Wt
hE4fOfWDOmzr5GYYbo3sBHzv+wPk2jkLsB43EAJLNPqU8wYHX4zcdsrH1tofdBpO+c90dNqTVRcL
Idu1QxFlJVYMiCm8t2fD2El1pahDNBxrsVXWkeiWqzZARrTNO2uhT9IUgs+DL13lmkfVmihxLvSo
6QPs1zzpj012UMefscu1sBrwcl+b7ioSH3UElqP9BINZier2+wG91ja1XWqqFJeocs6jjFJSGuaQ
3eo/K5OcIzfl9y1M18e8d1T5uVoAFzCas+vFy6JcDXscJdIOTmTTORqvbk/foXyxMJBXUkgUyPDo
1REKkMEQziZN6qpScaEpHvWtJtruDQRQwKMv44q9ZtnWL0xoUah38tvU4kli1x/e7xQoTGWrxV37
Gi6RBa8EI+ffMxtcoR5rMR4JRrLI0lreXoW1lxoNwxMx59FaSQZ12VIqiqM1tOb9xG2HU9s1cmC7
Kg55dqcmKPp/Px9XNi3kBOp00G2syVlztoe0QQSp3ZbDkbJnf5PmCpChqFCpDcJXKUNo166Z+JtW
TMqtmufqzu2iJYnKK7fE+UdM6/LLCYmyatB6hdnz4AitfZw6CK23qtNuGg1O1MZ9NwYHrlXs5K/J
Co+DaKOZlPYcbUlpXLqMSc6/ZDoJvnxJAwCHUoFB6FashFu1dzJla2Q7NXL0ldjf3IWUUId7w9sH
9SF25K3oDL8MZenGuDy2z79itnTxeuiKSLIYD9kmyJel3O7adbCvDGcgW5JEtjo+StaPxvoTths9
eMYFGvh5UT8lWrNA3fvc9Odblo8BhcvLmniMB9n5kAjdEDUQ9hkSEoQGaU9rZ7wY6c/aQt4Vxd+N
Fm/aditskgg2PDI3G8W0S/mkSDdCaCvJD8IMv9pQdRXHg5GTlqzv6mifl463cExfGTagX7woADOj
ufyJvP0yeZGkDFo59MOxkZ9SobJj614tJbupKQ7hjpwvMImurJWz5mazVFQeT8GQ5hQGRjANW02f
mqmUKmWkL3+4VuPkwev3+/XyhEa/43+7OA9iAVkmVhx1w9H3SsAe/qoc/N3/XxOzx7eKtvcgxzSR
NIGTlr8onvw/NMD7goAQLCLTdb6gLCOrvGaaJjMiF8sbqcoWNtDlfc0ofWlhtmRjxWwUkIDDMZB/
CnK04q1rB6RDv+/HZfhx3srsrKiEJveMaaA0XErNhle1S8iTWo4V/9aqhW241KXZY8kV5D4LA2k4
iiPWS8rvrtVgy7oL1/PV5fVl4GZLuoq1VC9icTgSDPEe9UjP6vKv74ftahsTRHrC4HGqzKZfDZKG
ihY9cXkRm8ofv1mqDF8dqy8tzKafMmyhhQa9sMo3rfiRputFD/GrRw2fPxFhMDuZR4QYh2rYoQfj
UZaH33IYrBqrd7y++tMUYr2WIt7wbjcszM7VfgGpQb0HDQAUh883jlog8AZbZDyWxZ0b3Zf1oyQs
STAutTFbAU1WS0FWxeMxNH9lTWtb8o2wyL9bamQWCqlW7MaiFY7HGMSsouzbXFoXEKK/X2hX52hS
iQJrwCNoPkfmKAh9I5bjsc2fVO+lS4tbMT+5GoyellvBXaIqXV3Y1GNJ+EwOTXM5iFrtPD8ZUtqT
/2bCc6kev+/P0s+fRvXL9eYFnSrkbcbUJD8j86QLC8SQaz8fkwReVGgHitY861qGMoz7Wh+Php69
KX75ZmX/WQoXviX0GjggAAYAwc+izS5qx7FAC/NI5tS2hn2jvWbD6vthuhZoI2nAkxDLNRBE8zBA
NMJEzhoOmC6Ee+10FqLmWOJa5P/UTi1cqDZV4DqJMjbSQR8sC4UQyaCO2reqa6MMEG+KOBuXKBOX
1wWEVkr1FLWBz5JgPp8+JMTquJFTfJgaJ3bfa7scHkh0+coC9fJKvmFqiJ5T34FFO3/FDbkVKLmY
EQYlKxF2HsLU2i7ub2PrRSlW6l2hbtMaeJhNDWth6C83Nk3DtFEgROLKNYfkdmHcCRFH4TGMoXni
pNei5adt5XavUkqUboKVoh/c+u0kjI+o9nbmQmhxSa6Cbvr1A2aDPCZ4SSBv2B/VYG+KoLQip9nK
v8vXBtAJoMHC7rc38p/+MK41/w29tYUBmBbwebB81v48xcSLNsbCmJdMuWqM1YCK4TNotdJdt6S5
Xq27yrebXbZ08lyedLRqAAYl84Ly2HxpxT1Pw06OhyNuYLG2LrK1xsMh3If5IVlyoru2jA1ghuAy
JuSpOp0iX04hJl7I3E4djoWyDeqt4K6HvfjDqhdSmVfyIFAdJrQaPsqofc4B9EYYeSVENfHoPg28
f5KpIuv+S1ZkBv3so3Ntb1zxvgCJZ90M6kJof6WTOvLWOlmsia0zT1MIjdCAPqTxeNhYdtzd6+6H
eDD+s4YTTkgQ8FA+JwyCHD4bSwoFSVnEhngsed1K6+E56J9q+cObMGJba4nheIngn5qDh8OAUlNj
Cs+nrshFuexQGz02ToeL1S5/zBMnL0DOWis/OfTjuiVDjZneii0q50yrEq6zpRLblcWKOC16BRPn
lKmdbVGjlsShZ7key+am2wbypkasdmtGt6axgEm/chMYiCpSZgW6/0kgO+9wJiRVlrijfNTqtVi+
RuHW6G1fcEpAq8Af8cNcyau8P35/CFzmuFAD4/oHkjhVuOZxgKemA0T0UjlaEsLy6wxYSCe+FEsA
2SupGyC/JLIRw4UbRKnpvHe4dFie247icXCrcR1z9L17UZ37dpiLlt2NgXybmdawCyzcjXABke+r
aigXbpvLE5+PICKFno2SAmHW+UeUMbYlgiCLR0wRw3iqTK/N7Mf3Azptg/ND1eQi44BjPyKmMRec
MBDBEbOqkI99dESczg4adeHiutoCqFhwA9QFLrjGUSYHWtrkMp7wsCi5JbVqCRR7ZaCo3MI5Igs4
VWZmMa9nyp7alLJyVFRgCO2uBV61+PK5suKJLyZc7FR9nGrY59MRamI9DmKiHpVyH1q7ptMd8Taq
nPAZ5Ix+2wxOY9jyUqR9eVwigsaLED+oKdQWZweL1Ki9GCM3cRzaVeqvgvjQH9R9oC0kP6Yhmq2D
s2Zmay2s1cRr8O2jnNuMa6sBLoEi80fdT1izhU18Je0FDxQderxqgCGo8yyFUEHWyTrXOiorxU63
6W3Sr8bt6Hgn4aHetz+0bXUK0S3WbEO7w4FSTzdQvLzGafbjc/4ztssaR72jp23dv99vh8sDFJVv
RD+J7SZ1WnU2x2Lde0nm++5xLEDU3tZGss9UILBoBTRxvDH01fftXW4O2iN/TkUHMgyb8HxNJSBC
o7G03KMKVjrUeVIvnCGX84qUBCcYsB1VFCEPnTeguohdt5WoHiMbeGJK5cPRDBt97Uh/0Jdoc5dr
lcYmpQ4RrRCTgtx5Y+WgoPcD6OQY+U9ycts2q0FwNMFeWKuXLHu2xNd2plH9EicldZbJraupxxo7
oPzB/NcmJyTl7D5dV8fh0Jg3iyIolxfPeZOzm9UyhzatiH6Pwb+3Kn7NhJvGXLhSr6wFAgduNmis
AHQ/z58vvfLEIsfbSNGOqo4WrIZcTrf7frVdWd2Q9OGWT88XyH2zc1JEn77GRU47whowi/vEvRk/
/HhrrZbEna9EmBY3F6clFxeAuLmIKI89TXbhxR0HUHkfSb6Rj+1O9B0v+VDB4Ol2FtovQ7FVgu33
XbyCbzpvebY2zLDz9NjXtGP+GxXH8qjKe527s8EzIAX0+W6+W5Yjugck0C0AjC/dwjPlEwdwfpLi
XkwZzoJzy0v0E270ZRqrzDB7q6uEo4kBeQ/80jiav0phWwaPWma7Un7TKe/ZaNiUp5JsEzVP2IwE
Vm8HYm7nMlj2Oy0s7ZBhim8qdReFt6BSkvShNZ2232NwA+PjWAr3/rjGuz3+i/7ZwhhO+/SbLqiz
U2nIs6HO9VI4Amv+p9R7GVe/ZN9Yd+R18idhT260bY4LjU4/9LtGZ4dH7CeGH1s0mjYc+C9RLK68
R115pp6eFaWdC89yukQyuLIhvs7VPGdSYImEr0MuHDXZKaqNazogxK3mb3uAzLZW/hblvvnt2r8N
zR5VO1oV2CgtdHu6Uc66zTohxqQmDamHpP3sgNbErNd1V3aPxasV2CaSD+0v0al/FcmqtF4EsbGX
lfMvhnpamxBZiJWwNyW8PD8/B7TeBbdhiVbxTqt/9CJ6jYfuxZNsMGndrbD/vo8X1wKPIortvEx0
KhKIa583l4ioKFu64PJUoMb2mqcHweQ2v7eWltCVsbRIDhJa8A8kJ6YMwpetl5kFZkJpJBwLXHnv
Q+tGd9ey05v4ef+uHbTA8u4/P6Wnvk1PP6ju3BBzVJAkZVHTFppwjL11k79m+kH0HvLa9q1NY23N
2NH7++CdBHbXbqslOu3FjTE1zm8QZcg3Ab06728aohKCmaJwzKSHVkJIMksXjoLL8jE/HiVHCDCQ
BclfzpaKlLtePzSNf5LNe64/Jwn3SvSUC2+6iqVCuhGcZI2Ft+N6r6nybh6U0aGzQ36jyQctXKOd
uXDAXwaPU4c1li6hOCH/Z5n5yyRjWV9mgWv4p1F48ut9Xzyp3anvf1RcKlB2M0cuXmVYq0r11spg
jfEdG+3xNew+DMNpwQEi+Im/nJ3Hf4XOCfAvHbNNp99Ram47nq+LeauL0GH64MnBlMccRgdzYS/P
yF3Ica13wuvNXUmb+E01HMNG1HlsMI92TAVzkm3hOQNHDnYk3r/vt99nMn52xGCyBYNsgr5Q4JwF
tUbdIUNVaP4JOVg7f8RFrF75EGn33QcKct3HWENsqV7H/E4q3us8t4HuEXr/yjKodTZKCCttk6h2
ujFrB5w3BBh1nQkf43NxSiwHyLSoPxMkB2skEkRtDfkYCKi0dW8t07EQStnrP/LRGe+DfeMiPIGZ
8iq78fWNG2+CPy5327G+g13B4zqxFYEs8cr/6LxV6P75fiAuEQgIuDH+MhBkpK6h1Z3vl0T2VcMb
VBbzeEfeKwCg+tiAm9NKb1eATLkLgC/GdvZiwl8Qdpr7Aum1fa51p1mCA11CaKZvAaYDfM8iSJqD
QQdqwek4hMGp5lmR7wdpFX8wlMVfLdwMUW/n0bH0HFkC23czncoQq8PJc9zOvWAtxxsBURknjdZS
+6NbqlZc2fUwHfmLRcuRTaw4G6g8LADRJ8HJ3wtvyN67j1W4E/9hbe7du2RbeREBvxV+j3+T6Gco
3gGVFZ5ghiw8Xi6DOQZpApRSl5+EjeeaMFnf62XdlcEpHh6tF9apdpucCCOb4UmYeOvjBqIOwd24
Es1t8WK0C8f7Je2BD8DjdOISiJOQ7WwgAjxmSskXwhNOuH3rVKOTGU72t3J/ZGthOHRFiqpPa5fN
PZenUD732abw1p1pZ7+8h0i7cwVuvE2FecFzXTra4/cL+uJxN/u62flf9n41KtPXUX6BMhCCaco4
66AQZM8ucNB69X17lyUAmC34ESqwXHRSEnPjvqIcmwE97eQUyre5v9I/RHfdhKtCPGR3rrthLwdH
sdxJiu2fstAZCxwMFgKmqU/nh9lkc8+bFu9gMvIXS1PP694No/SUiv8sjnmelwudnALNyxbIG0/X
Oaoks1GV3CCMdK9MT625b576g7KpD9YNIblX7rKVehCahVU23aHzBlHdoGYHkBfa9ex8RmKlFhTF
z05u+Q+YbF+/ttl/5QUgi4cv56foM6V1a9Yn10o8uW7r7MSVg2e4PNppeFSrtfQqLEE3LvNks7Zm
IUPeFmGsjVV2Mn53KBlAVzv4/m0Uvgr1g/5WNQ6GmXG2/n7WPt8k80GkREPWG90OCb2I8yMrbAol
tQIjP/mQ7kbuGQzT0n0rbPLW8ZXbtlol0Vp8VP4VaB4RxtcRoh074cmzbgXtZyCFQMHsApnNzNYR
Jg8REHDidGcYSGa8NtV+xHam2rcBBMqbgQsMt7CBcCJ0subFXfK2ulwRJEs5eqdFSNQ1t8XLcfTx
g64rTn6w0rSfWXqnLvl8XJ4dNAFnjLwvEM4Ls7c4rVzBtcbi5FW13fcvJUzH4FnEUWfYp0/68/fT
c1kfQb2DfatPCjaTit9sUUCHUAZRrIqT4sLzsdF4b/d+ufWbe1iqq/JZetbWuW1FEWHJH73YCgsb
4Fp3rSkAYw9QXZtvgLxqXUXq6uKkjavctbve3Ea9sootXKU/gtrRqiWql3b5yqLLFGp5+yCxQQ7/
fEXGllK7RTMUp3al9JuM132KVqAkr81/xWtDYhUm7joVHFdcxelaCjYNsgKqMz7HMq7HB1SOJumn
jyK067UMtDyEzRk5pYl7m1PGzug51WP/N82dHq25Zp/nv2AqNeMdwP8y2em/5MpphR0lqJxw7jFb
yCVdMnGIvcG18pCkiEdOfOr+lzhc6uXAHFsNCqtii7BY4vJHmDhesSmjwVE6BBm2Iuoo/iZ6H7Tn
Xl2p3Yvy1yDvoa260EktuxqBM66tZBfiIFKZtlruKeWO8kokeped0Ngh6O4bh0ZaZdaGP9Tqpdvk
E6l8fmyc92J29kpFnCOpqZcnBAYCa2WML4pxh1S1Nd5W/8ZfZKF5hLvb9G8W2977aO7DcCMZW3dw
DHNXhXif38jidlgN+iqsd126tcbHWLxVBcT4NqXr+M+a8pA9Gj+DZwWJF+WH1/kECnY4rL0H9Xft
ro3sNsZ14EcvHMot0uK69WQQB/8twi1O50LwGlnbKnqIpM0o7NxoI2tOeZ/xTMnvhzBHkatwUIMa
t2Q9fX6KfyPAwNQd7KvL26qgNreRWmfoHv1fSBUVlsxLlF+PHTlGf0ml8zIzy6KAMzBd0JOJ0Dyb
MZSZElWCUZ5EiOBp9Q/XIlt/SZ+1Ld8IWWfhMXglQDxrb85CU1JRT1iH5Ul+il69Q6s9j+/qXWc6
VYXi4vs47DnXsxVuoZnG+0J++f5Y+6z5zJePPsGgqPxOWKhZakOL5bRLEvprHYoP/aly+kO6KseN
rBMTHtBdgsCJssIermzzT/yRQxJaFTzU7+s/YuhYv41dkiS2hvxA1q7xinNtsLVW4UDUsrDEYMyi
B+SepG033rpOvUJD896T7eZX+NSyIGCWu0sqzZe1z2kOkXzBag1MDZK9s43dDbGVGEF1wobI77kU
/+mZ5ZhpvGvkW1EsHIRW7kvjP8eytMrdQKSPHzsR/3mrptgmWqC55UlS1xDBmte+h8X/0z947Yu+
hMW8zE9PfTQn1UeTUPbCPaJQZZKcQlidfN5c1V+/ljd6fVdmP0i1qvluDH9rLfKMwDC8G1iCabxE
1rjIPM4+YMqZfTk9sQP1OzGLqpMa7WNp0qFA+iHC9/mwqBrGT7pYol+6OluiFEuUIVHpqhjtJYSv
Q5S9+4Xr/cqDkRuOZzWhBLWfi32gp7ro6rX3uWbC6r3QjrG20x6SiIqocdKHQ9FshXxjDDYADF7f
Bapi/rru33uKecNWDBYgvVdeKtMHGUSDfA7pudntVJhePLQ642tw4DX+fb/BSkHijoH+EOPTkjsC
0lEmAJQS5vVjDD89vkk15/vz4dosE5RSSkQ6lbhjFpQ2bq3nhVYzyyoV6WLj+q9j9tutbkh4/GcL
J1YUNTcDrBIpXXX+MCryKMJS169PIZLevzn2BVIoPJJJcJFa+b5fV2J8GiMrSJUKt2DygufL1zeq
ts/Goj4p3cGU3sx/QiuDN99IZMm9raKha+qtiyq6kaOFx9K1SPKs6dnOkfQ8yQNUTU/lb+lXpCiO
MqxUFKlq08aG26nsRl1lL7q27e8rFZR9EGFZdjCXQvSrR8jXIZjtq1bFEUmUqvrkotDSrSL5rhBI
24Sk2J5qHNwbB1l7UXKMdmccrXZhZV29aS1keD/FxjkyZzNgKaObCXVTnxrcYJP8kKtrtXDc/i6v
tXVphU4l2QNiL65+XJj7y3wmSdcvLc8mYEihrFRUEk9hhQjW5FdmJE6CXqlI6vdvVK3G+iMtfifD
S9UcZGvvDT9AyvXvC58xNTM/13hpSip5AAXQx+ya8qOgUYqMc62Nfg53LeIFm96cHhZDd5Ouxw8h
O0Tq3vCd4E16MHHUy5ci4OlKuvgCCve8KUB/sfHON4GsR4EiV0l1kt5ABT52vKdrGZUscS0Gh3Cd
qlu32lLoq/rNcHDtcuvGKNOEf2sCtJuytMVV8CZs+zus5rTeMYItNZ/2P9NUORYmdMH//cjpiPpy
0eRuIVuhxjBhjzzAUIYalByKnGS45yyqS1xdGuiITpLwLJG5SkhjpJGvAe84YQ7mZMSdvnufhqvQ
WIi7rp2rQO2AO6NhPrkXnncqTuPWyJu2Opk30kPnxcjtrVMnbB7iJWDfdEJfzPGXlmZhiTR2uRX7
tFSn4H26VNA2XlX8WFjL01r9rpXZWvaUUGpVcBonXqUn4Zf+Lyx2abeRlVs9tcVs799V7ur7Nq+k
GMAQo2sJv0zDtHp2fjRd4KlGqwG0qf11yAaN8ndN+e/zxBRNKsKIQU8Gp+fzZJVa0iWhUJ3i7kdg
oDfUPiEyioafQnzetf3/S5++NDebrC7w42IU3OpUpH8brAQz81ceBQsn79WBA0/K3cdTBy7ceZ+I
gcKx1ulTYzkRqFnEAOLoP4P52bJ4TnGsiWAsuc/PG8mlvhGGMGxOnovSn2b3NRipJT2Ka1cp+UaL
FNAEk72oPRvRaDWpmjYnQ3oOdCeLD0J3g2XKCjK7pyKcBUlFqDYJcrxKdzO+yVvdCTav+rCQnLmy
yUAEw4rAcha44zyt7CqF2UZi1px60sWjdFfD1v1+tV+5LCZdgqkSBzUK1Or5eA6jWuXJ2DQnBdEw
Lsk6P7jNLq4eVXfzfUvzo4mMCBIfZNYACPK+mGv0tnHj4twrN0fU4+Quuck78c4PLWTs66cQQ6po
CWszH7z/aRCI11QowXZrtlT0QJTDujSboyDz0m6NY6tWC/vqahMTWGCiHlDoni95cYzTyApa5D3I
jso+MIX/uKk+O4Gw1CRLNCWqZ8GUbvlCmgQl4lmjvhGsx0KJbFS3F/rxmWX8es5OzSBmgNk0SSt0
SmbNSKNZjdwr7ZE0SLDT1ZVZ2GjwCetIOvjiTryVs33zKztU68WIeX5s0DTuF1OqAPrM5PB2vgIb
MQ7N0kJlSCczEqyHu0x0svC+eY7UF606qs2+le90+VFDUvO+RPHs+2U53wCfzVP8RPeAIwv06qx5
K/eLMCv6YxD4TgGXoTFP5IoqFeLzQmSmKPys2SgD0IOsZU7QcNQIztsy4VJ1ntfQFrXV0sUB7Ult
saSxLXyjpwIVuSmjTVboyxM7bhMVtav6j1utdaW0h/KHX91E+WuH4BuYMeUQSdssRULMzmtHl27A
FbxI9Y2eQQWUgbGpC4fRRWT9P0P1v58/mymtdDuhNBiq2tjLAxGlTT7Oe46sf3FkWwrUZyde4ERc
W5gMGSgBtEZBSs9PjcBX3cj32/4Ymau62iFc1hzyQ3sjq+v8Rya9DLHTWPs2utfeG6qw36+N660D
xSWO5SYAK3A+YWHZ14Y41uhilM8q/gNldfAHFyV2w3YpLyuSLee7dNKNzfdCuEY+LeteJXPJ1fHy
mME1lPc6GRnElEErnH8GNEOLuLEXkV6PBCeXERKPoyFdOATmMSqVXKqGIADIWnMhzFOGRSYLQ6+Z
8E/wdlDiu2HYdOKjFK6/H9SLe+Czmck/HUuq6Yl83pnWaEWAJpZ41G69/i7o1nnw3kqKrX0CD8aF
1i4SoZ+9gp4FRBv3DSrV580Njd4T+9CclB8LaWcUuwpqrpI48OcDtA3qMd/56uhUSX4XNs1HUFQf
oMqdcNgusieujjD1YSSJpnrmPCmqjBEuZtO39CgEeH28HcM7pLojZbHX0yCenTQMMnVg6O7IKHC8
zgZ51AqVFHAgHbVqrQ5P6VFNHVN4Tp7lKfvtEzGVw8prHiZ9acpdqyhKFtIR16Z58qYnvuUZon4C
CL48r3TTzQ0MrKVj3P0brW0dP8kNTYrxWo1xelkybrs2tAwruo9Qmtgqsw4nSiVbHj4Jx7i/b6rX
8lAA5EGI+fu1e0FznFYT22PiiCF3xX+er6a0o87fR5V0NKp1dUpAscZ66SikFEI0pWRc4mWu6qd2
fE+M9MZ6XGj+2rQalAs5B0Epc2udN49ImgcfppSOio9sKciJclf6MQWkJ6v92XeJzXO2xzqw1jDI
ilYKioLJxBD4/jOmYGC+uCYou8yGwlJuXuAygNZFvtpLR1nfZOi6dqSmP/JXOdq03Sng/vq+uc+8
+rw9UC7sG5hNJAxnwUnZaGaVR5J01LP7SNpNfu/I2bnt/eiv6g5wzajtFDyI3Y3lrqr8FL4SiNp6
tO31IwRv3bvVNadPAzsc18inw5tIyl8U2+J91t+N2FkPyTrPFgbp4swmX89732L7kUrnADqfqqIz
SiUvRpVzp82dCUrowBbLl26oacZnY4MJL8xvCODQlOY4nLJCn2E0jfGYV4WtDT/C+mUIt4WqbX/0
ceCIk0pkurQALiohLD1ynJxgOOvxb3M2I7Fa561ctOIx1P55H4h8tebWGDdx/2f4U7uVY/hLw3mR
WCW+ZrlN0BbuP6igs1A7StrYUEZWdD5SFIyVjTW+Vj7nGKlrL3Xytnzh2VypaOSffHnh7XKlw+et
zzqc10XTF62EbGC7GkncFBCJ3Sywc3Wf16qjG7sykg/Aer5f+hfZ+s9eo78JEhrWjTgna3bx0JiD
mRFyDZu4vRGMyh6zcSdR31Sje3/4V1qb0AOC1h80raKKaTzzbt3WWAW0f+pmYSdenwQQm1P9awKb
zgJY1fNkI7JKZHl+Ix47lk/FuMuEn+0/vaXg+4KIZ7Prlw69y5uEsf/S6LTTvtwkgQqEQFIJOwVU
LkypWiPb1fa3hQHHJdwNw5tQA9bZm1n3K1sN4UMngSFFgXBMPwb1rk5PC3Myz25+zsmX75ntbLFo
u4DV309UqCE9GJFkW9laTymcPHnS42DLYbZajAEvcJH/0+zEwuLlAEh9NvZj3GWF1Hb9UbzBg8hQ
n42q33oylLD8Z2i+K8am0JP7EGMI4cUit99nd3m1j8a90t6hPpYUj73U2bV/VIatrj6YQbFw4l1e
TtM8/e8Hzuap9UG6VCKvm7BT3nJL8LdB4x+EVB4XduNFUW0+FLMZMDBEEcBe90cPfq37YuDdIMk1
VeMo3wj60SDxP6wUQkqGILkpC0d274TqOZSeyvhFwgPQe19YE/LFMaxNelVT2pCLipTy+RrVgjE3
FU/qjxZuH/06TXJoeWqkfliDOW5Srfhbk4V5KLXCXYtSfxCQirHhe350sZksvNMub57pW6a0O8uE
x8vspAwtoU/DCkG9OEqZbS1VkXDV44Wz4Nqu/NrK7EQknx0HSkyPtbew27b4yUq2qPBo/xC6t4XR
vbayvrQ1r1nqYakkAjohx0i4FZJ3M/k7uj/1n3J6GyiOR+HSj3bhfda/yMM9qvTaQlevBCCMKBQU
iXgWTsE8mm75n3qlyf3RFN9j86EWCztL23UW7mCldOHB0FGFloKHJqpXZfau1x8D9k9juhcJPEzK
Lf5fNKT1/0Pad/U4jjRb/qElQG9e6UWxvOmqfiGq2tB7z1+/J3Xv3U9KcZXoXcxMYwYDKJguMjLi
xDmlKy/HoUGFd3veKi/vlXudi/xen62Ge+yHFoIhQjDLM2Qmbs/gVZIDlyciNuQcAIwFSzn1CGpW
Q8kVkQMJKcAast3UbeboAHwDKdwMGaASK6SNtrVjTJy4eyzO7JL/f+a6lzYeVDlXl9ceygfRZKfI
3SuNZMnRo1ZYuQxOf+6H0HjxdIdX/BxD7xlweWgBz4qdqB9lXoOiGL0IOL7VkUXYdZ3PILOCVjTk
FZB+upJ2K3QcwG0C714nQ4Ui/V0090phF0jqZgfIlGozZ3ZBBMLd24sh7l0ghDoUaT00Z+MTLmel
4ORZyWKshpJMbqYCkKPqRzVazUaHCAAI2OO4AGEkSJyPHZp9hbumec16WwDtxIa6dblJRy12K/Vx
rZFFZYaUO5+HTK0M9lySsEU+//LzJnWugLxF3rRb7lGlMJv0WUysBSXjfIIcxfoagxlwDZXD7WnZ
2aNQPES5EgAUOC06XVtobVXoPTe9bvx7L9Tepnp93bpLVTrSzFgC4pwuo2Z0FoCUAilHNJWip/Ry
iIZR6nMsQ5JAXkCJnZjT/I70syqGk34EnFB+vj20vfARrxeCV0X5AvEydXdPMldBkFaaXkFrWL8s
Syw6Dey62CVg3UDmSMLwn1Is5osYz1pQVBUrgN7x1zoYN0Fbi4+AVi015EYuCrFLjen1WQel/zjK
Jl97Nfe72KBRxZLSOSnD0hOsgh4CKgyknYRGlRaonyBvrYJ+WF2r+01WuOdCG0Cd0uYxqoVQCg2W
ETteakgeYoBkWYUOjmo1RiddNzHkNr39w6nSaq3RWCLrCdDgqGW6NSISP46p/paLiWRrIsCgm5ar
/hQ1UAcANaKNqtHgSJ3+BdWJxuPGRHC5uUiRBhlkc0QK2JX5VWnNfpTgbxSp3f7d2YJkFp0AIJxC
Y5FMHe8l4ds4LfP5dSqqH4o4PMnctzY/Te19L70xNtaOg9XxKiYE3Ej2XG2sQh8ASkvq+VWOHEM+
ZHV0MJCFrBJ0zM5/p6K2+7L8sfazVWqcuW6FyfiA67wLEpNo0UdIhmOEhpDLk9RMY7xpELJ+bWU3
AnZ4hIaviPuxQSvZvB277VClQckBCyH/4seXekSzVKuCEfqjymLGS2Fvi0OvG7kmBXSCgBVdfotS
bcokKw1ggdHPdvy1Gg/QFuhUU6vv64ox8D0PgjI73mUy+j1QjLy0tWoo4CbVOL+KQ/a9gcgr11RT
2NIH9dfENZBhtUaRBd3aXewzm9Rcg5pIbNDfD6LriPsF+a0s8uoGV2gc1EXvcRvAtuPiphBjiKrN
FqH1zVjsnTgMA8YUY1+DzeCUaz27zrdmGMZCGKA3CaHG7NCOoVLc5eMDfycMTgreWghHdc1RyOBC
N7u621gtFLsrfPYB1NHqxrKVV7Lb0NzjKEVpLkrlRo/gV/PGNL/XKpkRerJGTD7obMS4wtUsU7HM
2SrcL0J/aEsjVEaV1c+1d+eezywVTXPAT9RGhpldud4XctBst7h41UMK5FSloWlw3Ux9StxMMUvF
u72s+5MKegXcvkhV0Ww6XNTp3NRjjFr52fL+kL9UmsmtzxJA6oyAcC/kAhsfEhkSsYYXyuV8pkkM
dDzfza9z9WdO79REsyKiu40elLDozTpy/9bD39vj28taEApAyH5gfKSf/NLoVA8VP0w4N2CiWfXZ
kVxF9gqIR40WB1kMxdfH4QDC3uTPbcOnHPfVLXhmmLr2m9bQi1qZcV62g5A8p9HytvG5STpJO7im
RG2gD5KZfArajPhYoO90BkpN9w3EWzO0K7e0OWTya9I+tvyLCDXSRfSAnVsi5FlEqHvLvj693/7m
XX9+9slUmNC387CMNeZKnZAf1dEVFc/+wLHK2ntTg6oE6TZFUzpRmL9ck2SZ63GTeiQLjDvFTRxw
G0g9GNfeI8VD42IBmYwYB6B8Kr77N6N75UCoCmSfWRvRo8jd4a2n1nfonQm6e3V8XDZvlvwFL8Hb
s7FzNNCXjyIGHDw42WhKNrSmJULDkdnwyi1YoidFOrQpVG3kh1ZhkcfvGwNwEbAgXGA85WuidFty
rlRwDtGCXPmxBO0zSLvlv3hoeFQTi8yCYe4Us565tmxRlGZreSRUi95qedVZq684iD0Frc0FZCVv
z+ReJpNQHPzP6OhAQW6kIa8mGRdm9hJB+kvUeg8yqYcKYIZOHux+eIAQnzYcdGy2aOEBr0eZU+se
uqgLxHS4g4IqY3X3wnJ8E9R1UV8G6IEuZCjVJELbG9+k8vWjoUUNMqoFxHGnQdQsHRzkKEwqEAKN
tQBAQTAHK0B1MoKWnWcPXiDYYScQBE+3OwMtOxqJhFVv2qdEfOatOYL8ZAxJPZHxwNrzgxemqNsz
a5fa6CQVG6zVHtrKHz5awkSU9iHPBemvTrEzoK/Ra8GqLBOnQflB8spC2phcmPD+l4ddyqOo6wSI
dICFQjc5Y5ZNY8lYJJHUhgYvFYrKOsQXUJTSEQpTVsBPpQ1GMouh9lDhBCUmIpL5o25sNIPf3syU
k7yyRDmvRdhQx5QmETRYDxCQOUyFHTFBaFdGFDQDkqYP0iSHMhJ1Va5b3PG5iBZ2UXwq12DqCNCB
Vxhl2h0rxAAeRZBPR8KQcjrYfXrOJ0oSCh/q8gXCf7kFq//zP84X3vPAUKDDUEL8CPafy/WvF1nN
QCeThJIGVQMvtQTtWLBAEtRBAjcoiC/QmSyQOhjqUtRIdAgmt9jPadjYsnhXiU7L+fr6pxcYuQNq
M8OODDkdvO0gy0JKsZSdOVnLoonbJDTWcORtgcUsQoWc5PfBm0KUD3T8AYjj5WRJBVQYJC1Jw2xw
VhX9dojIGI5vzwTaFNDLBHE3A0iBSxNCG6G9M+3TEMgiUCeuLqtGsjNH4BxGtxupkRPU86UBQ0ib
BHWoNKwmD32Zy7+vNVCzeOhBqI9IutBnoyiMfOzWIQ1RAV7yr9dKt9v+dflH+kSyFPAmIu5+AFXw
qqSGMch6selck4WAhcnxHa9/MdmLd5aCIBawErgEVDzjqZlaMkMqpDoLe1RrufcWfas6ox5wfTAQ
18uk6wedhwhkKG9VZ1Nd9SArCRf9UE3BvAQFGL7us8G9fcp3h4KkoQSwKnwKPVuqOI3F0pVZqJk5
8jjGOKL5gZFbYdmgxjLwcqaqPWxIUaDPXwKAK82/n29JghAdESwVCHzlckXqPM0XDWE5QANuqpk6
z3jr7Q3h/PepR4GE+jUOB35/7O5XdPmq9syxshN7NmSSRgX2BneiQdkoozzjuXzOwoS/X56F0sZT
+d8XG9keXiRYJvRUUbFEb2xRk2VdHsqBEFnVz3+kXz0dPbCII3mIoiIuDur26yauHpTYyMKqfOjS
hz5x/vn7wZWLaiXQ3QhL6T6taJ31Ns4ifP/6NviF8pq93TZAt0GREeCzNfgn4tEBlqD20VImc6y0
RZibI9TeOu9P01urCGSdub5oDYj37L/RF8Po1XUOsyiHAxyE9Bfx7pdGiypO8lXTUGb6kIP5joOK
cfoWv+V38mN2zwUdxKH77/X5ttUdo6DoQKIX8EEgrWmajqbscZoqaTuCmrF0tsgZvIxFPnK1o1Eq
wUUCJCggNVg2aj+UWV8B9jxuxzngn9bfEWM704kJRD5AtCAxAX5C0ql54iw4ew3N3QhUZTVtRznQ
Ptr3JSWsTpBuRrdafWCpkVwPBgl4zBbJRSBTScNKt7jV1UyFMlFU38/cX9AtMjkzyUKfhdwYD8qU
+G3S3QQDtBcbRmBp8zgFwwhnERViZL2hfnQPxID6dHv1WZaoS1LOx1RYJ1jKuOAPqvCxZCmr03De
bTNXIQUZEGh+ZfSX4IahSygzXw2oJRrbEWxkfsc4rNc7+PLHqTGUstjHm44fH7ggr5+b5G4DycTk
3B7C1UVMhoDQlHQWCaQycHk4xZhLliaNtmPV+RHoZrkjuAYyxPWze9vQ3nAQr6CsKYCOCF1Ml4Yq
IxnaNmn4Y1o5ygRqumNWOVX+ftsKlQI/bTFc9ng5IGGBEg91JGMjlwB07/hj7BfCPQqm6upOTsTZ
lcfsq90bkYFmZWR0sKEBA7wcEcRgCxQzeP4IBeIV8o68FY2AlzCuZjohQIYEwkk0ixDyMVmmY29+
7XtjUaPpWH9Nh8J+3rzV/YRW5uftmbseDXizyDsYPZqE+Zu6PJMGCTZJLefjT/nwKD3e/vHrXYaM
FeJuNPTgXQdHczlVVZNVSl0v83FeHPB1oGNpUbxVcSZWEH598IkhtG6QRz0aTakSSFToUYmH8HxM
gYOw6l+4aA4oT98ezfUmgxFwSIC+8nQDUJFMJZdbUycwUhwgS6xa+kMPpD3kcHtGZLmz9peWiNM+
uwHGvlBLTd/mo/RReuOf6LO0pL+yn+pmz2JXpbL92GaXpsj+ODNViNuABwFMZY/do8SbnDO6pa26
kKCtTM2+PYM7m+1iBqnNtsGvNdoCY6tVPsuZPT/MLLIYGhZ9NSAq7MggexZpHZm7h+RxGszhe/ox
2knAu+MBBFLjj9tD2rmtLyeQ7JqzCUQvbdfXFewNbpe6YFv0JI8PwR9zAKo/2hh7kG4HpIdH80Sm
0zgYKS/MR7SutalV+kguocK2HUXIFwdwdoC5ebrLm7Y2OclP1s4ke/zyLsdoyQsRmIUTsutytEZW
linH4QzEx02y6z9DbS81TLnT7BrokV5bnPLEWSEv4d+e6OtA5dIyta4aJ6KWl8OynDt65iWKp28r
a3Z3NyjuKeB6gfEGN87l8JpyjLNhEuENq4Ps4Wl3BKWQamUPILNXR7OGCi2PdssnubNuj+6U56An
FpDi/yKiQCKEusEyMU2GDqLwxyxUVF9PLLc4JveoTvvcnfSkvpjzQfJu29xzmshSITgHGpLA8y4H
qyFr2I5GsRyjNzBa+YNp3C9BwnLNNKHnaccC20LaloBzAXLt0ozYzGW1iTBThKpT+7HTQ0bzvr1T
AsPq/ClYAu0x/d5c1YsfpMPtIe6t57ltaj21stKVbauWo+pNoMeGnFugvt02cf24ggdFYgaAdwgm
IINP2SgLwPTkHjY6WzA3Xz+k3uDnnmY1nvwMVVBXZ4QG5Na82ipnBql7qORzeRkaGJwtcFkwjoC4
O2Vnv07tiqWL1miZ8Ovci9s+N6+9E3/V5naYTP2w+WnQ2nmgHtrD4hW++JHda5/R/XrsH1kX056n
QcqLsMOgVIOE+uW20dWtbyQySsNN34YXOdCd3J/8NOzu+8P4rzWh/9qlZ+Yo9yJlal7XVbMc+7+9
b7wM2KuSmzrCsfHnx/kjuS++XsoXFkEbjUqkzZ5ul7PbY90Ie6ZWL8epBcuUrXvNQW1Ns7J1W7WF
oH+RTfQY5I8QtbKkpykQAv3/wa+eWu2ACEP6hOYoSTbEOnU/LMd28/TJQsy88g7jiJAjcLVjSTvf
f9ugJrdOmylbddgon8DwU30qUOeq7qrpGULGf1TehDZuyhJypJHZ/z21/zFKXcyqFqtCMfQwqprQ
5fnewvVL9zqfMwF2u+N/4fZQf2V+IH3i1uQas2bdlbdHjQf95Q6Wh3HJjb7DB6wPAFYGvaX+RoNt
PyMKNoEL/xobxqEhZ/P/Ps/XSKC+m/gU3KvIfjg656Wp0w8M57Mb72BLAq6oadibV/oUUTv3Ud8u
x/wdHC4HQKwOjR/5jdV5ucvYN+SMX40HVxTw48iBXnXSQdYp4VWA648gCX+QJvSbmNLHfL/9MGJT
DbVg/q2OVvSLcMeZVcy6knc90Jl14inPzmYcoW6ALhdcyaWlgd7wL+H+P8R/ctEUC0t/aX+jX4sF
PaWbRP9r255ZpbZtnSJjugkT5jdyIMQkwBW11mE6dsc5MwFCrvywKe301WBclfv32H8M05HlyBlp
AtzPcuSfojtCk6c5htU4s62brb0Enclijt6NP84MUjcNvB7Qj8UMLUJ3yC3jPnJ1H2TBLSNCJxNG
byKFiKmAKxu6LTQX/dzNSG8JIhSZclOH/lPlcI2jtocW9ZragjbU7U27dzuj4ADsOlKEeCpSuyZr
emEUaphDG7ZVMTzp3gE//3HqUlwSJUPHI34898Ee+sEx3uu7Uej571OOmsTF0BzE74t3pfm0PCw2
sEntU/YlPMWvg/UX/8E64zsPUIihahAKAJ0hkC1U+NQqcgP0riQex8pbe7f1kvf+09jMFASwv9Vv
5vrsPRAvDJJjf3ash4EXRjGCQTwVzbh0hG8uN4sv9QVq3NJX/BhLNqHAZ41zx5uARx6wVAVkdyjh
UWGw3OSa0E2aeJyjxwmQoof8Tg0n2YV4iHCveMb7+NixuMB3tj6gdKjbomUPdHMidcKkrk70oeOE
o9AH6zvEDAja4YcaqkOQ9t7tfb+TtCDFe2CoDJQQgZ2n9ubWqYqx4f8fRygnvEyrK/DWJB3myUfb
QtnYXfbvFyz2DFLLRHMNlNw0jnziBHUcGl05LrEdP4P6AJ1ODchpYnNYzba0up9/wSRze5jXx/tE
TAJ+DpC6ERLVy92jpOk6zuWqH3kZvGnvK4st9dopykAPYJ8gz4THEj2mZZw7mRt4/bhwmxn9np7G
B2nzhgY4QUYy5npzwNIpJY/3PEgWqA1ZlblSgsEIXQb1Z1SBR8gaY7tYHauCkoHyz5EJ6jHIL8Ix
AuGEpvXLaUONYesGsUc4nT43aoAmOCVjRSYknrp09EhJ4HCdGLMJtPPShjjzAPgj84D7pAs38DdK
flKYXv7KJyZLnnVnmdBMjWrjqTAo09raQjOqbdLBVifYaNleXBTU5N8tnoAq40G2s0znluiKVrzM
c95PsKSYOjDW3qg598Nmjb/ngoG/ubpcQCNAyqfobwfUAAXby/lbx0qYWvQyhCl/SFInRtO+/vGP
p4cyQU7Xme/lWoOv8nlNQjWo3O759o9ffz/qzCQkxbMR4DVawihJhhoP1zQNjSRsFM1Ue6/dGIeG
3N4Xe0yXUUYFPPqUN7lC3AgQzp65sajDEphkAPM+5r6DSBjjtOxZASsHNGoRtSDQJnvibJqEPOqF
vKvrsDchjFTwZpL42nS4PV3EH18O5QSCkyT0xiA1Qz+w1Sgi/b1ZGRqLG/N3qwW9BghS8yygNW0H
hSYQh5GXH3k0QG7ucjCzpIzzCgrokMj6+IjcF/BtdubMfEvT5x8ANbRCA4mD5SHyF5SP2dS24UQu
KkNVs2Wo3Fjcw+ggMwlq5+RRD6aD9FwDqTyZfeE29f2Wmy0LsHF1CdLfQJ2hRuq7tIu5Mhzsj9lJ
rNwxx4/hnjXW014+XzzaDnUNpd3AceVglGHrjI7gTuFwkB3h1XDroMRf+VMabMfpOPia84giv8t5
qg8m/wD9jQ9//fIF5Oam7k8eNHSc0k1dVqafVthDsedEUwR8GuA3CsSvqFVXh9ZoKx2yoc/g1T48
xGBKeFdr609nClZl6iaUuh0R6asfn7HVWbktmorVgLkOgnz499w27MiJnNtbnvbaRJASDGyoQwKU
iX5HetZava8ifq7D+UkbgtZqIBmXWNFHnjCc9vWevzRE7XldbKtMW2EI4pfyaHONN6mu8sqz0sb0
5XAa0Gl+QTdDlAwuZzkbO06O9KUOV82KkSyeXJBUQ9sGfWzO8q/ME1hTjEoF3QtCWDymaDrKMjYm
LpoNOL/79Aj+c7RmvOWP4wv0dDfWS2RvBglJEpq5eMSvOnWQ+E1uIokD7/4cPECDwST/gGjD/KhN
V4TaQtB8pR+sp+JV8pOMEHsDnYlQQpYRVF7Op5AbqtppaRsSY7E/HGI/9rvDjCMW9yYkBg7NQQ/i
43DIfdB7gPHmLi5C3l6cOUxYkL9Td/zlIUd3JNpE0NGGc4QU+uXXGLE2yJzatOFRIzPwPoSTrUCg
vPYV/PfPb6SbzcSOQar7X3/l1p/J2qzVFhzIw1uKBUiotTgrzhMkxhkrRN9RmCp02akC1gj4AYCK
Lj8u02axmaatB1rQFD1UoEowjzGO0dV5hboVCgYgLQfUAhA4antHcj8uIL9PwgRdGYqDfhXNcCNX
Ln7GLKLgq/1GmSKfcnbl1uJYjsghJICJmjFaXz/i39EU6P9I8UcUu6BsApcIGDUSaDTGcuqHTlM4
IQlrza57F8/4O4175BjxA3EvFxsHVoDhRFyvo96KmbscjI61EYt+S8PUjGyWUuT1HUf9OrXyiPKT
Sp3Ir3fm9gOKcv4v3S0c1fRve2u6SeA0WegnBRaKXOk4kpfD2ES5VZoY0N3kkcORk8En8lIcVxux
nQD5UXNiNSafniH0xOGggRKNMLsCtXhpMe+qvmt7Pg3FJxU9lEceTNFvsQPQkpMfy5/Kk+wWJjrw
vrQgi81Dm7ms9rsrj47JhYY7ERkm7HpXYKkoF9QoM9IQ0gYcXFDsbKH+COqswro9u1f5cbIVocWO
mgfuDpLOvRwrpxtFvyDpF67O8iK/V086inDjc/w0P6sH2dX8zSvsPJyeOpDTfzNJqa5KH7R9anVT
MEUZnAT7oEzBc9BWfi2Piw0aiCckKtKfgrcdDYdz0HA0RfeoLB+rQ+Gzqnd7xx57C3wppCUE/uxy
Eox0RtU6z7JwDVI/exlFTDqzqkxGQu8qSLKBNZW86PHHpZG6ibuo76ARvBKtxvypzuzqJfvYBnP2
5scudtMH0LJ/1i/cJ/c5s+Lvq4z9aaJVHmkgEIxf039p4ogmEQVAZfVpOaRQI3mHglP7ET1GZlt9
/L69rXb3L8nWYzYRK9Cs31ovomhnTIAUf2n++JZb9QPQ5P2RFWDueiEivvU/hqirWhVHrgaHR4ZI
++8iW6+RPYbb/XQ/s1z21UVHzgmgZcDcg+0LoqaXq1dx2xw1BMDsLt+SB1Dh9+0Zo5+tp+X5z+/r
1O6YhAXI5hIzJrl5GKiMkHf/mJ39PHUX1FWaoVyDz5/c1Ym+BldGBH7o37kPA+XGOECKBA/M9Vf0
qf2UBRMPQbdQTLH1bo/yqrxwGiaqmQTIjsiBHiaXJdiFZL02Ow4+NX+1lOPwI7VALPKUvrQOi/dh
f9ufGaQ2iMJ1kyHpaxbam2hClrN8kr2tsdtQyy2leeyYMsPk3rs65mcGqXsRzXMZL8cYIRgOnPXJ
cOOgD39vFl68Tn+IGP5796CdWaOeGLWkTjh9J2tNKFoysADTX8X6e3vZdjf/mRXqQpRGaLHq3ZKF
pa8/QsPjyHrJXtW76H1BeWAQjVdVIsHC+IWyhjneoV7qNE5mS6gnDt5oL976nLO6Ek7JgFuLRZ3q
raygmpZgd8geJBDyn5DOtXu7N3OEznlgOGgAbl9XO7F/cB7vS58gZPZqnz8iEPBBCGRG1uqykoq7
HwUaWjRKoKGLgKwuXQ0Ck0bOU3QaaO7E4XIAbh6qU9PvwivC5SU+VqGB+KMHbKYPG2/4W3/0Xvkq
OYMzHka7uY9/NR4rINmNws4/imzEs8hYisQ0LhZ8FPfQuSCLsXtrgI5w8kXe67J7e79dVWfIdjiz
RjP/rmLaAP0YEXclW6mV4uH3qzJLpAwKbzU5+7Y5mgb7FGKem6O84yauWIsSgxudyp795eO34CbY
CMnD/CU98M7wvf3onDJQPMGPHho4x+wODNOiOfuxN7zpBJ/llXiRMb5rL4I//y7KeaUFhFMiHt9l
83fcA3eQLekgoYkJSkwA47ymfo6CjuRXX5wjBCo4mEztKXGAOfoDXs8eQdRr/Euy+Ec+BAjxnlWk
2HXm559Hubp+KxWuzrFKEh6i7y35W7M+N4TlwZ+csUasDUg30+pxU7RyBmN8AEYuU/LcD8GUzcz5
YkZqe+7ufFyUMxo5PpNznew+uILkgTMn5MkSd3Vje0GOSjIz7/3v7aXedYDnNqlDD+X2zOhX2DRe
cjzvV0fyR6f0IHFtcdbkAI/zUQUNa1JJVEH7v3Or1KkeIVyazBs2GO+lz5s/WumTbJduaw8/b49v
7546M0RD80HhHqn8iOHNjhKip8U0vMyZzeTptpmdKIpQ5pMyIMBiiD0vvZQAnIYm1HMayrM9qF95
9B2xDuXOWwG9HoRsBo8FsAeQM3vmCIWk6zmukNNQGCw+uQMJFOoLLriWb49k57WA4iIg8xreoDLw
EZdm1LoX53ZQ8bwWDgB98VYLVpINhXemgi3LEjVnnKyuUg9B3hCyi0L81sUmxGwyZx2OFSP62526
szFR7kyHmEE9CvrJUl45fRrolRXlb/M/KuYQf44WQ8LJCxY9pPCoax3EWnOqCjlQgsZdnv/pxH9t
/joZQKsviK4kJAjot1zXt+swqW0a5tJiYcbYFnZcPwo/KNajiw1t5BQO5/Ze2pl3iDwAVYE0KjJ1
JzT52ZaVYmMoCwl7iePsdHOUYzu9lpKdsHz0jt88t0O/+nj0KyjzqKUhuGZnCGRFdhQFLav2zrJC
7dde05pyTbCLSpOPHj9y7T2SGBfvvolTmycW+Koo1iZakk8FjgTabRdogIRG7rSsHoUdX0XWA4AF
wl6FU06dcLQVrkWXwiU2Vt889p8zq+Nz3wIw7CgJIJ1N914meptvDciYIQA/200y2VzMSDHuvb8x
CLR1gVlOlNDNTQ1iLLSs5pHUUIPScAqIoipWJN+PI+g7uIPEws/snoozc2ThznZyvWW6kWhI1CSP
5sjoSt9d9LPfppwGemYHMUJ3QVgj+yU/dMH2efsYsgxQl21VSBJouzFXURGg+1ZfvLS/48W3/y8r
dCvnWI+8UEoYRvQ23uuP6evCAAjs3BfnS055pv+lcVNdtMiWIVgWUhNi3HrsJ9/z4BjZ++2h7Pqt
/6yIQd8XWiKJWwlLQuEC9DnqDlwtKGJ5Vtp/96Cgrxt4HhQF0W17ua16Lq7qChzFocx7hY7gEjIK
LSsHsztveNUhOAF/+hUMy2ijqKxrJOD60slSB1W6GkJepbUmTsPKQuyekzNb1IDSeZozboQtwKEA
aEsYx35vvkR0PQKShwcq2u0u5ytTelLWqNELv/3O4teFVVzYmypkowW0DEKeGgty+fuJoJeNxpMw
7m3Mwb1r6r/5zyh7yFlZvZ2wFNRW/zFE3SXLJClgaFlxj//tPmEqX8znjXPUyGYl2vemDPEcqdKC
svkK4KinPZlKIQ0fupfxMDNAcNe/TijYsSQK+iSAk6bWewPatG8yZA/Ld7VANduURO/2WSS/cPlS
IN30gASdqO+vYgiuFGd12/oszIw3QbnL0Y/kMMEbe8MgJBEIepCjvlI3qmNJj3qSO6uQDSy8Cjoe
rK171TqHMAjNqKp+Ku0CiEg9WtWimduuH7Iwf/8DLH7Q2Ur4HX0mbvNuBK3LBepj+aK9xvbt+dtJ
RF7aJUf27Opq21VYFdCehPF7jN5n2ZJlE7R7/KERA8gIILdVsVh1dh6VsEnqGUDdEcImMt9nNtVu
mLZSwFhrk6vNh0n1Elt+bN8W3pxUc3hudWiRgKvcnH+s37fHu7dfYBU8ZmgpQ0c2NVyocm1JNop4
zz5glNWDVDkspNq1k0ODEkJjFMfBJ4MVvRxdiz7cnBvSPNR+CMhm/3vZGVVTEDgR5WBStqF8g6LW
oK1I8fPjXwn1msVcZxNKPshD3p6pvU1/boe65fhey9NVT/JQdD55k5Ef3snRgGMHatO4dwgfFS3X
18Vqo6bSQmhFTOASkTKxjB/Cq/Yj/8P/Kn8Lmo1+//5flenxAoNZrD9sY4nAS3W5NvqUyS0nS3m4
olwbat+x4Iq/pi/eHKFE0Zu3Z/A6ToAx6CmC9Bcqdld93/3aK1XTjdgI5jfy31ZQMJzf/iyeWaDW
aB27Ec1wsFC+o4O9fBr8zWp8yfmdQNeBs3Vkhm4P6foGvBwStbeLeFTWhQxpRg5ct6sDSMpAu8mY
uJOKIu3Vz2eOchBgri2jrIeZhbQtKsC2gDTBS834J9yD6fZhMNup/SN2oC2AtGt7iB8m5+3PxsRk
7R0CSA6h9RXxEeps1HjXrqwM3MRFKPRPSxPI+sHoGSmoHRMgYwOlFUDBkPu8anTtt6Jo6xlAHUf5
gbZalhDszi4EtwH6aEEoCAr9U1fFmbOFdx+btF4KAGc96HtPfjvd4WyJLGaY3XGgdwHxAmmlpQHO
SWxwfDGqRTgLntLfzZmjseggWCYo1xfrhb50GUwsndNXAUxwrEzdTj5XRGiHdlkCoAayi7Kx5erA
FSMCoshTjpGbueDwBxxw9X+/se5BaecyurBF3flpPFZcS2yB9tv4pQMKeYzvp5B/21wFCdbi+C34
gw2OIid1R3t8yazCb+36bfQqWzqurux3zkTKECjhvaxuwzyH13nYy8mgtn+ldg3kbvGB74LNOwsa
baF6imS6anZWZP+oH3kk494Nk0U6dVKrpBzAxcyQTX22aZdUr2UIASCbaY9mez8GgqsfVEvCNVFb
iZUdBD+/b9zN1o6q3VrC/c8+6A4JctKeZKOib/O27NYukOgvfG2KbvEkAHuW+OiqxMdKQHCm6H1m
5WDJdNBfjUQWVIg1hKQ4z5df3RjR2opygrgGqFF/ZcG7906yKIBGDJcJuDvppMbadxknSng9NY8L
1iG28tnPJXNovm47+b1tCRI/QomDDjEEaZfDkLilXXMob4RNHibKARAwoJF1FvJjb7IIUQMw60iI
I6C5tJKvZR7FrYZqRmh8Q6z39hj2fh10ySTLCugM3OrlrytFLoh1yyOLhQDpZfZv//reSqCJDqgL
QiIGyonLX5/KclrFvMXNvrp596XJYRXbSNnZzIawPZd3bok6gfMEoDAnYiHE3jwkiQlQ1+2h7C22
jIcNXnmoHuD9fzkUteD4kR/rPGx6J8qdOg60ytsmRnJmzwo6fg20Q4GXDBqtl1byrY5QV1bysEsc
ebkzIsuQn3LRuT2Wvck6s3KV/haaBkA9WJmnUGg9qIUK6uNtE3v7CslqpBWRHRVB6HQ5kA4KOAtU
1ZEtcTSHVeHbia5QX0awgX44oN9oNsIkVdVZzXAk9MrjAT7hTElwjN7NVgtajrcHsrciKBCgOw19
CXjTUgPJwFje6QLWve3McbYj8NEpwSAcblvZmy4IsoM2F28hHifxcrqSpa+QGMdB2VLTsMbX27++
F//CH8J7ADsG+BPtEbeBizZlI5t3cxHRf+h3qznFlrj5XQrl32fF58vM4kdPeWNYJt6JdvWaCk+M
awqvvCvcFT+DkDqeMDDDFKZ7SKy0QVc5KheMqjd8+AZjqHtbG7kBAzU3wCEx1MuJBPdpPeDlkocD
yO0TD3kOFp3u3obAOwxb4iRbQZdC8yYlRVctD3UhaL+K6CgUDuv5sGuDsBKCmQzJf4Xym/UIeakh
LxHr/kS+ZrwHMiCXWWLUe1MFNR0VkEIcdlwBl1MlQ3YyKw08LdGPhmR2291p6fvt5d85qGD0BCch
yZihukDdLnPNS8UYc1j9+hMZDNBGKMid81ZR2H9vW9oZDIgpYAE5C4TvKpnRs0Ao5uu2zKuhCNES
At4EcNImE+MBsrMoJKMAAxre41cA0AV9sdyy4k08jFb1uxmOseHHrJL+3jgEIKV1QEyRu6BhEkqG
+ndc1EVYasfmGwTdrO6ZHU+Ds/gfA+QDziZKnZtVhmp0EUoA7ErmzJJy3ZslAVwv6HwDLvmKk1BV
IyGRjer09tjGQKmDqghQf/v35Qa6mogmS6iw03uX0+SsizdwocJEND9xMDE/3TaxP5D/Y4LGMOWa
wcW83oFutSIXfjlbW+saLAGaPSuIVTFVoDMnPdeXy9FMg14rhVSEsoOaUo5UuWSlGmMoe5uK0Gf/
b9Kua8l1I1l+ESLgzSscHWjGmxfEzJkZeO/x9Td79t4V2cRlh6SVdkOrE8FCu+rqqswssOkwXVC/
uzSSCkXdBiATeDM2b//c8MjhMDLYC5VE5GINaICDHIoIhab6hIEWiXKepiTC84PtBOjfnfKkiuYE
DNhk1wMjcCXfTF0s0O0kyWa8QMEvoW7MapLzsNMxpv5V/UkfcoTea+j4NfXLP7hSiFYgsm/QcQTx
g7I0DnXZG0GeoWDmV9Znrdu3N9rS6pz/PnUiy7zn9DpLM4/Xdl3hIawMekY0tmRCBQkDfh6cSoVO
tbaRoqAVGobAdSut2ELqsh//dk0Jy35mgmz0c79SSXEw8llGMkBIOKTRXhsZoRhrFNRtoqahb9Q6
TGAUiL8xCrn4J6PAewjAE1xZPJ2cKdNIjRWtAvuUf8coAG75Z6PQNbRFQsUHDGTqIZH6yKJNmZIR
v9KKiQnfpbFyZUv3riYDOYxbCs6FLpJE+WxoDSf92uBEU67M8EF/7MP9wBIrWqqL4A2MHBApFEAe
iXJgg6ikMjYcTP1AZW/2GhGCuieoHE++mb6rLJlwssbUsccDTCSACIQtQNlebjOo+lVFKEi/fJOa
21UbtFT5LmOGc/ktb9BmwIqDoB5I6CgwUltNiNNSDDKAOypHXvUetwY/Dq00N+WpsIZVHkOLCvQl
knsyM/D2Euft6aW2pO1T7yjr4ISUPMClG22VWwlSQMkmsZ9RILLiVbrpv2+7j6UqEXhV//1WGrbj
D0mQyx2yKeKd9qpFZjebzTskHJMn/dh/+K/tx3ioICl5B/fIML20Glh5NKHUoOEBZZTL1VDLKBA4
AXXLYrYG6DuZuCSbfWBGaLP62P4Yoy28x+YUmNNj86hbt60v3AC4zPBggoAHVK9peAyK/IreiUHi
GaKtt+780aZm0FvRHx32GNfbwoEifDKkOUn7FIHOdjbJMGdBC1TGqDjieBdWjvRRhF6nmx2r9rI0
p+emKP8Qq2JSxpDCBwGheBa89KFEoMlauIVn2cV4qFMrF+GcgA0DjLpov3eDWWaou8QzGtUC0MeE
dS5tUVBGUBzAExRvJ7on0RBE5aQoiD5K9T4yI6uwk8dkw5v+sfBKq3eVLQdVdBYMYWEmL6xSh3ge
x5jLeFidkArVzG9txULMLdxIUN3jSU8BEA2v+xBxajIEMZ4EpWQ2b31ltbFze5MvWkCjV4KJRTmO
xpF2VYl+qiVemxBf7gsiwlP+/WcN4qi/LFBnWJfKoAFBGe/Zyfo0WtffZawtzRoEtaX9uau6IMQg
fPENjUTr/mP+RytxNgpqQ/fzlIdZDRNzCdqjYjjG+vZCLG0mYEVFwvglYqRURVQtp9CYIryWAyBG
u9L0q33ibwb97uu2HRJNUjePTPKwKIxDfAztbi9dqu4rRqGNIjKAgq1BSk16vv37C/QU6MMQbCqe
TqD26dQNWvpzUZSijvXeQ7/F49f6XrJbV9n1a9FW7hLQntSHaN8e50+ktW2gHMBF51aBi5Y1wJZr
K7SQK1e3P2opQXX+UfRFgmJB6zcyNiF3zNYcahbZ1neFF3/Ne6IXr7pN9HDb4oJDl8HhBrwYb3qQ
4KktmRH4MRdiFsb+QaysqHBwvpJ1sCnb+9uWljYO3g0gVBMukEwnK5EbbdtRBXo33OgbBeUUq75j
NhBb2jXnRsgJPIu+57BHbKYqkeey+Nu/8mL0hjz/aSqw70oAHEry05OT2pmZ7KRVDHbKu2y3Hv/d
3OWneSe8Sm4MektmoeQCbocwPrVAhwsMZ7hA9BHRiuuvuaQOh8HXcLYGvsWAYsIu/Aot5VVB7XHE
ZZk6/lbyBDfL0GkDQg7tblyhE3dyknfZ2+gUR/9PdmwPiYt+l08GQgXGM+43qL41UWTLna1BH868
HwZYaOxeB3lO7ConQOLOmaDwHZj6tnwzWhPwRMOaNtFm5A7DFyqWoCGstc2/23PUGddAiIpmsucy
XKzpc2THm/DvVyrOluJKF5XjyzYEkC3yILS3h9L8njGdt3f0lQpqpKA7g8JhqXnHYYmC3j6SSB5c
rlQu+0OhkJVSZwu6ozMkNljvol+hvP9/N1x1+hQguxr0OmzY6MkiWj/Q/HyL7eQgOo/BbniKKvMb
msCim5zE3QRp0lXy2j+la1ZzuaX32cU6UbtyFvigrjrwXWS8X0hBV3huV8m+O3KDib6GDEe+dNP/
dUAh+nI5swOaKUp1CgpBDqL1S8dqWM34eToaktSwqQMymPZrOnDW+JCsUkRekyla5cOQmtG6Lg9D
sZ9Yz87FCPZsYL/TfHa4xbAuJqHCwAqztA38jwcycrAW3xqoaA8r45Cr5uAxG8aR+bqxi36Jlmdm
K22ETn8Os7WNTMFrv042gSVYLBzBohm0+CDgHVTraMBuqnVGKc3gZNTwq9CXykzJAcAGjd53PuMl
tQQcIZo8/7VFRWqaPA0+7+Ng+PvUnqFQwbuSp3vwixFUvlg5o8WjfmaNuJmzCdQnaVTBBIObAu4L
j++NBiqF5t52t6zpo85Ykaox35AhZT/oTb8qITjOPck8GPq37SwFLYAZQOcN710dXJ3LwYQ9XlcI
o7BMkM8ZcaPUpekE4mkcGIYWZw3lZ0jPCCC30FWIIkKFVR8BdnU1FFfHlSg6sWwGrLz0b5qe3t5I
3yNBhBQRHjfU6kRdWPQT6b4n3o3etFa34WrYB+/DvTaY3V12h37lZvQJ+tcMBff8bnILxKLdQ9WZ
aDxmowuNeXuCr6RzgXuEGORfH0TFUe0Q60lAPmiyNNdwEpBxi1W9i93kSXaTo/QW383MLApZtluz
QEVYYTpJA8gFhBobruLTp2/XDreaLcH7k51YHnppac9HSP787EBodZtpNfc75bn7DQU3kyVvvCBW
cTmJ1HGYGxkCqwNMlHZxMIDFOBiN5cl2shNP9X0FlfEOwhGJK2z9t2BTb7sN/8JYxwVA1sU6khN7
Nso0A/RAJQSKdKPY8irZtiak63C7sjzn0o10Np30vdBk0SwOfooMmANUtmSxGp/+9j28sTl+3enZ
SPpgrnU1x0ikYwVK8Yinmm+Vb/IW7TeKg7yBtNB2XEkPijW4kx2t0tyUnfwzdufDZI+H0AM2HMLf
EOP7DNe5xVQ6X8gknc/078vu7PvGJlD/Q4sRrcHizdjSwA7W7Wwjmrpze1WX3N/5XFOHc877KstK
TEXnKJv6hPsf2uYTw/WxXMBvJHA2oEBupZ4nXUf349cp2YxmY/ZOj6X9RoF8YxwzRlDDGhV1IHuh
naoohL3WVh0D+EUyLhZZkbiQW7uIOpIyX+qR0cPILJjcYd4msHF7cRaUqC5OPa3QrvSRgGGAhIUK
PJ475RHPnmIrOqqtPJdHHt0+rH6fH8bnAu6t+/rQWH506cUAooKG2gDq5pA3vDzzkNKsxmbMAZUX
UeBEK+XCZgxxwYLy26oZvW8BaqOheOgRLbSJAlATIemg8eabv/LR9GKN1s0P5WOA1PtKvxNChzNM
vrIguq6EDs+fcj+z1rkZvLHU/hecD2nJKBBJKpB76OtTyg3QJ7oQsHYT8pzA8zDc6LWSIrRrzw1Q
Jy6QuEEYC3AoVMBFsw9oUq6E12ytueGfljdXjwVyxs7kKavwXrEkyayc5BBvEqQHjimjMrcUN158
C3VOxrnncmALEm9POAmv+7m2p9nJI3s4tU1iNiH5+/aCL6WlYBOS56S4RUTRL7dUUXOSmoSEQ2KF
7gh1FrQ4EBBKuhGExgxoPDS+GU0Rw+zSsqKUCvocVIp5iAxeWuUAG++jhIAbIiTm3Xx8l1tGQZj8
BOUPUHKGLLEGCWTxCkyv6INcaQXgMm1xV5mjbwsxhOwLj9B/GYreZF0oU+gLjvrUL3ESMpCXoxmK
Jq9Cocy8urKRZkug1vrCt1ugphiLteBIiZQYvBA6RAB/QiWyo1T2+9pHebiJ13lkij/lyUeSKrR0
NKq5D7B4L/Nq/FEjaNSu09geGXO64GOh1YhSABo+KsBZUIclUdEnsfenzHsvCsvIzCA2U5bc+8Jk
XtigfJyao+JWjbABEiqqkBlwKbmFXsY8i5zFMkRdGHzTT5lfwBBq7SB0EOIuOkcVSJQyzjXLELXZ
fVGtuEGGoWFazTw6JJbvw2SrM+NMLSwOaWAKgAJAMGj1RY2n5Gp1rAQj84IqNoF1LpptV++Zedgl
M8AHC8DtQV3EoMPBMhDKPIZ2nlcJ+2K4kzQb+5wp+bHkCwEOFImKCdGVpeGiWhsqoa6jsgUPIca2
+sFBjRvtkXhTB0MCQnCcmaerChKbt8/YwhG7sEttv6md/YD3+cRrQpTBkb9SQSFoNixsz8I9e2GG
7JmzEAyShGkcBgKKXluXhVNZ/m0oKIKZjMYTdPmjMMYGGOsp8cAIFD0WVugXGEB5O3z6f3+epu8X
jdoLforyTbqZnuRV9p1tDSt9gNrysXa2BWdNjrFpLRYodQl+dWFXvJyyzGjSOs1gtzHBdLBHkygP
yWbqsIjQCzcHdhwQvUCuIA1Ba7NwOd8KQQLsuL9vcpsj7aCTxgYdVT+wTC0u1V+m6JJbIIYczgCw
vGBKJe2KG6zbu3kpqQfoAoQMcWtAC5t2Cmib2/i5j/KtJlmGd1/uki3naJ/FqjH/SBUItvxadiP7
ttWF2/3CKOXw9BytB3oNRmuIPt+3jDEtOCDS2xaYWySCVBQSL/eBr4WCEMZA3GogQEWj+VnhlMqZ
e3sM11bQnEGUCLQIcSdm8NKKLEZqp+eIUHrBgJI3upZKsc2qMFwvP5LFBP+sQGkSfQeo+1yvxRL9
/GoQ5aIvPdv7E2Mhrp0Zfh/NMqDPA8D9FShhlociQ1syIGF7Mwo2cJbCfWO3VjV8356t6yvu0hDl
zvqYQ98gBczFevzuZUv10Dy76cwUD4Z/Z4ha/Dibxm5uMaIYfPhwArc1smeWq1laeyBJQVLRIGkK
iPLl2usFeo4bGYCXjcNB0k+wWO+4xek6M0D2xZn375FOSEaCVi03go0kOwQEeUYS+he8e+mmsSRn
NqhYjeO1dCwk2Ci2qvkkQywSRLHtyXDKNXobpJZvdmbj1NZXDk9gWbqFAmfloHszx/iS36Ny60uo
zZGURR03Bb6k9sTJbHbVLvkI/0g/zQi2Yu2Ubm8p6Il0zz3o4DSyKioLFdXLiaC2TJfoYSagsSty
Kho0k6FtbGZbiD9lpUVk3jiQGAs38xBcxM+lU5sRthS4xsfIFVb5x/wsfmafgiMg28Pyk4vHU8M2
M0iPpivuQJclUtxxQEZDw9FWELR7wlrdaNH69plZuDlJnxwIROIqASaKRhSSx5bfhBoA63+6d7zv
ilVZgcIp3M/PTFzm0tk5s0XT6os2lqNE1H+5v3lFwPGKsOEVRml2oeaHIWE8oEmDeYNmSpcnqACq
fO6FJEMClp/M1AsfRagG9J8Buh4Pds+iv17faMQcKDe4RDGJ9MNH1Cu5CAj0N0vXePpMBH5ze5GW
LCDkQNcKlHLQXpnyOWWeAustCZk3JdtCNmt+E/2DG+3cAuV02i5vUSsSMy9s9kXi9LWV+Zucpbe1
4NrwAMYekyB4DWYM2R9nri1IlVGROLxCgP3tamvq9zrqwpWXs7pOLGw0kL2A9oYN8hqh/JsoThkX
+xxeVcIK5IW42Pa6/Q/YitKFFWo4WqkkQjPDSiZsldxESkhEm0HW9lqYNPTaA8QTy0/IhJSHDEa5
Do0SSZgi3fKjyUkfBN6lnTrG7bkwZ8DwAWMH+gKM8dSpCeQ50uWyTrzX1lgN1aFUXydWunwhpgGG
FC4A+C5C8aTcbc6XSiuqCP6mVblmhH5L8wS2JU6HCtmWq1YAitA3c+vjCdA2W7zaIXdr7Gp993P7
KC7NkoLkBjBTyIIi13K5haWxzvyqTyCTcA+e1SSbYr1lFVWWRqLIYFkBVIysES2txyVlLU4+bAiv
mv5Z3WvdUxV4IKjfHsqCGQPSBYSsAkU0oP4vh5KnRt+MnY+EcW6jRYQEKS87M/52lIlWg4SphKWB
WIJKPcy4VJxnscauElcR2j8HUMUWrPT79kiuH2UwQmQI0WOFZJ+obZX56cjHQQgWEbAmM0k+cR8x
5xB1skeZlQRgGKPZw1mtFzoAxKnnQ3xhNmekGwbTTy3ku2qg4wPGKl37fohygPuONw2aoAC0eLlK
cpCp6H9Z5Z7NNetPIdncnrrFn0fODpUDJNChy3H5870xAM2JpuGEcQ1hLLBv/gGpBCMgZAy4FsQZ
9GtJTQHgbQIh96bCMWRios8/bo/i2q+gax5eZAZ4/ESZn/L3ncCVc9CpuSeYb6xszPWJv/xt8udn
l1akZrMcllru4bxz8h7ZxibbQ1nk9ggW1kEEGBNyqWj6R+AAl1ZmrknUjo9zb2xX/QMnbO9u//7C
KIBuQcIH4n1wX3RZrxG7uVAJJcYVf+TXN8avL309SBiQLQYJCr3yqDsqU6FfVLUJ5qhXzOY75js0
MGXs1MURIO+COAuktysmutF2UgaKXe6Vgd0Oq0g+zPWT/uf2NC0P5D9GCOudOg4xmLwT+II5qeK1
hhsND23MMHFrHMQEdYPwagzGSoZxIAhCajmX9yU4AKwTwRoI5TaUmJO0YSBWxDt4KUPYzrNze66u
7w9kWchaQCDtt73I5ZZNgxh9MA3M1ch7ApSkwAaC1NO77D/etrM0YaR3FipRkBjENXJpRxqKWSur
OvdmfV3Gx3TXzW6SMIwszBfA5givsbGg2/CrNHN2ymtVnSttQF406ltT3PiggcQMpsGiCYQN6DCM
jBuEG6lxTF2H9iG4bxtT820Zsal1e6IWDCDgxQMEKSOgo2gOKh+Mpd4FBpJf4cqIj2qzyf3n2yYW
1gImkPFCRRC0I7qalXRinXdDhJuWX6kZSOYf7RPPkkhe8OYXRqiYIW2KMB+KmKRY+hP38+9GQK0C
n7dGmHO4vmd0DBX387qHCoTEqOosrgTyg6j7IcJCIeRyqdUANfpJxErYOX8Q+lPBavm0OEWEb4py
DkjNtORrKBZcn6rIcyb8OrHUbnV7kpZ/njw2EE6BBkqtQBd2o5EIAaJcuI599/Dvfp3yTR1aQ8/p
iE1UAbrDyGcszTyY8US8T0DMRGsrCWE7hJnSIHYGWi46ZI8Ji+q9NDeoTqPECXF7sO+pDZQnk+yX
NZIY/GAhJ8WC2i54VTy/UJxGeQH6kBo19byCWDaSg8ILjafaN+dsE6M1xrCWWHnGhZki/fVI10Mw
u69aZ48x3puilKA/72zhPtUy0xgY2J4Fb6EAN0AaACD4R7L08hiUQRarWV4XAKNsJ3GbvTcQ02Sc
54VhoGcCgJoI/kHrufJIih/nhRbXnoQIVpuf+v6p5pzbG5ZlgzrOYHaLjRQnNbq8SdaqAntCSBge
43pXoaKENna/ZSVIR1ARVBNrajtJfQGRK2EyW9Zis36ePGrOrje5UqMg7PDzg9NYHSMyW0i4IS4z
kFGGxg160tJFsXIcslHFPe3VvaXjaY/2Ok99Bblr6NFG+V74u12fwXb9zb2Dyk+U22l1VqHXcz/w
td5LAHVI3aF0B8Wagz2nMm5UMi0X2Wl0SIAYIm47tAklj3Fq2sIGiHuoR3hp6irV+n1KVv66kaxB
diJWue9qk6EUA10b3N0IQ6AcTR0WPleLeGxmyTMURx2sxl8NLN9ytQtQFYOcLo471gvbjdoFUxSF
nVTloufOoLXdPiNXfov8Nmn3QFTCVOyFy6nq5iDz86EVEXw4JWfH6Kt7CtPd020rZBLOFwQLoSpE
KFUHApuoAl9aKWPehyRVru6CZ610XHQ0cvp9/3bbCD0UGEE2V4D3w90NIB1xa2eHhdOSrhMLTd8l
aNYU2Huuvl+3LOWTq5GAs473EhL7SO4TMYRLI5kkj7MSKxyacTXVU49O72tesLh45bP0Za9S/CDw
K7hI4Ip/W0TS+fCyATRHR2RI5NRbtzpUZv451fY2O7Lke65KyjBFJOLxAkcQjec+tcNk4FmyaIBw
QOibgrwRAjDGN7xsZidjK6Az0Efz5fu269/l30Jyur1s9GH9j22kAOBESWdsyraa+2EjyCB1d5nN
+VZTePNdIZhGvBoHs2IVrshL8GInQlYCTohor2i/Qu+X66f7USDGGkjwoG+Df1PtU7OyQhX0GFbA
ceVesT0keDyMDxlByHJQ+zFGkrke6iCC8x49f6ta96oMzS0OlSiW3NtvKYEeFp51OhYR6gIIby6H
pcZTExV5g+axq+peeuWdODTNWnPvqs8UyecTC+B9vWgkBvnLHnFZZ2ctUaYm5hrYQ2eXyHEzBX2f
6zvjW2a0x7jCDJFJxLUKGSBo+2GPUoYqdMYstQwQYO0oHNVn/Uu1wX3j17UV4K/bO/EKRE2MITlM
rkL855q2Pih8kDczATXrd/FJ3QaoK95n9/2j4FWQRC2glz6tO9aeJHEIvXjIwECCCHKTqBZQ2Qst
Jo0NCBEHrFB1AmtkOKUghjYbyWHxKBbn89wWFROVczwKKQdbg2WQRt6N+YLXP2gGrcXKwNHXFpnN
c1PUnmxqXmxbwiVsHAVdt26vFX3t4sdlXIdIT6LhBFIM1DgmpS0RbfOoEqaW5Ig5U8J8wVHgUidC
c6QDPJblcocXTdqhGwSAu3pi5l+Vbqvf+luJ0oQdFs7f1iXGcIjIIeEJIN0OfvultTTr6mkeBAyH
6KF4Rmfyq/yo5x+i3X31iTmxoPXX99ilQcrrlnxcy31CDD6KYEhzTwAlO9Lm9iItXGHoDkH6x5PH
BOkFdTmsONaLSu1RDddVM3P0/D5x0cFQe56/g8SCwArDHFkT6iBdmKOcxVwEQqhwMtFX281auh7f
A4DWBqdFy5PE6pNdFLtNaXfVNnFvm76KPbB+5wOlwqgSSmnZaACQoO7L0INg8xegMvrnvzNCXSgg
1cxRoGE2x2b1Hn8kb0C2+ve3bSyEAggDcWvhmkQyCinCyyULQSOb8d8MlFEJbTBn+zPbjuY3mCSB
lTsKOhGyGmFe4dWx+S9MUrtkToIpkYcow+XVu/x2cHgH3WNa8wSpys0INSLFvj1IMlGX+wTvHRWw
aw3aLlCtoAzKnZG2XFdAL2uyhNbRusNcHtSOASG/9rV4gCC5jlc6HrgkvUdNpV4IORpJ9F7/Rxbv
ZGsjaGawye+L3oSuN9SWGMft6kz/2sM2xJsUdRW6GKFnhZpUutBjf1jFN+SEzcIuO3vmzNvTd31P
UoaojSh1ciz6BgwVqV09Z5a8ib4NB2Q1J7Kefng7cRnvh6vjRRmkou4giMKq52FwP/85hbawZV39
VzuCGEDHClTTEFFcIaB5VQ6aoRJ7b/5TRNASL0TbYUza1XVImaAuFL7A66RSpN4Lo/u4saP6JMtm
u/b83ixTs38OXka0HVa+OPdfGqa8YqlUwZwGMKwcRQO9X0C5CyvrZXAlfq1s3+oP0HEZJq8uT2qs
1HoVCH2zjExnEqIjX2YboSW/luhwbLf3Rr7yRcaOJCfp4kDDnoR8KkqJqG3g0F2etCYE8C8OosET
0QNwo+5YqK5rF0UZoK7LUBK4ppLDwfPHTVluitGpwoP0MTwCC3Pgd0/REer9d7dncXFQyMwArYLH
uUwXHsooF7M0x6D80RJNhDg1K95d2pLgfgA+RkoDV7W5ME99sUfS3puEd55kMFzBqs3Q/EmBHZTf
MSSGRTJNV+v0fwZJFe1yncI+GdtaIwatEi2CI0v7bDVzBrl9RlGe4eWX3OF/Rwdj1E3Gq10y6HEx
4CabfgzTHH8+GB5+wQIAZAgSNSCj8GygjnRaxEMUScWIx0n/2IC9IDhlZTXo25MxXPt1JGUAR2Yg
DkVsCLoQ3ReIC3HzK1E/ei06skJdxC9WPLceVXMGY2JTsHqUM+1RTqMex8GYpHb0xPogoC2dpRlW
f+CzfdiYHDoDs95ACx7+YnzkMJw9KAdfUIdB6UYwknu3seJj8aQdKtsH01sgLXvNrwxQ7b8rj0WK
oEQRG5qWPNJrdDZnruok7fIBs2pX+9L82LI2/PXD/NLCb5LgbFxTAOXMUsa6AX7qSsDjtp+esp1e
W/R6963i5bbLuJI9+s+AfokcQCVAc+FyGttabjN5wDQOVngaVv0GRxr9qpVVg6SbbEPaZ9esaqfw
DvOIfcTtlE1mF+7X7c9YOBeY1v/7CgBILr9iSvk6CXp8RbopHwfHf+u8EqyE20YW3OOFEerw+cg0
VgqQ8N7jyWKB6hZ2I34b6H1SVIa2CBXgoIraT62BfdHxq2a0IdvaGGYLRWWWNhTLEPnzs+1Rq7Fe
l8OE7eEOnLnZdmsWdm/p6roYC1msMxPcKPZDEo5kj4tWjO0guOAM2OFHn0IyEV2/Y4aTv058kT0P
9DNQQ3CO+KdLi9IUivXcCaOnPHDrRx9hPJj8p8o2NhFjvy8P7swUFcmLWZSG1QhTYBYK7qNvg7e9
Ojhwi6v04LFUyJe84sXIqD2XV1EeI/YePU4AjdcSZlv1uB8us8u73GJ1ur8+RSi9AaSBJAqe0PBP
l9NYNOUoBYUwea+p2zoWtEUYUdOiAYCKEPiCroIXw6UBf+KBuA6kyZNewS0cYwt581N3jFndWq40
xsD0hujtX4aoDSHyrcxPEwzh8hKt9jOA2tp6epbQ/SvaatCwizaN+107mmpWCHNs4zR8Pqh/+7Im
H6ErQBcDjgc11MvRGpCXH5Ua0ymqeMrWlrzjbJ+x9a9kCn9HCggzKaXgB2XqGuOENCpbXpu8EYJt
utO6LdHxMIetbk0Hc7YUByBg6D/UTg6OQgLRHdXc5ua2Bh9Fw+f8gyUmJT6kFoHhBNue2kOTkMlS
2VTIP0PR99EHt3fno8mwcbrti68IhKh+AYAMGA5gcKA90A0ztEGctSRPZsgzcuYx37Qu7xTODG/D
Od+dK4XW5AlMVt/C7Xphli6RBInKDXmbzV77R38aVCsu1pzmrlurJsqPoxlx6BbCODXXGRIyVjzn
SakfMYtBXQ5zOovl1KYzpBELpw3tIlyXiJsd/yG8N7a+9dA95Hfhd8Lydddv1F/eLACzoIEiaUE5
8lKTskIrixmli95VnX19TEAywl8b2fTNL3RCYaoDXnuIS5PU9tE7CUopQzl7vCXsZFvbol+UyUrl
Xinv/G4eTOT/DozuWVBrQQIZQljpnPwoWo+zGVrz+nj/2ZtvgS1Y+Uqy0lUBDo9kMSKVK/0PYhsV
YlIlRl8vngY657Xig4MK26OLN+rzvB7Nct2uU1tzj7kpbQV0Q1PdfKtApP+F5eEXHOOldeo+GYKu
6bkY1tUtUv9WBSnK0I329VpDJmW08AGWb9W2vI/33EbeQanaZAXeZAkvn2T4BBSncG2hCwL0QS7d
YgZ1iiJoKhwhF9S44+jqTuAqduOUGzC7BBs1bTzREP6IqNibOTKODsN3LG0yYFxRTBIAsMND/vIL
EkWamj7sZ694Ro+S5L5+zE/ih9bb+WF4EXetJVk93GW+G45M3in57evR/2WbeuZoSqrnMt/NUEyv
zGklrmpI9Iwb/6f3mjtc77JdQhg0sD7eSutZgYvurK/JjJ2n1eHpSYcmtGHdp+ZHYL2tHtHCC53J
QT5rLOfDC6BV4x3qg+gqVrt6eBp26j3Luy95hPOZo26bbk41scgwcxl4Zu0u81IWI4es/uX8AHQA
Kg5aYZEHLu3rUnRa9eVQ0b1Wtk4QFPHyLUuzYeHuQPGXdNPFDkCc89tH8SxAjcRGTrUh9j39qXrm
nRByaY2VuqPFu+IGogqmE4IRPjDc6cLJh1mAEoA2A6gCye7LbaeEfJ83Yu17bhk680tWmZv+U36E
K08ba1Wa00Z+mVqT921op3Enlu7GgteDfXADwH9Ac1DowV/a57JAGrqs9b2dkaIjtPjMHZL3/Av8
/o3xbuwHu3isTu0qXjdrqNSc+AOLEvsr/EMtLkCO0E4kBU/MO3WhCG0pGIWi+Xgsos/qMfqAaJ5r
HMXV4ChudN+YqZusVLDyZzMyH+9VOzBPhxfVfDkIVnYaNhB8skW3h7RybM6OiNPB8AzXTzxkV0g7
HpACIXdMPyQivkz9duQMT15xrvLarIqn0gFG6QUYu0PxkK+EU8gKVhdi/EujVJwIKRYfFPTA95r7
djevsDcc0g8ht1ioi6UdaICQhNXXMDiQty53gF+0QwvmO+dlk+nvw1O/kXYQXdiXvClv+I2/Dg9Q
KXqSd8HRP3AeCwtBe36kxPC0gH4AMY83AOV3xykoa0i0Bfv68ajHdrRXNwl2Ogb7yVjHZUso35Mi
N2ntcTnQEgyGvAw5DAGJbg+qp25qx3a9Q/gL9VPcsOAMmyDsHo1Ts2bYpj3Y7yjBKUWKEzsJjuzS
diqMNVpAYJSQ9ENwevS33T55AvdH3oCb58WH9NBtyn3Em8ycFn2xEdOA1xmkGweh51FXKzCtOWSu
ymCvmEK9j/+UL/5beUQvGwv4mu0suZB+4jzpaXK5DQsR8qsbdH64aeP04R6qbtJLGK+czskctJk9
Zh+og1rJPvKUEC1APqZd7/APB+7UcyYTtEbfTbAPlgEAPRISl3gWUWsu5QOUZzs52Dc//Xa2GLjL
Kyo8+XkJWXHCTUMXD7r+H4J3gLANvWHijb4qXX0729m22SvrPeeoX2DDokPg1rDnfXkXo2GDj9Bx
vcYbCA+ydG8gFXF7m11Fcvge0rkP3EhgGwFLoIZbZ6FWBcUY7UM0jLOgt/XSAisCMEdoRjLgwMhj
lo58HB1Ecj/TjrfRVrvY+Y3F2O+/m+pi3fGcRz4a9UaI1WLaqU0nKGJVJmk17jOzQDTSWBC7geCN
CEy+as2v+Nfvn6e3yU7wkbP5UqMmEwL8MToQzMcDVTW/Oas3X2YUwZCiXHemYQ/w75bNwwnuArtE
VAotIpPpd397X9FfjgiUB+cMje+B+bk8qV3LDakRhtN+st73u95eW6+1Pf/pnGCN2Fy00GX9JTLf
IeZuvsqOeXRze6VuFLD/j49H9Gk0zc374+ZPb4b2S49a5MPdnWTaW6+33n4yczu4sqmap8xqcYGl
1ppkVA7CCv9Y2z+99fHTOYmpQEVhsH7UIxiiroT/+0VwYtvBqt0H3Rwt3Uw2qXlAKKgc8RxZedLq
ZbDfcvPJS02ns27vql/w6I0pod+3XF8MnawF0363f9/zFtSUnwtzs/9636zu9/b+uKkd/O052+3H
yvuuV69rxhX8KyZz6wuoKCmLxjgbBHyB+t7atadam/ej++26J8dGwbc0H5zeXKnmynTWzsGzntee
Y5onc2uuPmydmc64cubY3GdbhKbKqJMsB9qMr0kg2veqQcbp9oT/Qp5vDZeKqPPe99GWCAbc5xxb
a/96LFAw3SXm3sA+e0QRybIw7lfXvW9xpL2Vc9quvIcXqG3snu6wD75YMf4vU5T6JOAHgHYibZ2I
8N3lsdA4LR4Ubk73r5zZ23a7CXZQMDqkx9HOdVNZQ57dqmxhVa/1DT6pXemB6eOQ2DXSAZX7E+/b
p3xkJEGurjYgen6B+zx6v0Ioj4odKs1AQd6Im72aAFT/aIBQC5U13VRZ6pVXWAPAUUEUUNBxHpRn
BMvU8Cs118rRKNs9nqQTvEDgJJZu+3a2zza4VK3AZfnyJZMoI8OLwqqgoVHf5Ywr5RyKGld0++wD
GbOyRXZFcRCUTV/KfnB9k18bsRkKbmgwZpXe3sjTA3+A+Ai8PJAvfkPTs5eQgI59LdeL8bHHndY6
dWd26rpO123H2OcsQ9TyKWGSjgB9g5UnW013lEBtm5xadNWakV64inFRG0XiFy8d8HqAbqQ7RWZT
KNR538+n+o8BrYW3+Ut44LfG/5D2Xb2S20q3v0iAcnilpM55h9kzL8KOyjnr19/F9nePu9mNJmxj
fOxjGOgSyWKx4lpgv8As3VJedj4Re2K9A+LuuX0GZN/s8Y2+Qao5fwDaYul+arRr8PowVWEKRtUc
pkO/8k8q0lh4joWdhmhmmhevu/CQwvuylvUi2qYa5zzPB3Z5d5GkQ2UR4w4YbELDONuRU7TWkIqx
IB1yPFrlqp/nvRvtwfgVlbOE25ZDXdkbaSjk65jdQS8Em8pRRilQismTDlLl9Poscow/iCCSmbjp
XgaeNNanpxSj6I7EwAMwaEBdy1hKEGVXwZRZ/rEAaIOPNxez7q2TonGxcFSuc8BGgphaRIIOnU0o
iJwnbq5PUbNCTzTjNjrmr8HvvCTmofwuXwa3XSYrc9G8eBTpnaM5N9uJtBjKf2hMB4s9nDrGkxJH
HGip6NO2tVu3B4gskslLCWBC+5RzS272EpJo5zYlT0fbscHsZarlqRF2vrhVyOAMS2EX2uZMXPC6
WFiXHAMqV2IYH3W0DAA2CwIWtBqceBEDhZHjfd7U4/4SYdGuOpCLIblxfU5WaKSioIbitlnijiNh
YJLa+fQP9gog1Juvxyd0fz3/E8Z6R4GlhFE+YdviReBYtrzhMRfcmMnzhv0tgHl7Ei8alFE8n0vv
ApF1Izs8oI2bij2zY+xjU4rWVPd9IG6NpyYnaWlTQpDTsMH2/fL2oInHynonPATrYNd/WkcPDU4g
cpwZQPd9vJ3sm85+CfMoNJovl2kfidsagN5UrLUKHW5Oh+7ZlZFi9pSxx32imXVKdb1xeuRctZnp
qJ9ExmATbz33b9Xfp8fcqtz30raLsJ7R9tcRAMqNo7wQkMF9vG23Rp5ZEXOthKRWsyrDCWLu2Zmc
AGl8eZm9d3OeOp4HLx/tHWOR0K/dF1oHSd7ROqPqxwuJ+Mf4pVhbO3mp2OVM/uWJCNl4Y0+8m8DE
Zn5RB2EoQ7IMUsJirWCOhbuPPP1jbMcEfJ4yHXBe08yapcNC+fAOsZ0Bz412pVW2vrMOam1breNz
13fTs3BWfhq+I91NPRYmTVRmwDjTgoSqJQiTV4kjL0vHmJsA0uQeI/Ufb47xQhZjVmTZG+vMjEW0
M7Xu6MYLY+E52SJYKG7u8ACmb19OGP0LYfRjLnzKDKgGUx1hYcvT4sjRfN5CGItRqXFdKj5+u8Nz
Erop9L53Bhfdir7DbfW49xzD3zCQLkXGHHgM1wuxlC4VhKwUtyAVQn0OkETr+FBsPZvbv8KTxJgo
VejgNCqQRF/JmngO+hRXGSq7vFt133RcrIkxUVKUKmJJ19S73bImaM/atoCYqOb5v/EwLgQxNqrw
RDnxx4LaqMFRbfpcGqvmv28da6GydsxNDQvqnG45LCMH7Xs/NiipTxzV450RY5CsobMkQFZDG2Y5
KZHosnZIutnqgtfBd/cVudg5xiq1iZ5kXowVtXgVEwSe8AHt5ihyFnTX+P0thp0B8wqhBe8l1jM4
9PGVlwiFbJ7luWPFJcRBpo7xa0NH+vT6ChVmB65166zYgR1ByLhJf/3zg7mSwRzMFKma35pnla5J
5CAjQShHLu+1uLNfV2KYYymsWANzR0WPpcYEp4jHr19wLQG96YylvpTCdkj5YjKGU1iL25K2zdsN
ahcSKhfZIrRHGXkA2ifN2T9qxh6JZB6HNq6AqdNiYcpeP1K7KtjZIklI64jO6odnF+69e0DDthDd
oMSLZD2zj5LX+FHeGfTdQ2c7BtwG3CLjPXQSrj92mwvAgOOFLLYU01tRbBTNWVa66zrbP2Ey1qkR
O6IVaiM/eXvJzr9Ae7AS196Ja2zvHubfS2UzSWlaV5bin8VTs5449fav21zOum1lB4jzOGd5x9el
5TWNDlbTGW7mLqDiJyVRZ2JzQ6LCbUIFAAlEBc1nic2LIW/akuDB0GgVDeIIzQGiybyPUlCGcahH
Et4S2U4ccPt9yAXpf1P+qMI2UUBEv/GHKHIWeVNoYuUyr+U0aEKm9JBL20csC+17ITK/06bf4VHb
yK+URnTet6BA8/bNO21zqznFoNscD1067d+mvfhwDRgl7iQZXCojyAvalbYvAid4Dk/hiZo4w62B
AzzmJERZ4JTtaLmDZyXu6vWFeNZ2C3XiB00cS9sAIzaNs6026qrZhIvZTNrNBzt4l2zpZ8K5c6d5
76k0amso4KPkpOCf1wZd0vpcFscaZ34Eu9Si3gZ4cL0FvcMykVGt4an0Td3tfNoXEpmtFvVu9JWw
AU9EYOswvr1tPPVz6k9kixo0AYjqkC2RiLIeQDBJo0hvAWhHnXif3icSX+WMH5zctFIwH8VC7kdC
GDTChG2wFtrePCL7dWxX00xGH0ngJCJwE+rP0enmBcpbHaLpkguPf5MzZj+BMdu9F0ZtruITBidx
ArgJ+dY7yMvJBtTJVsCFEJ55r/nNfCErk3HtESvVujC2UHsXAD3xQjlHubUzOhrGoJ54wxL3vFVK
2vT/tY21MEalaL1iVtL2j7IO4BTTsaTCRjF1wbGbd+KKK0GMSWkmsCsmIham4Drlu9oWULQDgXlC
MCnE9YruJa2uxDFeeNWmljfRdfUolQ84uwi15A7LSw8e7AVaEJf/cYGMO44gxwBXGz05XBYaA6KB
3TZO2WJ0QP7Mc2G5isL4fZYxeKrgQTkBe+GkO2v21+n1GK8RVjxEmZs6LquWjFEaGmUUWgMmosVD
1C0jk1izyWkcgfguIPoWHoyAcNTg3xa2AeXxnQSJJu4eU0vEOlKX2spYKtOXQ7/ScartqjknZTwU
yro9NVaqI2wluz5QO2A5AjeTdlOzY7aA9Rt1TCVYKb2Z5tFblTuYQlch+s7/1WAKqMCu75Fj26Pq
srBszOl2q+RVR63bbtyyI8aqdRK0pfh28S8TcJfaznZOpGVvWloHZcjd1xqwUp5zmGtHyoHIUfJ7
3g8dKpSAjgTOLrbBrQB9RIQRPGmrY2rXOFuMbtWhqSBacLOoPFmMhldC2+t12FEnpHOkp2FGZ586
h9r/bOEfGmJgHoQ+ixEutMFNH1GVvtW1v5fKqLwx5W0Y+hDfriy0XCBri0cv+qcA+X9p1d9SGI2O
dMULswwb2ttwm+1sHx6pWQTKwf5fhSEXh8c+qbD10pABkQLZFprU7J49p6OvJ45PJuq/i7TADQUs
XWDOAc+YeT8TJUF2Z5T+uq0RxggmDIf4Lg5v2eE+mDMeWvddrw0uI+DygK0FmcyZpb0BONdekNBB
NP4MjvyqNMtnWkgvN8LohgVZFNt8FmxzRHnCXOP5rPc0Fm8penRQIUTGkUk4tqNnWWkRyFsLN8OE
hlKAhRCPDbx0TvLn7sN9KYvZ3LI1xaTRAZs5zhEuby17QPcCOnn5QQi9Z+xFuJTEuCRymA61GmFV
gOuZ1e/ds4H+BA+8ls1P9Z7tyhm4SLDCkZM9uet+Xcplgh/YmahsO6ywcrxjvuvgk2prMBL/GIAK
UL5F0qBV4F/YNwCO0WlcHVihrJH3PE+KK62V8c6hM2Ofr3x0hijzaSDimhe83jMwl7KYE5T0vAnL
qYG2LGglMvyul92cVx+892JeCmEOr9MwHhWXWBC989R0wq2fa3DwHm8cTwxzVlpV956fn/ctRuK7
W/WOTDxXdx+LuZvauFwO40VWYyEbadbJqKp2+/qorH03R5qom6u/Qg5iJm9JjAfZyL1sTElPRcH/
B7ch6OUGaDvvhLhrYhzHEG+cqaFzA28q9fd9l5rlAcQ/0rb8N5m8y/1j3tQ4Fcpc8rGoyhmcfhe6
AXL7wQLO239UCMYS59lUY6wJiwIw2oYmhKjdx6J4ZpCewo1xuriwzPuZA5YCOB9YULuib1q8UN/H
HQ1SGxSpW4RNUz63vjhaeCdRjfaX/1kJFuhU6TypqQMIpfVOEYmZ1J5Wo1NhsOexpHt+N/pOQQ4G
TAIAwZnMeRnp1AaJOsqo0fW7eIFOgo3ifDYowaND0SPvL7hobvn05DvHI29r79inK9nMEdYCuDBF
bZK367fiILvxGngOaDBF6yV6p4AbFLnpLJnz9pZaCuZAr6QyB9oYpVLIA1aM+R1bjhFneDjHepMe
hp0OJ1N5frzF93JslwLZTE/dmJ2sYf5va5Ct5PjrYrZfHtxiVx9eFl+cPb1jU65kMSY/mkxwqkZY
XOuqyGSFSJFGBPPhnMt3zw+6ksNYfWsYwkatsKa3khS/RVtATX5aLr9pX/7v3/Isd87QIx7afzm7
eccFAusAkMEwBoM2PxYPNkRHjITZL3ofB0RoaGTcFutmR+vX3LYD9Y6qXMpiLLRWx0omFVSWfc6P
YhggQhdRA7a5bo5qpWMJ/AiIWmNWPwEsgfFbjMUCfp156dq0jVMpUuWtOu8Q/qLuhozU8hQjzpNn
SNA5It49zqbeu4mXMulGXNR7tVjNVJgBeSvtvWN6atHHKrqK89yR89TxawJw7WanuP2CI/ievl4K
ZsyPBwpRjOJKMvqUvVW8/ohd3xW31N51BBRwTu8Ei2EX9Ggd4GoSb9GM+enkVgQhmiKfhx3iHQZp
QCki7ICzBUbRgVIK6jMFxHi4PjyTwBPN2CBVKuSsMajl+9h+KA4dlJrPD0g0D/MnjOzzjPy9O3Ox
y+fbfHG8gPjK1SLDLo+2Pgc4W0n2fxJniVFnGFsdlr6i8dm6J1//dZPPhYAL0UGjGJ0EtjGMs4wo
uglkWu6f5wcaVb/njoZk4JEXhnJ06pz4vRCpVrIxoBZGLQQQsEmEgcAW2VueR3ozgojIWgaKJG1U
pfCpJmNrjUoIyzzTqP4kOYkwYb2f7UPyDUyCytUlOuD5w7ku1Kze2IYLkYzZVRpJiUIfu4nCG2rl
+apE2qBZVSd9UdjcCsk983e5QMYSDdLYtEGJBQYBMpyz7bN/vhrym/iprQSHN9p296G8lMeYW6sD
8mPu/Z+uqDZwt93cxm5S/UwA3vrTAnH38Y7evYhotLUksJShiZqxPwIC6rIRdHmbvfmgMe+c4hc6
HEvF1Xk4k3e18kISY23iNu8tpYQkRSIpRmY0RLghjPln+xXygJjuPiEXshjzIupVVcmZKW9DjB1v
Tn2BYab/tG+sg1rX/qTqIVZTtPYgkzEm6pdpUR74gmdCOBvHznNqoZ9oRmDQ6CVMSb0FCVcxEsW3
x4XMO6Tz43pzwQB7gcFlTLcDsfv6IdTrPrNSM1K2dYlqpF6S1LfLkIgzE3+QKNz3v3gqeC/RDl4G
SxQNTKUB/Ia5ZprYJ4UUB8q2H9100cMeq3h2688SGIkyYjTrN0/k3S1VLTCWUNhCDNpdr7KOykpt
o1jZWqVjJkRUnUwj4df4HL0MPDaCe9EnkPUxF4EpMmC6suhSeVibgMsqlG3745/SRbcQdspueI2f
45lqcLzDuwv7nyy0f18vrO/aSeutDFuJ6cmcSM+6Qvxn/yt3/ims6tn4X0hijL/gA3rf6CHJNG0N
4GOfw09RkkSePb5n93JUF7uHBv3rFcVqpcsxlSMQcRv+gf+p446lqEjGh3FRvdQfxrIHoPzLY7m8
jWQcwgDgQoWXQGxeEa9Ce/7MQBX8EJ2qlXD4b6KYKyeGFgYPI+iH8BSfYuTDvIzkz8Auzt3/Joha
zQu/wBMABuo3+XlN5qv0yxNIGBLhKPm2xEu93Sl5U8pI2uRLMSYBlHQtTEEDUAP0TswJu+N8tFOX
oFLnRDN/7ruSI7i1YzooTpJqnsKlx7znXJ8B6HL2In2ZHAyjO0YNSI0wMCCBxoQrEHeuv0U1Ol9P
aiPZiXPts51PwCeI3CFbKNvJtTS7BQlW4Y68u3jHP4Ito3NJlG8SFpXZb6OOi94M9GIXvk+z7PAh
2P1BxXika2LF8hp+dfJiOLxTvpPRuBbLPLTN4DcqoJWLnbAQbQUzQ/GLvAznw9py48RuInhME3Jf
AabH6UgqAKXR3mK6+S+15lijOy0m15/C2NlpLPxRLLAD0XICFwO42fD2o+ehs8U3a1tuosXPIrOF
gwlW6ce6fid7j1kKoKlh9gWVtJvulkkRU3S6heUOYO2oYQLGD+Om/l7mlJfu6fmlHDa54esKeM4i
yOlmyXPzPCEfIJFoL7il0wH8R3Ch8NsA/foesDneR+I/Ba65SGfZvP3wn6wlb3Tr7N1fv+BA64K6
Y5jZxHg1C6ZlgRFaqsoGnLZLMDUAjjpeiK7qauuBAF5FX0xucirslx592i8JF57hjr2+Fs84lKrW
p1VbQby8yp6FtxC99gLKpM4cbaYbNIZHJP/NyfncaUWATJlOtBu0j0lhLKjma6XZxEO5sxbyKvoc
S+L91p3KrYGe5a31D99JPzjqRZdxs8sXIpm7jbYZNczrsdwFS+1TecNyX4HN8JGtw+UYEmsVnWjx
DV0evMj5NjNKwdgouD5AAgGQwK41qwMzhgOzA0Ya5tNnhwRR84o3P3vXduHiUAUCETMIA65NZgKu
XEEZwYyMCvwcneMzwUVLUACmkY2CcnC7Vr4ovuhPxJuQu2esURr6n+Tzxb54pao0G8FSD8kaZnUr
xOjaKVmr+8l+t5x2bXD28+YcNQXgSbgoIBtBMUpk1FUK1ThS+7Haja8qeIHt6lCqbmtxvJhbKShZ
oksYLQQaal4G400UmajXUVsAMX2GcSUlIz5iO9SEA46cm2gOpuhSDqMcgCvRarWBHHOE5RddM5pH
6bybiMkbUb0jCU875m4pxtEtDlBd+v6E9sJulzkzmrGOiMp5tW88MOABXkpgHu1WL60o0CABnuys
BARHuDRnR56fctuICQspgj+SKgD4dFnvvEMXplik3YiLnMlEeYtP0XP7CtzPQ22nwPFJiH8IDybK
ehO4RWTyxa243dlKBAZg1gGXN+IgNqHbN5kuNnU17UbwBgxAsymeaMvPgJa7zB3XIwkPSKRE8+np
sQ2jynBlwrDyS7mMsoRp2GaiUE67N+fASbjdxjzMbzPmUZUjzElX+G2LqPOPbt0go6jZxxj4jo8X
cQMhAuD5q1UwF3isDAHUWZA02h/pPEIHoblUl9limtdvtfNeL0agIOk7PLdAGEGd280Xj7/g9vXB
bM2ZnA3jARQVjzGVgpqVvZ5G2m7o5saq3+wAZ0he3ndPX85jSQbdtesTA2qARiejNQTnyL1dG2Wj
UHQj7hV11zzHA3HRF32y7M3JJ7M/Fpl9zkOCNPIS/2rsBMd23c3ql/tN3jfvL0/tGkAlXwFZLZ7c
+eb3YnFcLN6ef45PgMZw1o6/e1tjVGd9HHnnc6vd19/MaJnviUXRDIa6W7/lAMpCJIChgMnJiTxP
AItYEtS93IGY6GY/+ERuVvUGamI4GjfffWY9YrcPNI8YQJYkoCayuY3R8jMARiT6brZcCvYSiInf
uqOST8M17G/P+T6EgIQAcBpgCsjTwlgmb6+AiCPj6YsXXZ6dsEefwmhtrfvBmBn4lJSMq5S8vVnk
Y/+BeRxSbd4+Zs9L0/lObUBSoBX48Nm/ZUBTKAjsLLpHZ+8UeiaeHde5265fWy7Rx3mkgPk6XCtK
86EqMElsFqEtvKCVUlHfDbOUoGpnkNdo/ooGYZdODSE9aO998m2489Ph8PtgOicyzjKyQfu0Y/fI
pC9++Eg35yDt5qOAhkt5kQFjZDBb1ihi1YaAEdrVq3GFHrwWUyQNvk8Dwm8LoIDqbQ3olNWbArgi
qNrzd46iHD4ezDkEMUBun76XQB2MlzoisNBWkfs3bC9AK5gK2Jt4Gb2Cz4z86ux6RkSCiuGRa6tu
3QDgGQCmQqK0gZSy9fr++ompVWWYGrs3mr6uoP6vIdLyCSbKEASjzpWguxFdMYBbMtEj/iajJRzo
EotUcx9bEpWm1NjNBK0kgP4RIMGhZDaz6tuiFiLF2LV2NxvwR4N1HAFoh3uJoAGd/6dsOTigScWB
73HaA4mBv9W5FOEoIQd//u27ZBPatUwCdGOujsfWtjg0Zgq1ZzdfCRg7SrOOXCSb+wmmpEjG1DLg
AhgkWcZAcpFmtIoCfBl/ITm02NCRz4Rs8mWBij3ts+vh82t2QPA9nD27fS+B0KsAORLY94iu2D0D
qhYIVTJ8TYV9yckbclCOAfVLiUJwYEhyWIi2dBtfdfI2vvv9aZLPTwqfVGLjgEUtflING4FwfIyd
DDA/GKrglWxvwz+wH4I/TASlI2j08B5d6xjargpP93MTdxdgwgBGDexhIYAaaCAHk/zK8AV0nAPY
eTsEow5voOYGCwiTpsC2EVVgsmDeFCO01/J1oQNfcR2Zu4Iy9i2jpQj4mRpgiD6w4wSYtGcLmxfI
2LycTKjvfvjgc9E3B9C10oaLl3ePpMvNC2pxiQ14cNxFZOCAK/Xy9fg85Xu3keJzItQQTRM4Gddf
2ld9htdJ13a0+GqimA6eoUVxUGZIT5E/KsbsddTPkEQlzxQyuCPPtT0Zjti4GW/c+I6/ROF6QPEJ
LnDkqFjAl16JrCYVc2OXvDWi8zH5RPEQuqKl8+S/Jn8er/y20Rp33qQ4mkhJA9ebtUOUoC1tG8/Y
bd804kwwovIc4FwGefuz/Yicjxxa/Ya/+wTm0qY3S8WfuZ7Y3QvnU6jJu77iWDPGkDCeh/GrG9Qg
XSuaKsxqa4dhr9NzYEsw1J+GrSM7KNgUQxPpctcnfyaCf8UpzKuTM64pulqG+ocdm5wI6tbFwveg
MRETdzIlTmTUN6wCTYoqwdqNg6uBvSCdBwG/4fMmiAeA8oUUto1VnUY1ngpImTzbA6egOvcVO375
NAD+0R5Gg7OoO04y5JkG2sohlkY616quGZGYSGPq7WIiPImwU8EzendxLZ8RXzc4WwNoZDCjxmrX
wW99fMa3gZyF2gcAfTBoh0O2mHvmYaV5XFUeLAImvArsKZlG25Mw0aa1HGec/harTiC0xV/AwgPC
DiML9HwZqNwjb5cEYOV1eNDTtwlNGDSYVnRbI6uNC8T8vmz2Za2LkrCLNjSpO2CMWiDSokaRzMYs
9dxchq6QunI/y+xywTOut8k1iMc2ImVBiWeRuLg+xzT0ZL8qCmvXOSXgvmvYppAYbuH+fingEYoL
3qN3W5JGOzsKOXjxgLKFhiPGUUBhrvZbJQn26Y8KtEhhnyzNVerG2+EEsEjvyYeninoMt+xz8/Qj
F0OTekho0FCHTdln41g2yQi5uQsY20V/BMvuMqh3ylznETpZN84QlWXIII2CoiI+YNboC5oJ4pIu
2K/f/gC0293vJQJoxK8Z+tRmMI7oaiAn94TAipxOkTP7Rh9ADi8pcJ6/3cPzH8D7fjfoDNjgRV3t
7N879zDZu8D9+jm+WsvjerQXBlzUFRzk34un4xdCi6P9dLTdlfP4pt28aMxCGOOV5AWSwnQh/k49
gFhuAQxNXn7uxgs6y7BAFQ1gWoB+sDegzPQuFqpgL64kJ3vnpHJvzC8uD7IwUG5M9SNRxngveg5K
Q8kzoW4ncqDNMY836MxhfmUf6O8jiBBVEOOiyk1V4SK52CODnEieFeynTzwt5Nl0nj/2wEuJ0WIG
pEDq53akWf3a/HYH2/0y7RV5XyjD/PFn3Fa80XCqwhqiwQ0ZVsBXXX9GPBmG0Fhtsu9HUo7wIFXQ
YO0Aph2hJ6j+JXPnNm5AcAASLsN0YNXogwKTB/MCSFIldK3pp3t0EJhO46EpWbEbvO10mO3p6+sn
3fdcKGpWH5EPAVukQmvsADDWzqnei92WprHVfcNrtkAw9oBaBDJskurLx5tJFe7ySJF+VAB0BrQ4
kKXAlaAqdSmk9bsuniIfSBbkn3ZSYWoI7xb6IM4o64iHr397LNTY8AvD3xUbeXK3A5qe07n2YuK2
S5w3+sa2WyjZgPIarHJI7qNeyth2oQqb1OjMGIksa5avwByxLL8xnUzBh+E2g/5SClYlt0jJOmBU
LLoscZWRWIJaMtkrI5HzMdXihLoGRHQzZ3/6LABMjgoVJ4C6SbWeRYFDRgd4O2SyAVTgqVOr6Xmy
y5YlHXN3BAmBE8ZHT9k+2Mu//W1/aNwJ/RghiZHtyAa7TDkWQGJdL/oRcO4wjgu9RDWYuQi1WIVj
pKdo6ETzs4KqaPqWyiTFeOUXZlB8LhIn6/1AHqpxZzZfANWh0epahdI8CUy9LPNdmDq/LLejEStS
XbuXX+6I3MRriyKszlsk+3pCKJw8xBIG9bluO2oKIVBS4K/ssmSWdaBnsIAb6eT1ArwKqSMBCZC3
r6zhBg0JYj66PkAj4SllDHdtdQDjK0UQwoJ22T820bEK7arnVFtv4iQqBlEtAiWElgrQWK53U8JU
GJA+pGJXbeL4pwWQPqil488atMGAC3jhRCdnA3VtWxAeASZAh+tsguuIERdriZd7gVHu4oroBqaO
c5J8aiHJArLMe+K1JKydiceVc2M2MfiJJwr1WxnY2IikrxcphwlIM1NITUcdCQ8ARPVYnuJwvAX2
JcdeSgBqVfGIU4h5Fv8h7AwPs+lRtbPGVy1ZhJ8erxx1TwJMCzi6cVaULuF6IbqQeuBq6KqdOe9A
BL43uo9/avtpmgOkeeAAN8H1yQhAY1zR14pU7aZmnhdzRfn9+PfvaDWqUCBLh7pBD1j0rNowIiUv
k3YXkgkwveEuyd85p8CIADsIkjUo+6DdDlzf8Hqu92hQ2iE0pmra9vJsBPZTsO2qP7x3jL03ZynI
KkgWRR2Wwat9LSVR22qojWnaZrKj/PKeVSdFplt2TGJHPFZgRn0hC+EXUmU68k+4PexDFoLWLA2S
Ud9GodsjjN/t5PFXXrj/6GioFJy9BoBjYJviyWT2zVDVLG2Rbt1KFkAcBmNrrMyAk4Bk9PcvGXBG
KVAIRJ3duAvXoiw6LR0aVd8G6IC0RHvQOuJPHJeX8V/+TwhqOmhTQSqE5bsuJF0I/FTTtzos87Tg
vnisgknQLhGUW3gJJIPWPa6PXtF8PU4AA7NVgvcgeRECWwsD+/FhMI8cmPAQmIItAm/OuS2BeeQA
xxlbJYaZdmE106VVjR6vsF9F2Txzc5HzuLHqJaHCjTcGspC5okH+9XrqKhe1CK/Drn0vYzRuEW89
qIQXat+siJHC7Fqopin6zCFFPIp2d2hfughkZdZ3KXG2jtUxdjlUPS50TBrkRk0nCFJyojrBa/L9
+GjYBiXUulTaeopYGvuFk2JeZmsIvLgQ4xE5g9EtfpslGdB/hvhVJa1KYh0wIQCj/40S4a9qLqyS
P4DCbObhLACn1/fwXRyLFc1VP/6qM0DrxctKvwqgS6h6w6iqusYCuGpC2oai3KP4/LYNyWyLYhb5
g8w54u70XGMCJMxIY2wkVnx3GQO/HP+HBLOPD4pbJ9GEsns4/do852/gF+hcmjoOkFyX0VGYzwow
0CAjQkIMyR7BYCFgNurJJaf5ZrP6Oa7RuPL183hF5yajRytiNKayzMEAJu2EYkWOlMF63c1kYJRE
mAm2ZujaXjeLaG+53kZ3rD/1pplrmh3um6O96NG/gzL/QiEc08JGfXSXMd8tw6rgeYc/wSiX15hi
7Gm5CDLiHOVxVHMstGKFqOD8ekEVUSQ79cTZhhtzw4ik+n6hz2modlNvQaSq/NZtijlJYWhS+xn1
kpL8CXF0AJd6U+bpcmf/mDtlGaAJUXdbOtg1kxKA4RMZGMuz333DUTrW90e3FMJfECOhnwn1Q6B9
X39bOQFwqJ1i3DWMVr16P9V+QLjtBPK8NMEr/HgnbjYCwhRoNsJ7WgcR6X+/2Ai99yM0oIfezpCd
2HKQIkyDtcnrZL+7JnQD4FlHZhKlPOaIK7gVfWJAzIS67HFaNCAwSIGfhGJZYvtPj9fE9jrQHYSl
p405CLkNdLVeL6qJEjXGvKyw816qg/SsSjMT/bPfqFeM42yln7TOldCponH2kk1DwrulRHtAhAOB
AggH2c0Uzb436kLO99qTQRGbCqehGbfhR7EH3PJlDgqHmcSLWGm+7OpKQyrSn4jgDIyNKuzkhSQE
mg6I22Ivg2X0NWpsySBVaWegVeTp5s17Q00hYNgAQwen/AZwP4EHGHmJUezjn2JZHGLwoDolcI6e
Ay5COzVEzKrgksM9w+MJgD02hopzv2v8GKuqQV0DDqfSLlAd3IRE//Kes5Hk5jJCNYDXDHxnM1Hh
QlkFZwgIfHYzMWApJki/FXsNDeDPibpUgCYYLyKga7Szx2p686aizxu5DESD8HsQJzJ3whdykCZK
Rg1exsh8SfpNwcsZ3zghmLGFTQXEPQwJqsKsJRm8YQoiqdmXP/6xVndGMHvpgDf5eB03JoRKgWOF
PaNvJRs/9Xk9WEKqNnt1rjjGqd1EL48F3GrdtQAmYQxfzgIGCATIqF7rKL7pYOcBZSjnPNg4GtcX
yQiEAmjRBa8uiBEZszGKeq/6crsPlsilLbtPcVU9+/NmFQPixHvr5o+XdWsUGXnMIySmngBIbKnd
g0p46a/kZ3VZuIqrLZuec0R3l4bGUXBHIK+F3g5mae1kJH1Qq+2+mCmoFzqNSQqg6+azFv2xiRNi
wgHNHr/rxeMlnnlrr28x2kl12CQLzwxIvRi5aVuOYSxgS5VF+KfGEPrXR4BqkAueZhVTWzD/626R
wEhiNuZN9km9KL7zD6TUdLzGoGU1Cbjso++QZ8jub4iBgAD02OdWl+uzlqbJMnIFGxJhpBboAmQI
0OryKQ+ztkN+O17KHJfjzi0BScrfAul/v3hoQ6WVslCHwHGVLNH1YPcK5/m5lYAsMHJpIKg2Ldr0
ei1BijMtMLRp2ifNCmmGtNhKoNb0nMdHehOkg1GWzqIhRDMMJJ51diF5l7aFUYn7DLCbtoUJmRZc
urKTrZpt9oeHOHeOXq81CMUuEXlYgF4gUX/uNrzYN8tsZANUpcJePiI/L7xpDVl6je0/Zysgu26F
2ePlsUVoyvCmAiIelh+ENnC+mF2smyZI6loKDz16k7uF5SYAzJEcBaX+BLBVAlx8wZ710M3f8md6
aCVby+ye9zbcxkPowEJSgs5IaAjaRSZWHcdwMLI8zw8dxMYv1ZP2ER9BHoRhDUpNm891O93kM3Gd
Anp13GB2xU3m00E8yadx3sy0JS85c/Na0bZfvCQgMz0nm+h7fXkOdYn+1XxC5wkAaXAQf/h3krXz
eAdpqAyoMCTewejIGItySlE1Bn7+YVRn0T58kX/rz+G2W3mb7Ae8iiu0yqELDsxgy8RfRdxyF30N
LzUNhUJMEQAgj0Z9IL1hxCNDYQhaGikHfaXbGXAUDxUgbcNZyTGKNypNBVHQGJCMYz4RfT3XW6lY
PZDzlEw5KIg1UrdEiTKafSorbw1+zqfH+kw/+mpRVIeRvUNeE0wBKHVdyzLLSOgFywyOe5ezDN4v
y9e/LAoW6DdRBD2itcDmhYSstiGbhTogbBkQSdHnwhYCm8C0gshK82Ph+DVacWWd5JUtxginxSVa
pguStyTAxCNpORt2TzKeK+TqQAJPS3XXy+rMqUgmIS2OwwzN7TxkuBsdw7rAhnyeHIGrwQLTSYlf
5/EgF0fpLV4naFkygQ0XYRmPT511/OCJnZOOyKRAxfC/60Wgc6ovJCUtj7q+nqrVIM1Vax4ZtsIb
G77dLVwX2ueKgJVGPIygQG3bQpPa6li9KY56aJ8fr+NWx/DzFEcGhWFK1cRYwbL1TWlsB/y8oxLO
Ht37dDqJpSHtCJBAFhci8HQzH/y2PoYJmVAt6ZKABBPnwG+E4DFGIC+rNPGP2i/julqlWcdB5xVH
ENDHX9X0DL/mH24R8vEYboFrgTIMjDNjl/NM0Lom1MvjIDsYlS1L5/Hv0y+8MiD4ffrKY/oIgdgN
U5bi9daYTH51FH6lL/EfC6XA1NG4DuqN7YcYDFSh04/2HqN7g9HYScxlIdOrowxqnURwwLqozkbM
2nboLs/RVFcRkObNlSeTT1J/o2W0pAEYH8qTDHCts59+8bQVfg0tDIP6qElO/qd8yV/Gl2jvoQ/U
QH/F+CYjL9ctH28r66zhsBBg0mQIgiYdI7/X61XDRFa9pB6Ow2eIeivyT60j8caG7ghBRk2HNaPz
pYhproVoGLHPQXupHYd2nrXrrgbjdG8eH6/kVsVRdLoQwiggErppGFcQoqdzeViEwamLOUNWd9aB
9BRAF6hVoyHm/yPtu3YbV5pun4gAc7glRVLRVnK8IWyPzZwzn/6s9n+wt9TUVmPwwcBgrlTs7urq
CqtWUetoQr0O/FI9VOJ21LZauulBfCYxjmSu6SBywkkIBLqP1j6y0As1yMbYB9N3joXIjuJ9SEgJ
8u2yb9dRw3AyZ+YZ1xQWGuYA6RoD3O7XkoxakLRYTdWDYMY7ZKUQ7rBob+Y6jRkgiL3gZ4D+ZjZD
WQ6zUS1CTz30se0mvX3/zOcHcv3r1NuveAonqAl+3ScpNTe2kslNnv5eBmpBcAoRPyI9TJnOcBx8
TShL7VAFttJZI1DPwi5sGao11178uoZYH14/AZ5Shz6qXh7X4wDVUt0Avt6JeT9uHDbcSrw0KsB7
gByQvbxQq6JuO7ltUuOw8xvH45ddZencIkkWf71dQIuQYAF1JzhO1F1PhqLzpkbXDn1u+/ymTS2j
sxPO/d+kUN7RJPB9BNyMdhBADz8dC5BHelaRM+7H/DFAqxqQnICGEEQD/TTXaaWkfd8Yh6q1xMSs
VhDl1faE/ME7s0R7Sxgg5oSQDm4/AoDr80mqXDW6TjAOXWiGmhWU9kO0BnaqP/msetIsdkbjFpk7
+48s8i0XujDGeuWPFW8cBPDzrqdPoTGNY7jCAAubi22dNcn3hnIjN4ZwHeloJBoN6rQKuQGbEV95
hwrcAsiAo2qlne8rxA3tRlkMNwfQCWAoaOCQFwV+3uWcd+gH26htD9am9j98VgHhxkrgFSAo//Wl
cFLXG+dlOmC2heYdmgmkQrEZcD6TZGq+FODagJ9Q0f6MFc1A9WA3Rt0l8w5aZiqotywU13CH4a/v
qYaoHr4UzA7iv9/E1IUKKJmm+ggQuEMPEoDqxWtdvbYUVjA7f8sgBZlMgA0JZoOGYLdcUwmVH/tH
vz2Gietq/VOUL8ZTrjIc3FnNA/Nh0SYGdCMATYRrkjKgahr4cKAa//gcom8ITA6m2i/SQ7sJNTOI
kbTHjbIqz9paacmQfePASAAtE1Y3+CC/t+1iK0sx0QOv6/wjEngeapi124CfsHWHkWH15tqHNaIJ
Dak17Cn+c619EycKOqdK/jGpHovC1ls36N/u3yP6RQVqk0cekpCVI+zFoOhrEZ4xZlw8Zv6x4da4
RANvD7kbK4yFkGty6cwDf4R0J3mOUOtDjEu9RVXoYRhZ6MXH/JAdWZwe9C7hx0npREO0IOgEE3+9
hFCchM4A1/uxei3bR2Ens75+vkewNDCg6GCGd4Ys9rWARpBTEfuUH3U3strnBF1ODG+ABn+i5PPb
soCgjWC1kJy5FlG3BqJzZWyOClCmuTugGC6REY5r3i5WICISzb511c0p/wTznLJaaAwszyw3RD5A
JeBykraZg9G8qou8Ipba42gJjvyhI8+XY/Ri8Qwc9EPGrLLRdgJWAphkMsEKA6vIP9frjYVUFoKx
DU8Smux+tMdu8Yk1/4RW/5aDfAizpczExiCPyBz2HgtBOHsOf6Wjyg2YOy4XnLxr6aI0ZN0YQHr3
OqCYDpZYww5zs/spzOKJubXk7K6Un6z1QhplqbgwycSOb8ITJhthVDeH9i2MG7WEdoGGJt2+f59p
oDQML5EGHx9FPBX4H0qTJM9IW7/vwlNtFqt44x8Q5a3bCBgQflHt+iV3bhZKwUgGzCrfkEoIQtA9
hacFYR+1xlgKRH/MguiU//SFFaD/M1vob9/iHwHdaqZomOqyZoFq5zr7KxQYeoTJuJoKZR6FbEIL
AcZPnybJSn/yhxRtib07rVSriFdpZ+mM7CDtsf0uUoMhA2QfASHtHqbwgWuDhzzVmpZRANCIasaZ
Ob78uX+Gc2tAFnYhiFpY6QGWKgoQFD6PP8VJ2+jf6Ufrm72dPAopaemV1m9bER2ig5UdCbT3/gfc
3tmLD6Bi65qXh2hsEhwnumCP42CCMs/hHUy5OjeutlowxBHtoG7I1Xqp+5j1qB51A8SBslm23sXv
vfyIiiR6c92tsV9E3yyC6tsnCZALgJB4WGnvsZYrvUJvZXTi042IrPuQrsBl/OTveVZG9D+28h9R
dF43l41AL3qIMownUbPjbYcGYwm5LP0lWgffjJ0kBzPbSfgK6M0ECwampV9btj6RkzgTh+gkP+Xv
ySk+lLvUHez+LL8Eh/jEsTI9t0wpsIBIJyCpjBeSfhv9UMVIBB7LqzN7QoGV+9CsAkPRhl23Y7Fl
/IcwFdwAyF7BelNq6UtxnfZ6h71MtvCH/J1w1CxlNFVgt+RFeBpZpfkbzxS8Cnjn6DtBYY6ntnPy
BrnrRTU6ja4RLFJ0+B5OCQu1T36EPjMJ+B0V6RKwzCpUIDj1MeCc/RievPi5DX7S8wOnmmu+Mf3x
Dwcyqc8DQ0lm/gzMC+EelBG1w9CIVDQYCZxWcIIRnlCP/+JO+bBA79E+RSp6WS7iPxKGLXfWctoz
xN54By/F0qnHeCgmfiohtrUS0FA8+u/SkXemd/6FY7Xh3XqP0PT0m/mGoiBMvL4HxpgmYSlKMWSV
9ucEsvBvjFAyv3wLtH5WzDJgxF2hjhApPIQ78KKJOaH8217ti3rkwvQERIVgZouOs8xv6WN6ak9p
YDL28ZYwglf9hfci00bdgqhNNYTXEFatulPqtqXZPSdrK32M1iXjxSOGl14XHjpk+ZGdRrafEqUW
mdoDrpieMic85CweYrpfmPgq5B395+cpu6/54ThmXpmewtHS8kVUuVF8jhJz3GTf5WeOIWbfU4Tz
4l/GZfakP/TgtvcZ23nrsYWbhGaZ396yGcXVUHplpetDegKx/VG2QY80fZZuCASmdujsJ8NtLP7T
gMufL+tNy9jgWb2dbAGBQSKARX4GCK9rRVVqCWTM/JSeCpT7ezSYhbGZOMA0Wd6Idst2Ee+5tWS/
rZpHZTuc3ezYPYDxfqn8IKw25WP4eV+7aO6d3zO5/CDKGgWoWdV6jg9STHFdfxTOJxkwEP3BuGJA
kzDIXsEQyN7yvsvlId8Av2JWG+74VWMsqu8aTzoKJ+GqWfq7xHyT7MZFO1UxoYO+PUfMIYS/ziyt
n5cfS13zJi8bX+zwsQnc+MRMD6FqJafG4hbiiy0cFbtdeg/8S7tqrOX9fZp7EGTqL7orkHSED2FQ
51ZIcdaVVdGc9CcI7lZfCNGq55Q5Be6G/4DuKvBQqKRxDLliSlDvV3JSChAEYPfThK7qeIvkjTmt
0aiwGBg2ev7eXQujDj9sshxg+6w5jdYIZrUP470ZwUz2fH/v5u7etRTq1FKjwjI9SBmc4Bw8s+Cw
c6MFShyoKYoPpPGVioD+9lOvf4uOU/lUBF+MPJ7Ug/QJcqSX+z9/w6O5/n3iG1ykklQx8D0uxO+L
gRW/x5vgtDJqMwZnwFMKNiZW2fyWPBT/kGZAMUslWftreWVVRr7m58JJOCUYmhhhoMWkmdFzee4f
5U+mOzo/aXSHIeGDfDqiQ8Ro1+K0fEDMlLXCSdUt8WklQxIBQ29FzE5L4B9a/JGxoWTDri3ClUTa
ARa5YIz6qhFO/KH+yBale/T+VMuv6KGMLY8lbP4Sk0IqqRQhP4R0IFn+xemJfhA1hA/jlD5Hf8ra
HM7KQ/+a7vktciaspPoNS0CkoVkcjY8GFJuS5pexzGkhJ5yKt6ExkcLvzMlad252AKl+b3Zv97fy
1w282kqSQwCiA+Eu4Y+ls49o7JTquPTqc7HSPtPv0O7QZJLaE+arNRt+X9kShNfLymmcftluKzs9
9ZtmMT3yD+Mysu9/zdxXoL6GckW4XI45PTTqs4h5g6Vdo93UB+tNBIAG4Wv++h7BtPHjLxh2fgbY
1IDIRXoRXcLoE5pzD3HRAOxjKeqnBbd0Vp8h+Piw+ZalbhiSaN4hVOWvJVGXJRGVRhEqSBrdYlut
ssVgfmcAuk8gXpWtBg0/joAWnwb80MGys0NXX6ggCRfscBGsU0DyfGfasyJlmhZw9lWU1uWK1JJU
iA5PesSI0OiPvs5WGaaZECZnaSOA/DYBUOLbBKMGaMt7/PGYjMO5oqO5GP1gJm6MhqOEkYOfvb/U
ZlEe95RIPHIx2KzeAngCgAlC3UX6mBhqN3sRKTnU8yvUuZHn0a+c/JlwAxH3HgwnXy8fhHir3noA
Uf25L3Tu1hChgLwgpPhtrKY0weC5PlUyRT9NDhnLKi2V5bQMLWEdPYxoTa3AiPcIIrzFGvvq3pd9
Y19hsTHvDYlo+KP07Ide6tSgigoOLrmZl9bAmz7yd4WJtBN643lWfU2c2WsMmMBQC9Ra4UURKoBr
E6rHcV5EsR+dG1DXtbtPeT1aPxib9ZiiDctHhR+9a/yicZFTQNMaC60wg8IDSYwOFsIBAJgvKr/k
8y4suC43fDNISXRWnzDRAyzkxbJ2rJbxzIvkklyZUkoMZbx6oYyqCJnKc2p6rgL+sBH8aYGFwFRc
VfCbZTN4aMEIF4LtUDIJXZEPis/7JyvOwn7qI6itToDa0OoQH1G8+ksOfBaYpI0AI7eQt0Fz5QBe
HnSiYRq6Wbi6CfVOLOURg+6t+9/x62PQmwEmAmSoMFWHYLqv97xs2zDvvTo61x+xjZSKY4DpzgPH
vgguPM1JbXyVU4DcccBAxc9jA7JaDAm2QjffKlaFOZgYrfimmu0K3Hcu7+I9sH4Q1WMILCJ7zHkb
yFxwJg75t3lr9tk6OtVIWRMXk/rsIIq6Khbl6Nw5EsjrV2ixJMRFhwmNjCKoD0aLx1DwYlW6GONw
OLZO7wA8uuIdCfQu5kcKoPowmKdwwe2ZxFvzowWuiwdYDo1nQJHT6Y5BHHK14uP4PDjGo/RW2ulP
sY8WIjpDNbdZVjZYQ0BOyogWZjVY1PgvxAIqeX2SPbDzfj5CbLNtXfmQHzDy0jHsad0iWVystQXO
9lH8vK8/s94OSIUvycO/JxU5la7e8CESI4XPJ+dpWx9eCUku7HFoR86EYPTo7rfbF/d7//3tvfaP
8SNXmB3LjSZG/1oViMuHfgSUzEB+QKeP09SIULYts7P3njnch2DHzNs693ewSqC1kOeB54FtpoKk
sRBKr6uG7Dyu5ef2HaxV7wGZQLzkjuOfxu5P3gtUahdjEEqxYI4FJwZptkJQBxB8rYhWZCruqXqp
SctAys4FJn7K9rTx3RcBRbkM5gCOO8v1IYpyTxxlhoUx7pIY3YRwNdNlehgEK7X4lfFQbdQV2hCW
0qJ8Uh5qp7GRjnHDU/ZknD0bhG4vGiYuPnBvyRPLXN5w/HAAF1tA2WzeCCOuMMg3LVCEBXNp6QaO
gmlj4iJ3PFBm31frGzqFF4g0zUGhSEvy9V0alNQYZDWPzo8ANNtH0awZM7lm7c64NxcSZrdVGfJU
FEdIkN/90uqf428M5dwkn/3C35nScoxseRWivfIJUArWYOsbBgrrAlwDaS4SDFKWQs4yqZUQfJ7T
1Ozx9C2rAxORPLsymFMA3B6kIJtHmhyoBy5rPa3xUz8/Z9v+h/uCsOfyWfxI18EJheWFso49c/oB
t9G+P/MMFZ5FZ/8nHFg7guUSkRy6Pr+u6qtcHyMIP4Oj/iWwgpO6TWxun7lhYLIuKO2WEmmgZsWs
PyTsgKygHqOoM6aylfkcyqmrTvkUp9YwIW/aM/KTMweJFkQtq+ybNC3KKT9LgLpY/iZ/SjbCunjQ
lywjwBRFbsiFL6ZOfKGLwGOfuY23K1bJI2bDbIMj0oZ/W3H5XRTKY+CVgfkGcORaEjhFpNgThPzc
r2U7QJr5s3gxniIycGivREy2jFnWBfKQIECCGY41StIytYkVgqyCGNSz9IhkYX+sD/pjfA420k/4
yLppNzTjSha1i83EtX7AJeU53oTrxvQwW7t9YbH608aKXhBlrAJVH0CoACHBKtlLS/4R+GjGhbq5
DqRU0IcBvxWkZNdnFHpdLMZFWZ6nr/5Degg+pcoUX7yP+1Z3lv3HSlCCQJoD9B8kn0sZJhHcbmgC
zstz8opy8+boOs6wMfHOPXjmi3VYkvHI90Xe2Ltf8ADausCji+aD64Wl6MJqfb4uz+nRB7//YwME
MwtzMovakXED9IM0X4HPCASDlBBOEXI1yNX6THiLP0GwMXz631ltqZj9IGN1PLg/Cnep9Rg6UC0O
orkOzNZUFiQ2IZOLT4Q1/v66Z6He7zfpgIOSnvB57lGbxinQda5BEKSDwC89LtCNmjnCBhMGXGSy
kqW6QbYALPnGimHGRGL6Lx0MWjblz7RlhzYWA7LBSPsC8pQIo52qlbruHmsH7rmTrz5yJ1088wvd
SWwWx+8s/qPFUwYn6QpJaH2/PU8OOCFcdPnDa+XdYuUlJgIeRwHiS7N6ACyKo7gdHrI1K19yw7rC
nUGuknSYokhJT5xT+kgNwrZrz35hhcW29m2V23DL+iXbGVuWjt+weIQzTUdpC610gHhRC67HWEu4
JG3xPinmLjopuyVmxC9/7qvULxU3fayXYigfDd3lWsZFEDO60VZcKyflS9g4Duaoq/tq6W1d5d10
wUvbmceVYUcfNrc6HDCo6f3QIjN1KjD14+dvw2xy1pffRF29Kq2brKmT9izGm7rbSYW1hBQfhJEG
mf/Qg8vmZ8QMjQgD7CvXEo+LQ8Kiy/yNDqiNAVUGomt0McKjpCOz2qi7YFLb+vz6/viJXBFnNqvS
zPYglA/NGvE+ifkRLXEYLuKDhYf8odvpl+KVQy7t4WFtr3lz/ZEsnyQbE8pgMTCaLUCucUQI8H9/
PZlOtzrcP9NbV5U0QMOnAbqWnzlSpVTylUgSvcbjs2EWexlzM08Y/PikLnqkFCUbgzRMbsUvBPh0
3KreZG65DBguwo13AeM9EHcBlg04G5Jh11ZaLSLRAMS4PaMJ26kw7hzZ/d9xCphSgI4pzKeuoEH+
AjPMFqxJGLO4Gip0JZx6XkXZz6Y2CNqzvJPX3anARCzbX4OzG63BtviKdP/gls6osSw0HYbRcqmY
swfloa9zXnOu7QpJlICQXiDzGG8V5NqlFO+GZ+ZOhvkMxlkzRQYIdgbaoMTTb7GRen6XSxDPbYot
96A9GMfhRXvQdoPbfhr7YMeiMfuPUyZDx+C4A2BNnXKF4rHqD1F79gYzfY6PxSlwpqVh5V/gtVcD
E5gY7k06n2qb9wHZ8h5YcM25l4OTJn14MMiExocyFoZUtFqk8c152IJiYKnEJhpnn1TWzt482Asx
lAMqTFUGiJGAwUg/0hf3Gn+jUL+VT+VjljOyezfioOsVUVs6jVkxhRJETeCsep+wh7sENGVIV2/4
7bAzerN5u28x6Gl8ZPQJajP4RyUNdMCTXN9VjZ+EtEyhN2Dqqd68lfqWrhVl3S8wRhh8CZiKl774
mamyOHtmKQJKMN3nKNc8RyYuNmcZT3m1VV3j1diUO2E0uZ/UCfdMnBF5Nq/MOlKmaHkASwChD4Fr
d71SeRyjMlX65lD2i0BAYiTPMGUm8WyACsuT9gfZtpHxns2fcvD5A2ALrwE8ecac5dkT1DDypwFd
qqagLbvWCkYHiVpMLVEXmCzWPXcMdSXndb1KMlUJbQKEQAhN2NQq4bLr8lgH/EE4iWDC6V2xtybQ
fPwILUN1bkmCf4w8HgqqSOZRbqGcJpMBzMN40HeJVYEi7PmYKxaAp0xextlFJ5hM9JbBLSdgDnqK
d+LrupcYwgi+RCCJEHHqgSlucoafe+OwRFwH3HQ038ABkKmrEFUtLzRNIR1GK5MWieqmVp5Ymlut
48ouvUXyyrh7M8caOoFkLEgLUJMmDJ3XGlkoY45iUorRzKa+q1CZxJ+wCRy1RwJvwDApq5ThJjCk
zuwZJZVyL71SSTiJy+Oj+o6had/eXl7F23brvUx/rSBkeZh9ALiEDIwrtTzSMdEgDYuxhwmKExiv
LfZmBUL6beYCmcZYFTH213p/LYxaVRcoWTRFEFboj+lH/4Bes7pcJAZm8yrrBpDazB3NBdNXJ07y
tVgMJELKCt2ocNRRirs+woQrtdLLIv+4+RyP0auiridXGex8FX7JmGhaQOj9hc4iYILWBx8qGoSB
3Z9xbmrd2HcCH2VH7eTXpjNgHGzN6me5IQO3AP38wJ0QDBD1sLZVEoe6bGRH8MZy/lbVt+mb8CFZ
gWbymCyMZoTKVXb9qnbELXMKxNyvAEU97iBoqiFdwjKvt3RsJT5UgaI/lnaxzR+SlXxQD+i7A9uW
vpoOxntw7M+K6zkyirnGijU0c1bqIxT5l/IpC1oVfjbgBOSjaGWrwonXqdtssiU4NpHdQK+8669U
J1r6j8pKPEj72MkdcYmRgy6rvjt3B8hMGwPk5+DRgNmj24NLtSiGMiyVI+CEP0WO4nm687fp1t/D
lXxkVa/n9g9t9IjkMRANpggIcUqX+VFX61bk1OMr0ofvMqhZwR//WOz0yZwiZtvW3PPAQEvgUhCt
ENMHwdfnXHdlXbV5Yhy7JQjFXrJTuRPfPKff6sv4MXJrO9hm38zB4bO3BNYIMTwiJBBaktbAa6le
wUfaKA3esVXMEHyPGIDguw/q0/1bOrNGlBTKGgmJV6Q9OEGPqem8/LUBp36c2KSLXK/e5hzPj/jx
9mFEiurx3O8BaixMAMPc+8uYO2lEFOhM0fSKFxhcdNeiyiQSB66XvCO4iiuT+zKc7OS98StJMaPQ
8l6MPRPpTq7XlUVFtz26r9BKR7ifMUHiWqQ38r7cKoJ/4pb+JuwWGC5v2AMwOqd2yX9WO/0hf0Gu
jeWpzV5FiIU+gE0CjR+EfOlarNKXyhTIQXBKZSfhzNoCW5iEgjnA9nbp1Axf44YWgjYLlFK43Bgn
RacYAZo2yj4Lg1OG4q+Gso6EkpWH+aXvf3uApCcCLJIYtwlList9vawq99TSr4Pk5IO4yFW/KyRw
XoIXDhZlCyLmb+XPwCiVzZZGSaQ2chA9H0MW/OQkfGUoH79gIFe9zUAayKKfmb1SlCBKUeR+KH3e
x9JCMltHOcKpFqXl/f2b3WNKBmWjRrHDUJ8Yi+n2ho3Uwf1fn18v6uephxYE8OD6kvDzwTl/AFB8
oT3E6rJ9BU5JQdYpAlCRZTzIF19dL0ok9bp1nuT59QSRvf3ZPyUiGiqVg603GNH75+BJDAMyixEo
aeQML0yVwXeTVpEFggZQR654H7UOwN7TztjLrFF0t2SB/gtPN1qaSR/ltSxBbI1SqEWcFWaNAt4I
UuivEaNclxzGDzHbL8jFud5HvM1wjmAY8ViiF+haWppOcln2g3x6jT+wuPAYOMlL9qx+dR/xy301
mSf/0WwEGAFhoQBYFtwa17KkYmprPlbk06a3MM7XX6JXc0IHZQC+7cF6q88fH8iKouzA6lCb3+Vr
wVREBPaeLG4CSQZQP1aBpow+/FXAuGJzL+dqdahyX6+OlzPMrJpECNkVp2L16a1i11hzK5Cf2aye
tF/DOju2f7YSUMFrYWhHCEIhwFZ21ZLPre5RO0o+0tzNOtyqmMfePaje4u87/eAtX5wgsJXXYpN8
MiY+wkbGz9JZBCI1tIWDtuN2gHva97Vl9n5SoiizaBRlIkRQ2tOiPKy6Z44VHLB+nzKJmjC0ceMJ
8kk8YM5RJC6C/Zgu2snyMS6wxigp9HGs1a9ptOWQZS9vXDpcb3C/ohpD5mdR+lhIXD/4WaCcqi1n
ahtv29jeI/TErTcs+oi5N0xSi//KolEXETq3SlXx5BPvDttoYX5haFxl51tW28gMWgLduBJEqWQd
hJPMhZp80k7V2ZFAN77h3+R9tgEgDLyhklU9AbwJgO6+ZvVv3XiArmVTetmVgzTKqSGfwNfkb7z9
3pxc7l1xJ7Cf+4HJFHjDoFytlVLOMjD8GLxjMhqkJgwRBlWrS0YG378B81w4taOUiqYF5o6VAycD
3xytsn25Q63YW1TYUMnqnoJ1+8LiTJ77Itf7SL0GANpV6MWDYupubm4Hm3Gn5zZSQSwOrAUobgQF
RPnUOYVGkhJXWTsVr/yP5qD3RLO5GrPRE/g+QNAFLNdktiDkXn+pCQkhDcCR1EE1khRU0igGQNDx
KJ/4K8H+e3gMkYGYAvGmAYogmj4l5YbQCDsZbUwreT1sB+DV6i1YZG0WHGJeE6IkUdvnSeWoxbIS
nCuHW3JLzD5el7tqCaYb21sKh3AFdPi6YuakyM9ePTaUWGoTYz4K236C2H4d7MOlbGV74fCGdpqV
7nArhtLPAhhKGKX0WdBOHAfgwjl+OPuxKZ8mkDFGu3LJwq/cUMbrc6OUvRR538Psj+DMLXVXc/y1
90exlbUATGHA5Ha+qYgXSkL5q32qS0GSYVnhw6PwkgFpwFrPzG/83ThCHq8BrAl+7Ou3OZOMRIl5
KTiD3ttW1/5yWEqu94iQhXFCM+MHQQQQSqCvcBtpfUeOJ1djtQrPuQ3cMxDzyULZdBt1Ea8mizDK
Enr8HpiZZ4bguWqQmYTA6qNFHmRCtGfc5pjd5RVi9Kv+/lFBDiv50Vx5w8JPzYESyrUk6rTkAQRW
SQdJzaIDyBstAfaLZNebnGUQiTZfX61rQURtLgKLoM9DbyJLAjO+//De7b8cfaHsRic4+m9IC7K8
HtYWkrO9kFeM0cQVDeSNsFSEY7R12gWSEsLfX2MsDLUO0POSNkya0CBMUrnEjKoIOMyWdKwKD/qj
YAeoULHm6cyBNeSwLkRRip+HgIAgqx2dS7vaJk5pJYv3DkOJ02VoD8u+MMe9+Kg/livF4jFYeDwO
X39KlLGt++rJ+g6VCgCiFNDessF39GDZF3Azmq1+QLqTt0Y7c1C9d8NV77Sv8Sp5jh4Ml0yXjR1t
xVSqmWt7vSEq5YkFeqnDdcCHYAbMAiW62uKOzcvXW2RWuwpzqzzbs1lg1HkaFEIBVYf9wdhjEE5S
VyZOxbxTemhW56iVKW0Da9pgdru+4B/LbfOxtqJDsStfBBbt0NywXsulblAKYiWA3yDX/5CBKBMF
ZNNZHaVz03otg7o1QxGEBGZHbg0H1MynuvBOqfPX9P/I5GLUF4iFQD8O6DLNQV94QlG1I7pLeFde
ey6/xoA4VAtqJ0SJonU9t3arpbCeAJVTnRwI9H7J4qGdhwv4BrQEEw8N8Dx8z7WB6Cddz9W+SM/t
T/0AgJ619Vfll/AU7YT9/fsyd28JhdIvWRTIqUk7zbUoVBLRdDql2bkC7cG0EPBg6SsVU1gz01gj
K7xkQiDIx1PWFnTuMphQkZkF6Rf14mdgHAOdXpada7NE6OrbhrW3PwgGcs96Qm4YdogCYwyiPDLA
mnJjFK0ri8bLs3Ns7Vmh8fyQQOMOanKgYgl6FAXI652L+7gYJnGIgexcgHxwxOCQhX1Clz7wMfcP
aab5RBJS52A4gGOBzoRrSaWnd0k5TfE5Nhfa6HQWMq4V4Zy4L2auC5ADehEU+gknHJi1ruXwcpX1
qSEkaF4CSO1BWtRotMB4XDt6+JCXCUgwWF7MTBcoiZT2qV3bTZ0vJmg6LLa7UFqnvQU2VKucHMId
4R2ZZbDZ20tGIeEpRPEfbW9gqr1eo1Do3iiEaQpklWbK6x3QRavGHs+L+3s5M4iUGGphiRaMadMm
uMFW+vR2+mHlq+fOESWAsri1UQSJX0CA52qbxtw+SHZkWn9fyaDEUEaX17qpKGqyDvRJRlA93XwI
kB1kPNvz3AElh3IflHDyaiPFsTTO4GBJjuOb8ko3fUtbR8D33T+dW3cXA7EAbiT9tajQUjeqq3i9
CiUiDlQvzUr8rhfg7sHwZBaD3MxNJ+u6EESpWzBM0dgXYXp+LU30bgFrmjoMVZuHUEQGCH5R4EIw
AK2+VmlAXBCQjjlkOI/YttU23p4OTF/yxlW9kiJeS4n0sgSCAFLAKSiYjrAEbBV5zie0yP4c7h/P
rU1DIgsVJphuIFooZRgEHb0AoZ+ducB8zQegZiLfXC7vC7lhVAl3H6YakOYTUDlcryevDKmUpRZv
g+m9S48ZeOf4xrVqRnv8zYt6KYfs64WzD6A3x3EZ5LxOnmnsTP/cJOb6xKR6vrVpl3Iolc4TaZCM
EHK8gwieIPURQaDNUDVita6ebmjapQxKm+UywLQPtcnOG49MD03+DKzmu5s381IEZde4Wss7o62x
XclKdHmLs7l3yToxSqa3nrqrlZDdvDgVfmokJRSwkgi9B061VcxMX2nVUc6Arn5iReu3XoPLRVEK
LQhgFx9rLCo14484NC0W1p1s/J2DofGPiZwJagWSsHOzkhfRmnHsN63zxffTTahFJhOcPX5eXXuF
qdiq+VBZyz8jWuTLl/vXkqUAdO1cq1S/qwK09I5Wa2lmuuascpFuBXQIMJ3fW87A5bqou2kMfNfl
XUXOBY6AI0Zm7IQOt2BoG+Nq0m5o1KsDV01QNkzYO3UEBGiFC591SCwdoC5nngxjP8bYuPIncuTV
t7FZGeCKsOPTuBQ34sZfPN8/KtayKB+njzjFL0YIXITH73S7XrKWxLg2NONW7iW8J/EQ8CoD/i5/
gZJhdX8JLAmUGeiLkmsnHhdT320mZzABfWHdfcY7Qz9mgexP6KjG4ffALZZuZaPBKzAZL+ZNH+Bf
TQbI69qejW3CiVrdEU0erW5bmuOf3lkvdbSF/Lm/ZQxjgNbXa1GVP8lpJeHSoC0hMg5b+wlcrb0p
v9QBGlJY4BbG+4mBENfiWqn2BZ4jps1ZKDoK1QUYHJJ1YbG28JaDc7mFlDHwRV/w/OLXGCigdNGt
ypkWyrLayJiXaVmJxdhHsk//bbMB3rlemF/rcl5J5PrE5jtmBYNDaPsUP7Iu0f03ezbUpvHKqG9G
7B+mW8irGlwdS8ZC7ltRYKqvF8L3/CCGFXQP8WJz0vfBxrItndUTw1QEcpcvnuysqJueE7AQ/sfE
bO7JssgcdZYVvW8RMHHsWkqXSQIG58CN6i2kf3QL5ejHwAoxdrD7yECHov20W87NbFZAd1suqcwh
pYApWNQmxn41+BwXwHqj42dXk4aX5/vndNsQ/SuB2r9UCXuez5PsLJzyI4adryUksCL3vhDWMqjt
E0qlr3gPQqDTxrF3ltL+fxNAuVK8OoRIXkBAOpkJ+qD0r+jpvoT/ULR/NopOIWPU8NSPI0TsehB7
WdODLWX2GvOHGFEo2Yu5AfhXDmVIvaCDX5XFGXIE/DMI6B+fEptxNxlnTnd/Qtd0uWygVT0Is9D5
8zLY62LHEPIfLtu/C6EsZ1R0ylhpEUwMWmpTFOM5M3brRfSQLFnXk1j7e3tGGc2kr1IpbRAaRtsN
GFAdXQIh0du0y6wlKzl123D+uyrKnxLKpusjJUSecv2KoeMnxlLmlYrfYOrf36dufGbUoVC1OBuh
XmumIC4ExRQeuId6wZupU5mgCgoWx2P8HVraYIrwrhgG4baig/Aa3RQoF/A05a2odEoRtCQ9Cgaq
YSWY2hIFEvRVWKy3jmjA7NguJFFmAWDSNikUZJnF7xLMz0jpBOCH2gw79OQynO3bod2FLMpCaGmW
pGGHVY3AYPlWv/2w7GS5/nmW4KWIDN2/6XT/K4xG1SM31k8ZB2HBKjhZpXPfFN20phe/TlkIvTRy
DwYiOz+T/r1j+nW6//s3zQNSoaQrANOv6AlrJZAMCliG8XIPi0W6xNDD1IRndV8IOdvZ2V8Ioc6j
KMDOKwzwc3QXD6n7BADS/yZBopzfigMeLvDhYgevoGiEajUuv2S4hzcP+t9V0PNo0R76/73eo3tg
aOzNU774acrDFccQtecaGyQ+g1ZqjXHkS8Y5syRIOKIL16loCiMGdhamDPXAxj55x/9xCZRZ9lCZ
0zkDApJ9h2ZwmxlC37ZVF5tEWWM0TvVjoEFVWzs9fubWHuyW28pirIOhq7/UcxcblRiVBEmQMh5e
P40PeJh//qfLQJvcAMwXQitCQHBGO7f7/0i7rt3IkSX7Q5cAvXlNmvIlV1JLeiHULYneFT2/fk9q
sdOsFLfyTvdLzwACKhiZ4TLMCSzwPq+uU1h0W7ODYkztODZZoaGSc0o3wSPQRbjp5sV3y4wAo89m
UQpVSt9J6urp7Cg7zE/CZkRA8vgrRljTaqj9FCcV1KI6BiQ5YTP2v4+/0AMN2HdVwSSrwZa7ssrH
g6JRCoQteJkX9uiRPOBJ1FJwdEGFcfMlOtYt/FOg4KR4PyWySTYDSjUjL7xf0PELOvTvM9GViiof
RMoN3v8bemAjT3YXJAvTx1gxDIwePFHYzp9EVfIQQG0FXuIe0JMA8ldxrvx7RzX6BOckmMOasMLE
lASQ8F+xo+nppvTqxxL7kqQnO3kPCUfbF9zfBTXmyKyykKam1IvTs3/wxMpWMTjTIfo5f1yXZB4d
RiWBJNw3aU3poC8GK3yOtn/kPbx4NBithA8RNL3DyY22vsKWRHh09PtgGP10nZcFPzg/MzbTnDRG
bySUjnPuSNFxkwkL1gUADHgAo/sBDQIic1ZW00uSMOGsoqceUB/mJtpgx1KMzBJP/ZcSWRekmCPz
hV6PCxmkNLRkG3i0eCHQDiEBoTsS8Qcv4bN4Q785+/JwMwWtY6VNYsqZRixPsDv7mHifHPeybG1m
RJiIEYAlQ9sOIJKQeLMb3emIPMkjJxbiUmEillFrLCMUQaVy1dUh2VV28Ch9Po4/OIR4R8bELdhT
k6Bb4evI2jdprT+4+evndXmWF7JXmIelKKbofwE0HBO6FL3Un3tDpU9k/5Acy824zY7+6uQ70SE6
oCNh/zI8jfvCQTuCe532QrSBtdnAPMPUN/p9WF3q8hxT+2cJL0DJKXeTRh4jx/k7Eow8dAaed4rV
07ywbHv6/u2B1zC1FJldcMEIgyLI+ig3Yn4qzuS5AnawEpBcQz74jjdBtKSxF6QYeWgbtTD1M7ip
3XhTpvYzZrjPdpXatPZgbHioNAu27oIcIxpWKEtdkIHcTvzoIyK9XL+bJTW6+H1Kf2YRALqRNhNG
N0/TDSrdxtkGPktO1k/FWr6/TmohOLigxPjVCtV7JZBAaVzJ9qFemb/Wf0eAcaVqop1jRZ9oIUW0
fwLzi8PAgiW4YIBxCwPg3/M8hqogPbpR3XNK3tafnHCAp470G2bXUfWR3LcJBDlCr6w3tu6orHk5
l+sXAVSESxrnxD/rhQEa7eehWKlO+eT/W8wWOgL0j1HB0udLComCHeC+iJvwH4FucuotYheOzfEz
PDYYnfcrvZPMCmzsOiSrH/t/O/bL8MDoeSrVA8DHUFEoyCEisXNvuQlvexePBUa5W7XMg6EekfsQ
UZhLncrpOG17C/HyxU0w6u0L2NklpdR8RFvLBr4Fd+8mvUsmtXJBgVHrIYlq2fdBQdiJ2wOtHGBa
dfAegYbG6Vm/rhvYLnopVSLy1FNt4EaqipjEDlCNr9Zc+77giy/4YbS8LLDMOmlwJ894X8i26Bp2
tTeetpyw4rpdB4T5JTNYQ1AouQpmTpuG8AJxzkmxYR40U7XiFD8udg6A0LGu5dBU3IQq56S+XMvM
VhVZptZ9CHvY24r3SvuhdRLdxrwn33WzC7TKy5PyVSPU/AICphHPEx/s98LlGN1FCtg9AAB7oL6p
3+J93cRcU6dASQx0FBUT0e5I/86JghT6nd8UZUaFufE6V6YosGQoytogTp2uK7zAvQYgKICjKQCm
19jdSkR/a4HAIjnqq3WDEZr2x6f7Jt5sebnERdPz+2tYEQEeTKQIInhOSPFaOS8Y1OGc6qIQzigw
TqCQiyKofFBoGmLZwu2uh7pe9/iL1m1GghGNpDuXuZyDxBOuTQeVwifXKfCYYLxAjAKJoDaQ8fTs
eBEx9yH2y9sc0eDI31c1YaZIaRtWct+DiEbCjtRu51g3Xmw4xek6Mzw6jDNQW7OOqgbHNdqv58mz
7PNku9rjdSK8E2P8wXkwo1rHrZx2572H/jzn/HS2r5PgyS7jCKKuH5KiBwnjxut28Zpn2XhiRVmc
3UetG4VV1biPpsDakQa4Og/XGeARYEyBlU+o7cL+n6aHZw3LQbi9xYum+bdifD04Zxyo8RAmWYgH
JZCtNhZ5To4DQWkv3QbedU44V/GFfTUj1A5K2UBD8lP+qyA30PTonaPj34H8aSA244VR8lpoW72V
cNuV2wB+VbQ11FaANYtia4RJke5sG3fumTy88xrCOZIsM7qvqWEL5CXcUkYkp47Jj21PtPfr58dR
SRYzapyqciwr0Ig3vWs+/ZJWQL/++Dv78lUFnl3SYLZWCchP6qi1AoPWQKx9OR//kgij94pfjSnG
JaH31RMM2DHbABXX5rWoLFVWL6SB0X0ISjN2VOCcwVq1LVJYm+ZUPSee+nOnrnnkvu74itNmq5Nx
7Xd9V0P4nru9pLvR/nAa3fI2GTAzNGyVJ9seBgd8Son7KRT2H2Y2ZtLPmIq4DVJNjvEBaA8N1sFW
fTDJg+GYf/Ji+02GLV+q3dDnIXXWz+JqN341aoyBU/y8Lu3LeZoZGSYmmEIjLysftzfANaAX7P3N
t/MVR6eWMvhzGfmKxGbyjsVe+WiEODP0U/auFjq+6SCVhuJKKB+wTRPWgzfzyeWMMRaRHxnFSHXM
aXJSxOQNebTIWwNa8C+PUL10TmEfV6Ma4QjxKs0eo9WPt9w2bnkZNY7tY+tSqSj4RiZpX22vAALf
dC5vlJJ7YozBwJjZkGkDSByytefF7zl2rfEQSRfZAE4t7S7BbpQvqJKZJGBFZDVgEwsiBeAmvRQA
fdDX0Z8YvhkNRkPLJNIFKQWNs+wkgC+SturzuOMlURcdxW8q3zx6hb0VrazT2C1+Ue7Qi04bXg0O
L8vpwBkZRkF1s88mA/HbyRnt8NbCsknst9w2R45T/7a2CwOEABj552K+EKJmFwPQQjNoCtBJyhU2
Prxi/SzQAojtAtRksz3Wp128ETxzWxNsVYPGYmaJ37BMdfKbcZ99BKOzBcBb9DKizMrFLrhrLXRY
wYf8CImwyhyeL1kW+Bk5RnOn0C8HYYSg7A7yGd29UkcbReQVJ7PApcOE+VFW9FlRG/Rpl+H4njsn
2E6fn9ftEEezWPDpc9alUSCCCEaxqqed3BO8jDCQcZ0KtQHXbojx9tFghT7QtNCWQvef90AM/aNY
f3YplM+ZII55Fo5VRwVRx9pDMeJlL3gcMNYhkhuM+PT4/QHzEMecW9qn0e+VE2Idt2w245hoOKGv
UqX3M3Cjjf0W85dj8ggxliHsZWTFBDBCa/uyfTPRvTj5/ZnbA8+RLNZ7d4PuF34AjjICJC67JeHd
U4tBWeEmvAWwurjqUBnF6Ipxui5rHAvL4nQKZp/TUix9hVsPwk13MrFiQg95O4QX2QNIAO13Q6M1
28SFGawz7KsFo9M+Nbtk85jw99QuPv9mNOhdzoW6jxKh70Fjp6/yvbiVsD14VOy3P3tnmphhBc4M
MALYqXDZiJMoiKICd/WEFYye+ITlixrQPXjGc/GdOSPE2DS9y9q6ErFQDRYNUKaYkOO12i6NrwBP
5jcvTDwS5NIkpVNCW3EkRKcjtkp/DDZ8uRMSXpZ5UdZmtBi7NjTDCChknFuX2EegceAFEWF3CM+b
L8vBb5YY42ZN5lQaMcg8T860v9Vv2v0dF2V+0TBYIvCtLUizqjMWru6mMY2FnJb7O694698Ql2Iv
61gQ1ZOxIOa6li5HKL/JGZTnmWzXMVCdBbHEujZ78sYnoIuQW+z8fpZcjodb9qMzSozFq6zc6mIN
lETA2N+EjgpI4gwM8YRhUbZndBhtHYa8FZSmQjsLsDAF+DnhD+Z/LQNdCgARpWPabJG/7dUu6bMz
xA0oMLpN4w6abuZ3cy95uzkh5shy3x907N6gapocI4BFd1gds/85kMqRf0Ei6n11auw/uag5VeYA
RaHx1WnEASpkes7wrmyA+tchJ8QjtCTqc0JMwDhInTCMWVucDOQF0xfVrsl9Tib3fCy3Dxw559Fi
osU0FoO8qXBnjYcIbnQlqlVejYXMsBXedWJL5mjOF2NdtbGFEOq4to6iXGGl/EvhAD+RZ4540kH/
PlNdo1asUg9BBktUv9DCgEd0A+hQiHxnNy4AuAOYQS7YC48sY2zRJyoZjVVTAzVhexPQbBz1TXXR
v9u46XF4lZ50/lKKJaWeHyljepMULbxJ86UJU0Hap9E1PMOznvu30A5QKDNMW9Tc7JY7brPox+aU
GXscdcpgamewe8YpY4jLLndAMwHmU7niAjJQIWSjz9+0vkHdKlmqy6lKBceTKeLh3pP2up1pLhkf
eNKz5MzmtBjbgmd2LDQYFYGQpu+yG5BfvdNu/N3ddV1YdDBzOow16fuyb/QUdOqU/Mzc0Pto3Pwo
A9XzXy+cp6/gOSnGnlhTUgZ9AVKTp6L8P2CaDFuV0fnHDW6WD09VNcBfYqswW25OjSg6h/VIG/8M
1GSwVZi4JV7cvGUsy2L/D50vnzpTcUS8mhC0X3Tq196T3Hz1Bz2MFnbZyfBjwB7EsoVLKyKYqtCk
xkDlAPN39MyEg/bGB9Cn8sTKtgn4D9TKsbAV+zMv6QS9JdSBAtluoEdejtu51VaPiffOkbclQz+n
w/CjSfUYdgboAH/yV006Em1Gz1pJKP4GDrfhdEkQZtTYCxoiVc18GdSwioT8HHa/pqctD7Hnq2px
5ejYzoDJ789VSM1CDxT2jGDL2E3n6NiQhyf2zf3keHg93gYbVXWHz3i9tTY8+NrFMsGcTUaJ00iU
s07EF0zdVit2j7u74NhibeGx3yDsMe3rd7jkYebUGD32pzYxhAnUNEy+I5HQPjdv1yks6dWcAjXE
M70a1HGAkMKoB2/obetC29hcJ/B9Swxs0ZwCEwMY8ig2Wg0ezo5MgVUmJ0cvskG0TUaeD8EdNouR
3rtVA2d4dJ23bW5/8qzU0tN4/glMfNAKhjUFGg15MPOeIJEqk08eJiKPBhMMGFGGbRk01GmfNqXb
uG+Bw2NjsUV0zgdjOao6b0ZT+xIHA4s3ThGJXN/p0O3xKO6s2+sXx2OIMR9hKkpFRs2HcuNRMoM9
ovBwnQb9jSv6zCafm6Dw67GBn0IiRn5TSQYse2CScjw8R8bZWrI8TnI0RKDSQ+wGSGBoHz//jhHG
LOTqUJuCgMNyIgSbJLEnO0HHEq+vb9EeYAmKqQPFTtXYJ7EVl1JRdFhe/qp40ya5VdfX2fiOsUmV
9TcB9hFcCkkuRXQRu5OHrqdvdXsAEAEWkhXkDK9+zM82Fz+emphvQjCjycRfsZIGsVHB7yYwcgXR
MTBMo0vd6WzRs6ubv+WRuSu5KspzkuEQET+rtoAtEfJj6iW2furstxDLe0U6ZNmtOFL45QG/80ln
P6DDWNFOPejM1HY91jNXOvbBI9PoxC+1HYqkOG3jgfAizUVfjD2A/0eJOVFBhTEaFVDSsEGRNB6W
Iw+FM61amTvSwiPFHGZv6MUghTL1UF7sJIf9lm7u5VZB6c9cOzvGEWJhZGRmCu6sTtZI12LtkErU
X5Jr95PHkw8eLcYlIqDNyzgFS5PXAcczDgFrptj1zV2EMQlejmaxpmzO7opxj3Wv5RnQHDFuAhQg
xc321hkP8WZFXwVo2dsVa5Sr7HDFUXQqAt8PlCLXG1jOon9FWjNhTEpDFMREQcbhZuOhAa0/7Af0
U/1JDRPpyH/IMNyJqlIC8E6leRuLtCqRduWr/pOnWTxmGP+eNIBIlQIwgy63ioTPdERw7xPjCZh3
189t0WHN+GG8fCs2wlRbeIaIbuZ+pGRPH1W8qG/xpTg/NeqaZ5dztso2qOjlOOn+kDtAkoXvVVye
oC97k9+Xw3p431AFPQSZ/NbxBqd168dqIz4Mbz2J7bPT/kHf5owrtqIkpE1hFD706nnKSXks0e+Y
c5GHvqzoN8FWsTgL0JR0txFjZSUBkJRhBYmjAGuS9xw59lMb2claWYeefEKv+qa7T12fJ4SLkjGj
y9hcNASoepmC7hk5/tfq8ba6vbsue/TWr3HGmNoSfX2xVoPCzj9gJM2GpeXcEI8HxvJp+TkYKxEU
FC91pHuR5Ks73lwY1fhLLjTsWMM0L3bWAZqZTRmratCkhaW2J2fDc0b086799OUVXD/s7zHj5Wcy
h61N7RgGk9IC+6L2skPv2byyIO8gGJfWA6y3D1QcxM/7W173JO+3mYvUhybTWwO/ndlcFPqFV8jl
0bA2PbCEVtLw44pzXzsAVnH3AVzUw/vD0/U7WOhsv6TE2PUS1kno6BElZAN82Z7soMQPukM8++E+
X+1eHeiA67gYkHM5fWtf5dJrwsRYeh9zf8m5gwAcvNf+MXo03cz+AEzwwelu7kNHAJSzvY4eXLt1
HtZHbG23A8/avF8/Ad49Mo4A22xisTvjI7x7ZPA4vuy7+b88Xcb8t505YpMpfnwgHzwtX0gWz3/8
2yyY2WpaHQRae3pKXOGYrcqfKQHodfzoCDx8/utqzw6F/c2Bf1vjKUv+dNZkeuC3nKvkfSWj7pVQ
+35UQZb/+pcp5Vm00E2tYvnUVAHllxd4XxdAnV3eNwpiFvUjvlojhHDGrr5v6zMvZYRRsV7yR8Ok
0o3tU7ZCEmzT8PY071qTfF15z48jWa3dz7+8CEanRsPIO0EESwOxOT+t8C6ZUamhRGNgouO38WhI
KpLcFaute7Mfyb3t3LVkv36z3x/anb1yKP7VVomdihfVcT6BycNe14avzMj/bwS/ba6PQgnt/hP4
2b22BBXQ2PEO/uZMZOJ+ACn9OjXel19qyN/9FqU104lBKeS4K/Hhzj0nav4eI10I7dd7bvbLYVBL
ZyPCL6ObhySudtSAedoT3q4lmUeH8X1AbyiEOgWdZw9YFIQcbgT79XAKXBWlnDVw6p92rkgentY8
aBqOyn+liGYMBkldSRk1J8jB8MwJT0HYvlnDHMpeoPbkadd5XuicYpQ/cvLjtMGK9nuydjfaavsU
Ehsom++jvQ0cXpXnq3XomkwzOuqrclo1A/h7dpzD/fvNzboiL6eKeLuCZC5q754H8NfCxsIp3wFK
P6AzAuJMyOnZn6u7wXYf3K26e0gPW3IbOfefMVlvth/rj6NIVvYPhRwOIRbyrE33ukTL1yNSnU0f
CVZXY84PHlXybnznsDk4PT711dPWNawJepwzTyF7bOkobniJZ45msgnUeJJqbJzArWW2yxO3L6ij
K/fBduzqfZgPFbUxzikghw096ZXt/jyhkhMSNO7mWO7ovEdwESOCLAyvEc2xf7UodcOich5AXwio
1z7m0gb9Ryn1VEhkfAwga53N8/2P4E7dPK8OzqayzduGuOuVTR7wXzRcIhuuuy4+0F6tH+KVienK
NU9aOcrIpmmE0DD1jl46wGg40fViHG/hjYy12jJauVSGVzkcg6zJjA65mcNZwjLN/tlcY7pAcGru
vrMlazanxdhjLUQ5VBz0DlYzwjLLXz55oHd5XUUW8iaaMqdCT3NmukY/ypJB1wAMYB+S+5+Znb6h
CY4LnrkwOXZJh7HNVmrWhaWBjoFu6959VX6egaYMoLAcmI8COrlCZMvdx8+zd51B3ikyAVNbx0hM
pl+niF2TrwZ8z4PR/wGq9yV7TIQUxtY4RSXYc1KfKBnxf2UQihQaeJ2dxQAQ/Z0K9nVaX3trLu9L
C42k8AezOz0fJPT8wh+c1wLQiEPUtM7rBk1xATZQGZv0gw7mVRxlXzKoc+qM/EulUo5RRam39/f1
Jnffr7O3+AaikwgiXWGoGayzEyc/EUYLCnawMGGub2O8Ght3cu388S8pMT5NMBSlVWKw4vhP8eTU
zjZxEqdd02103L3G9FxYGzlji3VEQELMz10EtkpHIz1W50jE34hoNgUSqYHBcsJh7nuJgYrjP8fI
ep9EHaYgk8Bc+jKttePKlpE5DLfBw3U6C80Fl3SYlI/kh7WvRlZ3CnZlsVYdpfMEt9whGy/vMuwZ
SA8+fLxdki0WrxL9WBmEp+ALNaLLb2BkMgSIdR3SixzRx5a4zdrcS+5D9fOvD5UxyH4sCBgwwiWO
gAJHCyAQwb1H8/gHw1iXDDEmOZblyurGL4YoEEmGWbnew5KAFZcjapWuiSVjlCOs9BzTARzRtUcW
0A86TBihAfpIG6CxjhDmKyEReuK5lHkCypjlXBTO2EZM9dwD+tCt7girABSl2+sCumz9f+sBY5Zj
NcyFMAh6+Ov2KVmlgI57i7gFqYXJ1MsbY2xJq5gWkONxY+pdH9qYwoForA7IvpUIMi3b9yKgRa06
337ZpgdhE9zUa15JeIFTAIfpqiwjNAF6GHOgWT+W50LAJ3Tecw30hTNayh543keiAsEIzAUV5jz1
1pqmAOvnTk8WCe1kIAOgsAJSOzJqLakbecHD+JNLdcF6XlBljlfNUkXNVAhL531FXXjNSS6xTW/L
hfVd0IgZqW9NlLUvR0FFNSIjIoYONFd2Hni9FQqPyGXS/T9YQF8FAdBz0DVn7fKX3Iu2zVp1qzvr
frpLTTobgkKmXcKVF+vP85283sOm5mT7WK4wmIDefgdjwY64trjdU0tx2sUBsBa9yMY8pzeMsxZN
u7ItlIR++vvbj3L3o0Rpl+jrkQib0Uf66bqyLllyTUKV31LRFWlgE9tlbJNrYpDEMbR1tNFk7e/3
byU3gPoaHfomwjMijLvI+rhHoR9EKjc7Wkf1pn0MtvqmWmludJdgWIJ6qmPurneD15PPFnW9z/xO
cPB/IzroeM/7pQD8gmnGq1iJNlS1ge85ewfZFVWyGtzu2KDOx5vb4Z4v41gywShbvQYpx1/RVBvA
5R4frBfem2LRFM1OmPEqIhopUi0EmcPPYHtrQmR6wtu2uahCMxqMuZPbSqzUETTKW39/dlXvDq9c
TrDL44MxdokuxYHY+PBR8W3k/hJWZzxS/sQTXtw/Y9zQnynHZxGcVG7tFm7rorsGTjfjb2tbCq7n
pNhOpTSQBg3usAeMGmZ5d8oucA33WHjNY3ng8bWUFrggxhg5a0KTiyrg9KQb6VmEITlsDGKuJMdD
F/eruh0PwTZ1dNgT56Xd2Pmbti5swd67ikpg2nxiV5tteFDQGiNjrMP3jtt193Ld4iy9pi4+kjEG
MT5Rbxqhw1iRv9V+BLuhIVpGVq64A6TZGhs0Qfnne4URzsh74hBflmHdUNCWhu23JnNCg66PWhHi
hEa7f3sOt5hybhwahUXb/pCaGAya7HIibnRSb+ASWvw1If3OcnhLUJdy1oAhQ0M44gdT/rbkRpQF
JRCwDwZxYNwhRyuRapU72Ue1uR3WEZo/X5Cbf4iJukPfsMNrA102gWjOM1RFBfCXyJjAXDn7Vtjh
FaG0dvKBdUHZBtLPG1pYVOcZFcb6BUmpS3mA4xbt87tgJy9ICPOQvJZN7IwIY/tSDLHLZgwicNFP
OtoaIzx++pNI7q4Lz8JDXAMm8j9Hxti/VqzEs1qCDlDS7uUHBQ+e9XUKy9ZiRoIxf9M5M7OGiie8
RXfz8ZKuC+eTQ2PhGXDBBmP8FA3DEOccNEY7fZfW5a7b1u92vOIhty6q2m9evq5tluUKwg6QDV8S
BukeNsK97nVIj1znZuk1POfmS85nVPQwNgQhAjeDp3heAWjv1+hIh41Sp8mIeaN7dM2ftbEldxtB
2znJEy59Jn6Splo5pyr06OlVymxpF51OCC0Fu/VgQG+LTYl6u3JrYYY2P3CMGU+HvzKnc96zMBZz
E7SrkbyeLCB0RrZP0AHIE0uqQd/it9lVMsZCFAMDUIcw2c9O5B4O8lY5Vs+IlTSsmP8vHqrUCF8j
x1oNs0kn/Yw7LUvy40V6islO8tb8plD6O9/pKFiZi8yy/j2zXHah3PnwzRbBJE0uepWjASayuAWO
Qwy88+qWuyHg/zFWv2kyR5lUcZsFJmiieJOHMFXY3Rt5nz3nypbKMNALQ1GxWxnO5avCNZONSBWj
vC2THplsTAn7T1ZiK7vCbvCOM710bb/QZ7lMBEdFskh7Oq/eneuaufyqmX0Bc4sqdmM3kxL2p+ch
JwAFCrbdznKrrwb9mIi7/GAegSiFPYL5ivt8pWr3/Wp/s8/4hNFSVGFIQHxoMe61yYm/d0nnug/X
mVxq/UGPmKFrKtZ4YQk9w2QUh60SaucevkfdAus3gq3DWKw95NgscojW6rYi2uQ0P9qY1CfsxNmV
Fdy5GAP2Sf+RPODfdcmr7y963dlHMcyj+mZMetohUMcGgjSx1dMjoHvrH9d5XxZlU1LQmCupisSi
tgeamUcpoMBP43ZCce/FfuTWfhY11ER4JIo6uiTZxZ0+4I2H0B8oJ/mz/rpT79IbfTPcDxnJsXnu
9Y7XbLSUVtIwXKfgOpHLVQ3mQgtMwmmCn/an6DN5olvUaLI/svfej19HFNYCYhyku8nGOuRwVca8
1ziNfVmxBTwYil2mjJ3h7GqasRCLIRazHiHGiL7Q8ylxgT61F7GKbFg98GaeFqbENDD7mxwTbkSF
VEZmUvUYHAfKc3X0BoDx+mR0bGGl8YBNFiNeWdZFXTMMqAvbUhnk577KTcjL2Rm8+NRkdmDYOqil
a9fev7xMeH0ULyJmqzhOeqF5HXzOKDNRf+NPfhF1df+/ALf+Kt7TVBoWur3LnkwqJHo5oeKSBs4J
MlFBMCp+IbRgNfTJQdmnREuJ6DWc4GeZL+RuFMOg16gz91fLRaSUVFghqYaXbAMSHD58zLa+BLa4
Tqs/wcfCSULjRUvXLU03mOAxjATFGGMwpgFXaX9voa1wsI8CN1m9rIe/CZk0ip35L7M/j1NDT/AJ
CKRoVX5OiOpaXv4gAWNzq2LJrXN8k3el3eYk3lq3zYGXMlx8qM54Zd+KSid3iVjhE3YUd7Pb9B/V
ofyR76ZVtnnDtAVWka7d2F3HK//Iy8vRm/tmCFRdx8yDZMjfgNum1JfTtByRoahoEjJ0W24DzcIQ
Fe5yRoO5S9VMsYq3AI1Dc5snNk1NbeGWV49I8xL07AgOL4O0LLC/SbI1OV+qyn7spx6Vb22X4e29
Tg6Wewtg0fAgONKm+snbLv0VBF85SbYs5/tJOfoxXIhD12/Ud9iuCGwMjORAavhD04sGXFOw0ErT
VUs1mTMVp7QDmrYKh7XxItHOHYzp6zf9vnmNtyMnV7YY/6P08H/EWIPqtxnmjGsQezKQukIxWsKa
ARkD9Ckvzlk+xRkpxqBZbTrqfSYjW+EZ5CaWXUDdojsivWvQiaHF3KbfxeBizhs96Jn+Z3mVJQC3
pnmzWELaFFYGmBxEwFuAE8YsxRiyptPtL4ppyDoTLSV4Do+ZpdEYA3O3aKKiYepg/5KddejyuwmW
OcOoMaIMTNdjgP+SM2rMA8OMB3SLS+iKQt1IsbcNN/O8lK2gO8JQ0LewjMhgfEM8KJMooNJ4irC1
ZzrWt9wU0lKMDZFQREWV0EaisTKh9GKSlVDms5N9HjrB1jclsIldu/zoDiIX+HPJJM7JMRIx5Wp/
FtSeiiCNjQ6nHOP7hvuDprpN9/MB6TruM2LpEOc0mdfa6GtDjZdvjz17yGDdYHK/ABayvskwaLdP
nMKB/1lrvPHZRec3J8sEoXnZZtE0gWwB3DdMit1guEoB1IPaw8GrDrXO4rpHF1e1K3ZnJz4ULgpX
nAfcUgxDnzVofNENrJtjTFmhtX5m1iKt4/5MHcOd7Ld0xcOYXnwlzqh8actMz/MYYVJQKT20oSI/
bwSCrLiNtRYNaR6SfbwzKl7KZtEJzUkyClg0copxbjA2uurHdHK8V6fbq05w263UdfIrdDkGZskn
zOkxejIIuYj2NdA7lMAij0r7YzomWAyHHDsN0d55ibfFLKIG1A7VAB6ZiZL+pYUJGj3yQxV+wYEX
qu+Lre8gq32v72Ju79CS8ZyTYqxM242ChA3NtHxI1xePFfEd1FWR+8pdp34QNiiX8s6T3g/r0ec0
GcEUq2mI0PxIY1DRbo+B+6t1JhSNc27hctHt0SDJVGTTNHCclyep1a1ZWLGPEBDVlIC0xxBdzrIX
2KF7vhtWn9clZantmNrRf8gxktKIk5jrFcj1dMB8IAc9JRl6Q1zFlp7EvSu/HM/YJHEm9t6w3Uea
N8Ka6sRBjfT6l3z1fH0749mXMMa2KIpc60cBMmsazqv5kdxZ3uCTe6Pc2Y+fzdu4t/+LutyiiZ9R
ZcytlbZNl5Wg6gT3XkbqNcUTkd0wJ90nUWJb7jDqFx4MzoTHoqWbkWUiAKSQw6SuQRZQLTlZiZ6J
nEzJgypV6ddfO1NGLWvsv6u7M8h0TjLZ+UbcGi0JjkhvvnUuBXTUbnrUeu6pIk3EsI3XaJUd5Oej
6K1erDfMW69QobO7T9HrneOL6Cn2HQ+6ZjE6gQwiJyDriIp05uL9NEuSXAxodNIhRQmwLrfDuzzg
Aq5wKTGXHflA6S1HUJo8Z0CDfUqS28ZOPF58t2guZhwxztRQsZHDj6Ph1J7Ja7cpdyqpI4LOw/Uf
gAvh6GakGEFSxrottRQs6dhi2B7bw3S0VmjggN8k1xV0MZkCSgj+aeraZG28lWMKRjYgTOX+YE6A
h6jvJRQMD7fGSArv01yjilpv4t350K85gcGiluq6jG5RUxWRC2CMYoC4duhAuvHa7eSkDak2mfN+
nUEeEcbyqpYPjNAzTKG89VfWLiWoA2QcRuh1fFPIGSOMrE/WGVPlLWhUbvmubCVb4bmqpVoblOif
o2JkvJks+Zw2oKARp7pHJw+kfHCHVeJdP63lmGZGiBFyv1RqNVVAyFxpMnrXxxyJEftFRhNo67Q/
aITMS5UuZg/xboKNQKEBb13GW2WAg0iAeEm9FeDl/U8tIuFL4t6mb3m5y5w/e4TOCTKnGVqqkuRd
OJyefwYDAX6h6qBC2q/r9XB7/TwX4/4Za8xxWjkS+2ZswRFpPyLsprr37frfg5LCVMxosMYCA+xq
Qy2t+Jk8htiDBVTndhc4AkeTFtMEc0KM38nis9xMI44t+nzO3NzbVED3RZ5gx1GnZYtuAApZEqk8
GAxHI7qC/dwvBrykk2OwvjHsH9kJgw3X72bZ9M3IMPx0SqA2sQkyrUbM0NZSZOmLlX76kbw3bvZc
C0Tf77ErtFsJ208rJNXu3+93xNXNvoAar9mjpZvOcnDW8AUxwjTkkWtPWpkEUFrXOV2+uRkdJtJF
X17ZmFVJDzS0Y8+/NR1185Le9es/aNqdc8TadICfxIpfg1LhBsfQvvfXCeYneWHlYqD1mx82ozoV
aRy3Z1BRHsKTjpRV5YgeF5p/2TDNyDCGSQz9GFuLQcb/UG4APrrKPiwXK1A84S51ywOyjZx7oo7i
myOZEWQcSZGVdaBnINjR7FhxaNbBStke0VK62fEwR3lnyBhBMRF7qQ1Ay1onwFIdiObu1WeRwxKP
CmMAtQh7mg2qyvJBaFHTDIj4YBxMYGtxjm7Jz+uqJmvA3kHV7Wu+dKZKuTZ1qRhmAypewa67LW+s
0olRwTBWkottdj7RUZ3Zmb4dvv5RuDajzSK9GKaGacEUtL30Jrzxw9vObX+I9MXqc5Nl9FpYEZnT
YmSy8Y08tWqk44pP/7BzdLtfoZYITMHBbdB9at1xznUptpnTY0RyFLH/Ek3cAy22Be5z5Aq2uNHu
8l3q4z2J+tBn4du8aeDFMESn9VMUL0UR0emlYaxMP2rjlJrm+4OHFb6qfY+dmJ2Nju6HT4EnO0vR
1Zwa428iJUskIDYOp/8h7buaW0d2bn+RqihmvjIrW2Hbsl5YjhSjmCny19/V+s4ZU21udd0z45qq
mReBQKPRiAux2a0z9BE7PiKked+xnuqx+z0kRL04xcUPI1lOrwdT6M3C4nX0orjfniUDU5NxbkQP
funJQILU04LFMMU0KMHTMV0qABEX34QECb/GYikIiyfqbYnk4NxOifAWgLlsXpRFMKtOLkZXa2Yy
f8yYDMR3G60d3nHfn3ZZB1L+s58DA31iMuuFo3nEIQ0qXujKcxzELWg8t8ZxEa1PAppezeAPMKYz
3dgjun5+fFK33M+DkxKpG937KlCSG1iPxaY0Iuv9PddnAGERztZBNMPOqpcGt9j7pmtcVwYAtrfS
7JOZoCYX6tFHUNfcOyeR4E3JKa4yO/INf3btdMN1ffvTbVjNdqP+yFDI1NtT5IVQ1D1Y7owjYJQ3
simj5hSizMwqvrJUhjIkkhdXXJ6DUqSbwRrJWUy4f7KKrCNbmOCBK6Q4gj4pxLKUAVHbLI7zYop7
Lb5Vm5i36tfmXdb5JeKlnYAGetfcl5u90S4QWtsdCg2QKys/MXqEg4+gjEt1LaYX5YyPeDZXxfL8
NLXt+i3Xm9nuJUGLBAvqbjSnOWSasjDRpSlKJQS9zHwGsn5u5B9rw9iy+Bp92FUB6FmYLZEkWrZJ
15VChgVnWFR4UKx2BrAE1tDD+HMzoEGJLovCoLvEhEbyligY2NYs2VxO/8wxcb+6hAYrLBxN4WFH
yj9MUbLTKq24cgEIcqeTovPzyEe9cLfb9Xpu+PPE2cwOZzP3zWye77/d7eV9ixqi8ccAznNj+WiQ
MvZb2D6WIhM+f1mBwWdRtjyO1FyOcxGPhuxcF93ssaUbrScMuKZrNPH5IilJhp/nC913xP0c25i3
W8ZrPnrjf3i42Z7BI5E0yjQvVBAxk9wQzQI4TNBKBidjgsKUszJVNEkUACl575+gW09VYyyxOBwX
J042Lq0uWMZWM78zI/4ymQOCo2/EkB51MB4nXMpG8MDUscMEsgaH9hlzBuZsN9spxpP18op0nSEZ
sTuvnE5PUt31N8Dk+HzM982TpRVEwYQX5pN5QVJE6jsukZfLqdp2h+MRrTQ98O8By9y7GEi6Aj5F
X+rWW4iZocbZI/HtfPsoJgLFjCF91lfQmIcNn9eljLIChpQE2Ql0BaPzX7vEONuaJT45gNPYcy/f
xSn6MApsvPtusTK7byxWZ+pob+xAGhLlK9TVuanz5gppmCtsb9M30RwQ1aKOT5lwBuBRsE0XcML4
+45XrX5tLJYopr/dcxndfTyABRWRjJBS73YbyudG9Kr2MDnr8ZKfN8vEErGiYhEsK0tDQFA5PGb+
WDm735fsniz1gHty0fStBLKS7uEA1NlS1WP2rrTf1wxkVFnikJqWZeAK3F+zRAl5j1NQ8SR9hRPg
D80LThfW/AZNW9+p8adZ7VGzfnms5L8fnHuilEg5QWhkT5kiY+zkf0rb2+zhlriPaYzJT+RFXkP/
sKr+Qu3EQoZ2IucKkV9nRdbZlBzMLGFy9DGZEUcL7egDOpSGxkkVlHkGOrVR2QG6+4qXKTYKZ1ha
xEpe3FqU723DPS3qsKZRp4TaBbTaebo8aIm+yVF9VMxzZAmzIy7GHJiG2J1t1AvVqEx5zmMJlHXZ
zRz/bIZvPQYBsUY9WGpW6JnKtgWMmITxdViTlckM2YmCPvpY6pDrayTGXY16s6DHs9xaYUmdYvEz
WZ9njmcwjmFMo4anQN2WguulGM0R5LSJzVxh0yyTod/x3r30KUfXC+tem4iQPjnnFuPPPtAUFGOy
mgCn5f8//3ZPjPJ3c6XLz217kx7ZVr7wbCw5KhkO7ZhpG0qNGIfBQ46X5oLmJxDJV1MHZUNWiXL8
DqIYj6F7XsEv3f9+7LdV2yW3au3G/7LevsvF8+Prx6JAiakusaY0uoICurCt0MxclUC8mCyvbcQT
J8fxwwklqa6WlWICeNWDZG+OsYGn2VZfm+fEZjrKxF78vjY/lCi/x/cwo3CNbxxtAicEvgU8DUw7
s5tKxy/oDyUi28HplxwXCloOSqUVAq0MjnGri3sZeCQYMfPNfMEapBypOtxJkc7idXmSSaEGKT6X
2xy9NcY62fim8VglRnzgeyqURQ7PYtRoMqo1EpZovZ9N7tXDDmK0YChmxHjImBxRFhkbec+cR04L
CBoWllp0n6TD2v3fJIfIlwD/cCLPUcZU5iZ+KWHnBCLBk7/F+5xhOmhiRpzO6rAYidQgvgEpypS2
6VXJo+mNFDIHmNM7v3hmaE/WPsaQnaREyxfjwEZVfkCRMhOl7PN+lqLqFc6u5nu0us57tKz4NtDY
HlMatRYDQpS1ULwyLcUImdbcOl4VHXuyYoPVxUwswa/7O6BBW4pJUwShFl1Raj3GuE3xnCEuFhOU
gZAufKF4GTKci5gswNOjGaoXrM6tERCOey2gjMNU6KV6UkNU6bFAE+fpvF+VBrph4G0A+2POGVMs
2ykAnZehAYb/FF/JfIhoq7b1Ktf4D2zVfIpmc2nW+oxDJPw9EDAd4tZT+XzJc2jLSpz3CHKxQ4YJ
6TiClXnHPh3iateqrhIRRJ6bVF+dPCOGz4IZSnOlPnkiBik4/Wyt5zsdg5wOh90mX7HDvPSMk74Z
uoGBBiioF0fazZBpOrcC5hegDzL3NZmt/xiXGcACdyzPfIQkMkAAT0NJWMHOMkq5tPhaYptjjUnA
HmCaRoVhscue4XWMWRhSQsI/kjBVOZov5erHgUc6IBK0VU/NzG4WeAswyBRbZ/3bY83YjSScUV7B
MBhBEhAwQ089CHmUipMuhS4vSmz8QzC1Qm9wY8Ih9QNsOpoaiZk66i6pdBZYlThi2u5IU+/DhE8D
KRVhTPPvxpwg9XRdqqFJvuB4XsGWYxGDPlnngPc3zqZitDb/JO6vxlu0v67FBQZcl1g5RjTPt2NH
eWJ4TyO9g/eSoZ4VXmoKKSGlJ4JAMUXoEOFrJKsF5pq9V9fW2ltLM1ZZdKQrgFCV0I4ClwpTM9QL
k0plkacBLJgAimRfdrTGDLhvoW1QAVafMt+3ejqfmBJQ2TpmT/GI23NHnXptpGSqXAsP+WrO4R1g
ykxdePHWdZ7pyil1Li8snJQxfwQPN2m1gBcsajLVhBV5WVN7ItiV9GI2NWsHcYMuzSdA+fVtVtzA
kzeMMo+iPCXbjXkNNkyiDHcR19cmUlBmQMilLGyM2vNYfxRuigUAT9cTJ7Msd4vWTN0yXgEr+Yfp
KhP5PfgAml04lZdzReocFWLPKTwHQLUvohUSeOt5musC0G7WzN50co9oogqHXkiy/4Gb0nmiay8n
50xQkb3j550FeAGkrNZPqDD6H49diJFChCwOKVE3upQULgxInjByr+hXiPEE9naO1JxA0Cz8Q4re
yN4AIo41OYVY4Mf7OlCuDVc5TNlzHSPOxt3HUA5NUfFRjWlcvIVg2sR+K0tfkvVtjSEv8FhtWVn1
sedhyDzl3KRJIYZqqpCzveDxfXltkAo1GRJmMUVpcMSh2h+n5CyxTmuV6H1tACginK3SWTgrPgkq
T6aYwUxxajPVXyWHNy01MZgTYvzvojWOGrlngG5x/FSiAbcmXsV5UuB3GGw8ntTVCVVKDYMVa1OH
r0P8HYJS8Zj5kUm/e5qURc68EPMHIWhyWwlqM92TyXQLkKlPZ3Trt5hDQF+5x2yfH5W5xEkqeqsx
8ETj45WcjDRrHnTY04IFZoY2X7MCWxYFyrPosxLJ/PbcHRI3NDUjXhva52PZjVk+ZcADpTdTru40
riA86MK7cXVYZzOq/P/8PpomYIMG7pgXche+6sCBSXbgZptKfzW898c83N4+ypBhiQ2G6HkFqebp
zXcaEIlzAhag8t2hnPOOaEmgtIuWmvElo8Gm2TKt9cix3NGjLEgvVpiHmYCeticJTCQUSzR7yTPf
abHZVUGHPYdq7oHB5Yi5lkjnIZpPMK2h3jy2AZc+ttadUc7tEM5enmunXiVwNT/KpYARRVYoM/Ie
SVjWBbw81DcVTPHdH5s6CbBR2Ou6g4/Ww7PZMk5sZBJEvvt9SoLxFFOJfTLtDovF6lajQCrlEH8c
LoY+0z+WjbWMlvorxgCM1Jrvi1UKTOdPpCIYlkMYlemAT0r9Qy3AMmPsX0F/wcpudwHANHxdW1/1
cL/bCSUepyWmhvV9kOrJZv+t7r4X2uFzwULaHEuJDOSh0tdEmVRRc01QsuG256frLNk1m6mbfPrI
WFwYPI89xgAom6JWBk+H2On7s5VCNZCTDrIvbLIIdrXpZ4fUPlwXCJMcx1q2ZoYGoArezl6bfX8+
M9R4xJUEpIgGjAROwo7n25EM1LhXsr6e9pf+lmlaqM4E0GAT4Jmm+sS5ALSblb8Yc+6kqQK/Getv
8B7JlO/aRn1HFh70MHGrBq6OpjfL4sA/v28uW1vPzaVS6K/FLnkq9G62Tw0WgNe4wAcfQCm7KF2r
PInL/rA4XgPdx7zEU2et3jPbToxdYOSmVZtZDrg6a84DcQioORskLlkterfEMW0lh3IgVm0g+FLs
fVko8/7w/LzKlqdSf+8uhq87E8NBc7b/hB3oDfYdkjUaId4Bxrkzj4G6aldO87CCGOQXKDd01mmj
2e/l6qrPvgLDsULETYVx2e8Bi7llXvNRc/ZzAjRKoVRHdcJrhPbiqDqn8PMk/ulh2WaA5Wus1nyd
v+3nrfs9B7D0K2B0/oQ6M4AfezSwbRSoEhiEUvhb78VA/L2olWEo9RC/ZMsGF6OzutgfXhIek5mV
1QICZV8nusJ4NUZQHlChFAGxMEUhFiML1KkHclukyOtOcd0mvHFGXcnOV8kKex3CzeQP8kChPtfm
GL6au27tPruM2z5iYIGIImBWB9NWnEwDBghqkCQ+NlegQ2AlGsE8N2HQv7cM5RorKA7J0FABuRoV
qtSDSyCw6ig0JKfC8l/Z6f8Rd+aODpUV8aT43CUt6ExcWM7V5v2KmUGjdyxor77fuqxLO+baIH+N
3DIxYRoA5O8vreD7edfk0vSgpLDV583MwW0BYI41Nx6f1O8MoQLtQJ8ypqE17hdgohrLfB7UERw1
u9S716XRM9F/focG9yQoQ+ypXXptixiP3Lxf6NZyvt53jMdtRBHuaVC21s+DfpIrYIOAquTGTF92
psUQ1Uhy4p4Idaf4APb8XIGRxUQXX9fIa972SrHM1ohXcE+Hcv8nHCqnlxJ0nlcCGtnSHWukhXXo
lE32uuqS1QU59HLbHffyzvxXSnVjcGDzNKwa6fsLfr+ES5Xq2Ke7f0xgpMZ4JyI65xwIDdKUDShI
QDwK7cA4u677yToJhpzo5Kuf9UneSDiI6E17w1gyqzlsJLt7zwZ1zc/hJKl6tCrADwVmrQNRzaFV
nb5lDTeOADreUyLu2eBIpPCCiE8EpX6zOtbG8Xg6G+7mYrxvVnaGbr8r2rE3eIa3jIP6/RDc06Uu
P5f5RSmRyz89np4abLGzrFD/w7iZv80zIYKmIw0xEqwldWHSUK4Cr7igAwsZYhhmeHR6//qYkxH0
insi1KXptZyflNP0Zin/7DZkd5a72/mrujJ3y23Um1oGCDyfwMYwKDPYE6lg+gy8Jq/gQfm8rHdI
xC9LgGfYgYP9FBDpdLfUX6zLDP37f1D8Vl6//R7NmKohMO/DSJbnTga3FP5Ai7IJr2gFB0E/q3+e
sW9Bt2f6k2IANvvFWhsspf2LIfznXOle9FItNf+cglyOJWHYjt0utub/ZKp+SFA38CrKaH0l0bUJ
FPOL8QKw9FBkHOBIUeVebNTl0yrA4rUVDnBl2rb9xT85T0uL9IGGxjMLJoN5RtSNuypnRekyCA2x
bW9v7CkOySnc1F0iK4IlSViVxeq/++1n3/NHvb4NFxdtJkGI/aK2De3wWP//YiV/zoh6d6UmFdIu
KcHRMVqvMJZwQEZRP7vZGqsNGLTIp95HS/esUKYkQsEv5C+Qnrm6YmIrtNGJZejWPkDZSzNZD8BI
z+Y9OcqoXEKx9DgRmrFYJLq5wnHNZk+N4XxV7g7e5RwTCBq6zlgP21/8pX9ESvesdlwpJukEbCa+
IZ3mUEUV1avSZZQvxx/QHzKU33zBbgYJcxzIOVx0biZvTLdlpsB/lw3vREjjNXVJFxTamei7ebRL
AyV2BLfYUozlcPvMQUs3K+hgMUWZDKk7t1GX591B/iMhmrNnWE0smg56ToEVarBEyDwqyngI8rRS
LhJUJAVmmOmvyuMc4zfbLeOoRuqb93Kk7Mb0LGRYGQw6UEPYDOTDUK53sGHP1QB3wxw0Yr2nEmU0
QiXvNQ5ggIdnbMA73d6Sw5f+gUwUYioDS6VZ2Aus50Si7IgG8KBA9kEx0rG+cVXaeFM2jPeEZesl
yoCEHnJfdQbtOJoorB30GbJr6PnHcMFCtVj3eCS7cn9olP0oo5JvpypYWoDcCfTO9g77pG3HSlG0
xL3+3n5+cozt3KPmnudV5PMAYCvegteBF4DOzhL+PTRFqfXLEeAtj20wP3qjB79PaSKwFFNPanCj
Bf0ZbVWn02aGjA3WmdQYGTQwBsa60eTG/jL6A4KUKl4xxjSdBiBIgA0x3k8Ce8NWLdaSCHJVH9Gh
FDCWeE5qaghOwoKz9uWx2EbKYdCFAReU5mVykSiT+CY2U33D5MFyOgcGn6s9AR+epXmjRnBAjFK8
WulKuZkkqBTESBsgWc5KTIzbox8KNz9noGV+7U8uSgh2MuSQNjDrX8QcIXmAmUOW7RtNUQxoUe9U
I3RAAvRwMJodbjIXWX9g536ynAvGvbnl7AYcVfF/j1/YB47kPD7+kXTz3fHf7O3g1/2Sa+qYOMvP
WKVLyuynyLUPuTNzkGld9kZrWut1Yia2iyiPxdpIvvGeOvVKKWpXVbwGCS7QSdHP4imGPgrMmgAd
2CjfgTPifrr7P9yC2afIUMSbhRywraWTNPKBuHRQNupMQjaToRvj/vRAN6hLW0z7SVRdCGcmksjw
PjeIeSpkkFvTmHfu/5AwvpckdY2LBjhVAKsiqSzAQdr2/xk/05KMubl9rDPjGa0Bb9QtlrRUVFIV
txiGz1KMqfNqzLfb6pVBhnG96F7mQhKVLCIiDK4691qh0uBhE5bBK6xAi2HIaWC7VsuruCaR8sLk
LMn15pv8+Kc5oeeRZf9YjxRdz7oG08s0yQmpRH/O9WppS0u89grStJjMtqLjnBkOj+ZSfk6LTgp3
gFwC8A5OC9ki3SyxMa/Yayuu0UtW3+i4FzMgRV3nMufrRApxqxCVkKDkCzAEcCosw/1ebFnjR+PJ
qQE16sHn1LDnJQ+Mmcjhr+zEQkF4titN53VuzTt97yJsWHw+Vspx/xPZIkwOiipgvymbzzdXucqm
iCoFAIFssv1hhriBn+nYdmi4mCH4/m5vmTgG2fFH4IcsOeSBvcrOwiRT+RvZ43GDYU3A/1lwtg3s
VoWzbXxrrZ6hU4hzUS6ZMIzZSF2BGJcf6lTsEtS1EvNF1aHjulqGh9Nqpl8N0D+s16yx+r/ckB9a
lA6FQlT5Ug9ai2dAjZN6f4At8w7Wdy9hOy04xI9F+xel/SFIqVHui1hlRIJaEgnCbAJXSDYd5KW2
8ppBi6k9lMsoJFopywp5bTnniAbgFXFSPfvFsdZvFrxUy3QZ3JFf/O08/nBHvUON2oThlXjFeGH1
BCqDGrbzVjhMvL+/vOU/lKgXKE+4MssmMG3P1YeiC7gdMyd1e3jgLwDo7LGrFvPeDPb+8sz+EKWe
IuVc/ifJWVqVuTijVK8udQeN8bVhfEqzrW9+PjNxJogK/l2m6CS6v4xVdRYbjfiYhWlis9xKcTfo
ICrNq1Mz+PuLd/5f/hSONjdnJUkSEmOctI1nznQRuXDjFumyWi0EIqpHXFEmpgpazEWdSVBo2uaG
uM67xLGDxQnJR2RGwN9yablTw9i7JgAS3MDcxn9Yqa3xrN0/pkahx3Bg0pWkUG5vMZpsDoGOPIne
zxHXM2VLZPeIYcrSNBMF+xsKorAYY0JXduoi8FXXjBdDZpGh7Isq+EJbtCCjRrp2RqvqsTOEjwTL
9OIA/0f65OF2l/osVfEZsw/HWb7O54hX9palz862Z358vKAf8oguJ217WRqfHoLZ+dxCWFtfWGH0
eOJocACUiZrIXhl6JOtsAg8jm2EkYgK3YcswS+O+3Y9eU2YpQMv21SPJgAv6843JibONrcuabScW
59EBUxZJmaYX1SehbT/LTU8nIEWP2RhPpAyERZmfxucrvryCjUhHUm97RK8GAb3YoU9Yr3BV15YR
PAETZr9dMOGlxr3Wf0RIl0vDTPI0jkRuK1AtDc3iPoy5XzGcY4ZZV276MvA8IrWMwivJFQGRhfhY
8FadhoAkWIWxxwQZq7TCMOkKXT69dFdEpCFSYYtTTuY24GDtnoCmr/P69xwYnvuQEQOzVP5WNh6w
WGfXM9ffanTy3Gv16RZ2QGoRb5iP1YVJiLI41ZnLuoqEuxfHe8VzD7hOd89UjMe+okI3uIbcNVKF
KxTjeZFhYFJbc6/BPja2N9/wMUcjbWJDzxCjJvdPYTPh/UCaEO14Xq2mePITgPA52J7ioma7N1wB
y30ZUmS8U3SPUiSp7VRLIcTFGatCsfrGP2xZ5umx1wRo33u2fEAzVljnQEpvAZZCFpvk+J2/AMQV
IQUTt+q2yOqBnbp5qAP9O1dCm05TaPzVNk8LtOGvNofZLlh9HeLNDj1DnaB/fem6UaLJErAD2nKx
j/ad67Iky3CFFTp5FpaITlNy9QpzcTxt7MNTk+AckfpRZrHBcIZZt+EWCQzY7oSgj3PC9sS1s7Pu
uYCfIaBSjMNkvAJ0/kwKQl8CGCuJ2GQsplupmd7HJsfQyr8kHv8xx3QiLay9/xRCbOwxQYFbM3a6
8TZHbR13j+WCMu7ALTQeiK73/2tIFitUoL0noEs8vtgsx/N28QcUmgpZnlLGLescEwmlzSy0q8UH
rD5p9WU1vTIsFp2Nu8aZ1KtXaEIw/8rZmL8sDaCcDSlLBD8ntW0TfazkOUEfrWORk0FF7PlfCo4y
Hedr3OK1BC8YWzodkM/EGvlb+WGRvLPSSQzG6AxZ2kRTrpmC1qL95l+L9Tfj6owM6d6ZdzozVtdB
HKbEd03eVui9jQxnZq9Ex4Y+7HwHtVl9baHbHWvq0X3EUEEmcSogySbojS1KcHexjsjlH062uRBX
09xsjT6zvHqrbozuxdy63/t4FV5gOxb/0kTRubOqDuVeRRsBbIcJSDO4quiFiPHH4HW8yPjjSN5G
IAbXrUiFKZbrkJMM3tBjpRj8ES1dDCosdaEiEYRW4eVKgsn8YmSurF8OXccgwTBMAuUPdGdFDbgI
PR0IjYO54rgsU8HIRSn0VshpqoWSX4LCcZWsOeOkZ0gMAU7PmcwYN5lhlej+sFoQq1puQKk1gBu7
9PXI2TlP62KHsjaD1PRxpHKLzQfH70d11Law6QfTbGW9R4O1/oZ04pnh6TIUQKQSF/Ekr6ugB0eI
6C4AokLEIDKqvIwUFwC97l0nYcJlatwhU9kaGEU1N9hX4utfCGp1DOissdAeNfoSGPwsiMXxuEEA
/L6G9Za8elOcgQx5f+opPnnnNffZjqyDbH4hW2KhpE1SFjUGrx8f2qiPOKBH3SbvOjmXYYozk/TF
1dX+RO+Pf3888hoQoO5ShTWXMWa4oOmYgbBP74i8UJKLdf11jYLVdvG/aeGAIPVOpoISqbVHJKjP
Zo5no6VI96xu95iv0Ws1oEI9kGqWpNdLQHzr3gSyA8tkj2YWBj9PLNRADc5+HJ+1nFwleRs4sX7L
yzOsHEvXaEcZeKz/8diPC8zVk87xL8TES6Mw3D3SMyyeRkP9H55oT7ntBfXckhT1efmOo1GwBWkh
Yz5XM6evJascNmrCB8T4ewFKnJby/P8RM1exzX24JoufUXM3IEHVE2I50rTglmoUjenuBal2RIks
H3kEVhDOy4CKeM9IHTdlEgiQWmyeAIb9dcXAum4FM/S3+Jn1WKmZxChrkPtt1wkqiJnHY7FM9EVr
iGibtMVXTt3kM7esbQZF8vm/osYBe7R5yFMewBegSJbFXRwdKVodVQtXmrG0nXVclF0AYD38WdLt
iko2pljQL+RIqPsuUbFAbKjNWozhPT/mjqWElJGYoLMivVTkFouFPokwmMGs+7DkRxkKIdCyRiNK
mM6C1XWhGVc0134T5y7EvwyVH0+U/JwW7arX/VXONQ3UnldIrkOEQH0yd8ARwB/KP2R4FRCXtY5V
kQxRjtdJB6SpFznio0nYaVAUrKZEwhmbtpCsbA1tn218vXv6aO1m3s+FlR/BhXbdxwc53iwwoE6b
kyi/NAlp5lyckq/SlqChW9V6Zo5ZM5SUdtXFvvP5Sw8BC7oHEMo1Furyy7m7D1gZ0fEsyYAjyq4E
fKW1oUh0c0V654D9GOEuzFHcAlgtQ3qjHtuAFmVWxERIJO4MH6Awj7WFWhMe5koHLCpmyFCHYVBj
3Lpf3vvFx1ohYvpN9AW++3DcZjtUI1C/xwI4pn1mvNS0Jy/JkjepOlCrjVWu+9bUATw0496N15MG
AqQMiQKG6pykr+t5vARQ6bewkBLdx7beNRCov5k+FIspyqpca4/jAgX0brOjsamdJk+PT4nlF9Je
fB8JhCmQsDeJhUxTo3+g/1XV18i3bl3h8JgcQydof15VgZUseIQhQDVP16ku71ieNOuQ6ImNOmg7
viJCQwuavvsiffoWwgRrWzAeTXJdHryZNNLwRdZKRclAaIW9SLNg81hUrF+nDEMWCrygkqzxQgYC
UTl7/OssS3rDrh14tjGvZWnJ4+dro52bV7Jr7qOf5zNjwXLRx62OjEhK1Mg2M8pmBxLalPIQMZz6
VZtYow30Vda+EuIz/D6JHxKUC+hNZP6ipiBhTxf8U6zzTPPCYoI6jbLHMGziwWtBP/BqVZ9CU8gs
/qXD1kzsMUBLEvJFjBMaf4N+mKKstapGbSF0IMmfYiynWj5Zr3PDfUxkPPYQOY4AUAHqih7CmPbq
edpkNfH7EmwEXcEfQ9NKpWM4CENyeIYY/sOoARjQo9yHaSskFZkDPPQf2HxsCHPYzccsjb+oAxKU
vglFE+SN1pCjwlA7erk2GCSYIduIfBse1ohVEhj3xoDILWiCBng0jSIolZ146QnKUm0kelDqvUvA
DYhXdjqbarDwPuZ7DDAEdroSwsWW1UU2qpoD8pTyd7KXNvUZ5Df+Fi4KIOYfC3Q8CTMgQOn+5Cyr
zdQDapWgn5ers7GxQ7P+M9N33Cfa8a7OHpNJ8R9WCmY8izkgS+k/hK34XS9fD1ez15M/gYNm17KC
V8vgb1QlB3Tk+8gu1a4TLlGxeeL5WcGpqWa3yV8ei5DJCxX0kD6/SsnBy8L05hMfPSioPUuvnwwy
5CR+2cEBK0RVBkYd242Ks0i2duS7APDKu1sjIepG+47FENHpR5SIUAeUUDNqYyUBQ2ED4JqqNHQ7
+vIdX5qxQqtbvebvpHi6QYqX1HMu91C/BToz5a+IB0KdGDiFj+z55awDa5ng8p1tbv1pbpUQg8sL
iaEi4z7FP4Ll6c6pNKjKspuSdShmnOk6uuxSPd3t90yAbIam8BxlTLKo6SPNw7KORdYsUL5KYDtc
Zbb9V5ryG3NBqM59GhKhrjgjey2DdQxsjE5Bis6zlIwVNo4+0AP5UXdMaxVPbkVgxCXfQaQHT3Of
9ZKNm/0BCeqK+dj8pZQhjggzp8B4iRZ4yXSgLivzN8Ham8yBHRZL1F2LpNTnlJhI0GzfsKCKZIdb
82oVumsw7jXPokXdtsYHyrMagNazSYBJLxbAis3LenWqe0Pd65fZcplZtS1vpAKD7di/zHhTGfRv
Sju47UEhJ1JdQilTs3pfW7DCj9WRxSDdF1QnedZqEbHBx6M3nwUWzJfNz1C3IhG+eXEX7ly2XcNk
RvpE8x5YF7pB6Ar8vuCikeU4q+xzdtUP9Zev25nriQbQAl3p8JjTcb/7R03p9iBsA0WXy/VG76K3
1hlArtFStlNkiRiUHr9rPF3CyAIJS39qKA1xSzoD+4uWmfsR66Trc/12wfY0k+HcjTdhDJijnuzL
Rb5kYoBrfrGexe9qnsX6nDnn89jf4W/J04EyxlpQ1mIPfwfT0ZMP0bjOkwZLxR5LbzT6GnBCWZNr
o/ZZSG63vft+/MtMDaAus5pPLmlT4fvPZzgbugO7gUYgJJhYExQM1abrCrVQXK8REVT0Fu77t39n
E+gygpDKgcB1kNDKc2zFThg2j3HKdKONqkR5IBIpoQksQoH5FQhVjw+CccR0j43UTaZ+dgED3gyj
ACVjsyUjKgCS8L2HNG3qplNaoqbHVTsnrbnVMg3sMjYAs4a+w+3eMKzX9c7JJNbNH40cf5SXbrcB
gDWvSRW5+fOjuoXHnrXmJ2tgcTx0HFAh6je4h2LWYBYoAYMAUpzaJzKF7gA3EWl8ICUbzHYyIq8H
hvr2hAzIAd8haIOIyDM2i0o3eB1yRNYSBTKmu8cSIFHOAa3pxMdQzgR2rC507PVK9pkbPvfe/syK
PVgWk17SG03kqqiJnSnscuUh6C4cNlrAaBrx56TocgE/vXi+UEN0HSC6X/JV3ugG1syxrD/jytL9
Pem15NWaR0zQzleyoT5FRoM6EoZ7OhOSWwhPzGZHll9OT8BxkcDFiQiSiovMpaWjtd01sEmS1T40
DvY0ECEVZGsSF2IhLs6plcwLFjCt95/SJwo7pF7F8s0Zholu35FagevzCtoXobASPDfY59CYDUDo
OwBxFbpazS3OfmwLb87Ag9slUC93FEQX34tBU6iB8LCL9Y8KeDrAh2G8GizeKKNxqQVenISA49Yq
PfD0kmXUx1sNJXQzAF1U1UR65CMPmiblNQICjbHB1J7sotWrgY0B831gm0yQvPH0+YAcZeVr5aLW
2HpHEtpkvGwbLQ7qTPwIsORCM915qLt7d8t4Gv9yWD88UodVZ9xUSwg2c79Z2DN7YvQ7LPj7Zlp4
otS/leKHDnVYZZc0QjMhslwAQXEz80z0DxPYoAI4/wA7YxIkwe0jgpTXVQFvMDt7IFigLY8MQ2Fa
j6AcEpcV7wqeFcxWmwzVHw9ufrikjD2HAZVaUKGSzwuQtFdtiy0tT96eNzk99o1tvmDtnPmL1f8h
SbmAOZdX55bDAQIFpNTVpyXBIwMSE4Oz8SfzHzJ02HYG7FlfkAjgOV6uOqO3kbe4rLqALKhizgYy
lOXG8+DN1MqJIPEhFoAKe9s+pQfxLYp0z3671BaDL9alo2M2P+KqVCQw+hgi8ReSbWMO2Z3pc9S8
93/W9UyAZ8BqMyG6/kA16bhtkk09Ub1ASxLF9LC47BwwuGJZLjpeUzwsLVMaYkqwpYfXj6KDCuNz
qzqyjbSuyXhlWLpB2ZCLFvktikAwxAvMfQUvj1Xv9tY/EhdlOhpP8NNIupko88jPsX8N62neCS7S
FeMHgVFh1niZzNBjEgMjyYwd5pZkpjwpY5JVYhZEV3CYLZP1e2rChpTL5csSz4HLau8cjbUVrIDF
dAdW5NDOfo4FPXyWhehTLAEylVoJVloTCMXHUh1tYpZkbDcFxiC2KtB40hgVz89yR8aZTdiN5v1i
APcJNllbf8nmE1pXfbte+La8/vSBFKlajJLU2B0YkqcONZVyFTUQkMdGnAu6ds5fDP7GbMiQAHVk
Uy/o+vyM6tBiZb/bX/KsckmzJ8peKRTk83liPyY4mm0dEqRs/1RJUrlNUCsCwMtCtDI3eHJZOw/J
b9BXYUiDMvbXayVqXAAax6NtXgHsE+aMSHY0pTAgQYNMR1XRhgI5GOyq34cv+Qdq935pfDJXXI29
lUNCJHAaGPmmnjZqQObp0cLuzT3zCc0jsb4kfqIrW8+PT4ehbvSuW/VaX4XgCmKlhXlai2XRR4MH
7LqUeKSGUfukMxhTv54Cr5cjJXAFI7PTSleBWFWAl+0kw1ZWVnpsTBGG9Ij3MxQejxbfNgA9IdDD
l1g/b1MASj6W2WixbkiEXLEBEX9atNeGB5HCPi7gQdXWKX0NLP611PRgVknIiLfg7dv1OKyNzJmT
+7f0G63uww8gD8/gA1q/CmRp0sNIRMh5rN5zR/9/rH3ZbuvIku0XEeA8vCZHSZZlS7It+4XY3i5z
FCeRFMmvvyvV3WXuLLayUeeelzrABhyKZOTKGFcgNJN8MrlBIHHaV7jfkHnGLldBQ9Yf6kKYu3VA
iq0faUJthJYc9Ft0uw1VRt1R0g1FNmmYPdNMkSVhqq/0+0Gxk/TfIJg+kvGNhxm3kPwfpziTxVy0
Ec3n5/ACWa8bLHX8qJ6MIN0NEbk4DXiunEPookHsYOseCNbw0HCTrMsHO/sBjLFmGUacrhJ+gHP6
CEEgB68/gIdq8PyQpUs+P1TGXvXoXCrnCnI2IOeo3qLD/fuweOdmajDWWGbCEA4N/nyO2EVcdY4b
NFxy3KX8ylwHxgi7uCzBdiDhrNAJ9LEiid/bqvPwVmDc0e6ItLpynLfFdMRcIj3VmSlOUVnWYQmJ
NEVw8jzBvXjkcODOx/A0Yx7kIVGvMnYnUA4eDORakGKv1f39T7T4es2VYR5h1RgHKUcumXo1mKnD
ekGVyG8cYFx0B+dSmGf4WklThOIypFToXJ1gDljVu/Hdl3UQeTyooLfjH9cXPhoaakwTIySMML0s
MIOjKRDW0u0DroSqYABA5JwcNaw7YtjEnhVaqSpKKsTQXpfT4BiPKkHnMQpX/+r4fjRik3uXIddC
czKoRt62cIbN1NhPNonh5n4N/4ee7WW0nQlkACiK5UzWIpmO/mC86PSpOKqToyvxm6faYkuzMZPE
QNA5F7EANsMp4iohAxA/XTB2PqG9YPMkoqwLfE0O4gZyv3SXd5E5hsLm+kqzupjY6w1ucid8mvyH
wzr41lamzft89L24ZykMRIG628qmHnI217V1WxI8PUv2s4Z2tvs2ueyAzE6TgaYkkbNLbeE0XzPk
ztF85Q2YdbNs3/cfcde+nwMe9TPXVBiUqvS2HOoMpuI0jnZr+ho8xZFXxavsrHknuQiJM/0YtFJi
OTLjFhfB6emgufJYngQNKM9t/uVdbgZD1Emvi9QExotIBPQr4THfXH4/fl+RT6y560V4n01lnJte
kKr0POAM6w/lDTNBqkJal7y4WECZ4/+hCcVU/WckvwE1NTdru/hM/xwq2xdcDamaSA2kv15crBCM
Hr1t5ytnUidken4X355feV2py6/OTCSDLyE4GwtRohB9KgGa+3eg5jf481+5H5Jzx9k+4fyMOcL6
ouFoXcqLWbVEcNW34Ov+xVt0pNBki2V0Cva1isy9g8dqmpNsol3Unx4D/jzfshY/f5+5ZFkrynqv
4+/XrgNGXEr/33mjg+HB+3ose54zRZgLlmB8vw8tCEJnsu1k+2gdbSfR1jvSbJ9RJn/UjgOn1/p/
QZAf5Zi7ZvRNnkoKZGqgEyaii/12qNj+Nsk6rsnXF3cUfCmONnQF9iVKODeTOUw1u459SE0CG6qF
z2J3ftHQDN8ib9m+VNhCen3jz8lRHf7xBOiWaaING4mqG7XUzGeU0UveWmEy0Ql4MBoLRAtiyZZX
Q4OVHyPJvOA5t2XR5nxOlSOWuWdxM/VWIqcTXEgYv5Taby920G0ChYuYGn2o72nIPORKi+0icgpR
jv5REsUrHKxT8PbobH/7C9XIJ/ftna6PDsnLer1Gm+CJxhzwLVAq+voCC5b9+I4g5xkIwHkUl+1r
dvb0kGZnHyE7npklftlWCTRAzSN2foHjgLeqmSuHeeY7EQRVIv3GUG1bbmWFRCu7sr+Vp3Kju5wv
u/hAzZRiEOeq9not51AKLuEJe1wQ5T9KOMDc5vUCL9LJYQnV37bL3JdwintTH6ko8IeY/kkBy36U
ueFDQDlRgsAGLWhL9CumszGfTR02rMpBT363QaDMTRwtQu3s17AIZcSRlosZTtn5mDZK51n27V2O
X9SIcMdMbj7gPbNmwKkVjFaSFYijJc3Jib3VfhXvzMJGuipJnQCgGNqmHFSgEoAZH9Z0h87zK89V
XXyjf7Rmk4ziVYmlLIFt4RNc3Q/sHfXCB8XHSDSKgXQz0de/i29mIqlXO7s20yU1x3yE5mFGvHot
pkSAc+C7CfYPBNp7xy29c74sm3KMwhgzEgIEblQfXoF0RoFiLW4S7NQBycAXL82zHMfPFGQQS02b
VJ56Kg+9zelh3AUBaBA56MMBfoMBn6xKhlIzIATVxjPIF1HT5CaGOdBrMMCDHLqcdm1EN11uPMvT
RNvFQwbGTB6RAQ/iDAZ1OgFvp3CBNq9wFLElYiARmMXppDLn2G753zv3zmBA53w1evSkhrTMfrXT
BwPDJEAdpFKlRxGkx5fV9zNqLKGtu1yXkfNoGgzCaGF3EYUGx5lh/YCTPCt7OiyHmQG7EMh/BuMG
Ay+pqke42FRWQzanrVzY4leFejSWMhLN+XfB2o/Js1nUqihao8joI/1x8bOXaAvqugM4d65EeOCl
YZbdrL+fDZPBj6SIz9W1BGRtgVneZ4FQtNiAHTI5BJt/6SHPNGM8HQxSjpkAShTa8RfvJsS6OEHe
tA/P/k0GMobBks0yojDsZM+DgYIFugkdBPI8Pn2uJAY3uqtsyl0D+8dczC3/B9KaB2TxN1ycX4wt
ZifHoIeRRZmSqvGESg8aTcAnROmL4bfwGkx4eGsy4CEXVS6kCmx9c7pse1IEFQGJjMwdQl1sUZg5
LKyDH6plUZx7nN3oxyWBM5a4gmtYdvhQtKQanaohOrk8wFv62sTJo9Xb92/1rfPtDniZDIIIhlWG
6QgzQRYGc326rWwEUBE4iQvuq1VY2yFoYr0ruijlxI1sM8CLGsGXoPEOn96Ga0sMyHSSfM70Grd+
XHtebVsjtg2DlVZYoXSBPXH3lV/O9f7YE7uTNZuw5VkRYU/IHG6xAmcFbtzt/s0k2MZkrb440qjR
sEdtqlggoCumjCXwjPXWnaz1k5HDHVSccqtgussPkl1hf6XbL4Q5HGlLd2UujTHhCdm1srcgDbMg
pHAS+22Ed8KNUJcShnMxzOM35WWPFo7zzWkQSAYmvWD85BV/Fs1iLoWx0iIukuKq3fwfdMMnIN4C
rTfKTNzK9WK38lwSY4BjnUpZH0KfBnW7dsISKwwj27QrEPHDN2IWCwsUed9qKUKaCb39qJn/mmtF
OMYa/VYnpxfpSveYktshQPriGSFPFPPUaeZUgBcDomjW9eRYSF9cyeWkniHt9Ss//WdWyLbnGxKy
Fw39cKEfH5SJ6GcUXGkZIOWRLiy2Es0PkXnwGvBHR+YFmo1+jcGnjYdxUBM7A9AYGBHNcmq0nNvi
hoo3Vgb6ccNbNpZLCrLoD85/CPMeZrHcxy29ec7WaVsC6Vi8jP99I2eAzOjXK8cBXexOMVXTQnSn
YW83SxwbnwUtESpsb1cw9gpr/R96HM63pL/7n/j1I4a5GpHVdoLZF8AvTCRhShocZy+0zsLzxjhy
2NugSpPUmvQKIg6JniMseknAUEdwcPcVWnx8Z+d2+5Cza2fEqNRHChTCu+tRepwhGMCgjWwefXOQ
Ftjwkq+L04dzkRS1ZyIrDRuAzBwi0QUM/pGPreKd19q2W4kokSV4V537Oi62kM4FMrdC6XvBvF6p
jvmuBgFt8Dz6HBG870X/fabTdVSnvOsq6HSaHrKaWM8pvCXaZOl88favSMuP6N9GyM6s5KqeiWIP
W389AbIcHaV6cNIEGJfnaEWt+Y6138aNZ1ppphjpclLT+NER7V1slzVpAvVorL8PxjvddPl/2HXJ
0455TQVN1kG+A6HT7hVM+DTFnDrVJnvIjiDD4PUJLtIHz42DeVajtkyKXKLWePL6Qxo6cPOw7AjF
2rev728u5fmyS/Lz7RgAES8RSsMqxFESiZMDXzMw7OuRCyCLPompyOCStuBviYxBjpfzoDeqiVQy
KKeuz5qrre1U9nKfG38vajSTxLh0nZypkQmlcIDaW4ppI0waCSsMl3OgaqkKpaFdVFIN9J+ZWL73
5x2T43PRhq2Ka6z6x+rT2l/fmxr9PJvo877dLxX4/pDEOAhDowtCYWqQtDntvM9j+7a33L9+E0T6
oP/O7SvRuJ7xwl3DzIwkSqal0+IK88FCMS7rMrKmo45czatASru+2iYYUN3aeTlU28r/78HHLx54
Lfl7qIFJoJsxFFVEh9+fB5uM41nK1FKkPeLh+kgX9pL30Xn8hf0JXEK2Gx8YAyp/SGPgP6oK7Bcf
OvGWoi2xzAk3/JflXchnRFJvD/KR/Lat7f1X82h6mI+rbJBmBBuEWvc/81Loo8tQXAZ1gGToNzOY
wVvSa1VXXGMR1bPNVnZrFRVqeNUiJAbf1oqusOFIpGDC6P6HROYjt+KYDAOWHhzzJ1RsDQMkmUgH
oxlpfHuGX/3KT7Qs+Lp/SGRu59gLaTSFqUhLkVvFCY+UrgrpFu661iVP4g9JFNdnp1nk5wnMrBms
qEd+djdNjvz1FthdYB2/8A7KlBXORhsn75VSFx4MXZZkCywn4OWBCf8puCllBWFeDoPSyOD1MOLp
ARwoLpZ3GwQvZGrT6iiyMmirr33z3US5/jN/s3w7HezrJsCaEPAY2/FrtbfPu4PT89KGS73of/xC
5iP08fnaYJkQfmG3RmECJP9b2NvU+K0LgjccjU1s8+GsEo1uKTQ/QaPX8xrSl+Dzjx/BfJ86U7Nz
LOKYwEGsEUy6oibhmSTlulv0vP9h5LPvwTzgaRpZZWMV0BZRd3+Q389H9+W7/uSF90uVrj80Yp7u
6zTBtYuhUbd2nMBqwRaNam34vN1oRCExpgArL9taaPeHR+tjKe0WGx5gEMKrkQU2t2q8FPT88XuY
t13O8BLrPf3MjvOpvk+fulMQCRSFLekxH0hzRpvQ4iRwlmK+uVS2G0W4hPIll6jUzXZ8TJ7lGlxu
sfOkrvzoYUCaADuNYnckoNxHX91l8xU546b75EHbItD8fHW2LSU1oniwTPyMEUVEZEGwwz70Buyn
xBr2Lw6MUof9joWxNGnXqMwtPa9FvM+47mHq9PsAiQnuVNgyps2UYiIHuYvVRuhugjykxXOFSBHS
4oMtYM4CkxY2lIsK7pam22HdU5CBtAwMOmLZV1CwJKObrUt7CiLyufPiimjoiXnMc1I6cFIr/7Ae
fPsRRDt2l4DDiCIsDepRsjft7O3fFK/+sDYGyqpLOVmxjjsHPD2heoWBKGwl479bC17lH3IYECkr
S+3FECeAdJBoC4mnfqkJGiin0uNZLuf9UBkYwXxcXkgGPWyHLj10IwyXP9CAqgtinwdayzCsKLpo
mZKsGSKjmDFIIdSCSb16TpgSJBBE9LvST/ZvLslMEKPWVRmuVnxpqFr07cvWnfceAyjvi1nqCIXn
9KMPA3pIprVaGEJMZ7eONz4qmxBkdQ/k9wqgW5Cg3d6C+nzLzSMsmsiPZHZkM1XNqO87SB6wa+kN
W9Sjr5RMg53jbnJ3Oy0+ajNhjI/c6eBUkCyKBLJ7sRNAeogbiI0sB26heyF0m5/ozYJmjlRe9THW
RUAvhWw3EpqvNfe98XmxPe/0GGjTjFDT1ApShB0cj3dM1aIVBJ0JnOdpKdvzhzYslFkNGC2pveuG
7ch/hQ74gdUK067dSnCCL9oFkuyen+9b5VJj3B9SGZgy5aLOrwk9w97Od+ZD58mn9tGpXr4F5yv2
uTtxl7LzfwhkvKuzeZaayoBADLdLzmXbdeTw3X0CRLi7jKVFwJrZIgMhl0shmmeNysKmm4+aeKuI
5CDvOnBTZ0uEcn+oxYCIOKVonD9DVOW0Hl2dmNQ2BlQtotuZK+zPyWaym+fv6SU4FP63QbtqOPBM
JfzjKZwpy+ALtqbElkXth4Zopa3/fuU1Zy3Fv3Mlb/8+u3Am2BzOdQsRnX1bK4pAVJgwIv0dgA/Q
/uJRpix7FUjJmAg6RUkymStxzjThcsV8xVFfNxW5bsu/su355XccrNvMOXQ7hIMbWuvjnOTypZjJ
ZS7FYHSpVLWQGz9sTs0RuRpljRjfPqC/jnMBF7IZujwTxVwHMRqa5CJAVEbyo/SISvjhi3PFFxF5
JoK5BVkYNZVpQkTlbHf9m+FivOsQ5D4vlbYcvc0EMXfArMVc69QRQXsTIGd3Jtk3CiaYNaPtdbLb
mETaN27nZEfXrTDL7AnPV0TA5IXX7rt0FRRJFw0FNoNdK0wCLDFiMdT0ieZpqsxWauJwvRN6aOxt
U2QZgYqE/6gsNfgly6KL2Jr0tnn7sHdD9Ls2vv39fEV/BsZWOd+QJ445WkUr03EsIS4jzsfHRHY+
2HRz8vgScJtpFqOzuWoMkAijgEf8QlVDeLg97Y4e6Hv9MFDBlIG8Mtf/WvxaP0fJxmU5cqKmlv/X
Uer2cIYzhCD0GPmDu07AMRXz0gy3sOfOx2NDsFwJpzSLDNzvhCif2bQWJDfBAui1uVm7PkbS/iIP
IXlcE8pWo+vrZwdZri99D3qtXxFYLhzO110CgdmJs2GabDZCLdETF89uc9n4/j4GH+nvd3tEl+C3
3crevxo81ecyGbdGGJVUyy84g83pFCN/St4e13IQcheKLzlpczkMlhqKHkVoB8NdPEaErlpyrdRe
+T5Bv7IAt95O/wKq1lwGlqW3X5HRPSFJNHOpM/r1KJxhM0GI8EEAdys5gU4MM3PlQIbaRh2B9wmX
vMS5OArCs6fx3OO9uFwgDm5N/zCkdhrYzyGGoVb3bWX5svyoxRxnaJRlf6GmYuwP6KbD3OH9v7/4
9s0VYR4kOcwTUCkJUMQZZDs+SL5+WqufWG8dRDvuiNCi1zsXxzxOUSvrqUkvP3Zf5o5TqcHoRbY7
eu/1at1+BNwh5CUOPRj+zwkyUHpOryb6+aEgqqqFgwUj2HJCyQD9J8pObtNS7pWYbkd0l3e2y3fh
RzSDrKOcRbKZx9LxdfTxQGI9XHYlOs/0OSbC9lQ3pXlRygpH2h6uDigOUA3nxESLsezsDA2q6Mza
68u1GicskoBLQUkIQaFs05G8vfkACgJs//p1wEbWL+63WypQz78d20qt9Mk4YGM2DtDpXAFfDikm
n+dIL1U6/5DCQEcxyVrTF7CQV+cjTwnWsUZPInkRCQr9kUP37/AcTvoX//kg/W0YbE1rMIdKaSyc
Z9cQiYSr6UwbC5DuRoHwm/PxFhMrCpj5UQRQ0QbCEr6kU6PXg3aWjt1oO+KLRIsrj+WTbXo8Yral
1kh9LooBk75t5V63cok+Mo4YrRKM3rndbj1KLrcvahGBZ2oxSGLKeQuG/gK2cXIytwkU2wEjFcdd
X/TDZkIY8NCvw1W+dBDimDURf+vB4fzGAWD6UvzDFmYiGJDo1WrKswaf5wpbCCL3eCG1ba6MD8le
tzqXQOTmqd6Rx97logAdvoLE3nFzcTGpXPW4znTgtYvIa+ijE54Un/s9So5O6mlgB9KPyQmTRqu1
W6/0knQrOLzczo1FpPw5BPai6+ei6rQxlY6VSbJrME02si4j+dbPnPeUZ6IGc9mtWoONCjDRQnZi
C8OHQfwcrF/WdUW4dGb00907asZJ0PLOOCcjjpqmCLbbVQr+qJ74Dw/v6zWX+G6p02t++djxiUSY
zshqQtp2SAjW2KW2egrfeKxci0G6ohkKwnRQE+gyeyW6qFW6tIS92tGj4tR+uFL2RTDsVbpPs0F8
h6oKsuzKV0b0l/uXZfkhmglnLkuS9nqoFrUE9wGMsdudbu/gZu5bpHkad7BpDTdw1P2/wusfsSxH
QpVLdYtFN9JRq4IieLSHyFY3KL7TvQH/qkw4O+BbXWv22A6h1Coh9p6jkvC67b2SYLOO1TtIhW+4
3FWLFqqryLeAcgytHcx5agq4A8KxoYDtya5uI/bbY6f2ZbU+fIN78v7XW36JfqSxx5jIYdWdx4uE
PAst3UTr4ZMOMmaVg2ozR9Yics9kMS6LdbaqSVOg2XabRo5+dVUZrZa199J+HDJsfPB5T8Vi1wSm
pv/nLFke2bQJC21qoJ1Ceq+Q7Yc1GEPdwZUt1DGcr+lwX0POp7u1k8zMJG2qsJyUq3T0rn4RqN5B
5CzO5X4uBr6SczYJ+RUSGsEZn1pQdmZYjrHa8GbLljF5dnJMkFPEqap0BU7OQcYqcVFKxLAceqr5
fNMUnP6ByDNJjIPSXjDhrl0GCXmVk0NDxKNEjvVLaa/MB/+XbWe74JC7B7h9vG6MZdyciWb9lU67
ZvK1hZKbj+2HdxxrgiVpxM6DmIi3deUBD7Z4d4CB6ik7V6HaQlucqybZYk2Sl2JDZ8QPY0sO6br7
LD/vW+ViDn5+CxhEiSUjVioLMkUfoTGamK5usrUaW/DtS7XObX4+adER/DlYNp/UKdfCiDWY6Su4
V2IbXdWTX68unyYvnrtdqTvWw+aR0uZ/zlMrwV2AZL9H0fm1f0fvyrbwrL22/2t/xMK47mUIhBht
JOVKv6KQwwssqZne+yH0SGZ3Xy5btRkkakuY/W92uVeAke10+6iUNRIVf85X5dwbln7CiJqmzFPc
0Bb93d5Hu7LIBRnszRWehrfWP1Gw4khcDJFmX5UBn7zpEksZOnpTpR121463RiX1iFXkvPBW4R0n
gz/yJbZEc4Ks2m08yrN/Kh5G2wTdbUkwaiX54OB6H1z3zVfBCIMJDOy6RBXEcpwN76B5xswAlCar
uh5HuD7FA7Wxz4ut7xpcWG6oRnW6Z0IMHElolD6HFnQGN7jqg/UOpFnpW4U3snDt/9ReGSBqQ0nC
Lm8IS3N7u/E+a82uKt98dNC7mNrJvyEt1mcgpDIgVFLqPV2EuW7gHSKgSohl44UMQqR57tvpzd29
c47s8rvqMqpamdAX5dUp1/HukmI2aLXaFVjCLWik9W04iZvcjrcgTMy3X9zeydvSgnu/gPF0onOY
6no34pn2thss0tjuLvZnQrL1ivJsu3mwrojsvb8cuLNJHBdEY2AoOg9m0UeAoa2Drs3LG+8BWyLj
mH/H27/PcC7sJWxllHp8x97boqNJ8SqvfLlaruWivwZR2+H6Wdh276/RKOj/7u2n/dPZ79C3+BKD
6QU8Dv7ki7vH3sUy49wOXoerPzzdt4DFlCY2LOo0GkK7t8hc2eTSGkI9ihSphABjrvlqcC6ZoyWe
kJPrynpdN9ikvHnmJXYWy7NzwcwVHvrYaqXoJlh81kiREIwFnLbiiBH9dfcu1lsMYPPActErnEtl
7nId5ZZUg5LmiJTcabc977PIls7ouVI5V2vRLZxLYm7xOWl18OlQSRa6oVW7aO0eZ7lWXGlrvN//
iovdgjNhbNMMaJE7tcwgbINBlaj2so94px/PsdOt7NLAm1O7AdYdnZ1H91Gx14Ub4GLrBuG9e7RW
yd7m+e9gbrMYI/AuG6p0EzvCPh+JXa0p1819fRcj6bkc5u5KUVEPZ2uCvhg22u1qe49FQr5hu2SN
t41O8aY2r4q6hBdzmUzupWvLPq4n6DZ09qeXIguPtt71ubXv68Yz0VtPygw2ajX7bxPdtAfFfwdj
3LNp815q6oDc+1CM03BOp0jHx8IBWrvtNsPELvo6Y4s2P37xy3f0c9yTxoBM2pe1HoeQFmL7fGqv
173/q1o/c6xvyc2bfyAGUaykb4s2kqSjnK2EPUqzU2yHAm8ueGmMRJ+LYSBE6yy5L0xqe6/o0tmh
S2e1J09vWCGOYdrDhs8nzPtWDJJMg5Re0px+q03rOBroAV7QhburvVhDlyY3q7Lku870Y/sRhmue
Y04Y4sC1Y3nFBo30WOGBPgGOnS/5cLqO2RhdU2VJY30PadJiSQEB3bGcAoOmcVN7+rzGzssa1ewU
vgc3g7PkKc8lMujUSqUQl5ICr3HThCQSULtHMIlM2POz8HBfu0VbnCnHAlQVT113pUaCU1QLW8Mh
vt4XsYhHMxEMHjV6L4AsXpaOQkfqrfYGXpbOTjw0Lt+Xs/ySzQRR+5wBUjGJeZr00OVqO/lTaTcN
odOWGy53F88iGFBqo9jowwTfZ9OHBF72+hGLW7Pd84FyzHBLMIt2PlOLASVBEdp0EFS8Vcbv6l0C
n/9ZcjLRQfKEy67HszwGmuK4b1XjZg4b72M3kRrmgNIthuC50QNPLQaearG0MAaPQ6wccNlMTukb
L8IaMMGrzNHb8g9Qn50fA0si+H1Ls9VoxnDbH6X9WnZe6Mt73/oWM0+zS6sz7VFllTRmUkAMEsqq
f9p+fOxWaNbHGscHF6XAF3sT+/dFLnYVzEUyONFnQtGLGSwDPIHbBqGs7MaNlz5uqpQgGPoPD1Jn
sOJqNp1iiRD3ehKIukJZH60S91XiwBHbXxIb9dBKKUTEKbn+JaJdwe5lnkUsv4wo1Rp08tbQLAaR
ovF8lTMQtiKiCn28jStv9ddTYvt4GEHRY2PHIz9/tuhxzmQy4ISleGobRzpuMYaEPvqH8VEAQzvP
97s5Xf809h/VGGga2kGO6wsVQzeqX92JVF6noIMObTO8rhYKBvdkMcB0bq69eUb0cASXurQPyZob
9C2bw482DBwlcqNJcW1Q6ENsctrW7naIwcmqbNXTeVf53wHfi1kG9x+ZDC5hbUwD+nFohXTjqZFJ
GxPDzX9FFTkgX815G5fx9kcYg02T3Opxm0NBKmybrO7fpsU0sf630ensQu6hu6ZppkAXw/tEV/F+
vyoCmg1HC1yJlVk2R9yi+zwTx+BRZarXcNIgToA3cbq61SHfNK9g/HA4gpYg3UBxlFLoquhjZOxC
vMZFPqINAsOeTvj+dHZA1YLpNo6UpRdqLoWxhAEN9dm5gxSUEiwk9VXiKi5WjHG0WWwNncthjCDN
66sy1pBzWwMCSorjCq2hmAr99QtLonl9kYt9mjNx7EOVyRNY1M8QB4YWx4vgTxy9nUE6NI9sx2c0
KxhkR7v6yf7yPj5VGnlyx4cGeygxOBoU2+f6Daw49496Mcky/02M5ZyxZbeOL/SDDs72iDlsgg2b
6NYBIoOy8st64Nw7dQm75gKZt0wbjExBjV2G9yH72UjUD3gH529UGK7udkeS7b60c++42u/Bhj7Y
6StyfJoNgu2zhZ5OV3LdgjzaqJ3xuNyWEGH+w5i3qdIGQW5K/LDXBm0gFp+Vbgnf5gKYh2gsurIb
KnrU3vZi5yJR/P/iv5Peea/RYvpjLot5jXprKC4ivafoFsVwGzIghbM6ghZVfP+dvulYh15hKPu1
Dnm9X7xTpP8+CwXU9jpoPbVxBfu0rcfcvW+vi9nIuWIMAMnnPL6Mt6+0OX3E2Ke7N9wHWGuKLdr8
tMTyJ7Ms2cI2MQyZM9r0YteOBWY2jhvww318FA4YSVzLPzuYOuWA3tKLaxg/ohjFQBsbD1oBUaL/
uv1Uj5nHQbvFBpq5BAZVJ63FyHAOCdWhd9H6TskAOF9nGbh/lGAA1aLk6kYEEQ69zdhMuULbDL8l
dNHln6nC9oQOU6UqqdVTK/O8cXuMd3+R37TvCEOV32MQpD7v8/wvQPm3amxf2QT+lkGcOrwVp60H
vjwglP8Ex5VOlvHyEItVl7l+DEiGstnrgwT9QGpwLJ8jEq3zGL3mBBU6Hzvs7ENVk2+QVgtPtLn3
i2OLixnGuXwGC+kYSjrJkD/66CMAVKF3E74570Wk5sD6sXMxDCIaWmuEUwtzwWDGhUTbllYxODb5
v0Dhz4djoDA3wRSQ1tAFyQmsByZZB0LAlJw9p/Jbe/2NOa/n7wTM7py7sOSTzZVjsKOCB910JeTC
XIC85nsfiJ+XT54Y3hkyuDEO/wOIG8d8Pllk2/1qA7VFr1iKrwbWWJ/2tHB0W4qp5roxUHKWhjiX
E+gGwvotNqiVJP7FU4x3fgyW6HqYVRV9wkqSP6moS9wmq3jWseyO/G0dLNWu1jRZZyowQdi55q0+
szWa6KcHOGGWjesd7x/XdrdRN/IGIwOcU+RoyFLv6oUmAPEBKRtP2kRry669xNuAJo8jZ/lN/tGR
QRMUcOVOmnCSG9QXh5ZcBdra4CDDBPrDz3OLGjV/yd3iYMLMRlgS3skaRNHqoB1lvEJH0I1kDgul
MJ3w+8l/eHdj9zabcOGGD5wrwc5ZipU2omBMz3WYHG+Fhj8wJhyEJ9ruDrZhbo2c9x0ZhMmu02iU
Cs4XDRNYyqkEWDh9sdH0/k559iMP/VZYtnv/o/LeI5amN5eNCjkHKInhVVD44a09/uWD7uTBxcw4
70gXpZmSaGqKKiHO1FXGrbPSsxBmVMXt5CFxgx4AUjtvmr+GhmiGJRztlo50Lu8fR9qaak7DErCY
rZHSu5AjGradUSGa/Sh6axuTdBbaU3iZlSUvDOO5hqwp1OPTmHBIzqu4H7G8FkbrdR8G2sYr3rVf
ss65COY2ammdSMpFgnU6zu7z6h044LzoHM0FsI/3ZEWylkMAMlHU9UezBKJajAO5GMHALhqOvCUE
nYtjTEMo+7oVEhyZ2ZA+Qgf4XxwBi52ncwmMMXRaPGAaAhJQy0U97ZOcqQcEArj7RseVw7zYoJLq
w66HHMTbJ7AexvbRN57h+mDAniOK/mTW85mrxLzacTLmSD7dVHIAjLkn+WA8w1Xi5bkWA6a5JOap
7po6xrLOiYITevikC+i11ZYif0zWYGV1+EzlS87BXCLzcJtGXzZIdeBz1UQ9wqHjv2ica8pmUsq2
ijPtChEdbZuD7whvHHnkN3QuPH+/3v9WHPtmdwIVVa2kRjLgAEc3TjxT4m7Z5SACm3svm9EqrlQb
8Dqk4PZZBzaPEn8x1TX7KCyA58W5qWHgNCFwOum2ah8JMOHBTY6P2DnLNbvFTP9cHnNn1S7LzJ6i
gnOSTuJ3SZrVDo2cZ1+92hOmb4J1KZGXOibPhy+uzS+/Hn+jOBu2a5dJna4jFe5csQCH0t7xLvCS
TzXXj73AQz3msohrhcmCy/6CVe0FOT89BliUiSZgjgnykElnLnE/hqOcx9RCTtsB/Hbe0XT2Phn8
ly+OX7GYJZgrxtzeS1VgJ6cCcwdFthJcfmvvX/fv06JjOJPABu9TD955bM6FMls8gEqQEAytHvZ0
MANVfTS2+YcrVklueIVPDuayEXyhDdMkpTjExH/m9grycJYd8ZKUPqvFDn/91dF+b+IV0rko1vVH
VbPzHJxhyLdwi07/i1v2t6Gz015xHpqaEN3AHQkq7IUAm+Zn5L6D3eOXa19WvCeSg4XsYKcC/ubB
SKlr0TwlTwceKS8PpdgZr0wymhx9LNTOSzz0mXsOLmRLkogoEVF7kG53GV5j3m3mniPz8ldZNigg
D6AmiR2+UxA7dC3xL6xSDZ7R2PIfXmd2a47YD2d9qnAD4GhsPck51timqmEP8gpQ9cWDKs5jyS7K
CbWrVqfy7b5p3vYj/oqes6fsWK6AVf8fLgIDIJUuR+d6oOIceGun7avonywvleyoJOEe9aIEq/vu
Qwrv8rFRvNGEE3g2b2iMFIi32/vq0XfX69v8GpcTjPO8sHF7bSbKWBjQ8Iqek9N2G6IKW7qBlbrP
vCUCHNfAZIKF+ty2k6rcvl34VD4gTueVPRYL1zM4ZuP03ixRkafxCCi3EbWClvodpZ8Dsum8t2Ux
rTkXxYQK2bmuRrXANUPLEyisECQjjxphk+ST+UDIwzuWTWDlCRae0O0qPNIZHriYjEuCZts4kiUo
CqICL3eawPdtFw1ECCVo4wEnmrjRz95x8dkAvdfSXstGiOtsZIyRo8b+24FgAvHJJ28PxS/4XYfx
7ZA/V5TenDuQtUguMD9sxkPJz4Y+GAbkZ6RAg4rqhAn5hjfO0ZPnMLBbdMCGkgiCQrETpeezG6MV
nZcn5toogymjLhhYVUNtFL7+FCj+CxorHO4jznNN2KU4EnKOiVRDTuOd0FuBAPCYo1AbOvtVS1SH
oPZou3aQCTYvK8AzF4vJPPRgjZwyBaJPtE3F+1xhkxRehSGg6zn94Tn0fJ0MWDzxYD9iLoBcNsLD
V34l3NTLUg1nZjcWAzlgL8uavL/ZDRJL/QpTOqsjzfaAV+H9UcOoDjVXDoBzYka2MUhQpMqSSwiN
V63jJOvmew3m7/tCOC67xaDPYOpqqtAL4Xy8Bff/9GLBZH5oDLZIrZFkIc25eNthtYvQooVuptDl
iOFBmMX4Kb0ghxdLg5jXrYbczm5AEPf76QHkQ2jAdTjnxUskWQyCtOHUNAb9KBsEcd7H9rrfrfYY
6hT8x9YefDACccyAe/+YOGc0Mz2rb6krDK82q8lBiff/kfZlu63j2rZfJEB980o1ttymsRMnL0Ky
sqJesiRLsvT1d9AX9yyb1jYP9q3aVaiNBXiK5OTkbMdASwY5zl204nauYu8xf0/RqzjnR2/XA2Nt
MQZmVMUhFWuqG53TvY9QcnCI81b3WIjBNgUF+v9b3TJb4QX0drjdAE14efrzPni2LXxwH9xJTwUj
27DzJvK2bOOg2ZxbwKMIMConVBIbsn0BOtAMgdaRUI5fIIG98brDp3X0SiaTfmyHvgiCJJB3hS+O
s82w+gBsgVs6zZa6Y6+vwJ3hNTpPx8dXMtXb9HSc9WfFaiHTifz1sbNHov5IixK4sJSxjWIqcvRl
0l5dCWTue9C32PTRoi5gqBIZFeAAXGb2YymTAeuVEOa2J6ECbCcZQlRbfApe/qso5OrnmettlHqR
mDp+nqIeOenodrvz95CsKJbi3q73lJjg8YImoYjMK5HM/Vb6XIhPCkRi9DQj7Xj4Y9vF2vABUWLX
R++Zq410DXf3+kogc69Tq60jOQ4V0F3/zH/f/quG9KsFsbkMYxxqVYyheEu4Cw1oGUt79iE7yOXO
HZ46TLvP/xbDJjDqNBTBoofbnJLeBlsIunq2SHzq6KF9gl/y9QWxC0oWxeuE591pNrkRCVGjCBIk
Lw9oE6NtN/4TWZnkI8QMIg+wajoav1onY0EwqtacNRGHBrxSwEOCUBZMZk/6bnbCtBjYIMNv7tZO
muYrkYwBqWsFQHSijgUuMfO+7V4zp5lFjpwQCREr4DtSWslz0FfCexQ4l5xNedRmqWQouMkA0Xlb
r6OndTr34HKiccaZrYzZygb/PIgg57y0AOdmGIxxCdNUL9McV/F7RxNwp/Xjq849RMa6qPGpzgr6
9KzRWeh5QA2YPRFagwIXHM9TmXa/ro6PsSuGmcdh0UNjlp/Ns2WXT6B75I3s/4dLAC8RKGOWKl6G
Aq5a28Y4kRJFShWs6BPx4wil9J/wli4SEMc8g+CO54pPhz3qP4nMGUkNwC0GKnGZ+Z+djykhOF7d
mpaJeGmAaWfvShZzXnXcYiz/BFmYonA+kZPyXmBZ/gDYMnMxW/388/NYQSaBujAG8D/byZxZoEpF
WOkJTLPz3b5g5CVvnRDYYNUZPBY+kX2yImf3Czzm81fUz38jkj3T0GM+PqUEbxQnjqXi7l+Kf5/D
vBRWf1SltMH6nXQ+9CT381eHl835D3r6P0Iul+ZKhU5VEaDjFmsu0/nxXas9Msf05huaEh5vLmcx
F1W+kgNOYuM0lliM9g32NEoyoHHs1uTM19XxXfTpSsRRrcM8zCMF+e6tntBB14XTk3mHtNHjtUwn
Mv4pyqXUdCUpz4poPBbYNBT/8Tfa2xFjSb3j8LyTaW/53+mot15kB9rtJDpC0FJ4jV6DFijI8/D1
ORYJD+v/Pzzl/0Qx/uPxnMlpnFDlX1/6vgcby0JKTHQ/8322DHfICvUYF8g26CFJeLaZLuSBrsuM
XelbMw/EJqZX7+B9ej4wXWgkSdD5vqDIdBQylKcv0+/cvxUz9qUzwmY0qMzWftMXDRq6FnBXhKfl
D3eS5D+8Pf9kMaalHNoqSY/QzSXt2/UENIn6MyDTuQgggZbPWRrvsjGWo6/6akgsSHOigEjPp7f5
L88B4xkOFlpMk8xWDjE8v1vShhg014Ks7bjMgGai8mwHVxaTidJKcTyfJXqz155u1wk4VUNP2PFi
KN57ygKKDadAP+qXUwL7tj5bf36THcakPz56B1BVvFPiLovxKq2hyCM9pUovwcUzERuiiYh2Jzw2
V5N4JVeG8ZLouzJXrRVlhXh5SA7ro//5LRDE+HDoMMw0w2AFSnMA7zjaA9ppeTnnSZ9OM0EjKGoi
4AuZJWoK7LGilgoChMYd0dvBeVaoJt/ZjavfZwykrpyVvBkyOOYWIhBAcpyI+DPwxnKmM8pXYhjj
qMIGBxpdxhucYWONRDmC68enNDnBaV7JYExgZ8ZBk1pYCsgtPFo7RQddtzRjoPkn62h2dLgjdZMG
8EoiYwDPaRiALLyghyPPTg7qVFaKhO5llpP3ktGDeHRQjAGM25ORpFauII9dO/Skzqs6A53kHCgt
vJ2kO/VIFmP+zDHMe1XFTraQ43iRo6N0ijCN92ZylO+iNVf3irJOjCooYnfJ0Wl2r+gd5fF/8hTv
4olcidCOhdEfc4h4Qym92nckG+zK9LjWnHM8F1N1JUdOq95MQsgZZsuDPvvMF8KZFGgeqXibNu08
/dO6ixt3Jcoy67wMNJwOcCJBcOnCq+gJ7fbl5v0mU2JXkuiiryRlgVDlrQlJlXtwthf87MsQtgsP
116+8aqw08/HlTzGSoxNMErdEZuoXBh115g1eTHspxOYJD4wRgAWNF7Sb9I/vJLI2Iy0Gs8nUMYo
u/hNFzCbhsapZ2uXv6fkv3sbr0QxxqLMwDLQKNjMlHq8Bni80MKJWRpUYTCZRzmfOfZw0om5EshY
jKoM4kHQIVCc6Z/L9dZDwWvcNH/AiPq/6BG430kTeB6yaoHSRJZVNg7qAivQMJYNdyZP56NnEPU5
qpxOXpxyx3znLO3ecNwKY/yZvu7UTkor3GrAdp8dJHbA12A9o2aCvzgv5EQm+lYYXfnVLbCErsrB
fAVhFF1vXNURiRwfnU1NS0tCPHH3xvdWHPPiV41ad2MPcU29OjmDLS8qyiDsGOtVbKN7+kyZXBzO
ht67GbdCmZsXFXGenQGShd4+hCy9BVq0ZvCAGQXuvFHg+qP3huVWHHPtpESwpL6toSwA/9JJ8SWi
o2/+eE08HWHuW1F3cdgXLYxX73hA2VSfRPDa2fZjKRMJndulMLdsqAH3rxpYCiaARTst3DLERMSw
VVu7leAJ8NSDHv/t23wrj3mbDTM56UIDeY6yXde7VCDjGokqrvngqCEbngwjwHtq+XJE+d96z1O4
e+N0swwWMvqIt3/UK5wO5oUxfifiZsGl+QM4ONXNoxeDI4+j32xgImCSZjzSXVu/xV+R1z8VPGvL
OZcLEuuVlejCtJGOLRaEse9lslN7Rxe87O2IiJ+HhDbh6d5uHvMuC1ps5KMJWW9rR0AzXeB3GH+7
kH9x9m3Cf7oVxRgGIwKqghlg4wSLgGWsfYogh5emmUgc3kph7EGUl+qpNCHlbX1o3z4H1yLjcdE6
tU4julfX1skHaDs2wsdyvRS266VjV1uKLTJ3/guX4PZbGLuhx2WP3nCq+LFO2tnf1FcyAiQ9Xplg
It12K4ixHKmYme044MWkjNZOn/iGbRl2oROH24rCsYUX+uUr5WylJGxOYYfkIVk6x46Yq+FPyptS
4T2UKrX6V1LGRlKVvqdqieFPx5xZoDTc7shslujoAX7jGN774Otm+1ho46IOwFAu4pwO59DVSL0C
5mKIxitXe+6iNb8gQS/VA8PLUmA1MkYgohJ7iBbnqFqsUOY0bEd6sjCAxrl1E5n727UxPoBYyY2Y
0Z3EoxJ8ogkLEMZAQHqZgaDEX6Fph/ta8t4xlbEpRhucwqrH8hyY4+2a5Ovet7k+KccOq4w5CZvK
DE4jpIDHfZEPBNmoU06IsNdmsJSoAPDMMsfTUBnL0gyDlXUKtGTcvpnPFWpILTdHMxGR3R4XYzLq
qDwFfd9QT/vgjEhFnYGFtE4j97HK8zaPMRhjIYen3qJWEjCHy4Lz6zxTz0IQ58eoFrsOq8jfSp2Y
i/hoN6YPqubSsz6s+eO18KSxSIAFeLEtrb7sWeeIb5Yn/7QykecNn8GLc3PZCUCwdxmWokAUJYVG
HcwT141XfeAl42XrJibTbzSBxRduhzrWANev7HQU8w96DaQli2xRfmqIHy7E17pwz7MK1xdoSxzP
kGc0WOjhqtAbZTjiPVFQf1iDHAONVjFClXxtAOCiRau9TPZ2C+iqYs0xxpz3RWOMh1ykbZrTpyw7
uepo7wQ7Mx1t5IYpvJNkzIcUwCVta8ihIAZj5CAuyjwkE+FicVYkUcPwwNxrjOGQmnHIFZBeoZXm
bW1havRF24yfyIKFqIlxM2E8Z4BFYZK7M8JMGoChW2F9/DbJK5XCLT/zVsWYENNQ81zUIKa33w7G
1nNkt29dVIlG152fNF5wRH/u0SYywUotl0Oq01j2TZPg3y/HIxFnAG04g12rntvAM5jPDS4/KM8e
s7OEYabm3SDTzYw6cgxsQIikzi9GI5zHRmzaIAPzTpGBmyWy3X9peU7qPh3gHLcU/Ed4Vhubc6v/
w1r+yWBSHZ0ltUN06qnxWp7fXeQeCH/0bfr+/hPCpDgqM6/PYwAhB9qe2dh+bqMbaINWoEUBFl6e
7afX9F4t/olj3Bsj7RWxGeAFLNegGFzbjUPpfnlbx5PCGCVdLxR9BBzY7u0okgBcYY8Pf6L6RG39
v1Uwxqg7yWYq1fj9FKxHiiNtMOqGph6OmEvl9tFmMYaoKrtzcD5fFKD5srwR40X4C92fpx/LLjZV
TPqVPYCShdLj/SZ7ziqnHah/q2R8m8HIA7VuId7bgmV3BnJkbtqXd1CMUYoLAEWrGl3hAQ80OoS3
O6C2PYVA1/vAnr4uwFvxy7tXk/E6uMBETcb11VkbIaRqfzoZI0KiiCSrdJN9iH/VbesXboqhptdk
zmssVCaWiZYHU5YAuK/KaPPErbgKj0wN7epyVctwRTFjlPlIAX+Gtb3NULAKN1tfWr4INoiRVu86
eMmOJAtBgtCumtXG3XezV94GTDwFmqiKoiQaGngWNWbXs1wTjfAUwl042YfRSSJiAeTyCDI78F6D
7a2fnxNH3wS8N2Fi4zUJu26psgaSErb343TusrAqLZz2tvrs3oOVsFj8KgnRnjjWeepNvZHEGACM
k4fjMYKk2gPFd7Kz3BRgv8A2bIlp197jizLl+qFNX7Mk7ChmjgzmrSuzSsVjAC1OMem0rgq3k8kY
IghW0Krw0tkq2t2bcSOszzrpZnvUGbhzOxPvEdoGRIA4gtZBVTTmE4bwfK7VQIB7tJA33+f5KSbx
HM6YIc5yHzDRYJsctz3PmtMXiDFQWLQpiwqwYUTpMsl3pddin+aCEUjWDtlIt1vKfuVHRH5/5l2g
CfZ205JA+obNFUUYXsYU5UKiF+dKgSBnADFo9SXSamv9lpGtjtmakQgk/+rwX8paiuz3JEbWXFmI
FIPBNIj0xDNcE73Ptx/EXKFEsopTJsjWrnHDzTrz4kVjf4ZzgRibLCPdJnFLTMPz+rTor97t99U2
MKcc9FGghSK2IYuJ9ZKuoNGvvDOdMA5XW62LjNdhtlbTSKFm7ZaJ37qDZXe9Z21U0uyA21g4lLF+
kZQ80/B4ZTrb7FCEqaZWR50esLzovxSnb0ji5bamg+pcsV39UDrcRBJPKGMloj4TkjHHUp3aF8DI
uKGYQo9tw717ZYno0jBVXVVxU1jwgjPmI09llQa7g+judpGNhOKB1+98gXu4VYtbIczt0NEiZR1r
CHk7bP963tK06fQeRpGljuTzcrb2MJmMtt2tjxmwcB5tn8Dpidm+r81moyzyJzjJz6ASJotF7IGt
AUTyvJjqkmV/9In0KK4sRRiDgCLQ8IkOOlK/v+lYb4ep0UOPqeLdbLNAk8G4WEj26GJCexEC4unx
OUy4bNgjzTQtE4ZaA1r17QeMcajJdR0ESNKPXtcRbT7O+4/jQLJ5uRU+eDXfiSDyRh4LNBJWyqns
OyvAC1T4cUMAsyS61aKyLTvahB9Hcn6rbZlzeSc8Rku0gKhpKBpo67HW21XG1dE8F2Wh0iEvSsml
2sCjAQwswEE+VjjtPQrAvLOdaNDDI4BXHc2/aFWCZ3wrNGyyIGniXt3BrZEc9Eeh2lw5wXbz1ZPS
bV0Dr+Lr1+PznJiwvBXK+MZ6EQUS8ElVGAwoNfjAwMP4N3B8b31YAkzq56ecO303r8C8tFiAdulZ
z4l1JM9vj79j6pxvFs/cPVOQOuFU4TtUCmBaLjInfg6fgyefDIfC1d/Vb2H3WOS91bpdOXOVZOB6
DUnVqjtwKH0eQU3v16HHcxGpojD39WZZzHUJE7nJSg1CHGv7qf99GTPgkyD1/Px4Lfduy81a2NaB
qCmMcy136s6cRduXJ2Uh/DwWwFNOtnl6iI9GIFqQMG7FzxPCJ8VBgyzaY1VndV70hwwwFD3H2Ew0
BGNZoGk3ZNOSRYNF1kiHvBTGbMDuYfIRLbmUKHu9IwKdfVm+gLhoZmv2q7gEfEIBAkTF5yx6cluv
5DM3UlABX59rZ3o5corXR8fzKxuA0PnaT+2ndzoyuNm/RovIRa6Jc6YT+A23q2euZh62RZykWH13
iL/0BW7meX4mL7C57tP7qvQ3mDuOeMW7KdN3s+fMRURAgz+me07nqRxvq813vi6gFRqYwhSrffE7
fNMdB/IjN/c7eVuu9pu5ksrQ6EULNARaxAyRQH/LXn0yPrtu/vSlrigMjm39N1XE231m7qiqGJ0x
GjjlxvUKZwfjB0BZ4n4YPH2eKO9BkiFKKhwZ5LrYiTHdipMiNCWcKK7Pt7T0Z6DjwFwtUDznsTMQ
Xs1+AnDqViCNJK/chTIOjZM0QiBgRwAX6EOHXgCSpDvAc0cuu5gVNkI5bo500rRerZNxCEsU+dCr
CrGoyq6PnqT62UZe/Ri75XP2SXv4eWnEKb/oZmeZm2qMeWmAgFZFVQwo8um8mnXz83tpWy9/UXMH
BCRxv/b7ep1ily3/WdsavulmrrrhGPzp63O1dObSyqcIHBE5PiRFnXjtdf4ZlEmwk/FqtVJAyrgo
HdTjxf9F9WL6Cb0SzdzcKtFzSUshunLf0AWCNuFyVg/wR0Xg9fDsxERq4Fa1mFsjgwioPB5FLHS0
uwKmSXz9WDTo13mm6X2O+89bG4tlo0VAdAqCEYq8hkNukg6pYvSM045xzKRzLO9EF+XN2lgsG7MG
6YZSww6Z62oBHAFCZuhXx7gERU0t3NgxOC/NRC3vViLjcJZRmsbpCRI1ZEI/vVnqzx+/ZTzbwyLa
NOMpN7MeEo6Op81DIm0ooS0CBDgjvEzO9NP1TxVNxgDEilYrWoHj6hxz0RDZdnaXJ/sJdIPCLJvn
nuAIDg+ndNpfuBLLWIHIyhNZSiGWIjBT5C+4KJ5vOoT8IaveQXAElkPvZ85r9+bdehbWJlMMMxtK
CH47UGYBz5Nw6cu9AGzyPysXcdjiVXAKO7MTm6er98nAW81hbn1yyppe7SEacNNPui1RWFPY9xX6
fVzAnb0iffJs8ljiqRW7c2uvNpp5qPPBTJCog1CRNu3jbHeAMPZngGPZyGgP4Kgub4mMqUmiNLPU
FqZmudR7G2BIc1pS4QLdTMW2148IC3Rz0mozjUxZ3UUf0av8o6MYIHyAP4ELqHvp43mwfyyuzdkC
x62YKtCXaKVt0w2m99btW72SnG8fsGcn8vKCJ2u1kTHsudEJPOyVa8w+AlLHdLY8/f7/22EW3iYJ
e2ls6X2VXQngUwQoO8BMVuzIVV8ei5qosd/oKwtqcwInmQ6EZmrJgQ4gfnn+mRAS21DXPaAboa6/
vCtyX4C5FclYow6NC5lYaAgjjl621U4b0Udhbg6EKcvplwCDR0Xa+hBWTU4eL/bS8vPonBmDlCSh
VmcnLDYFg7lBRPskOC/eTnHaWRUQNKqhAY8mu9HuhXu0dJav81f74+Md3sJof4DRhXeVqMBHH8S4
J5Fa1dFRxCugg73qW0Aw4UuzDoQN89+W/DxePc8pY7PNpnhsoqHBvqeAOm1dpKg8oK348UzKifzn
gw7EGCvkF0Cx+4W0IQzl4w/gLZaxUnqUtsWQqHhUv/+kXH5HibOVjFVqlFLpweqh7hJcWwIEIMCm
uY8XwPHfwc9+67+fx1MMfg1YPi1cemBpGIH6H9nojxZQExFI384QF51ewH1dWXORFHvO1aE7dKcu
lmjoIqpugB6ne3AVP4hBG8aJZeGyFivtW/0DXBKOhGnP7koEE6IIXWBEygglEW3dFt3Z0/u7BLA9
yvPocJ3WyYD+Shij/nWUNIGUmyrGYw4UKoTO+L7swZjNhdvl7RzzLIvnU6g3A5a1jAtnXKrOaDoO
18/irYfR8AK8gVkkGdThOaDt+wwWte+zixHi2Pnt5xYAH95M+7FOTjuSloEwXVdAd3apMV3rRGLB
mKqRhvZ5J9viKsOU/vZLuOHzH249jvq99wr4P8LYHvpa64SyTxMNfrGzdjIT6SaT2Jjv5UqafCT+
LYttp69MoBKGYaxdupXQCFseuFhX0zHTlQy62qutG2pLBcB+cImLPztw18ysGUWfF5xs9sY5Jt7O
MfeqHE+SOQSQZc3XjoIKvSf7Zzf/2LS8cTpl0hu8WhbzvqJiW1SiLNCY11nTcsTndt26R99pbG/3
As4yC6TfK7BbtKsNJn0Xv79AUeK2/E7HUFefwTy2ZyuIwqCGYoJ+mU7aBb7X+vKS188xgccGd+JK
DmNE0lht2yQIcQGWnVPBFCMxiUnmYokkAwoSgM4s7OdnhwdGMjGzcCuXMSlS32WBMmB9b4f1wfDa
9fi82VP1sbn+/ZT1olV43dRFVZbZce2u7Sol6DNt1yxQAiuJPiDAF95iXz3AVYC79MMjUaSvJXvR
FRCK6TJKLopoMYenFWFQGiKVSI4SAb/fl/RX5Lhjk8/ptRDm5Lo2ygSzK7ULvfRn85VugEe9zH/X
hxhNBkglOMPqfwHgN3UVr8UyB6eqpR4cRyp2fXKimI4uAuTVDXYn0jgzwFm4oFyCynD8r8ko/Fou
8zqoZTsK/ZBTk2YQwPNQuAegYq3cPZB5uG/rlLf1T9qdr3JqtC6QZbrKA3q5lPd0tej2gDXiCZrM
zlwLYpySLk+1qKWCKIcOoAk9ZDYBGwgyD4J2H40PkkB/8D/rJnpTbs12opontaX7CP6TjHap2b8/
/PHWyft9vS7GYtfWscsaxCkQUzsHc2ag8GigI+K4jF7ChDgObycvQyuPFsYY7jEJW02RIRFZ08Na
Q9LwIMzFioyWo/+xnfkbBcEbFvhn9oxJof1+4Y72e5GhqczG3Dzveybfx+sdYIyAolTnblDwPcj/
e7lbzs4vIOVTesJ7HKdOVMWAnEZz8Sj1MidaA2imPec9BAkFWVsHGTh1XohM7SvvDk55aNeSmENV
O8G0khaSxlf4nEJmgzrY62AA0NoEK0fzlwTKxHn8p+z3tVTmYC15yI1zddZ2iUWG1Mln4gkZkxG8
eM8UZkNG0u+Hl/mmv8kqk6pTFjx08koyO03UtZh/qQdNA1avBByHEr1DRCKRp1nOcV7VTkBAWQoq
Erud5wGAyIbZ40VPWvfrD2C2OqnPgnDO8AFF41RvqFiJH5a9WrXI++GVJMbs3RbR6BM9jwlvv6dO
2aDtYli5ZEgs5YBoFZA7RgaScIDM2K7fypfwOcrIft+/RyizcLRqAk7Fglf/Tx5zvnmOpszWgLxl
coRnF0m27nRAZC7t4zv61JD7G7zVoifWSgMuWOlGswH923Plv2hPBw2oIqsqaKEs2WBD/LAXUwqN
Y+wyNB+LKomM597TFieaVx7m/ffzszoSSkrFOesJBb+RyzxteW1EAVrUDQRyQH3E5OsBRMXS7nuE
wr2ovrr7UwBXbzF+Lk7rueD/gtz88RdMdK7drpwJ/0GQDPAcGV8QzrV3zBJ9YzDl+e2gLg7LZvET
esOcc+hTkTJt+TQ0NIcgJL9kv6+jhyOGY3N0rez69CneyQ6S2cMy92ik/Nwso5n28XiJl4Fb5kbf
CGSWOGRFHGadAC1Dr6CUg/ppe3biudi5wj73vxavweZ14ZLo7ZJbRw0TFcwT4CBTNIc+/pSpN1+V
ofKWjgELGbXD2yd4GHWpN/NK2AmiU+Mh9JIfQXK15Yi3ybOJubWltbjbiygRP3N7kCY8mxvhzG0b
M8FCNAzhimwnsv33ZUvz7Ef3LLho7gd875yzWvr83Gw8lqkriimht1dCpzOT9jFbUxTE+hzsQtP2
1uXm+Kq6iWcYJEPye+PanYuKsZ1vObt8n5Zm5DK7XB/NRItkyG0k//ReL0GxCszNxlbmiKmc3VpE
djjzyKzxZrvC8WbhLIFTkET+a+ZaOpqDillmK0+Pd+M+rrt8FdjnsBEYmWcTDmZ3CopIVdDzZvxR
ltazZi/2vNGv+1zlrZC7REMJ2CNThBDErvkcFsUgh+XR6SJXf0pn6Iw1n4zA1QYiYnDag3lD9vgX
g3byyHtL7rSNfgm6HGVd0hQJ/+dW1a1q6DK50LFcJUAlafu9pRzoSeMUAdphF9GZc+r3CR1GIHPN
xUqro7zTgt25np9OaKzrftq1sR7derPJd6MLAk4E7fKcI/f+EbuVy8IEF92xCLDjwW6Z/i4P6aYk
IEooSPoZeO9pTBsjUL6i/pH19AxGiFeeBZ+8Zf822mC03czKDJyDZrArNSI25CSSkys85094MmBF
Hivxfec1XayuGqoE3FrJYCuEbdhaJ1GNhN1SnQXPyVOxCtyBJC6K5ba6AMIheoqA5xvORvQIf+Qd
Lfyg8fr19/F33D8izHcwsaiE7veylIQAA1eztCKl4corO3ViJ/Z+E/cEAuUlj2PkfmyDkclotBkJ
IBgxQ2HnZCXAsM4rL/uz8+IUBHVr0n+qCvnSvbm8XAzvz/N55hpfX4PztYcLwXMbqCqzhtXQVLSS
KRJ11hhLboVV2ARDI2AC3XsLEf2Pu24bHfKNaqcLc9ave4ksMreBs6rOrcXpMwH3yqKSiMNrQZeo
KOZTLKD8wFGj34Im09trfjT7E5DMcesoqeYGds09AzMXqdsIeVSe6zCxbguJFUkCgaeC1TPCTnHS
1pWRCDSNmr+0n12K/IO+1X6/ZCdzu/0cGSuDO5Z0H89ZQEr/J5bt2uhSozzVeSogAeGkWKOakFXl
6R48Bx6K+tQFs2QNyO8K/iXj0bzdz/TcW2VSQlZHi2vP3dxT5v0+/dzRe0VQTQW6v/uqvpdbpFtR
1/yGevXL1ub1XN0H1XTRVx/C6Fh6HMTzmOJD3pagpTv+eN7n53q5XM6PAKlotgVUT7e3w99dU5F2
7+Y7icYJ1QfelIKfu6B3607NYHkQx6OIgxmT220Bg4gatW2Pu2eQYF2gjTm2w8TpPRkoVj8lRcHl
gfpN7oClWKqJmpGlWWxQEDVtoImBHu2FxI62FUkOsm0uIjtzPIC62RneUBcF34I8bVUnm6eOe3xZ
pN6X8TU3fM05eda8D7k+5H1538JwjUKHtUSEqRKrIUFRJ2KnpMW+nYH7x3wKPlC8UJ0ezFutn+3F
kPOS3289lafi1qFjXtfYjptzXkhGaBXFHhPsIdg6fvvv/0Wv3V3dAqtSLNMAYBhyp2iVvT3gMqYc
D1VU7o/+4SQTMVnqO2EmLusB8R/n8VDulMlErkRFi7qOKP9u4i9J8j6X4nO1DykHD+bdQrilKG71
pFsHjW09tfOj6jwWej8VZt0KZZ5p49yLKDBA6Pq8k/ff3nfymo1OtpRmo704oXruubYxw+zFq+bb
STfniKc54dsLhE58TNkZGuaTZYllC4lPjaLXplrv5UXir4XDtp3lFclONpIqzuhmEdFjIpLx7xGY
4CizuMWsnoERleMtXSAW2O/QUXGDAqM1Xbp4U1fRX9UJEUaKzHqvbPtf40+5qTYnP/IktOWGu3zl
gWkTVsUevXQTEmOtzZINIJrxiO4z8m5jAhKYZyJADtFqItpvAAvfz7WZ7MXbhJOHuY+MLdCqXH0p
89hUx7Oi1CG+VNrWXgMvh0JUj2icNp3IC/zAkzbqNgNYecs7qwn9vJbM1vD6VA8qZCnqvTWX7Ti0
z3gCkCA4gGRPJrEHT9JR/HJZ2NpHYDeL0i2Xik/j1cc6M2EAsQOAmoX9Uwwd3eu3d1IfizpSzKTZ
i4u1sE12oyd+bdE4rtv5/ERrzrB9J9ohZr+3aOTOfVxYktmFfXK/jqTyfjN/DrQJDb1Oocftzp3a
JZMmbRBiGNBr5uvKoi8BJduc9sBz9XfJqxaS5sOYvZoI97aGI7883o37rjzogwW1VXTcZFG55O2u
NDeVorOWGe1pP0AznzARqzpyYVfrISHW/vj5a26eNZj92JPsvebnS9NN3JY0c82XORjf9yl2+imW
bCJJKVoSeK1uD0aTcuD0NXWzH+xi1+oEZEqlPc5aZziku8GPXMspOT7nfRWGkUmP42r5dZuUAJ29
yLTQAXRctShbKA5eBBcpOzrjs1Io6LJbAJP+8dZfolbGaGCoVJUkXbI0WVIZb78NzmaMnshm3y8G
W3XbvxURNXJ02nnlnpzsKVwq32eSEckWvc6O8W/F7v3OFf0zylLnTfrKS6ZMfhJ8EeRIwbAtmyzN
p1DrqqBoTbuvncw/O5Kj/o0wZzCi4FEjAe+afmznvrlN/R7QKy8Y9EMLs61s4Uq46hysH4QTEk14
jkiz4E0T0ciCaWfWslp9YFpVWbZ7qSDVrNpL3yJIF1zLbrwTrKZhH0mBUpYqoqvC0VZLZDMNT7WX
HbKtZ1ItM56W3nvr+CDFQooXb6yOEfNbjTlL59rsurrdL/ORjOgB9LstKChfhu2A8tYY4qHJSbdy
jgtpXfMCVXoFrlXGwjw7Mm0SBtDgMeI/boXHnWQarRr2+7B3TofBFRNXmZV/mwKNz2vk0YdViD4W
0+6ducTNo7PODN5ZFWkeOI10vt9gA4bxXKrjMau6XZn4hxHacPoOtpg961fl6+OrcdeyS0XBDdRw
4silimwfYqu3UjfGdYfZHn1Wr8yZuTAX/Zu5COeSUziCa7gx5rArX7KtWekfN60fzWWw3lg8B+du
x1Fpp7l8TIbICgwl815qmKZMY/zx7ry1XsuaNIuz39iVre6ClSmQOiTdIl+tPnp/WEaLWOIYiTv7
jK4CvJqGiRABgyk626zdlkORngNDRBMRyjYEgLC0g2MLfsMOjdOr99YZcQVeI2RiuJTodynHi3BT
w3CvJKnoNaDu15V1bJM87k9GIe3WkIqeLHV2kFH5lIgH0ijMbcxmKTqL/Z1EUnck6CHZKy7+90Uz
vQP55dYg7+zT//0g6AbKguhvYgkROyNIskoPRJDeoRW3tHef60/guaX2aLdeP6ucbFPPlvPX180G
mKHp+2O1vEsLUPF0tFY0RVWCEWDc+eF8Kg2zxn6YNYkO4zKenTfqXELd9RWYwxzVY1ONEGYAugLh
A15EuLaMJwCHN80ErUE73AGhEBpS/z5eDWvI2N9nNHvUw6pQ4hMaqn9MwFMgv+J3S1Obcfw++ord
mKzbZbC5W6tVqqQbsIxPaRk5g9NyDoWzTaxbmRtDWFUCfl9yAsdaSx+Pd+kOoIjZpktu+uoOnLQB
LFsdfp+22hj4p9+oi84nUWyXHFlsNMOKYpwRS+mPxtGCqGD9HbvaOuE8H7ytYp6uYxxoykB/X/6N
PNMiMm/ygCeA/vnVXsVD2rYaVSmKAW4AS9oE66vTrpArpZxk+PuNczocJb50v11JHIOo6EUDS2rc
BlPYAKMDGTr+DskfRFbu4J03fG4TevMeqTTjuCWjodR5jmVikkW3ha+5+fLDWRc9akYEbAzeW/gY
iq6yUBGpoDfpmQ63rsV18SrZ5aIDOG2CIe9lz/GBJy7ojShGK5I4Phtqga7z4iNdGi4AEeUlr2eN
J4NRDKszTNDNQIZYAX6LRJuWt2F3zgmAJ1B6NWju4/+Q9l1NjiM7l7+IEfTmlVa2pFJJZfqFUd3V
lWTSJL379XtYu3tHoviJO3djTE/ERAjMTCSABA4OJDxkJncniDW+4mJhVD28Jy28ljyg/XpzSc5M
PHAjZ7JbaAsRZU4FsJzgvSR/rsla8qJjYfpPS5n58ZfuVOBqRZM946LML9IQKwI03194BM+ex9Vv
Txx7OAwKZqjjt5PSRKak3S1SUSzt0+SOyEwpsnLsdzwnnX1Cy4rsSmjITk9L7/kZC3BzIBM3qaap
UAwBBG3Jyf0dWRIGey0EYTP3/UbE+AlXRoYoyKpRDkB/dbMnW99unHbNL7jJGdt/LeMnFLuSQYGZ
UzGCVj6Hp9qLXw17iTZjVgDiJpRqEThp04KeRono82DuOkumYBOkwR5brKWfH/Xh6vvRwJgxOcHP
l9/0yLyhBwnUYwlz0ZfOX61gEn3pviBWPgzAmC0fOWhPp878uzG8kVvvsailxUyMidaztOnAdnO2
ld5ta4udH//+XFABlIhiyDJyHUATjNbsarfiKAkazOOF0o6UcKH5t7TFxb7rGW98I2RyJFXa503c
QkhgZ46x+/9cwuQ0eC1X8r7GrzM8TETLRYlUQcfqUhR8VxhAUHSzislZEBo2UZkCKg+04+vza7pW
XGGFWXpL02Bm7cjVkUwMeztILYwW1jPGLgkot86ZZy/s2azZvZIxMek4D56FFGt5fdUgg7cQr4D/
qQIT3u75/2Ea56zhupI36vmVmhlqWIFbEWsKV+u9dgIsFA2T2/cne3f5fry0JUkTc8+GrGjDCL1I
4nPsyuvdAAzMUm50affGb7hajRxEjOoVVkPXpRnuNkutiIu3cmLn+2KoQXOD49lvyVO6Pp/R5ykz
8/nxVs0rmgHACrBSYGacSBkiPS0qRRmZQ1LfZH/rwL6wJZTSnBDABRSwQaGihiaB271qWK1RnaEd
obd0r3cEvIwIgJbFQhwxZyivxUwvTVb3MAJoLtG9cOW7hkcOjzdrTq+uBUxujF8SjasGCECO9Du/
iO9/6KZfupZzscq1kMk18Vlb9R0PIXxs0mNpSs9srR6EDbHL1RKp3tKOTS4KzVF3VzvIEj1h56/Y
eimcnxcAChMNeUpkTSdWHzV4YH07tEoNGDIRmvKaDoiJHp/KXdp8NMqg+UT1FC8UVPUnq6jUhkaF
L42z6N4lu3hLt4rVWRlmqL0+SzAx9X/z0AO1KGB3EhJRyHxOFGHgSV8xDGc6g699b5IN67xu0zxZ
Kz4ZKQi/OLe2usPSad21E/0s9ErsRDV65lOfozpIdt9thTfpCwYIZkAk2d/PwOR8f8egDYitcqWj
KKIAh7IU3d5nQsedvvqAyU6DWS9oNIYPwE4PLlzg62tlR6A8N4/H00l4evkOnMD5XsKz3nWC/yx8
zHOjpDzWyiY3O238NuEzOrpDSKaJlVxUgEgzYJU3T5Yj4Lj9M31S0IJfm4urnnvN/WTZ/4/0yWkr
jRjSSoT0V8wCeN+6QmT5a5Bgeh8bFE1f8rGHMvWWyh+zsca12MlpowVJqNQSYn1AVPSvdAP2krEZ
7vHtmbPN11ImR9qFmcyTAlJ41T6MKE5MsiVrUHo+FnMH8Jke4cRfamVVc3EDOSXmHGMA0b491Xsl
tlEXef5asKE/xarpa/V6UROvFlVRxSkxhMmYDIAkWWxKK/9onH4DYPOrdeibbyNcH5EJHVbcbBP1
yIQRlJxZYYZ+2AqDddO/gG0S++V7c/m8IH+84HiV0endfSOoYzE0Dvl0ZUpXiCEWqhLp7f8O8d5/
KIo1pKl0b8RwdqvxKEDMLB97AbVPDLtKHPPPnwjofdD0FKvMqVCMK23q6FD/zeoL0O7WJGCd/c68
7++vRZs3b3xQBJHAeCsr8OS3TlwSScz6BEmg0hGfs12HvsIz8wI3eCvWbumVJln7f1JPsjbhAZg4
m9lAXa8XtGi8anebdvUREy2iXcKiIcZHSId4JwHaEL8k++hi7HNII26wzY/cksw5hywJEo/oCD23
AI3dLjxrdabzTY722PfSStfDupXNvrA3Wess6MQdHmK8JNeiJldebDlJTTQmn1FNG9bKW7oOLCH3
jF/fGthCETL5yF3qLgFV9OONnYtsrgVPDrfRAW+Vhgz0dbvQwb1AXwjdLJmaGSHAEkgicNkoIEGP
bjcy7eSeNlXDn7eG4pSe/8eH+zwsMDnMGBpFHqNMnBh6AIAluJUShHouDanSgWJWNIXBThrHNApT
WdN9b8q6+/p452Z80628qW9SUy0UFLk7y15cvSiD3az63sUlHCnTgPlf9b/xzypEm0eP/pLYs5dy
c3dYBQO/r6EEo8tA0CGjMtFQv1LVug40gJ4Ci7d8b/yrWEvu+GdgdYXbiV6wWTCyM/4JwC4JARdq
4WMmZ5I28DtRA0lU3Z6r2N2rKhq3jcDS353h8lKuFoSNin9779EzBJUBFmOkpJ5CYFUhFRJWy+3Z
wOwp33O1fsENjqf0QMDPa+zqOZdzWSuXPQRsFbNZ8n33VgtfL41PXx05I356PmWXZrTX/fbM9ys9
7N2m3DKrywqz/iC1V9SHequDrwPwih5j2NLPRTLv+5t3+wETu1JlAi1iJejOwFG4zbmOkOWJnNor
rep4UFzJ/YXJhvY44ba3n5p4VVmdNzZmqWyJfvSuhQC6ijBKltUfmhAk0G6vJ/H7pO61CLoK1Ehl
xSXi197kAPEo3in1VErNUj7l71VZmdJg+cOTUZ8qq/Y/Fu7t7IlffcjkaZJHjA1JyLqzcmhQT8b+
C6cSoCu0MwheguRwjBM5adRqCDho2t0QnYTCrQarjGq7yt0B8fUhEIgF2ObjT5tVF9xoTR67mAR1
cp1LSgGPQiHkLDUM7eb5V19tg+TzsZDRot8pvIJoHjd3RJ5OVEKXql4RKM4h7QTOZGlo6T4f2ip6
05hf7Qy61Dwyu9+AqOiAkgHEz4///+qGpV3UtElNO4wITelGKofosw9oumD+Z/fuSspk7zpD8mNN
yLF3US3v/FYm20wKApcplfHyeAfl+wgOqqwpksEjKgBubSJLr/m0CCtsodrYjYsx6BvREz3e8y+c
ixHo79AWt/tj0zW/AbaxPzCP7N6ide8av2qXrDOndgWvddPv4FPRrLJe49+N8xK6I/nb42+dySbd
fuvkuCW5k2Q1gwWgYmAycDQIqtn5e5I9R6Jo6vnKJ6dqv0ThddeQ9XPbr7ZoElf4OZVCFcxEZy7b
h/wv5r800lpPDwoY+5NjJsDKPF7o7PlfCZzEGCzSBRCzxd1Za8Ie7/KucFjdFGtVD5UFl/FzRe6u
kAboOrgoVNzTyeIKMa0SEhbdmTntpnJFLz0KNvdHfRlPN/1mO9VNvXL1eIGz9/ZK6GSBDdepaPdN
YT+51t9SXwqtrGDyrigDxQyYRMwoQtP4Y6Fzvh6q/s9SJw+qhKWlngZYqtgyp1spFeY/dIdi1TK3
SPGMc0TfbFqHS5asxvx5/kfwtFAk1J2i+BKsNK9UBxFTWnrm6Fy7YAz/h+vxj5ipMwC2Ja6rrDvr
xrFnx8jQrYbfhL4pal/ko0kDUxNeuKXAQBx/9k6DMJxGRccikP/G5FYmvhgJNYHYkF+RxLC0Sjar
0BPz0IYxXivdYFW+W/MIElJiAz9sy8KxTD+M8jPX1twn4b7FbiszzlLlpWh9LqoE/vWfj5uot1Bw
TRpJuEqJ7xDqlfVzRc+6bPftOnG02tIjl9lKtKW1blaYY2P8aygATNaV/Immc6GRthWHo89Sgh6k
hO0izamywtKyJYa2cZ/vzwEwX6DaUPj8sfRXvomT0qaRC3gNX34X+5Vaf6hcbAbe41v0Pxz3P2Im
LtBXSQqGthJGmHNl+Q39NniQvFTJoVQwqYDaCkIeoM873Y6hawoUQpcB/Ub8kWgrnh06DoOKwq0Q
NZYYCgt3fGkPJt4s5ORcF5uqOzd4RchRYKW+q3Dsue6WEmrzhhPTXP7vdk/UvgN/TyPwNbxCxFwa
7iLjKc/pR2YcDbpKSbYd+A9pOCX8hlYrv65typUbTt/lBvdfLFoGbbcCUCGvatMRkqEeVJ3CepgX
Le8+5bAZ5cid3WWqsGuSBJP0HuvAqLRTTbsWOMYUV5pWVoZMgxyvU/JUqkeJr8wIs8tDN2SbRIwX
hM35CoBk0cOEV7dw18unY0ik2DEfN/iTsN9lsOZb3axzzWt/P17VnCA8P8fHPcDRmjw5UJ9TWl3M
2v7c5bmNNIJZcfUFRbjVwMKDLi9Z6/uELOYR6Zi4gQK8DCjqxDL0UVzJfiP154FpXlRf2i5xk6Gx
9HojGVsjEzZS+G2kpfN4lXO+6FrsxAkSoZLAJ6T151B81spNmL9HkftYxJx6XImYDmodlA7Vfk7t
z0353jaHogDsPXDDWDb16FxES9517twAIRWAHhjrJ8rkznOhn4Obm+vPVQAYcYRnn/Ys1iu9rVdB
sVTZuhemArWMWFlAsCxqU+wi2nw6GgQ8EiXIhBRuI35Kv5hoatGC37g3ZLdypldMB9NhSCCHQ1uu
9mvQ3jNm9afHB3X/mrkVMjHlVRMrcU9FxP6ymFui7PMbjvX8gjrMAK4hBpPOeA2Y25Fh49ZcGJHQ
8w2V8EjtUOTQfyP66YAs75yBs0lpckOzZu9i+MX1r4my1fqvHhmELOBshaA7SKaroPoThH9lf2zy
S/VsJcprkdkEnqatWytf2pZ7/b393sneszYMFa0dYHHYsR+eq1VpN6rJRFsl/zpjeStpcgAJUdqy
zSGp0NaBvo6U3InIG0qQFk95N1UXECYzaT7Ig4NAul6DBk+7Y7EoLog6AyuL4r3UBKsyc4rmpZPQ
19HWLynvpbrblrzZgnrVQL++zFuEINHiexW/rhtLSD9p+hlIrZmgXSlYKE3f2yb07CINiB4eTFwy
fgL4K7/SNrqudqXYn+te8B29yMHik6Gptono38eaP1MEHK0FxsKNXUJoEZ+YQYkJeqmBCvAsF3DR
nSV0LmGO1r8YymlQnSw/NGpgRtxLQRQLE3MU9pxxz2g4VcNvqmxpQP8k+pcmPsvph1q/q5LF1cRl
1YKCzJiB68+cNogQASO2e18Wz40cia6gDk6l5eHGUPToGPRVaD/elh9M561nh/8DEB8dlzyc0nQS
QAGvlESaDFI79ERwIGQD9cvv379l6/dx9/b29vHx8fT0ubmME/JQq4mtr8fyZ44F8pHHEcZ7AaM+
7seVBmSBqraGMCjnYJcANKR6nau4pZXsiRd61VYC5bp0Srxhpa4Fhx1Uh/dQVIg39FKvHn/KzKtf
xwS2seQPk8UDAHv7KaFBdDU2YhUcAhlorqrc8YmTOtxHuVrMfd/HArqEljW8wUW0AQFocCtLCKgW
FrWmnvlN8IGJrSuUxJ8wBmpVLGQWZmAGkIR2NPQCajK6NifOsuclKmHsmwqMGbpna7BJvaNg+lfG
5C3M+gIdwyKgfKaOCZESNhAXGvHbtOtCq7U2y4DFBH/ovjieD5hsBGpbq7eM0PztrscWffPsmjAr
p/K4Wq2s1cZxPJNi8Ri5s+BXZx6Et18zufjB0KYczzL1rJmhwxq7vIClITzTlWXl4J2PkU3aLLYI
3xu2G6FTcCI0WjC6DluAB+er9av/nceO9CbthqcUldvXCgjrF/LyWIFnMnu3QifpAD6keIIHOfYd
VMK/9gf3cACJ0SGwuHGq3O9x04GU0yWTrYsnG/v+ApKlTxHVrNWzcqzNfz3wzRDGD0LzDV4pBsYa
TnSvSGOV9F2pohmjPu3dYheH7u5NdA3HG4AwFv4CGRB99xstW3hCjGc6tWrXgidWJQAWSeBECB4E
W7TY3ngpGi+P8P53K+n98bbPZJmwStDIghYDrID89BnRGXXOQr7CDUvQrtEYl3YwffXYkb3/poUW
PQXbqH99LPQ+KkXVDJxdI+QKf09bOrWOcm3YEf2cjbMvnUvmLcF25u7NjYgxaLqyzGlodGnr+xpG
YMgbA3eHuqHDWY359kYseQX6mAVftChxclMHPqqlmICOrQPpaWthSupTsY0uwkm0mQsFXaX7pQbi
H/M30RTZAC4AtUAkUVATvF2lKuQ9IAIlVgkgabMNLMPJrd+BHdgjj0dmJi4D88AJbbOb3Cv3LaY9
jXuQeMTk3ROG+K2oDVojxSvAjEBBPkmB5Bm/vsZ/ZR7anjHN7a23idVulXW859YVWt59K1jnDojV
uEUehVnNuFrQRPXVpEhCTiu0cRYEeb6wwxKw+47tCLd6ZOgD+hIE6ej9nkTLGqqaFZgJtXNly5a0
9Y/cKXPB0YiW0mEV/QrsYUU2pSe8lW5h6lsGfENgVl7lRThE/yRiH3hQI/hP7bJfHWVPjnMEg6PN
Evmwkary9jip3oSpHoc6EPo9epl+FWvNHXaiYxKMwrX8t8e3cCY1hq24Eje5IxCXxENK9XPtNLsS
VWtXc5AHMg3nk6Hfn3rByIG1OPZsBsZ/K3dyU4hfBnIhYZkqunqrNXsKAQtqzMJ5y9eN1zz5zuOF
ztjTEUGDJwTeEkhgTEKjoQj1ksadfvY9akuraouDdflVvhCCLYmZODBJzwVkTSEGYeCqW5NnA/x7
maV9PF7NTDUX2KWr5Uzep7GOd0Letvr5PUULcOBGz/7aOJG9uhupElJTg4tEUvNjsRFy/OGpekoG
6i6gijAM5BJv1VNFKM9ipdfP1S7fqJh5GNuFI9ua179Ef5Tj42WOyjcVBqZxZC9kQD61aaM7T/0c
lOqBcZZyJ5RNWCgU0UhqDou0OTPR7Mhp/h9Jk/0klRSwgVDjbGBOpKUExMJMesmO6hfVaQVLXAjp
RhN2vzAV1EvSSN+uT7S/BN9YNSSpcU539EV9Ee3hv9q5/wiYVvsr1gu9PwpQ99xKcLkT2fGuvKDs
c+8NRcZDAwgmxYARmdhRlRBDa9TcANyP/8w34lfxTU+pI54We0rnzgdRArAomo5H3pS9t058udaq
FkOzMev3RP9olYkseWy2gTl8agubN2ucrqVNchxVpDah4tcG0nOmwJtibjJMugWTw1Z74iOr+CVR
U0zMpRf+jOMbQ6H/LHLiyWnN6b4oQKxxqA70Rf4S/tZLBPtzBupaxsS5GizThDBqDAS0QWO2n8qT
fii+mVstMWTMqTiGUP8A0EFZMIUdCKGPDs0kBUdmVGIkTntZi8fexjDYcic4gCrGl8e2YiZRBHwi
6t5gDQMVFN7it5Yp5puU0ysI5DegZQdAclgp2xr+M0BVGPBoEM8nwABIIGXNrHrb/l7qHZp7qN58
wWRv06oiXQ/GTPBVMJM8m5oTuNLv0lPXb0+inWCAVXyhXv6vbQlwEGPxDJgS8LVMewZ7vUiEQQNL
ocYPri+u80LYDN9c1bqPN/j+QI1x0C/2VgeFGWo2t/tbqHlZ1hmIGXkj2yAO/ZMPRFslKXB+mdjx
C6H0+Gs3FhLMH4aALAZeCAK0aBIG9VKkhnwWieeYgxGO2iK1ma8UjijVkvV4YfLdnUAaXoUhk/DQ
RxQ9LUZhgHBN+0FSztzwJOQbPtvqdJ0ZpoaRxT735vtfYbgy6J4HzIS8DN1RAZu1eEGUZmmS133x
5LNeaf5LFlvDRUAFG3/+LT4ZWxn6S1tYfP4ckm3fhWbtuz6x69KuMPsESPqidOLErN+i2KwaR80R
mCeogV26aCuRBYTOnTPFKuFCEVeCv1+68zlyXVRJOr4o00D3nbzsMRlFQxqRZjXnxCHNV4GYESev
e39Bc+Ykg60DAEK0i4zUfreaIyudpPhgFTqj5UXwxC4CiZAkZuuywyaDViXxtDJKnxWjXyr0zx2t
MgIAEfYZoGmeglJbrsgJRVYM8BvgJAST832TjzZKepFAD71PArdmGwJ0N90PZEP1Q2pEVg6i6tbi
hVXAWUNgKr+NfjsMblmYRD0KdWCp2S+RrCLdkZoQUwk49hp/h/k+qXwLaec6/iCJ1ShmHVn6VnxP
N4r8zOvDyNHrt26h7yT812Mdvo/jfzQYnHOYTi8rIDW73WNVDhWEFEjHUV484v1UAKoZY4hdnpFV
Vla9XYCy2I4KCZQpSvlcxSpvR33+QtSktkXB1y3F8O02Sb+TcYUyYcyqpEQDD4CUSGZuKLLZYIT5
+vF33wNARqydAWQa4tkR5T2JJ6VAbNWB6PEFNL/x2hCF5Enk1HUQxzkmhtdW04EyX/I718hw1xAS
Z66S0HJh++4jGeB4FVDO4jE4ZpKnxq1hUpnRYvDPGU2YWQnsmeLKykVrYoKumeMkI7U6BtrrIrfP
ffIFonW83DFuWgbL0TQWlH1VyvmCJ5eEeX4LIu9WcBveays7vLTVBnBMxf8riwt1i3u49igWaxbA
tgZ875TDWo2YxKOlllxobegOz6Fc1Po8GI9ZE3hlCLKZvCnL1QAS/40YcI2rBppZ0yGzdSnwHaPN
q6Vw8u5tIaNvGxh1MGqLMrLpEx2WmyoNVVqSSxHJyLTR0sIETsVSNENxC4n1bg1IoR1Vue4ZhB8s
SsvUBXEuXes9xoM81sz7JAG+xoBOwveA5AuDSG5vFKF8mNWA/1yEFz2wkmjff/Ml5vtZPPMo3lmg
JW2dNHQk/yDITklcQHOYnJt8cojZH3EnSpacrRLqxOgnRHXsq288hW6Y4mjCVpFsw3jVLkS2NG5p
H8fw9NZ34ssxuxuzHpDfQJ7j9ssTRWkIS1po1KuvmgHBe1faJc+19pTLhllW76z922/p4CXqEjX6
D9HOnWy8PlGhwr/Bsnsru5dasSFDRi6i/gTj4dvk1HOAxplBtqnRSdGsIvlYKS7v2yCK+4yf+VP7
Kjt9Zyt0K1hgHhFN6aicE91uwbHAjaT1S7Ds+0BtPNqrj5w6pDpXtCBn5NLBrhy40uskR9I2ZK+g
blgdBEfeJm/Du0RW2jMHq1/YYN9TFo7ppzA02So0DeAWjiDWEb9xu1VSipmutaKTS9lGDnvu89c0
dzri+cxS/b8Vt2syL68/UsxCkeRd0P8peFsVPA24oE4xhdRDjgEkFHSX4znCZ07c2DLnDf1GoU9x
7FD/yEC4UThctKoNU4gd5Vn6QoXUfzFOFV0XZQTMm0W5v7L6jK5qsxb29WaoPjTD7IhFwnX4EvW1
yacbNCov3C51RkdvFj+x+zKXNHISyuSi7kvV7bncLLtTSPZGA5rvkL7luZmukuitZTWctpmFH+mR
slWk2EOwI5WrKm9iZ/dfKlkT7iQDGc42GnilYLGN8qD66DwrTrA2ZtpdiOigmSuXrbA9aqoryab2
y5fXWnOJo3WeHoAyDGDu+p0K0sBhn2bbGLjS0Gy4NaY7ZCgcs9e0sDPNybstmGO15+yd5AsB74wH
R6FJBUAfIRpyK8o04kWnHuE5lVyqyFVzC9j4nKzBv9nYAGvFphh6emX1e1Z5QuS04GyxUjsmG1W3
1H4vlwufM+eWbj5nDOqukudxajDSlj659PtENiPNLSO7RRE94E0WvFbgqpQdmY9sXSwWRN+H47cb
MTFfdSx2QyJz5ILBT0mCzssis4xSMxXVLVOzSEGsGKcLMu+f/IiNEf3D2KPJZWShvl1uTQZJLgoS
XCr+iYPnoUO3D4hulhnwFKnZSZkTlb0JWriNgKC50XEdg35t6EuU1PcgPXyJ9IPfFsf82nSga0Iz
MZdrKbgwXWlNEVWMJ6UWOy9vNMFq+zLdlVqsn5nQHknFV9vUIJ3Nkr4z1UAQ35laG1bPx5Et5gL7
yjh/Ceo9+4XonARztsiDLEabqEbrB1qYlEF4qX1pVYTUNrTCApS91LysdIO6cUpundLGDtiJcq9x
sTMKN9IAV/792Eff11tQ7B7bk8duCsC31IkhVzNZ6lW0Jl5ULwKkSXjT3H4PYxXJluivRWWFjOFH
dEAP2uWx5HuA0CjZgHB4WEAYlUms0gCLIZZGEF/U/Ck13IJsNXXFIkwguUjqH6rtwanko92Cf6pU
p9TH0SD8eyaeu4zZQSpYiGcANH1vQWnex76lZ+EGolKTqyxJ+Qp0jzTBwgPwLr00+WT5VsUFOZY5
xF3RRVQT6dLBDLm0LUugeGLRSQqaWnLHgoUAfzyBiZNDnQ+RCBpXkcSdZie4FBjfkC/iSwFIxK5k
C/d2VLVHPz9xI6HYFsCp4+eF/knrX9svTdpkT41uLSX2Z+JlZCHQrwMw0sjFNu2604rEZxLG3F/6
eNgQupf7jVBoe7/e5Zd8kJ2WfWT9qrEQW9ic7J8f69vMAwVvZ4AfMH9zzO3rk7gqwezW2g/84FII
Y38lxVDy3oxbt4n3IM03k8Ljl3pX7vXlVuTkcsW9zvlCYwSXIcisSKzNWBLQgPUB2rC/HJJMj1c4
LuD2JAE5B9WlrPFo18PEjVvtRINxh+q0Fl6koI3toB5Kk2e8xbVaZD2W9HNUd6Lw0vvhrECqcLKX
LC9JJ2iUXli67dVn0gxWJ6PXTPyLjI7y2TROnGKkDrhz252qH4zKHfYd3E5dmqm4jZYquDPh6EjS
gcQvzD3YfKeDVbUqo1TkYnqpuH3bWSwTrYQ7Kc++yw1mlq6Tg46SZG+WR+liqMcCTeoZ0nydqaUL
W3NfV0IWEeR1SM0C6Yu8yeQ+ZXyXFCyr6KWQv7Ls3BTPJXeUEsXqA4eEpupX65pelM6WUCuWN76B
6CxaibVoisx5fExz6jcaDOAvUfuBs7lViIjlXSvwLWBSGDppNUYN1n6JVsDlsmFFtTy2ESQsvV/m
hILoF6zKI0weVL+3QpWoDEBAHkaXOND1ldyU/LqtP4Sq2QKFNOCJR42FSHgmAwLQ2AiEAJCbx1In
16zP/RADb7Crg/xH7te9Bu7KBO8NuTSTlw7BeBk6Qu3oS7DguQunKBgVgWLomB2bhFliW2cUj3B6
0dRm2AvxPooS9LpUxbBgu0a/Mr1umjCGNAix8OdkgVLd8r2mBxESHIHJSyGM14KTmTPO4rWI8Viv
glUftplLFBpdglIwBR2TX8GH3H6BmZx75dOPXjIxnbWMdhQt9gtwxzmNuRY9CYZUIhkIh/LoomeK
9qSlHWfRWAAkKdPw3AVpixXTJPH+/d3AnKqxdwmUwHAHt+sdgkAYeKOMLlVP0TB79qXcDiRi0S7D
fUyWVPTeyyLljxYdFH6BE7qjoPBZEwUDwxrRriq4DD0HZoVxH5tBGE5cWHBmXWuRTRCrroQ6AzKM
olUXQ21Cu+IKdI7rQ+pEwNi7dal+abSXtnXIhaBOF8UlTRgN1J2yodyERDc6qNAif7szFYgQsmQQ
cBzJtlaQdkWrnqlLTyVDV/MGral86UVLnGSz+octAlfFOIYE6bRbqTxTeknulehiJKVN+nJl5C/c
YCXpGbluqXBrvNA7fVvyNnp+ebIUBY1Xdbpo9NCNtVGDxyQB8VZ8xftiNogZBuSwJtxzTEcLtR7H
RyoHl8gP+UM6sMFTdD+x+qz9+Ne6iPwF6m5AaIKg5CdGv7p7ikSirMuq+FKHEbptt5Jit7kjY3xG
9uuxpB+6ock6b0RNLAnXpYYfSWV8EffouVy/a7Fb+c5b/R5aMhArsYsmzE0WWRqI8JMDjcx+RQ7q
YjV6FDP9jHEsAjzlz+SGye1r/EQaojBOLkhPlzYTBbMfIjPW/r0DBJz5HzHjqV9tbK6zOKFtlFyS
gaJLeSMPdiBuB0yDWsp1zryjgGH+R9Q0uBVzEvC1DlHSi+gNYLh+0z8wc0S3OQ0DT5ACC90OLDcv
w8vCiY6aebeViHrQyK2BmOAnKXK1xkDiaFOEWXIB3MxBwv2zv5R76v6lBwwMp7YOcElrl0d1S5D7
2MJ/LAVfM84JYOl/PmBydZReDYEhTJNLwacYxKwasUOiPnUfr3Mmm4INvhIziSuIzIDcz1iCgS6q
f6xbOzcz0dFTM9NdTlyVZ7HYqOlqQeqMb7qROjGGql4Wimxgcdrhq/gD+nivjmz5vbOQCV4XlrSx
nP7382OhM74CMjGHUwAqH/NRJzJ5IhJwGFTJhYvwouxy8htOI/X8ehxo14ScV7diZ8kpWwKUzqSe
x+c4MDUAtCGnakyuJSo4BIWiOr7EdR4caNVlAlwxkWuLZJwAMJaSD/rLmHt7JXzUV2YXs0LZZYxV
zAJrefIaENp8RZxRNl9475U9UtFNzYGSw9CLAO0jOWixC0HOCpunqjbsiTKARyQsykxFMaI1/nAS
YmW3ixgII4MEbDtC3AW/pS4koV13tIj2TRl3qcVSFR5BVqq0tR9v/+xVBlRqZMEeZ+xNgW4iaxQl
z/L4gkxCxTW2XpoCAT2C/6wZVrtTULDWLczujIPWQn8vOlsff8DdrBa83qTrD5g8IYAXSmkM2pNL
T1e1wgNCWoeqmUSbkpiSZEW5qf3RRbdzMW8gQ2nEDUpT2XI1qHuq74J7D16xy3F1Ah9qooSmkbzk
6h7Vlv/iMwF1VlB0RKAP/qdb69qi8bXP6BBfBv5v+Mmv6I4LZDMUCzes7aZ11cJsdBOPJCsntVUo
75z/lACJ3VhGEVvd/yLtu3ZjB5Ykv4gAvXmtItnei3IvhCy99/z6CWowc7rZ3ObuXRwcCNCDkuWy
sjIjIxCcByvbNlCmDHiaB6u6XeWQxYE+jQKFt6eZr506ySLK58D4Aq2Jl9nt11ZIkDN9y4VW0i0z
eVNlEFWDbnuDygAAu8JP1XhGidx+7XOkDl47aLTaa49v8XFERgEzW6nCs9ZRuUE320vnnzvAGyI9
zxjSzBXdpzwA3lB4yOM9Pzzdbr+VcXOv6XwttFDVr3WnklM9izqbaJhyA+VUmYRhlCzznJkjE5p4
0gxIQeBUhoYc0N3cWg7zxM4CWcQsyayzLFoB5GhC1++lKEtnLuepGACFRwX1YrDW4+q8NZUqmSPl
vQeHLnAiqJ6qzvC15BllnjUbZHPlksn7A0EtD0QfUkAgp7k1xyC+9CrwuFhshDYnTjP9ipQFtcsn
uQMvouG9BL3euXPX1h3sDmf52uzodrRV17P9rIqsTCZydlSkXcVuVBMHlAk2abvo5gjE71Fcg8Xh
7gBwTAYIfLSErZQVnOv2kdXVyEEAWUTs4pMHWL0gFf+CYoh6dBEN+QbT6XVBFZPFTQpQv+av+P6X
69a2OPPWmgiu8UWolssKoDOoUN9OPZtxjFcxDGIjV6vXTQeoAldKF54ppB2oV90Nl2QOZZnIoxUQ
uzPPy6n0ABRhwXIjI12FxMSoMBEothtIPCQxmSIjsv+qdKjuiUtGWQvCIm7LReiccrUwvHLOkQ8D
G8dmMArSqEGBCUrntwMXuQgoohqWG4m02algY13rARLwjaCOaM4mtJBf6nKLXn7iRKYkQ15yeAum
Btrsew6FPNcMtUMW71vvWQ111qbK/zOBBNQxsF2GbA1eX0gw3H4j05WSz0VcbJV2SBlh5RQ1ODF2
2hy+ZqI+BEN4cWtDelIGSOTWUJZVspoGQmyF2/zCrCATSwfKTpCvnr9ywhf0scOfygne2BvtuqaP
6xIKhbEFxk7XFH+Hpo3zT78/BluZvKREoFbh/1/c3hMn/sbu6KKBjkKh9j4fW/UX3gGBuIndj1hZ
SEkKygxvIeYqsaUdOLrY9lIwGxufk+phYLRoHao2SWokc1prE+fv5osGT3z1RGB6Ubbx7IwtFMmH
LgEovrMRdn1LOPenaGfJQibtAarGStDcGlS3bu11XegpRQp7XYv2yeXACLoC3+alxZoDWU9ZQlOo
j/vEqDNKlw3Rv6ONXZDnxzvgnvdz2NpX3zE6flGNlmNXww7YgIYE7PoCCsKkgCAleh+rt0Whb2NA
WiFvYl2az9NpLv06lQq+sT+6xou4FjIuG+adAM5quzTf4tWS+GBcTmwMH+y7pqefnM/H456qdFzb
HTMPeV0FlgkP465oJxE02eORTUPbcPsFpEEfGxvWcuTibmyNr1Wx8ULVxRhVZVNzAfHLo909t87P
LDBmKkV0Y2p0lUZqICadgGEJB0gGasjEoDO43hQNnrYkF/f+ewOI4s6ey2hPe65/+2hcWJEcB0GF
ixPdccsEetYJZXfsM9uvgx8gc/pAZ0C7khjZhZdn8jUTMdLNkEc+DNunacIes8sKJ5kDlM4325by
s8HxpM8aUtkgqQRwYsymkTcyI8oOMJ0Ssxkwj5IZcWh24CFBwECsTxlqO4GZf/AvrFRRVjU1f4/8
ZIQioZbP4eqGLXO/pf59zMhdxRUXui2HdfbTXe0aLd41DA0YE23wIXA7m0hn5vJi07v4n8mRxxoe
vSCXwTwL0pbzzbILiPgKXDE3SyUyEdpjRf9ZGvkknu9zX4uxl8xYR1sjOE8PtLeXjw/lVH0ONJWo
iAyc8oCSjaawYcOUC1Ixtp7NhPgHVy92XkvKiND14HYGPtdmeaENMFAz1+4ECAdO98r0aCo1RnGc
UBmcrm5WP6i6oWs0Nnui1qt4GfeU/oa75LNJwXkcFFR/PPDpS//K+mh65appgrjEwPOvwkihrSrh
Un2iwjOrr7XKyM1TQ05ItOtzNK/TTgI1euBAkb1Bu/3tpecJjAuVRzxnQpA7I1ctJLoMfnUf2gHe
WVWfC/AqliEao1bwUnkIBlV/5uBMICpUPBnBXwAULArsYzicIoZNF7N5ZLU18dUFwDZlsXMMYLdw
fGn3EwVm5+tssOjFlbYIdvkhz8DzK5qyuoq33E8fGUiklRvfW8ZzjWhTngzsA8grwZGiqDDaFo3v
1HwTsJGlcSW6RBPkL7Iuhmk/BdNHOQdQnHjHiuD1xTkTwcTGjmEtHXJMmaxJyPy23bKPwpgAm3RC
k/ri8Yb7U2gYOyvMOo40bAFGOzppQodMVS2XsSWjR/GzTknCHCOHaCg/PnNvdkbYnyJtadGQNF0H
q9w1ASzvPVp+te2CTXXF13Ez95EeimsHxR9+HbzwW9DI8kfQ6dlw9r9OZOCOcZvT40+fvE+vP320
JHYjBGXlVri6ZR08VDRrqJwAEbFjc3T3MP4qzkiybA5zYtH3fB+Iy9RhMyhQbYavGN1qXtAptqPA
B9oyVbYaR1Dj0b1aPyZUpBI4PhclQUor+/YWhWX7pKsNHhhu+hUWpNh64qqSZpZx6tF880mjoB0x
rOvWLT6pNPXOAJr2x1zJx0WMhtqv9FdcogM1MiHHuqgof368DsIw3LstdDUdoy0ErQRAabke991K
PgUfr+LvwTsrG3kVbT2ab0BgWBq/tNDpOgLDqrTac9Q5UIHi9yavezNeZOq5LMJ/aYN2MPog/rKT
V68FFmRQZZdFiSW6XZCtfKUCo19pC9FrDeq759Ib+l4Er8tyavNefKn6iH3uSjV6TQQtdGbukym/
AfIICZToEuA7fwt39TUdQAQS3lOJVZUuFOaLJKaBGH0VJStd6pxtyePFGPb8aC1QzEcdUES+Au2s
o5BdaxW/kgolsRRBEVeqx+F9gPyFrjCaRIVMjUiYh3P5kXvyfMB1QNI/KIYDFwUvdHt38B0XcGlV
JhYf6rJEckgjyHqeLIVzji7NBdedRT3b5fJG4JZKSoIcsZk6M9FTrxUo2gH2DkgiKM7GrcJC53a8
lFaJxSxlbsfnpAE/zDZDw34HkmVa6eyqEI1YNfjK7FOSfikzT4mpnQcnyivAvKOcBej97TSIrsMr
rpQl1udnAAaG6D15Kmlmep+P13gCfanCjgZRBGQ+lLvLIY15oWddjBSwN4KBFv1T5makxG7KkIoW
MxLJ6GCRaOAgGZM7tO8N6TnQKppJ3ty0T9xUoOZC+hzUS4rE3Q1aVmpUWGKsPUiXk7W1vjD6GmB1
giDl+3mm03HK54MoBCAZcBvJCm7H2ynOaxeMIVKX4EmKwAQhwCaPiBxTaZ/ZEKBRYsTaZC4om3hd
oKcKfTmIRNFfOX5dIAPGcBXLJlbDphCcyzqF8BUnLlPJBn96EndEqQXHAGDoqdEce9HXs0i8PzKU
0cHG4cJiI/RQIXo9uuxqLvNtnHx8g22zLygnMd9xC/SSHvM2CklcnrgaQQAFnv6m8VKiJaAK29uB
pLmLzK6DQAeAIwZWqw2dHuxzVeVvNcEDpJvtAv4lTgXxRWmhMU5Zt2gKIkJaAXeGknBbpwlZjWh8
4z7bKS8953FRF2akMKIl1HGqGo+399RdBgDFoO/Ec4DWjjkmQ4iM5LaWplbiUl82uBTT2+sJehXS
mDLZJ/+Gz2HWPAgOjg105yuOyp/Na2bKQNECIO2Dggvsno+/aio+RpsUvgclDYSB4sizDoj0HLpA
jqWJ6UIxIHUOarO9rCxal5ZrZ9XojWKDt97ohZkE8F++6XbtIfKApkkE52CmR7nhdtNnlSOqQRt7
lv763hnxatfr5Qp8SGA7w0SQw6BDP6igu7oKKogvQugFulQnurZJo2+3A01WDSKYN+SqoC54gtjO
5RLTSwqZgRhiXev1ml7m3hP39x4OzCAbhWIMvn1874HROcoEzbafuOwtbhz0HK0C9+i2M4HP/X13
a0a4nRrXTiQVpTH7qWIlwwn3BZCwYC+lUb8RojmVu4mE3K21kfdxkgwXTwBrTqN3NF0pYMkpftPt
breDIg9d/XyhqNauW0q2/W9wlGYAshMn49b+KMrjkBBu2MG+Li9Kj+zMzyEHjeykeDy+sMgEygio
0PBCK1LN+Pl7N39rehTkqXygKsFgWrFNMf3lgkMgyTM27gPJWxujfe44qRPBrdhPANVnFbo/54gJ
J25OWEA7MKrTQ7lAGi0g07Q2BD4T5imCKNUP8pj1eo92oe8dxOokfa4YeZ8rGawhMh6K4ehPGM0Z
m8lOLeQV8wS+B9KWK7CCko7ZK9lnKb800kzgO7lCQ6cirqmho3YUfdh8LvZMV8OaBLqFYhEpz0KX
zLnB++SWxg4N8kOHCn6OSeG6vgEGLWYYMO8HRrRQtypZQ6sLgIIZS1MOBPMiSsrANYCH1u3JlrNG
VYrWZp5aVJZa0NsVAimKXYa++ceefcqFXBsazZtQQO7VS2EIpOd4uwmkFlkitGDaY7/CcDYZO2du
5LGKohILO9eYQe4mODdQ9GJwgvG+/uIomBrpWt7MPJSnjhVCUgBiEC8BnDiayVzIhLAXMcBQA8MA
g3Z2vNsfz+HE3kMAyA31CmggoBx3u1hpWJQV70WOFcr5S+7l2wzNCsT1IuOxnYkThXYoYJUxHDw5
/orkV68pVfEbv+7RHxwXyZp3uIMtBa9a7H0KYF3NotoEn+/MsZrISg0tWP9sjhasFVvXFVS0iu5M
kE76ukPwA4rTPyuyWBFcttCAs/ch3rSXmWj3rzVmdPHfmB65Ky5HRbVsYPr1laXPsvHc0A4keRLR
TXOlGfiEz6fB/yPfkDsk3oi6TCqdlgtkCYvlJtX135nM7MTuvfmiYSNcLYDCCJovlZljeZ62lHvb
qCV2m7WcHuUlLYq5HvVJc3Ayw6sKSMsx6MHnUvDhRI5jBUji84ZXSVRWl0G5AZBuxg1MXa4gGuGA
WwF6CUXv0dB4yEuXrYhm3GqdqbRwMKECiVXSrvxDeYx1yaaFTcoQF6yDQhyE9mzwkYofTZaT5A3l
v8dbfQLwAbTg1feMbg+g8LksY3jH0iuDe935IvVNYdf+gvrAofZMjDlEr+Oddm1sWIirdW2dXArq
QkMncr/IzvWW5TYfEhJJ0q5LZ6KYCXwaBsajh0lCC/Yg7Hlri2lLNsqC0B3KmruecJzRfX9vnkPk
pr6bpTAHbZ2K2m7sjXLqvu1KNevBXuOv6nLDKVawcWsTvelQ3fLsJfIDXg8Ae6iHrqAL4qb2Dhz7
Gmkrvtw0BgsAG7NWYkORGL2Nt4GtzMQ9fw/Iu9m/mpHR26Jzw94G2bhrgYwwI5qJogf4ZQjCy29n
TffcO+/rJSmNn6fDwTxvmUW4p5eT/rrbLC/ip3eACCpd2sa3og9SlMvs5fFWnD4a/75vzI0fC0ra
Q3bbtXiQSAP5/1Kg4xPa28A8KmtfWiVr6EkhE7Hi9fDUybvsCU0Y7Ud5ZmLaoVfaPT7+oImE080W
kkb3DXIjntcUWFJJ3ZX2G8dA8FJbCnaqN6VmSYmZFKQRkHticz0H7jDVBV3RfnJ1p9YOCe3Zlt2J
OxaIECTs8UZHB+WYo5zt5DaL2ciFXKi6BhfEon/hjx5lXxuwPtk2tIHZmRM7dRVeWxxdS13Ma1Hp
Jq6l5Es0i3eFGepx947UPKjr/pPpRiFCGGjOFaQzb09shQxvLXWY7kw0hYjykS5e8r0LsKNmNPuQ
xLriHtDaoPiL3gDrYNhT7WnmG4Yw7O6MQKsVePsB6vOXlL/yUFUn55GWVFjyctHL4DRghbXvfDQO
zXjkd2N/hQL7grcVErIFleZKkhPJvT/wNjTHEN/gKhp5LamW6ziMYb9bSCT7TYDEIgmAeJQG5sy9
P+khMdnI9aAFbVA4u53vuncdbKfOtSImMp3iOeiNyHaBejnx3saXRdz21BPAQPWWpcRhdFYBRcrz
zIRPxXTXHzGKi/tUY9026l2rUi7g7dDUJedv1Zaoid6dAvfUdYXOJZ4uoiq34vHEl9GV+vgbJoqx
oCMeuGlkXBeDHtLtRARpz4V9iW9AKdSMQp0ryZtA4328tywrMgNw6roDp/usVuLk4IdMMtrxACYf
Ny23haSCi0GGx6NQXEIfAkPt5aI2jA+Jfiefc+q6k3cUgpz/tTdacQ+0/lkrwV611ttt/hQfA6Pc
KstkJ+vuR74U9v2aWezBfpDSEITn1acDNvK5JZ86Y+gggmAB3qto9Bqd89zJKz4KC89i6kvI6t5J
yQ0uIbyzVrR9FGydb2YtzMHFJ6Pca6uj289zJb/Na1h1BWq+vu/cr0EeE90fwz34ipd5vOqoAi5c
2TOOQKGSDsoGdG/tVTT358S6dC+bOQmuKe8KrLUkiQg6B9nc242npUGpRQBeWl66cMunvNrE/Jsi
bNw2mYN5TeS0B5o7ZPKhOgkSrHHzbwDZpT4UWKT3GsODpH238wiIPugeCi0S5f6TuxOOBZzHA6wT
7A2joeVRlgsB41lJ5RiS+OUoROCNFHh2TTMr+QhUp1cYTPJbZj/ZNvJ1F2IWskjRYB5qc4/vwdjI
q2N2JeR60YWNl/5onlEGyzLPQQuqVi7kcMmxpwb0vNLMBTb45jsrAjIxMMBJYL+7HXIL+QAh7ATf
qss1I9AStK5G5x7V/vuxvxr+zsgO4CrokwRkGlq542I6LwL+W0pMaAVVqrdg+0PCR6xW3i4Xlh6P
5gfR1x9bnJg/UFhD/AKE1oAKsmO/wUHwI2iBtOfpoVx35pyqzNTmvDEw8sB54Xd2XMFAsu83sc7/
gBonJ4j3iKZrT/MUmtMDGnjJoKaBZPtoqbIYIUApwp6IVobiBQ21cb+GesvjaZsopyAxDRYH+HaQ
EKG/63ZHcFGU80XmR9ZzYQAgVuoK8UFoXG8zwm3xpu7JuQaq/BhDZyCOjfIZSu/ry/LxVwxGxtvl
+iNGL04XACenrvARIHsxxL6F3tznYwsTsznQCWFjIDYdenJuh9nwlcI1Bdp2uRYXd7/yPBDmZidn
ZhdODGSgr0OsAnIMaCQMn3EVm+WxHaZdgoHkdfSssKVqcnk+128xFYHdWBkNptY40RXLAaGkHep6
LWxtD3Kt0WvI7brkVegXgAKTYi4Wuy/+oZ3pamyjO7HKxdztUxd9FzRQIDL+W/QnH4wvzhNX4D20
mm1ln3AiiHAhj4y0B/IQ49AjTzwN6o/oxATovoLIhh+cu/Yth6AtX5HUPc29x+/2CBwiDKGDZaBh
BB/+7eLVCh9miZzEltf5UBQKwfThLNBj49Ew4Gc2yp0jHtkaLaEIptoW0sexxRWK7tcauKTMqKgX
nt3qFfv1ePPf7UoYQxA9pCU1NG1oI1eSxEpXKB7wQTWclVN/1nnx/djCfVFwMDEAH9CCj1z/uFSZ
cqFfc1wNnCKAFS5qQvXrK2dTXzKdI7/ZMHOb8S4sBcIBxwsQC/AqA54+WishzXwvCMUU5W84rFWt
M8CDAw0uE2XR00ZHMPx4hPdP/5HF0YqhDi+3ASOkFpp9Np8O8RY19eiPb9ak7wx6qsj3kgZf+iz4
fGL1hqQfLjWwogy8mLfbMvFsL/AdL7PwutHftY3NgO+bOLz+US40X/+eqzfcHTsMFGAKFYllgOHw
2Li153iJrNptk1niIkGxG8TNkkvR1J3+tDMZ5bvYcmRp9HL3Iw1pRgWWKu87lPVLxZJLN8ftMTec
YXqvXLLkM3xcD0YiInY0FpeyRizV1k+P98ecmfEVJjMBn9scCJAMaKU6PhLRmhGAM/1NevI887Gx
+2BkmDn026HIoMJh/d3qV4NCnCgFOB4Ztr/8rr6b0btW7KvVR724QNerNv4DcwPVPAuJEBHktKPB
yZBmLFPgLi3gXhWy8T6yxCxE/QUkXRdHl0H/PhOn3ue1MEBYgj/hEUjCsdyuGmuLaeE5TW6hutYR
sM6locmCwPOgIGuFRlnxCbpuia7YYJi+lMw5/OnnIsr7vPPoG0Y7p/aiHk/AMrfAsFA5O2jAphEp
XUpTAAVaSX88yVMe7XrEozlOFaW2M63Nrdx0luEmnFvDKTdy/fdHHpMtXFVI5CK3Mm+Fc030nalm
hC3e2kBfCkflKZ/bpEPIfRPVjeZv5DGlIgj4xKlyK9Z2kryoXxkeu8ePTpm91grAZslcKnB224xi
FF9JpaAUsG2EZMcxeh8BfvqC1snI9L9Snoj1IYkqEkEuMwYwkHBMQIU3QGWk2SNzFy1h8AATowcD
SRtE1qM7t2wCIBCZqLA45xy1egh+AwVk9DYtm6XfnHpjrsZ+j5jHLcgOxBEAZePs/+XSrnwCYvgO
tCN2YbX5K0jUeSt8kZCSjAaYur9XibKLN01D+rVqCkgUPd69E/EMmmPhj8CTJaI7dHRWWLYW/FDT
CiutXn1wgehyfYlSooozdiauDJkFISiU6BDR3LH9AOwXqVwSlZbvn3thCdbgfIeNBC7OdqY680c2
Ndq+f7z7ABiiOqOO713kRLKKQe7cYg2wnZmfwBkpprP2rKedD8Uc8rHmkX2h4Jsl8cI5xJQa50v+
s3nNiB6QZmbgU/EHPge5KBZ4Snj80fnts06T7EYuQelA3chkzCgz4q23UdpfrOwyJNWi1zZBuZL6
JQ8hQOTbGV3cq7/hax7MOJP7dCT22vXHjI6203t+3eRqiUsVLBGbz8aoAXMlvQmKLoKKB4H2Jqiy
DYWgp0vfzKVuJnwZtBaxBxBooteVHYUoXJHKNZN2lZXLDNQDNAH8Qqk4O8rhkhnvACAd8SoekIYI
8G4vobyJBLtiBjN9Trglw4O/c+UttJoUkeGDoXkJ3RBFIU5viM0iA5ga9A1oGak/1ObFBd2SuKlA
hO2+PT5r9+weoGlAfxc/aH0OP0dXBR7zfqVEfAsCRCKfbcboFnVuCF+BrixD9LE5C9A3dCltsm3P
601icMIhBDEiu1RivQk2AINXi47T0+LbBguTASZsPzHs/jvg+5mL/I+o/HYOb791NIdRGCQB57Ct
VaB5F+e01N9RNRiQAz36Nz3jKd6ke4leQopI4vvxRN3zb4wmarRNkWX01CTrWzxZ30O66wzkLMEY
rX8OydOnnUbeXzzy9iEtOGrR/cvHjP17JDbso10cWT0U0vH8GiWlGE1sYzWTWoRpTUgCKKpFgB8G
OXpnHdPRJeh32vg3Y3aY0vGUX1sdnY5I0EpVlLTWKtt9JyE+C8HMpC0jNHU+nl/h/hzejm8UpfFS
L4pegfGZETEP+ntHwWtm9GgVKwG/MOgWWepPHhnsaKHRnIDlHD3DGwpvTeby1Pe9KKO5Hr716voD
tU8rZ5zdguk93govIvjW++U5hCkX/iijJTac841ueP2EsoFuzLKi3t/4t5MxOpXQCBWgWIQPcLJv
DlzEkMkTt0Elgrf4LfDTAfgZOnO3/uT5Qs8/HCGw52BEHb7qatiM5yQ8yzEYNuG+TPdyfF8xX+XK
N2WSfnwICtCw9sHeCyRcgF+XAT7t8R64RwUN8w4+J6QjB8mC8R6XHE/je9XpLJjvQrKDIOxTsHbI
+Uf8XpxX4WWBXkGJ8p/i/nv5S3M6V5S/79wavgDQJDBSDCQ2Y54MBnShoh1FnfW8eT3svM2nYGb7
A0pVHjmnm8VisTcuHVmvP4rV3lqHkD8C6Pc0p486LO/dqbv6itHyc2HJJzYfYh54WucvIHwhSeXN
nLipA4flBMvDoAIMXPjtagN6kCqgWOosrzfsQjFCTjMer+d9gDXU0v9ZGB3pvLAT2c0zcI9F4MeB
rJgg4OAGC4dTdAnaBXI3Jzgn3ceOtyZHJ5fr/FYDO2QHQrDn3Q7FgoRsutPr6+7dpYenbPeEK14H
T/S5JauerOyVQ56EzSqiC0IMw0o4Yrlr3HZEOy4vPlkb8R7NsdZvTL/1x5Mz5VkFAT0eaMlEe+g4
QygyQ4E2wmFrQGndSCe/f09Fw4vUmWWetAP+QrwdAJeFvvntMvt23/vRcKZS5MKH1KeK4IqVAaAo
fx+PaGrXDoV1tNAA6AWusFtLqS2kdacFHfqltYZIEhoGZb4hNTKg/1+GxqTyRYO5C4dDqkVvNr8p
WVDHvD42MTlr/8YyJuxFjqdIK9HvLCWADqSzjfAw4IIXJ52r1c1M2hhgXFeSo+E27axKbPHAinEO
46RHy5G7ejyiqeN+tTp3FLzQLmQ6BYbsBm8qDXX+ZI7Bfmos0KRDiAvXOXQU3W6ASuXFhA3zzqrB
U8qFAI86e8iPPB7HHxh67ByvrYwCoUZpGz6LYQWpIkjD43HyujuwxsE8psuanNvN+VzTt9p4+xB5
8sESHf0Zjz9hMha8/oSR6wR2orbFHBsw1V/BGwUyYdDJmObhjKtqATIZ4RST7YeR6JclcBQhnXEd
U0uJ9LuGNh5eBb5hdKQ7Hp2Df/u/agEST2KiBjMUE9Mr+c/C4NmvIgGINsmO32KARQDMgqvLznPK
zSH0/g8r+c/K2GFIEa8UIax4/jIiz7tkQCccVmdQZHrWuTl+iQSEcQRiLPoe0d4wl+jBmPGPM0P9
4025GqrS+BrLqviIcvCP2o9khY75eL9MmUARD2+//2ZTHp0Lrm6zSnE6nAt0bxexZNqZusq0Obz4
xEsaxUJgekDujbQGGoVuVy0MfFGo+LoH3qUEt0wClC2az/VVsCPGlofSdL5WPlK6nGsum8hu3hge
V9cGOh1ZKmFYILm7kD+8YFO8s8esBr/NIoMg+DH5fDylU6EFgkR26NbEpfYXSV6tGsvlfikkRW9F
ADF1sSECFOBXZ7yT3wN/JnszTNvY4cAOevnRgsrikXw7rXGXxVnR8L2lgv+vCi8Vl+qpQNhXxj9p
QrqOsrmencnH3rXJ0Ur6ZZwkUSH0eOxtOlC4Ai4E1fN3QX8yHYtEFSgmiTCHGfrb6ncDRW1IRoYC
PQ3jXEDDxwGEq9Xe6gNTC82sZQk4N/VIePHAZ8huqwpyTnMorYn6A4eQ4Z/V4Sq+Wkqngpy8ltm9
VYOZSCZxbQBErIi0rn45qkVH78iBAiB6tfnl4z00ua5XhkduNA/rjOVTGOa1o7fmeBIGb2zy5gqL
fA3CycfGpgLT61GONlGi2KA9jAdjzqlhHCL9pMkibE9z2BJhCKrvF3FQhh0kZKRxtSNAY60TCVJv
7XYF3ZjIIi3rp8xijAW6GKlnsrrF0a/OND5OEVxEtUwXv75RbU4zl9TkgMG2Mejv4aCOe2u5zBa8
RtN6C5l6QTXLpeDSmM5WViYX8crMeF6LpBK1DmZi8AIduow0cAQx0aiqPZf83BGZfCKDJ5IdpO6R
i1GGq/lqsxYV5wFZ5rIWR1Yrxjg7xtPh8x3Cpe+Hz9XqvAK5iukws7jk+xtfAZgNJTPk6FBGVUcv
qayq4qoC7azF9rzFSCmVhDkvdy/Mhw2IdDuK76gHDipEt0NLoNKU5ZXfWIhocBPLVPvkNriJSXxY
/cTLrxcIhAM/NygnXpaWTdzlxxo0bSdFd14en5WJ/Mvtp4xmGQiDVAmdoLGeBSIcQP5BOBMPOECI
ogWQ0it2tXh5Q4/cvjhcTtkcTvUexzSaieE+v1pklVGiuAtgXrVeu1/0/tMDR0CCDrpMcpa3Xy/i
QSZv+z24s4n7/otq/ePxT6/2v5UYecQ+EAs5KLESafcSlYdMmamVT+zi2/kdeb4S/GGKI2KAqZ7r
tflqirQfuq9KhxwNqIOttmu6XH6rhjbjciec/a3l0XFVK7ZR8iRsEFgWoJ5i8SLVNUePIA8bgshF
AcV/uHC5Qy4dw3gTpbPdxvfu8fYDRjdrX6ps3wSYW4G8Bvt3FGNc/UlYrlZE1BcGa67T9QUecS7K
nIjNbuzehZlu3wbcYHdTIzQDz1doPv2c/RfDJmvqGkvmuESz7ON9NJHcvzU6eipFjOJHfAKjDZUq
orf6++6zvjwFp6dkvVotJOMlRPI6Jqz5huCQVNxQggfz4lxkOnEp3X7I6MHUSU2ceH++JTOG49wY
7+/lk0ag84uXk0yffP28iDck2m7foOS5hw8nQB/g7bT4ntmCc6f7b4tenW5eq7IkibH5meXzK/gu
MsRWMjVXtl5uXP38oxhbQ0GXP3TPrPVJ008zp3v2A4bjf/UBVVt3UeRiVfhdqYOJDNEd7g9MgkdW
LVmkyyPkAV4MY40ZCHcndzHzgr6/mW8XY+Teuk6VopqBfRfthXazUVOLA7WJHVM/m3lH3nPO3brS
v97xq7H6qla12uBKMyNCSW8nGoeVwa+OBrfeUx4XiT636Wend+TcwFefVlBLaSygEiST01fuxSH1
EBfgXXkG3Gm7jXQ47jU6+l++od0pn+f6+ifSyLdTPHJzSmAznscPpx2kBpsBqAC0ArvOt1joYANf
uxnUNI4vL5WugkLCEDoy6NlCF/2QEkDUsfTL5cyy/zFo3UaGtx81cn1BHGVOXg8ftWuMA3KNuNuR
/jwvvggcn3eEz3ew2+fIQP+eDQ/s/u2Rqz3Qay4TBYNd8CfuIqKX252poNfW1s/n9rwlzAlbASg7
vEtnjtrMTv9zyleWbTDr2AELywKY2pGvMrs02XglBH2C3kxq3njsbydgEzczPIa75XmRuFEKe7n+
mn3shC3iQbJoTJTojhjixTH1mUWdeLPdmhxHbaAgZYIQJlPd3tkLyfTW9lI82Jtuzm/eZzFuLY3c
Vhj9zw029GrtdvUWRMaHQ6xH1CH2dnFEyi2WyV4wLthGmzktoLmlHDmtUmuLRBtOlBwtymJho+M+
ymnYr5hg7raaKEPdjnQUfwWqnaa5BlvdQvc98oorKiMmyk8Y6Op8VOiXenlL4Md06/cEeoPNzLYV
Bvdwd2LAiC1AdkiWQDl2e0OoXVj4fowoSdxtXiukNjNqnoPdWX3yGrpwkdE5rVyz3AhnVC0gfAnK
YBqfhstqqfYDZm8WyDkBGcGcXH3SaPUzx1Pz0scndScROmB0B1dOVkoP/KhtfpE9UnQXirfAzFRM
LvuV2dGyozUwyiIBSwF6Kl2mqfoWeSm1swWk3B4f3j8U1aNJH616Atm+sNZwb0ikO9WQdUGZBME/
Tz9jdIFi6fGf2zzl2AUrnOr9ntdR/IV2DupEvJk/b18EwHhZkAXV5CcvyZlfvVTmm7+X1gZIgvQT
2gT4HbOVu7lJGub+0ZePbjw+dPlWFKMGwrH8vgpYi+GE/yLtu3YjR7Zlv4gAvXlNuvKlkkRJrRdC
UrfovUvm159gX9zdVRRvEXef6cFgMMJoMf0ysSLW6vPLMRm24gRohwrNvCJS+XkVGfrkNiEjpU0e
C7JRPk6/ZrMTEGno6rDRw7LJUTzbB5+barV97OdegJAfb6gaBATRZzWvL7FKbHqIOqJUwqdW3Lbb
zudqk/ezEzSYSM5rqXV/SwiTf3w7sTcW54WmKu+FIQ7z0bM4kSR/4tiMoWF+4SxsxhVTP2/XW1Mz
V30ET1UCQdARrjrvKuf9Xjf3R3BhwWcJrWrlVE1b+ce4UJfFDTPlv+YIO6Ev2rqnGBfox6OKoN/V
WjlNC+hJjAeX1wQTNUBjOMt5Rw26/UaGQizoNaam+/f3YANaAkZex7PekZN5YWtqUAt3FJDzk1Yb
uF0hszuvPxmo2dG4DRjmsLMHAMY+z49so1qNA5xvsSWmF9sD+Y7NNX9v4RUGml5GYwRogtC2MO9j
9hNEFFynjF7c7cbBLjUV1ESnpgWkC7yvWvsFwgaSl2tJxZ/vxK3ZmZvZi2IoRhXMInNq47dzcDIP
MdSHtvd3508uBeXW0Mx1jKta60N0q3svSLLl1hn5kGT/DJ489PwZ+8b8bNxzZDemgGxjCl7p8/Zg
i/tdZHmgG3a9wlE3vbvb9e6pcp5aE3/vCueJJzwZ0Xu7BmRZ2t6gOEK6bOoyBvnI7fOpttAfKpWQ
Qb34Kd9XlWdETjKEK1t8IdDApFyZma7lK+9SkJvKqAdsN3HXXSqIHLlfKXFt+zQVqr6fUtvctM7m
afORWKl7f0GWrkLkA3EVy5ACw36/NS1WZVZmUs68wA/M1jj7EvBo8Z6TMrRD6ivGFgIHqDaIUAOH
CBhIEpVZ9G74MaqQBeoC+YHblyDJwxbgEDw8auYnanSvOlbRJ9wR2ZPaXcNCTVtrflddG58tpug3
dd2lSPAG6UZ9KVU4OxqyvOJ3g2urruCAtKvEE0v3/rXN2cpCnNnogwwDFg4ULbzlRtPMiAP/cS2R
EdXQ10q73F/QpRsEDUjQoplIzRCKzBwdYcjTXkqF3tNeceWD0rhwKtmSjWPv+dkWb/p9ewuzemNu
5ux0dcZVAeV7T97FFnriwLkpZCbXPASh67crrBoLu/XG2PTzq4Mip0xp0wZjk02Nc8bcquq36twG
K3W6xTmEZzAheVGyRWPyrR2jb9VYL9rBozxUOlUlOeoDpBlCf1Tsrqq57RBnApHBYJ11oeEq8sit
PePTzpjtVhwUKCaAX21C1M6ecSBUVSgxGb0XUYjZuUo5MVlyu+xVfCw+q09pINnn/ZVUFzyHG5Oz
UWeRKpS9D5My75b1r+6TEz7lyCyjPZ8TobKihETCNqS/eCwztZTyWOWXEjy2uUuNY+q/ZOO5BZxS
Aeftn8Rowfe606lJx2PhP8r4v6HdCH0zHounXMZ3UBeo1AmZlUGoqDIj3U1ztyvJ8MR2EqqS7e8Y
rLm7nDer9jVMv1TlKx8e1c6Uhq3SQK3eh7SNTbVttKviHhwnrQliV3U83J+Wn6yECqgGRFxWaGpC
b58yuzd62qFGUqNkIpd79tQIJud08jkZp5aqItx1FETOtqSDm/0hRwv2K4Q473/BwuN88wGzSwSJ
hzGV8ghpj8GSR5J9j+E3StRZ73bqys5f6C/AYGV04qM5BE7X3z1ydcIkvmzFFo+RJ1aOQspDb5UH
yXLic+/UTu6m270emqHD9pnnOwwytkfJ9J0MIeyT9k7NGoLO7olbeTeWfMCbr5pdMmlJuV4Y8VWg
t3xTfHIEbHaCz3L2Gweivibad6Frlt7KXbpw3YBTB3p+oCuHjvPfLM3VZGRqqYJOOKVezlRsUd7M
OzhHSClXaNuL3+6v8sKBlyAuD8isjt53yBjc3jkowOppMVTU01oueukRnRJZpf7Kbl4oH+iSAEVq
cNYC/A1wx60ZxShC0dcB09fSYtLKdFLfMmhogaqp7EmteQzlVVTpoSI2ZFYENfBxMNNBM+XxSa13
TQPuuprblKEtSM79GVg6aeirMwBGwllDh8vsAor1QBgTplEvRhcUdersICsluVThHxFcGChWglEY
sXRj+ZxZVW7Arxy0hdAUcohXHzA/6lkc4UIGdDx7AcOX8z7Yb1bwmZDL9waVlQ14XaEkJ/7qeZKN
e/yXtRzcwkkHC8AEmAYWC0xOs/dNrHros9cIp2pg15Et8gfrmGycMyP8WT0Ph+ih2ca7zf1pXwCh
YdRXVmdboh0Y+JxEAJf2rZMCMUGSU0Uk5+w8P2bun5YcBufwpZmAtQ7bHT165soHLEXHNx8wCwow
F3BP5Sk6xjsgOKD06S36IQaAaD2tvKtLM4zCN7TSAXuDWN/sWR0LnlODkYcHiv4zBYUK+pKzZ5Zt
RmOr6WuHbeFFhSQ7FFsQPaA/ah4eq3AV8oYKzAszU3rrPhLAKJB8eyCq9fX6eupttMeCOvHPU51g
pGvTumZ9+vnV9aWFXKUPGqy31REcnLg3JTT+EAMSVqMEsnm7A7FLstFCU3wOq1No399XCyVaMDMB
tg3JGm0SaJy9W2mSqEnZjoBWaU51DAWiB98AAuxDRLKpfwiUM+s3QUtGfsXywiLfGJ4PvB408DVR
xFPxRhR2gUpE/aDJPSlEMyxWoreFGBGdNNAaAShVgQ7k7G0yqrLj9BphRSsd+k/Z+K7ps7EmNb4A
R0dkNKUFdA2KuBC/u13LChGi0Bp4HSTyMpqDrbzFv9VvehAcsN2bilORd+b0Fm+yg+4OH4JzfHYB
bWBm+YFXujr09uEX2hx2tns42B/jVrBlyDZtX5l5+LXbfV9WbrKlFZA1kPFD7hnMQXNNMy3v+SEu
xNFLywvoKo3KMhJ02rQQnIHTfH+fLZSFICVyZWy2z2o0tfJaBGP741n9SC3QrXtEe2w3X65roysa
BJIcONfF12H1wl6Ifm5Mz3Zab0gdIJjC6IluBbcoIp/O/vfLcVIBTF8Md/fBbZWVG2zptryxOdtw
Q1PmfqvAZkaqF428xdujcCpf4pXrYylYl4HAhuw7KJMAVJrZSeW24ViPaS2QAMutwlQRc4BSmt8i
gG3gf/lOa+tvmVWdua328Ft5Bu3F85qcz0IpDKt79RmzN7H3Y38MB3wGCOMF8PieWkyuuGNvtnzm
vP4TvZYUzXvgfN0+CegnVFa217R7ZoEYIOj4o6LFAnQDsyWW/abALODkjcWfJj41+uP97fsXTPvT
AIILEd3ZPxGoLGYoptKGeoBzvPdbyWIH+UXfAbuvAk6QWigXuLWdbKva0lzvCaURw/qeRAJArsY9
9GhgbKEeNCJ1snaKl4f+78tm7zJC4IrPaEu9SOObfRIo+knR06f745/m787w/2K7r16pdjBaSShr
GPHFX6IYdC9VDu8SXUv58b6lxeGg3Q1Q90kSep5bDUY0LnQVJjqMw6dKR6+9tPbgr5mY7sWrwUhK
o/Sx31HvpRvNDAIQWNJz6fzFBB2yLdoPVcn8tXtCjfr+2BZPq3I1uPlaiZRjwl/Lb+Lu6EjoMyvc
x8iF425Vlv1LxP7YfBvbFFWVtcza4hL+sz1Pl6u5pPdV11OvV5XNAO1K45NXmX1/hEvv7NUAtZnn
xrccBT8RNmNQ/Gl9S6OvQuTEYWb9F2bQcoIkPHbKDyU52oDAp5co9coyMPX2M5CcvnxqEHrft7MU
7MBf+GdotlUyloBHRRyppwuNneXo1lb8mmAHFSRH43YI4HASIZkWi99SrJklmPf6HuUpX5GdSqPb
QJRfDJqt7ODJ6o/TePVVs20kKQDDGzyWkqGI+Sw2euKEaQ2gZAv8SRhWyWXs5c+a06UVKOFCrI3p
QNUDPYTo21Smk3V1cjJIg/gKh67opmwvgxjZVXUZ2YuSi3toeK/4bAuweFR30GogIgJGe+g8EU1z
DlF/hbys3wAsE1lqTXIDiHHSQESP/ZZbtPbt0tcWTC6g66DfamYyCcyHK/nMxbd8IsaY6md4Y+cn
R1F6A8I1QAFX31nw5guylUp20R9j6UOTnZhCRAeqOsx4W9l8k7s4X+aJxGwqquky6ne3sx2GYs/7
fcAD7MGbBdLER+5UkuzBfw1XcihLuVTQWCJvBhVbFAnnFBH5SPsgFzPmWcKrAFKTT7dDsTsnzWu3
cgcuOGN4QSHEgyKhAj955rBIicpqP0ctI962nUmtBgg4OpL0cS2yAXH0z/kDehodrwpYGGQk2m/n
r0sauU1KOP0GFEuOBmW+ajctksEO6I0FnaRVK4ZmxXyZOqmocZ8Vlf23saA95/J6TlUSTIEhSUIc
CbOQQgU0sr3KFX+oFLbJc5dD2BA9ErocED4A+N0sZGjMP2pq0AB0VFfIQ0RpUaYHvdUi1VZL2Sjs
IkP29neSJj7vQE2O05Fg1YvI1GWFH61a7vn8TMNMmSTH0LFsTy2luZN3QLISUWpBumBAFEIiQTKO
kUWHIFa3AxuMi5T1qXQutIKme3ksxOBYh1HNWWrI+RLJBLHkXVagjrIHsYIYn7O8Veo3rdD64qGP
o9rY0hZoSbduUqnE065GwIiyIZUdg6aSAFnycax3Yqb6Uw1B9NWjKPAVmlMGXxKcPG2CZ9yBIX3K
xihtjqGihJpZT4zQpFYqEM4WdRQjyjNkkJ4bqhy1D0k2lLHDgBjr3Kww9NqSWTmiNWPMoH4X+VwC
Jh4x5Ttb8UUp3Ai1TiPQOlV84hVy2udfipIByU5ChizZZyaWIrTMEr/gwhPqA3J5UbPBkDcaBTH/
Rau6ED1lYy1xRGzFqrDTRktHTH1NI2bqQ1Zk7zkYq1Q7QsKg+Wp1Mai/5KbLArBXsYbLN10hG8Mu
4DglfgGjTRjbIbpg0+ciicWkInWDTjooGmSxeup7TYk8yC8EaGNDDQhN9EZCS9R76t5AUj4IOm2S
5VZz4TEoho5ZKf69akmldPhnaeRQDTeg4WsPZdAH+6ZGYuQ7DYQoHXZNnyrhies6VfmFX1MCHpFp
Q//eSm3bQr4uN55Tlo4joRAzFO2qy9LC8isQMtsiZhpfZMQaPbU1F4Z2N8ai6gZFGsWHTjRC6ISJ
sp8oByRouGjv1z6fH7kUCTEXF4iOX4oO873E5I4jWd8X1B6jIg9svvCbKjObulASU6/QDwz6qyYf
6+cA6oZSDOUUY8ifyrLU2CHXKgiOpCJNOVPm0B61kfJElGxVwyQJpESyYrDwLW2wbaGvmoOtO88F
u+NqKdtXBZ9j8sKhVaCWCq9GQOtbm+iUoFnS4EjfDFm1zbJBqB7AQJBqgPeO1Thu/Ihr+CdFp4DM
MEOt9fdg0LT4kxV1qbjByKkNCh9q1Nu9nxqjKYpRHzqCGiQSlkqi8ompYEnC2eiqnRCOKkgrSrHj
3bSp0xyMLZVgfHF5BkEEPugCxWLQe/tjIMUTOlCxDMJzWJchdxLqXEjsNAuq1ub0iBaOEIl8WZOe
51JmBWhG0b+HPOds0LWwVwpqnwCqRwP9c/+RWejKhBrvRDOCNl4R98ksm5pWUVbQFp1KSPR0xPdt
fQekX/qUHvoNe+Mqt3nRt6ol7DPdVI8NNDRcSi0NxaXA1Ztdiw7z0n4JHYR08WXtsVhwdABYAVkP
ROM0XVCmn1/5G0FBAfOJet7zK7U2h75CdllIwE+BKSQi9aGDyUD9F1GuWnFkl6oZEIgE36sCrkjQ
iou3pg1WJfkgDDziECJemP5IG/QXj5/ark5cQ3Ai2aTf1B1KE6n49hQ9h9GK37H0fE1CeUhagWH6
B4eQLFZ1kiCo81IlHSzWZyMRK7Tlln6/1i0uLIREkIhBRQMegCKiJeh2tLyCqxGQS/5veIs0FWCI
781bSXale3+/LaAtJyHXf5amUV8tadOBBVTiMx6JkR40NqC6INO/dTa1go3qQoDRRC2RoJwV9WQH
oJniggujex6t7/tfsrjC118y80SiVMvVVsGXIIc/fcQRTV7uA7qeGuuwi9G9tpJuW0qS3Ax9liQp
Wxz2XPo/Bie2ZKvvCfJg0/h6OzBNE/qHK3mRnzIIWNHrQc5OUNwEohR0WFjAyz4/jZO7CywTZJmr
Sbbpnpg5qzeGZjFJNGhdR3Eto+PFsdi+dOStmVn90VpzVZe2Kup8hohzCZ6LecejEmel3gO76hUk
iMz3sLbrV/aYoE7tk6lDq7N+xyuX5NI1pAoAasgosaDMMVu4NPYLsW4o7zkKZwqPHDN3F3FN1WzN
yGylVDj7SpXCSLqFAOLBwKkwUdI3rJVtvxDDgXDn32BmC5VqXENFAXcqhEiK1/QXJI5fYuMSnoEM
BB3FHoIceFnT2G51O9SIvHYKljaKquG1QTreQN12dgEMhYEHfBwED80wrU8SSGuCcix19LeTZyZr
7QhLu0VHchRkoAgAlDlJuVpVuj748uhxhbAtmr2Q8c79CV3KbKMN/5+J2YAqTc0Uxkmjx578BCxh
H+8O+ge39R70vo8QciHGEUJuOTmhOHmBE/h7xf70Es1P3rX92T1WJJwOUTcMUfeUGn031vtzZBeu
bkVuMuymhi9cLhsOd4tvK7/XWt3WJnh2NniBDlmqAytYpvSkq8Wm4xCt3x/iNIJ7I5wdjabEsRxq
DQn8wAGfLOSktnpZOY1fPf8XhlAiUkFRiCbmuUCtUoeKzKQYSLBwKm8b7XfBHFne3rciLa0YAntk
qoHgmNrhb9/AKI1oVug+8JUSwTsgvI3mW/1mvQFnCcaizBTQuTT8ikzbLgkEZsf9k9c8mGtX9rQv
57N6/RWzlasSLYvrmAPpTXkJlSOn7oc16p6lhbs2MVu4NBKA5weHOMBKBUm0EaigkdQduAWltWTR
lFn8MRpU3YBCBuE1wCC3c9pGklhA33fKKyhv2UbYA5Mff2ZbUImmAGt+rizhQm4GKiP/MfcjJ1QN
eggtV5B8IJQCdhvgDGqhz3NbmMjmHsBhYnu//PPrFxw2KN48XTqyKue09g2zZOuQRUEmsxAV1PFY
aSAuKi+8bgWoSQzo7VSaj6izuWRVrXzpAUH4yyNLBEEEwFNuZ1pmfYK8XcG8qMU9Exv7PvZwIrXI
A6qRGMqR5u+9/lwln0DwkyqMviktLcP/E2VQhjC+76/EYurqL1euBM5nQGRnh6nOWA5o+gSODRyu
JZC5FlwAUHQiKJZeufetLWxo4HDxbgFlhtHPaZVyQ/A5KDXwXq7qmSNx+ouiR07Od7EV82Pm3Le2
cLciSQbhW/jL8IrnEm1SPaXse9CejLFSWXkbBTaQ9r/uG1ny/ZHUBOAIEHqQO/5tT7ryyKW202M+
BOFJyoGSCgW8rjwJHaavBZxHeVYYWrdbglJNa6cBSPiM2ip03VJXGW2Wsu0oYcKxw0MN8d15FwGA
skGSCEj4Zif1JZhQJt1Oq/eFE7MtGAjQJ8wNpnFIajKugYCXSjMTlQ5uD1TwVZT4bne1lqapGlcd
7/XBBxWfivQ1amW8AERmH1kEvbThIWySXZjIT23Ub2POd6uJmfmtA7Qta0092lToj2k/qrCwlOBb
YcADrfXXLjwccECBCZMEpE7R0HH7kYypqZjIwEzIx+MboJnve3gc9Is6iIRTeMEF+EFPAD9BvRy9
nS8rG2Xhvrm2Ps+njgHk+5DNYR5tdt3joJFMe+U5h0qXqEGLbb2mOrlANARpFyyJgtw08hM/stKF
3ve9oKIAQMmoxSYNDNuPfHtMTjxyPHJ4BCpwxz9noi0CC78y3IX3EQwcwIog1pjInGYXS6zyURe2
3MSv1Nhv1LGK0U05G7TNwCn0aAS07xtcami5MTh7kNmYM6orAe/RCqhOoGvbwSx6XGWJRT+7hBE9
NWsgG8v+KwjcsjxxwpmTLBWRs+oOsltHNhJ7MjXMYK0Ws3Dnq+jsQQoaTN2T6vftxoO0CddyGaj3
kA5/10Ej8NEkK0WtRRPAEMCXBhIJsmG3JurWj426xwHMCGcQtjE8+pJ6K1O8EGQhb/jPyGxNoZja
tSrSdej6qy0RDKfRLnPxZKum5TCnPORb5eAMqgmNDGyo1sUVUD2FO36fHyNnLbu1vL+hBY4OO2gV
gC3sdsioqPdioJW8F2jyV9xFtths6yGxufQbwrjq4MTcny5yoD9E8lWEykIcpuK+E8ECjdLaD8iE
VuQ0lljFewPlCO3eIsJ3vMmrJEkBl2YESScS5oJThIxw5UsaP9xfi6XyniqDjhTdWyii4pm7HX2X
skzPQ6yFHz916luJZL3bveiBGYYQaZCfJJSF5IaHLKfbhBBysNruLIFL6f5nTFfmzG8EkhPBKHRS
eHQQTVfu1esHR6dUo1TlPVElEv9QvdSGFW2b0JIhezquILenPfzTGDKZkjyR+c15zDS9YfKADL4n
6IDp4xxJMhLkKxH2tIfvGZk9EmNViTTuYcRoXKq+gHFewLvev92ftyW/CxP3n7HMH8ykrxpR5jjs
n1EzNeNX279k8T4ML7pyTKndwwcTtvdtLk7f5ONJUA9F6X82soJqApLjoeBBbM849cHKr/8rRvJj
5v79/vmQ2qRCHwFfiJ4UBOpIGl6OLjyvlaIT8Gqakyhg+UjyOGcfwlBnTxykFGSC2kxeWTEyBKg+
GMjfEzmAtLczjGVqx4oPos/BQGbHzrvEOFDw2OEFiwX4xn7bIVZmUGpVCK9X0MoufbBN2tnAJb9p
lnbvIWrxA6E1w4uAZCULiE4z/aMdRwa4VzAmMYmaQchdQemH1iwRvoJLn0OKxczLTDnzPXwTO5NS
+aUQcl22RpDGglRbidrCLUcWOrHKQNXrKxX3Vg81pc79JVveJldzOrvjmr7IDJRcke5pGyS2tA04
nZDvZOYYQvzgvrGlVAzS1//ZIH8D76vDzA/SWHF9LHj1QbCcBmIS6ZY50Ub/44hme2aPEF4+jQcd
tGjhvnuO0Rmx8gVLPtL1F0y37tUXdLyM3t5q2qL8g85BYRelqLMiHarULtkDqm+03Oi5bqW1w1dv
smpYvZpbsn8ZQydpwamgPxjpWjf30qt3/VFTnHH1UWGhoNip4kZIGxsXD8/M1H8VVxFGSy/4tZnZ
Cz42LYq3JcyAqzyWDlpo94YrIYeZNSsnddFbB2xVnlpuQAc3j8MMNikJC1hohSgQ00K9YI92DGgT
ZLhQY0Bp+YO8CYm4SXfxZfiE4Gs11TJW0+sLWQdsuH/fMZvZpAzzAi3pgpf1VvvQQrFyrx9yRmzU
lF/vb62lVP6EbkTpZCKm/KG3yIcp7cYiFzweMq4u+iOFHtUwy7gEbzv/qzmXkLJ42qwYXYo4ro3O
1tRnVTaOaiF44RZeWUNydZriGmAUSz/3Xl066Zp4xuL7JUGdQ5uA1D+w2mIQ+lAOLgXkU8VdkVtd
Y4vhyqu/eCKubMx8jyAom6wUYANSpvxFzW0+9wqEtWRc60xbfLMg54PXCvEaGpVuzx7WLFcadIF6
eur66aei7vlixauYnr0fz5YuTQKwcJ5/YIDbgg0SRbjoFYVdQbYAvU/BoVQJ/6DQbbTG4LlmbTZ1
Yxh0qVTAWu27FLj2sz8l2BK0eZcrOb3F++RqXNMiXl1bPGuTQOxhSU+tFi5w+FDFdt9/ouPw/i5f
2g2A8Wlwhyeg0BxzKtZjELZwm7zoOwnAhdhGQPT9KniQgKv/zXt4bWs2qAI51yHvatFjZx7OhBER
TviS0LplFGZxrnflWr5uaQNeG5zW82oW1S5StNGAwQS9FXG+kZS39M/9+VvaElcm5slQnYFiQvJh
ogNzq80O7/0+f9EFK1zJfywGTNeGZs5EOYBMTQlgSKlABRToZshefJDO1x8Mawb+cSo/dU9V2BEa
qdv7g1z0ZK6NzyIFnRZBnxa56IUG1LgsLB6kxAXUVy7Apqwpiq4OdeZI+GBAanoRQ21qJ23NIt0G
5QPX7MpDVDwynppp60TdplmViF3eLxOzBUg1oBMx/fxqv8iNXGVi2oheBu3GKbtj6eD8lDd1eabP
qaPkgIkFtl5aQCGpDluF3C4lPTUJdCLQTv8rAHRrX2wKzscZRSKuNev2KQdhhEVNxZaKnRC7vHpo
5C2VLePBiFYCp6W6DOhm/pmeHRVOHOu2RcDqKV9OslEctsXxrA/QRQJ/owP5+tyszASERFvtIm/A
BZTuxL3IExF/OJdz5QMzgZts3fs7b+lB/PdZwKHezkisQFADZQ/oHkB8D4l9NBfcN7B0ftFBAhw1
sKYT4OTWQMBVJfWHWvAGZFbdMrSGkqCRPXhG0nXFQV7qN0OrGZoFpywM2qRm999YgBwgkCl8UUv4
9C2wqu5Qm7xMYkb//4PC44G6L1gzVG1O/EjHOk2CQRA8YJqGpN/4RmFRsbGHPrHquiKAH4I2ZMXo
YjIdrTCKhJorL/zQ+Sh9je/HUkfwDY57BhTiaDcPyosP2K6dPO2L/Zpvv4ROVlEegOw96umoJU67
5+q89pLUsxE4wYk8vD4cBzfVSOWYgSU/3p/QRQcUhWaQBSOW5ZH7v7VU0ToBuNwXoHL8PnB/OG07
BL/VZpvbpVvHphhaPG/XtRn9iod9Jaw80kub9Nr6bJyc3IyGX0zW1X1XuPJHFbwm+rYOzgqywqtd
xgvXEDrjkBZClzeyv3OSexo1+NEYiWCFS5gpQhPNIBV7k3IbDRxAoCNPZNfHPNlkX01lP8mpDZ5b
AME3yhbykTT4zoOJAPvX/TVY+KpJtBiNMSiGAPk7ewAbBpqnYmplMxDFsyoCcftaQX/phN7YmL1z
3Zj1qpjDBtfIzsBljszJB7Xxhm5D62McHClnhbVulsXgFNVZqP/XXzB7+6D2IXYsAaKiGFHw6t2a
IVJvZJvCOxO4fesH+74C6t5vSTNQRzaybdWsoO8WZxoUC2AV0GTEIrPtBh6ehnaUH71R6t+pr5lc
HK8s5gIxMySor2zMXGldK0qtYpjp0R3d+BBuw21jv0PgDn/cltBHJJe2f9mnd08dWcsAL9UbYB5l
TMBi/p6s2/MMYDCkyimgG9BL+gzQsMeZYFvcJKYLyIg3ETWBRmATupc15a+FB+3a8LzON7ZAAKkG
ECsdBOfVk9Z9DPlbqq4UFNaszM6KXrBi6GvsojaLMtOouocm0zcsRsqN7zjn/sH8f0wmYOuCAawR
BNtuJ7MM/+9kdmZrHY/n3GncyGbkkWA2wV7ebcGFdfm9xl65tE0R+AHvhu77SdH51mxMeWUEUxcQ
K+ouCR5F6CrfH9jfi24WXSIm+o+FuXMvSDSukdVCUZYMo6kfIceLHsjzMzYn5JRfjKNxpGZLvjKT
Yt+CP94SbboFfTvKKn9eCbdrXcUUTGTXTU4iw1r+fokY4eb7ZsvMpa0S5BG+DzBO5BeR9Uud2Cnc
4ug/+JPUl30CEVzi1G7mpDbSt+it45zchNNxf6aWXuKbL5ltgUwfDABqGJpogo1sgpTjHQ25R3Ya
4/9ms12vyeyCVLVaQK856sAZhtxMk44h69vQ6gngXmD3Bp82vMRhDzKYFQ/nrzN4bz9MO/LK30hw
m2SG+tf2+zODbfArkXCbEbgdBItOycNX55R2T9rNn8MrWLsIOilzMz0GVrNfxZ8tPlco4AjCVLgH
+eDse2S5kSQ/ZFOndY02jE1x0a2hPsnSUyYIFsAZnU4ScFhuV1Z7IdMLjbV/dmfeECRwOr1NYVd0
IaD41vzxDYIW3431v7QzXXNX891HgzQECewkpHX4naUwMBsO5PeKmaXbUgNnAQgNNdTx54xkPfQ7
xEodeJhRvs4Qz3MhlsfHFntBGxhEn/3TSrS1eFyuLc4GxtAxJQkDLFblQ66g7UU2hxTpRDTj94fw
aCgnfw2PthTD6/Do0Oggol8dZcfbyeR4Wa1kCpDtsbeQ+nuPIE+4NVTSoV/FXpnRpQ1ybWsW6UTI
C+tiMiJs68jxbdDRnK+xo2WvKoYvEP8j2sCIRB2nQIC3cjsqPRx9oxoEoPd53ezcSjsYOIXCLtu6
5HGSy3Uax/zOjzooPdzLXnp+kU8vhlU0uArXVnU6bvPrAUI0oFEBJxtAQfNgtWEsF2SM+hi/BRfN
FHZm607yvd84/CubVlrIEGLg/4zN7v5BS/0hqKfl3DPn891579zB1XcOtu7jo2H2JN0/PP+xX+2P
ynytXeql5ia1DSt4Wo83l+D9Or6Fn9StdUWZYyQGqiepwaEW0PZyvh+TzKqNVMeaM7Qdomdjp4hd
aBmMFmeeCyaKl1HbJ7lavERqzm8VlObcmGfaqS+iqd2sHFy0WGnnBn+RqAuMlRts0WXRdRD3oMdW
gd8yu8E4FoUl4/wpr2D5rsYTGaLCvBVvLLyNxvZSfH5zFnQqth3RzTW0y9LS6QZgD6jgAO0xh/GD
PkAPhwIZ+IbZTPiUhOeRc0JSKuPKg7VmaNqwV/enHmdS6CPZ7/Wa9y53pRn1lxITWq5RSi+689dD
ms1nrEoFhoQ0ipYTKAXCH+lQ+rXrX6FOFDTxQSSTJA/6vjQ5jvzevKzcN0snb+LenWom4EGdL2eG
rsIgzWC+rAMz1Y6K9EeOQd4dReiv+/5LnoxOu75CxZE05U4I7ERmz/c/YnFPIT8wtd0Cc4828dvZ
bvPST/WkFbw8cCfpA+PjtXHcFkozoEoNfp12u4v2C7eOsKbVJCw8YOBPB20UMKm4DueesJ5xksZq
gAe7XUIg2N0MNhsx3+DT2Vykh46suHtLyw1dKA1pl2nS0Z57O1Sa6KkcTfO9l9ArTclr/T1pJkHR
gaAUkpuGVe1zU9q+bDb3J3ny6WdXrIEkHQKNifQO7Vq3hiuK+0eqRYBQB8fI36vgqx0OKcR10Lkh
xRZ4UFZigGkk9wzOjpAi5miYRKLNi7+E4qgJtaXqa2C/hWOKQFvgQZiJhmZcSLeDykRwfhUVbGT9
cextZkYMiNcV/oIlzNGNldn2lNWiKcMIVlhjBrtzdEk2vA0euy/RCCAJpP4PZ1+220iSZPsrhXqP
ntiXwVQD47FyE0mR1PYSkFJS7PseX39PqLtvkU6CMVVIoNGZWSkL38zNzY6d4+BOdJLuic3Nme1y
KzM4ZRKQogNumsc1cTnAQPbFQGvhbdUUQhzqQePWWWImaAJNSdE3RskUpP8ClfTA6HF1mpNQvDF0
OAdwPU2dU4haae6GIBe5pB1rHthRfq/8mqAYkWlzygP74gbEAQqhMl1z3N3fqzckYS7NUus6ij6T
gqWVP6XlXh48g08Bqttolto5ZUtUsOTniqUZ+ITEf5ceWeQ5JENct09aBOLYmejk2kfgY3i0pWP8
KKTTwmqt11UR3rI8wr9FQPzVTCH2xlvk8udTBwUpdKGLG4i2AS5JZGUhBr6O1KIujau0PIgypOKq
jRYaxbDIxk3dzu2x64N6aZ+abCQh+jaZxscPJHvud5V0dCPDTR4j9318j+St0unKZwaWGeBX7y/0
jdD60jZ1tHJlaIVCwtjjGB3gVlvlhMl2/XNROSVw0qZYzZUSpgD60i3BogiEHioXwDDSbXkNXw+R
BGKvkxDVMdCabJsoRGlitOYqnSweIpdnD00VtEbRjqOkd6kvQc2+BKcLEQsW0MI2kYTB6gs1WI1J
lOege+76j2jshveMTcbPTPGKxLw/UdeO7vKrqWfBCHIEXpOBECpFHzSZsiMAtx35K6mv9FCNZ6zd
2BFoh5lwuxPW84pDhOPqXM3QhncKpGexWKjhMWms+wO6vo4gJAh1RGClJ+YQusWuidVOSId2wsBA
3qqK9aGoFowfGUr+JMRGFyd6ls2lQK6DHaS7AF6dSMrR8EOrtCpaozWNKAIkEpUheHji9771mZnQ
8UZMASs8aipgRgGd38/74yx2TDsx8dzA509yBXh/vKxKEoibxoc8ROxabVuEpCpHQ22sIHkpY7tJ
9gmo86Tw1xx7043iCz5FECRQNCIjjXaQy+vDq6JGjtqEP7mb/AjyPEMywamcryrDVMlopiIRZmK5
GyVomJwQ3+iHw6VBpwQYXx0aVkKpbthnBFTOEGMUDe6h1x8iQ/ob8Ruy0Gj1nzj2OfD+UOcCjyZF
CboYIAJICpiAMeaf7DuvJzr4OTgoC5PmRcYfPnbPoX1/A994uaEaiZkF4gj0bmhAv5zbYJAZl0Hw
cfIzgjoWqAgdd1GvFLDYQaauNpdfxQKw+xOejov7pm+4sHPLtFgWGn6T2ONz4cS1kc7kNgv2vg7Q
TXMEpdwcI87cOHkqBGH4scsYBuNkv3OjeBCMhbdMdPQZu9vSFNF46CKBWNuRT4q5etrNo3Q2xz8P
h7OjVKujmLgRbOe7viaNnRreSkA3p876ps6AlmWF+dWT57+R8rlYXDparhHBN5ECw0puRO+iHm+l
fi3p7BEBRjwnV3/rFkReCbI5SA2iDVGhtlJaI7mmaj0QKv2qb/VWI5+eZOWaAWx057+P1Rwk5paD
PzNIc47yI6dBn77FtQsAP5hZeFC3GPIa5AnSslu/u8/LGG+Qudf7nFVqJyHR3ddFD6vgNmNTvWrA
cv63RgZCEhnPOQic0y6e6fimjkIBeBv+qWbEhcCNRg3ySIk/FQJRmUXCqm9c+l25YG+y+NBhXKer
Zq6Aab2oGENCiyMgnrhFOTByX7qG2I+ynA1S4dTp/SL+aBaehfmci52mysAdK/Qi5qBsQqsprEyK
eeJbbzQ291a8ZAuU8ecS+Dferbjv8XCdCBTAr0w/0Yca10wMOkAMyUgcsKjxqd5DbOxX90v9deKJ
xhF5xW/GLVrJfUsAw/ljOvfau+H3Lr5hCpLOvEFfjVKUSfiGCO03mh4EO2HpQij0Y5b598a763K4
1L0SxGyoNNNwQdAtf9qeTZ6JsPzOoHZbzRWjbhyLiRVc/JnaKR17OSymHNywn2xtJPNzdpfc/ul4
w8nyBFT8AUWfTVrDy16mCZkA4vH0yOtW4oA6sjJYy8xesU2M+1fTrccMBvOnuelzzsyVkaICiDut
ESmt6ruzAazGdchum/Whcdrwbx0CccJzAz/DAjB7aU9SuSKP0kaAAkpIumUrmLy6CT+CPciBiLhr
y0d2XFfprBbXzb0IFSm0VaKpGbSjl3YbyN1wXdTxJwOknCOeKqH+4JP+1B2QONrP4XVugMymHBVu
AUilg9pcpN6ItRo1g1/nAJYkZs4akaa7TWDEbIwexsj0YtVAgzHmYJ3nAenyjPjCnlMQgPmd2Q4n
Ll754zIGSXaVOTVAIPk64qGrceg4XSx1+U2AgNhgsO1njDrKnBLRDdIcfD2qDNpU5kaWm5osPwdq
upMa/vQEYjbSOotIbx0WzhEvPHDfpo/8yqgU5ItB1XR/P95gDro0TR3ksCukKPFw5wx7HmL2pVEb
7r41NCIFRHhmS9N8Re5NFwPy+mo/tBto081RJtwKiaeHAI8KGfrm8DS43Cu9h6Yujcf1LhBIRXqZ
7nIg9kU/6L77G2/5C1PUTMtuAJzwCFNPhvEiLguPRAzhNiwCNMcRZ9AuNzQoMbnIKmqTkhreU5Q1
ZN8Ur4xwtUov1Tv7pKx6oz0KD5F5VHR7zYGcCCR7+/J0OAinUwkdyufUWUMVfXnYQ+b0/krfyNJc
fAu10Eo/CCla6wHHRqMpyL4sScRyi3MZi1vnHjSmIHEAdg7qYVSlqpUKJRrUUTjV0mOokSS1PbNH
aJiaQXS6P6JbkTcIL/+0RV0MA9PzLtj74LoNNMdoByiwfwQnxhysdfoOafulk+vf+ozVW7m3C6uU
R21R7ajCjhdOUwkALLVrdykv2yOEDXbmel1Cx/J9HHXfkfTq8/6Ab11VYEpCVkAGWQIgtZfnJHDr
dGwiGS8NVW9bj3SHsHu9b+LWLgHhAxKaPKAv0s+D+fx6GgMw5lUYXDwAlKuBlbdZh8nSn0kZ3ugp
m54toGlBXnrKMlG7ka89VUkYDKVDO9nw5D2jdXhXgeqjdQgUzH9hg+JJ/AsqoIz5IVTEH2xuZjbl
W9N5/g1UFFpJog/aR1U4ZRKoLQkfVbFkp8KoPWuFX5zqKBtAsSgpX7KryY2RNS66xUXGVza9N6IX
UCvaOjHrbgCBYhEXg0CkCCEGkfOI/eATEcCcrEVRiRQFU0m64IEVEn0kboq+Wy6MkafypPRXLItJ
bMluopgl03yMaDl5GPwmh9p2OTavwOM3i5Hrm8JINEY6KXwlH8GMG+/4rGyRsqj5vNBBNVtkupDK
gmdWQDR5+P/+8BpmSolcKZfnDiMmCMxqRQPg3A/VTSQJsZPHyuj4uex98hJqvnojSmDvT+uUI2PS
1ks15ZlFnIMUksRcrrR6zsdNinb5mO3MtEQbJgGVAKDTqV++s3FXskTuusbV0agbfSSYqopMWm3t
34lq/lw6iJlcnoQuaNHYCeWNU3gsVICcpYMGVk4+I8zCX7mm5lmeP5OQuxnyntukvY0qV0OKkuvJ
X8u6f9iGhrfnbA68ELEZ29LMQbxR88MJQQUZDdQ47VcdA2oXp1qYutidpr82WmsDOZwCwKSMvEhb
cOu9ZzkYSQ051nUms42Z2+L2aGXkNlFTmeg7qMMhiYE7yH0insTWaJn9mO2jJxGNQiVhF9hTigAq
rGrT9A/DHDZu+sn0s0340zJ9g3gZn+SjFIgn7YXP9YgIpc1n66y1q3Y3Ew7c9ACILcAEDZ8q0RAP
9ISC57ZPRTy4X7Rh07QADcxUL257ujMb4uVWTfKBDyQWNkprswK5CNiofOPxy7W8dQthoaVz+HaU
xZM6+/69OThAJkUOmGq8naa/P3PljDAyA+eN4mkVwMz9a2IKXK7W6OxnUxFbg9SxIkw/eziZy5MP
AOD9n38zJJzwnv/5eCpyUqQ+BBUODKih49o+gIUvWYuSnohynpKTUdhnjUy0bN3VM0HbT7R5b2zU
1VSAGjbJC5jOzM3mbWsBrUW6Angf8Fiu18Xi4WHJE+OghAQS7feHfTMaPx82dep6L8xDz2fFqe1g
M3y/4T1CRBMNQovHeGXn38+vyfFheQKCZO8gh/C3Dv2fs06jUhkuZ4UuxNDbF269nR4ArgGB0mF7
qIF+tMOZXXTTyeDBhrgfz1OA7Kmp7kGczXEBXGoEtOMGshGSUZvDcQmenU93jin0VmR6boyaW63v
Qm8cJKQRRDNaKnr86HCv99fvBvoO0SgwGqCVAt8qeDQvz1zaRl7tNrGIVIWVr1hLd/afzpxS8s1c
E570yFdAzkviWToCxblQJQUeMih199v6KEjq4l740FbbxWtr+o+g/H7QwcV8ak+Rcbg/xlsRIoB+
E4EWlGzxBZdDjJUmESDWJp5C+aMY3ofsmDDvA2/et3IDEIuZPDNDjZERhDSWKwHe62Xymr7e7kIg
pgrycYSaN86DSMia2aukW+u1LkegRQ2gBMNAIQascA0qDvc/6ObuATYE6FQOiAr6Psx9vmD5QRFP
7BuzjTtbbhYZb6CDQp6p7d82JEM4TcOzEct7Ob8KD67rTPWlU22osiV8sK6TpmYbOfkcyZsg3PDi
oHUA8/akuwdNuEtTjOcxeZLAVGZWEDpiDqM1Cnq8eNtAzik/oGn3y5uSUzHh9vG3CVWOI0hakx26
kgMDpJGn+1N8q5qBejN4kBQBqWFws11+j5swGuf52FrGptM35TojKOvr5XO8StbS0pehOT53Ym8I
UGMXn9mkrmdVcn2mjmETgQayH6DfIm+4Yw4Wthmxf5G1WRe66UzkvnvjaWbAtxYATUeArwDtBPgs
5S6qWpyYDuBvmUMea5YQv6j+owCaoD41wXsW9jkI322EXwx291wS/uYde26dumPFoB0zUR2moW+M
cqc9Kyxaf4ka6t/gVXRmxjptJvpaRVQgTzhh5MfpDN2ouj3HBLJ4StAOUy+gYVnqqa8YUdiiL1w1
+tCo/V/3jd68y8+NUjFQEwxplSO8Rcz+9OJuAOUim21FFl/dbrd7ztZrQX/QHUd/mnMXNwIkcAYA
H4D4HTxrMnWKoyJ0Q7lKpBP/DZKSDmleA1w1/Zw87PT91KRemKFOTCZ6cVRD/QDZljG3x1DFnDJB
qA8uKhD35/JWtgXQbkSyoBEE0zH9ZPegaCiNbSGdkIskExfvo72z9ZL4k37jauZoTMfuYmC43GAN
5wICKrhkqFsmGtmiiyWvO6Vq7Bl+g4E1nd/M3DLXidfJDCTyICoxXad0P1qHTLxUemp76rfRA2cI
TrJBWvwLdF12oEub59oUjcrQ2v3M8LSr00AZps6eFEhhCkab7uTJD265Yg71QkgWgW8B1drW7wr/
mQy6r8trNN1kVuRbH9p7LJrQi461V74CeaSRPEKXelOchmYRBc/gp4h5PV77dumSqkV3RmVUCJtN
75hts1hv19qJC5/VRPcNiFCW8bbPbanQqwB0YE5+kItdydWkRIMaQ0InfYdu4b7SLI/HO1d0crT5
LgOAQMN1whkdbyR6hBolpIM8IqlmJwCOwteQT+2n7v1NISUEjUEottfMM9hMkBcQTX8jfoTVbGv7
dJSutsrZGk4X6tk7R3MDFKNVpT1JaOh/goyqUINoe82BzA8fo+wlxqx8c0677uqa/llA1KQ4FMJB
70nfG5E/tMq0gJzlbxXkqlxots74zDkblPdqMxT3oWvRnVaije63fMXPnenb2/DPUVAXEChkB7Xw
cMwgg2CkW4iLtU8RtggpVu77jP+48lXUjFFbvhuKVGq5yRZBs6CUOUJsSvsHl+SE0wurW3H6QfvL
ol6TUUBg8AZG8AYu/cvNkQxyUdVsBKN11ViNG8dk4KLezLpFmQBx1NdQwfXZOcaqa1zoj13Er+hx
BTRVpCY2ycIESqBYujB8Y0f0q/HohnlIA27CE1csEcA42dvyZ8Cv8y92W6oGBCuI2OzuT/pVLoX6
DGrOgZscUjYNu6nan1oMyuAlhuyaAeo5xTZR5nSsf6qlV4cRRZz/jJs6jKGUjWJfY77Fwqp9ImnQ
ogjCRSka9a9MIsoIaYoMlG+6vIN0fLKIFCf7xX21UFjDE9tkPzmgCLPn+7MwuxrU06/ygyZTIPCD
rZfFTtQ8Spzuf3j5UdMT6AotmpcuWEeYEmhzyUbErILh8f4nXL/ssRIK2BkQ6kESBsXVy40IGTAI
HuVSd6rkVSAjR7xLd5qg11Aiz18lNyW9I6UkXhQSVDvQMhIS7ZELnnvBGqCpheZPNL9IyOV2RAht
odvI4kKaxdnccqXTPTgRWCIIp7P/A6pjIp/K+MiSyMuwxwLK+1RcyLXt9XYcLCPprdJ2knC4PzvX
iQAYBQXCxJQhKJCEoxZIwKuyYmQoHPpw3MFjNfb62IPYvAh2ofDWyywofZYlb3HQZmegoCVrb2Uz
g3ylnwJocoTyhYpePWidsnjeUns3Ylylkho0Wb2I9gt2iBoS9RUPSzuzEztodCDVBiey0AaycR+B
rDLkTQooifTz6/6ETO7h7BhdfQo1HwwgZUDzj+yJBaxdiDoSsQ8Ac7vJzJjpNwBtiKP8owAKhjZi
YKgEw2HAffbuTi1yAm47Uyolq070ZCU0EEev34Ymte6PkvJOV8apIM8LxlbMKpY91dkxe3eTw8gu
g9YJOIOrLZmZSa5Rt+mVNSok51hGrZkByxuhmCMfg66DIFNjJOU2gcbY/ZHNzit13KFyxfaZhDbM
dMGaXmUVrJNCmA+EO6Few/s7ktnP0mv8rBa9bYC3ALECJ4Mr5efBfxYKcUE5KCOP1UQ5tFVtCP9Y
Iei0oUMC9CX3Mcdwc3OUE6URXAUknQDzvHRqTciCFBVQ/FMomlKsS7UTLjTBKYYdgkg//q40u8SN
y7m/Zqb31loix8wibQg2GuB3Lw2PUaFAGxntZ0Lju09yM3R2z6OiBr00ngiJP7wNQZs8QaszXHCs
MjgJM6ANL85ek7H8jriksytFzPYxsHDbMeOBW2Kl93wIM+f+l946yCiEo5NJ4GVRo7HOfcL6Wezi
Q4PKanAb+pydGYKa6vfN0Omyn809RRpAkMgTVooKR9vWrTqUM0AIWhqoE+nhDiydu2Qvm+FnZ9cQ
UGBMyVwrVrCQ7M5IFqxVoFQGctN9ZGgLyGEgXg8sZi7AnI4wvSPPv4veIRnHu4KA71L4LzmJndaq
q8DskdbxvDelwzNGSHXpX1b/61f/395XtvvXz6/++T/4/S/oI5YBiOSo3/7zf5uqLt/j4D39jTTl
13vzW/b926F+r4OqDn5V/zP9sP//j/95+Vv8rH/bMt7r94vfmNADqId981UOj19VE9c/X4Gvmv7L
/+tf/vb181OOQ/71x+/vn0mQIntTl8Gv+vd//9Xi84/fUXub+rX+69zCv//64T3Bv3z46n47ZE3t
//b8Hn9VN/7t13tV//E7lDr/MbEkyjikQEsI0zHuvn7+RmT/8aMJANIo3HuwlmZl7f/xO8Or/0Bl
G5cyRFvwvgFv2O+/VZMt/J2g/ANIMvwxcnToCpzkf/7zjRdr8+da/ZY2yS4L0rr64/cpBD3bIdPb
DNyAcFks6DYAU6d2iNLnoxsoVXVkgX5n2xhQI9dwhW9UpQ2PfzyboH8bPzdG+Y3JGK529McCkYZE
1E9m/cxBMgEziBzTVsc2yg9Mwe8njUAvrxuSs+C+G3ORpGzH2vet/sRN1Bj5SW0CWCA0GuDmvnRX
XsF0YyL01bEaB0utWxvqpWW070aLqUarHtDlsM7Zo1ebLdfaXbUYO1uU5jI4V/neafRo5ASyY3La
4F+6/IyoCv1uULXqOAYgSkwFvUddv7UVKBRKKDMNtgdhxHTdfEMWd8gRploJpCH3eW760rIegEgD
Byw8WCDgMbMGspRLjKZfgQi7YbbVYQ7Ud2NngJMVsloymlIkgdYgSZqx8LSUrY8cFFnlTG/4Z0WC
0Ywh2KhzN/Z0ZVBrBFUEgM9ABQvCBjoELaqhc+saaxS2uaOk5TGNXrUyB24fhPWet84izhg5yQfC
4bsGg7z63MXcnLvESbz+CLxWkR/FN6i0FEXo1nzL5HJ1jDTQ0MrlQijCvbeXMiMUeX2ojQxU7YXW
mm4BpQigTV5mduqNAwKWChQ5QAWO1ButI+YGaQCR3qA+iuGz29Wky75Cj0duKiWNwhIl3+aRv+if
qnLR5Zs89pzSr/VKgDjHS8BFAIiIc92l4o054aCJMxHxTIz2VIgKxDqUWxOhPgoVR0phnZU649k9
+nP6kKALy+ib7wBv6XBXgFtUTXIzEviZ2PHWN0C2EqlIiLPif6hvkLu0TF01bI5eVnAk1ID1UTu+
n7nFr8qHOKBAmOBxOCU+4ayn7XHmntrSH1AtbZuj6OsQO0Yba6Q+BQIkSq24O7qZwWZG03zOrPn1
poODl/DiAwhCxZ1D5SpaLWwiNvSlgzo6Y2IND0Oviz1aHaSVNhConBKZ9L0ztoN53/LVAUdPO4uE
MnRtQeqH1o7L4aY8wEt90GoHPzuq/KaAUk5Yvgb5JgYM9L6pqwVELn5iuJd5+BLMLPXUGDl/FBrQ
sR8UsB4XkLCqZnz89VhwaBVUcUDOgfCbdlZS0QtcWbbBUajzScoeAq4W+gR0eDgoj82VgG9ZEyaQ
BQDPuJ5pYKnIeIAgqjysqT5xBdCMvfLPYrUa5vRabhqadiPiA+x8Oukfi0ObpbUQHHmUXkd0Vh9z
iGEVThHMHHPqLQhWEyRSQfuPxkPUlRENXO6Fps9QFkTp4qgcYsBT/Yn6D0x0Bdq2kS9ikQApZk7b
raGhAw9JQVBWT77u0qIcJpwnszEsIiW4FRRdDCH2tYrKw/2td+VSMTK0hYBaYGovAIvEpZ0K3PVy
GtXhUYJqGrQ50PQnsjxRuH23+Muk9NM0ThsdraOKCCV4ap/3XY19HojhsW00EqpODQHsuuDQiE5y
aO8l7OP9wVHvm59lA+YeCDzQ2kIEhhqcX2q5wKR5dMyakYT+DoCwNuhJPZOnmDNDRS68GmkJ0xYw
U8mLdIz1zF3IjLJm5pJA1y4YE3g2IInah2VT4GLuYQltX4LlFVbRWK6yigtbNBjERS9strg/hVdl
b2SmRdR+oUWsIhZG9u1ygwRJlHLQmwyPvGKUzSqJj15nIBz1geAQWsj0ijwZxlXLOJ0dHdCrlX9V
cwKm1xM8UTdpylSMhkuWqAlmxw5Ue0wQHeXBKZWtC33yAkr0H/eHen3k4H6xMf8ViALUeDnSOPa6
OOL76OgzlrsRH6rIGVA3KbgZDNcUT1/Ecui/ApxPQqSPJjONPnI50yo9tL7TI+s+8G1sCMUqEOc6
h6491pkRDQ7kcjB53gZlkMEIA1qCUd0L8UYatmKja+VJ6FCCMu5P3vUVBnJSiHaheRjBISqWl/YC
2RsEpWT9Y1V+sNxzPhd93Jg0RUALNPoUkE640mprUy1rRZ7zj5Ly2dc7JrUDcLLeH8NVoneqwiCz
qqIpWZjIVqZBnkU4COZSxs2z8Mh5j+jPA9hgx8UbdrAz6VPlrewoeitxLb1rLdqi57iE6BmcDhe2
xCRvgb5DnobWVGMXVHLmZUco0pNIelARZt0fHz2H/7IAPnMMD1Y0aoNHWQ/SZ2SRjhlajft6HQPx
7bZPf90IXBTYNiBXp6Fn5nIOCy3CXpDZ7KigR0d0Pwt5EUb2X7ah8JKE5yJqV1Bxoja3lzJRga7m
8shymzDWCJsgYeP99dmaQgt0/iADwMo/RfKzzRAJccK1uV8dA24Rovgc+baKx+j9kVwvOm6mKe5D
WA3OATozJsVaWeRFivyCkiN0j0EXkjXxHCPEnJVpY5wNBdSnaZexsCL6BwY49AwyW/fHcZVEwDRh
IBpyfAia0TJBHR0pU4OwcmGi4Zaj+M4ymiXzuiyPxNvlAxmsWm8zXfOW6Dso0kWazjC/3hzixEch
SSr8qihcDpGLZPQMeEl17NsajT1KkehNOcwRUl95iJ9h4irC3sZLFG0ol2Ykv3GHwUOKpuQMViLq
oGejnrY6j648K+Nf2OitHd+ayvBbg5tjGr8+v2DXwoZEhW5K19JXMToC+SHslOpYg2g6ETnS5jtp
7mzRd+00wnMjlJMYmQQVQhdpGKQ2HYl9duXQHPinCvjG+1vm1orxcHNoN0VYDSWOy6n0x0xKEi6v
j5US+I8cNPOMcfQr576Vq7TSz3jQJgAY3QQKpSm7xi7pO1Zg6iOkI7L6Q3mGkqWrvNS+pTyHos75
cPOVhRpLxdkpM9pJrZmCwaafg1AgwbBuIrD6ZOsgYkCeCLxfpssMml3wp+Nj49lZ/wU2XtLxepM5
2pzQ+K05Akk/3jcy/AOSg5dzlDccWxYM2xzZ5r0VI8J1gXF/fm4tNxIqAFkig4AsLOUagjAQlT6M
mqNfhfEyy4Vu4YFcW2cbDXRRHVfM2Zt883n0M60HIkkBeSz0t6M4czkkvodaGu9mzbFL7CGyx4Bk
7AfSCQDcaQ4DVI+01ECp0m2LfCRCt4rzRcB+5OgkAck9Ys4k0QXmZVT1aKOUhiYbg/bYxhYkFMWR
DOKy4y3QaTDddw5dRcIB8MPYZbTNIrNXdS0yuebBR/eWuwsrtNpWOhpJCP7DuCLtFzrTm7UKJg5A
WxfBr9ALVuDPRGHE692Z3X/VE0zPw7Qw5z65RD+81iQNYloSqatQQcbskfUtDaE9QxjRHPfJabTl
/DhKVvOSApqARxLpFKNwBkgVVmZ9EsIV911zi4r/0AweTWprdzD8udDu6tWBTwWxH/YGun1QKaIR
3U1ZJkmvDPCtyiJm2V+B3GzE5/BdYRxZs9KyPqrNUxiW1l/emqiggZt2kiiGT6c2vwBKTDRQhvWx
k9qRVGPxJobaCws2ei0Y2Zl9SVcn8bZBAAtF5EnHAWEsnbQQwjJI0TlSHXkBiN7hWEmVkbOiAfqs
WH4JhW3SkqqYC/quOu4ns4hpEdJOwcZV8r1TglyEfF1z5FFdhuIySC08oz4NULQhvYC3v4n4Zivm
MxHUbbtTgRKRjQp1McrNM36h8mPv1seCs3MM0U9Jy/t261kRs8z1LAdKvftoba97ur+qN1wanlh/
GqYcTjKEiViyXnNkpE3GQ1SMn8sKTRUj2sXABIJPZGQBXKblMVjIYwSJ6DfHXDCVWHftKn5InIhd
gWTA5Ym7ZQuT7T7vj+sKgfqzkkDQoP1WRDGFhkurDOumQoUDzf3qF7KMnDNoPVhTFKzAQ8u8y+44
yBAC/Q/hiGNToRkA+oTRX3xb0h9BnZmukmLWl7Gd1LjpTJ/D7u0CIdNbOX++P96b6whkvoAc4STa
Q20gzes1Pssl1D/GLz7bsGU9E3//UBNRN8UU62B34mEJM9MXnHlIQFDrIuVxNdXFBvexL5e2FJ5K
9KoVo1MDJZcdc/QcxkjDgQSHdUQRvZ8CAZ1Iky3LxNXTKHWy1AK/4/2h3zo8F19G7eGmKwXOHWJk
wkOHL1YSEv7tzudf08gQxweXsYrXegPGhvBjxvDVq37K70NqAOUxPH9wkV5OCZOJEaMGk5OyG7Mw
K70xPcLooSGChdQlv74GNH18e8ZMEPUT1p4vxU9K5MwuFfb64FKqosJFULhQPpKvwGyhigTZL8c1
6hW7K01hiQ5Ip7Rqq3OadWkmh25VG9A7exic0JyZhSlEuPgakL7ywEIhEYsgAqUBahbCXuKVglcP
BuNYi4/AjMyagK9AXs2M+yp4RLrpwhJ1Sce8VEtcCUuQSFqXi9ToyVdKVPTciboI0YdBtzj0+9RO
i5b61gzQdipDuYozA8NfJha78qxx928AwQV+4LxMTMMpkNa8/CrqkGcSigWgTlEPjT7ovRF+qku8
qNatVQD5Lqw4B5TqYB7/IkBMm5XR4RdryBZj85ZiI1sHRvDIyu14rmFu2n331oXanVyVaWD9w2xB
w/yJhXgOB2UIdKr8en4vCXDfa5ewcyT2VyeCmgtqZ46xwFYACEw2uYltHX1AIKE05sBEV7wKP3OO
rB2PSFlFhwFlR2OZLpHAiYsuJDCfAIsvOaMTgOo8fBgM0H7rob6FPr2xxLzO3NU3hnhRHaI8bSe0
sl+GOXMIwPBZ6D1LPJnwwCUnREoMdk5ehKevzx+YDoATID8Q0dxANzqpEfivwsgLj7U1mM3mQ1wO
+jdg99tEjyFSA/YX85U1ajvHLx/M6vdP91VL8o/5s8oHNdN4ckBRw0/AWklcG1qvZDAL4usfI+EX
penZIvEfQJ1rgEAHXcmvEK2ZUI73P+IqGqQ+gn5qq2LN1r2A8ot8KvTRcK3cAZ9+M3OHXnUA0Wao
gkgMan+lCjDW/MVzEPUTXm8JyBz0SWRDNHpzN4KirzNyktsqwSkCjG3LQlnj/nB/6gaXJ/eyCkTN
edE0Qda5VXis3kFOrLeWBv07F/oIvM7ripVA2WPS9+BIb4zGx2Pt4GECDsHAzkCrV+qVAVWmV0gq
LFhS2qyN20n/LtGowRihHhHN6EHcwyzmNIWEyf1efTaexyjuSKgM05l0PwzbMuKnepIlGO1qgWST
o5BmP1q8yZvgvNXZZW3kaOcKLW//2FidJZMM6DIB8tfkPTHSZd8TtAsyO3/m0N6sm0js1FAG3m60
wVLRS8/3QEiwUXTsLW0rvBZm8p3vQoNfRKYCxaXShCRRRord/ZWcNUvdjR1eN142wGy9bmxxn+0r
o7E0c1w2FmvlSwVcDdqWn4lLrvDjyCVPnV4/OUz0KtH4cTbAqyr32PgItq79i0KgCgNdIDO00CxI
0Im1Xj/bX7uvL/el20ZbJiezVGLTnXe5FVDvQF4MXEbYyiilX8YESaKFeGcV6dF9QyvBO2eCr3TO
KVw7YtgAHyvUs6aWcIm634DoLNy27NPjsBSfINS+9d7AwWVLDvM4fNZmd3CfsaU2EQtNOCOcKTJe
BZ3THJ+XjagRsloQMrkmp8fcYM3ckvXC9i1oDBi8kVnuw5yw+k/zydWMnpWpphk/C7+5IWrjSJrs
LRIn2fcceFnZhfZQruRFDBinYBQn6aGyalOzazs4pCft6Jqs0zyDfEB9YF7j0+wKXEd+l3NA+amy
E+qk8IVpDvo1UiQrz34GFB4CSJPY0DAT/l014GHKL+pB1M0r9VnC80hBHMU3r9C7p+gLAqGr+KMz
vA0RnCE0xUWQL/KTQOS/2qNJ256m4mz6e+n/Mfddu60zWbovNASYw22RFKksWXS8IWzvbRZjMaen
Px/dOD0ypTHPTM8cDHYD3f3vHypWWlW11hdSo4d2feQdJUu2H0RSLWAaboPnVAcSURtE2Q7/NVvN
cpZJjVQWOGfh8oUT1oVYe01+D0fTb1yvIfyqDNEZrCJFmAprs/OtTRqfJZHYeHDFELt0k3f8nkYG
qLX1ORrWabzkyTZF1dsGAQ0FFGqigs4WrQosRlSXOrILonrJWs1r5WohDNxtApBQXIzwDkNN8ufE
yPyYZLERtl4Cdo4KwI6+9L6cYvRNJ1DrngxlkJad1zJUA/r5aVi2eFrj1m6cCqQ9g2ApE3tTspkm
B+QzmIpB0w8mJrOAIox6NQKM2XqGaIauKlsA0YBhztmxsKW8y+9Etm4+2LayF+GMd3o4HdtIlOCG
eQvkawBs0Usj7j1Vq8zQHvaMN1l0aB5i+aKgTNWsW3GviicIs0WHMllalvPDAj3HHR7tiuAhAE8w
TfHV3mqMnBYRK3ovhFh/wdVmoz/2dAOX4Up7/X0H3Dwh/9GWhCQJUt63itp6J3NdEDRoCwhFsF+N
6Cy3ezknBudbbIRYTL7S2tSKRCjfaQ7yVmZb//ErW5XgzFs+02oT509dtU0guihtY0D0M9sHzAK6
EgK8iJWLUG9UZguxCDq+vFBWu8n9zj9/tkiU0u+4UsNQ1doaKtmaQLSUBA+x8QV0kAFpfcNM3n4f
snsLE9MzSefhHIdYyGyHhVT24Trb9l6sW3XlVrYEPtO23YiynT8z4TIkZmOs2/igvDbVkp7r/dZR
3lNhuQoZ2TlyIir7WoMPfe815YPcN2ZZbWG2RUDUQLH8uZMEvL3cTC9Jmq+5yBbg4d49CXq/EDrn
4RnrU8DeR80H8PZbVHbBRG7oYT3lwVuHAL0xDKsOKcSlZMpNhP5uBhxQ4K6hxD7nmLday2uQmOU9
ZRf0+7Cz8/C1FSAWJ+QkHEd7YWrv9go8OuDzZUzvPD4PjdonxYjmhByZZ1cr3CqzU/CzlYjAftes
x9yl8mhWab6PmuY9LKp3VAfMaHCKpZfm3W8BFA1Z4unmOD8ApTHOmDB9S18KqPAkUCjYl9wplhZ7
fRPuMMh4C3zjO3Eu8bNNNCqFLGV8KHhKZcvDOfPkzNS5h/RBzFfljgIpXA5W0Bx7Dqr3CAtxvESl
uzfNqFjDKe7bC+b7An8V8VTdz7UuTwQv6b5Gw5kk92vIsUOBFslopViqW94bWgwrMnTf4LF5LjyV
Kpjr0Gnx9oemeiq3BeoL9egsrKb5dXDaIxOqFYRQ1KXgh/0zjmfd2Ax9XAmeVtnVY9qnELwpzQmJ
HcGSQUwlIuIQPbfjK/jOG2PprXVvWlFSno5ROI7faE6kQxtALrcUPAlpkOShLkvgzRNL7s5G+9Z3
KYmqx15U7FqJSR9bUucV6SqOFx7v81fJ9yDgBYwHCeIFSg8/B0GLWRNTuKt7orpiiV2A9C+/509i
vGq7R/DMFq4/N4XLqT3U07Fvvmsr85p02Sh6lceC4KnsEAtuHyH5PZhFux2pVXeueBgVkOet3l8Z
vlXlj9ETrohEjZ1e9aSUqMFOVcwezNEIjOrWDMBhLT9gAJSsWb8fq4xMIslsYZBuLm0CDnsc+hpU
m4Bin1+pwEcopUk2DXGnha03bo4m6jiLhhbz4jbGxpgIurjtoqQHHsvPuSirKMS1Shu9vIIlyPAc
1ZchcgpZcZ77JDR5oSRytrQAAOPCz/64MOJyAeY26CgwL5dwbv1sNpD8Gq+FkvPiPkyp04ys4TdN
wmMDRJlUSDaDvk1kGTTg5GNSpUp+yfjvcl8uVGeRCRm1Shl+XDjKSmUvRrFRk6wd9UsBNbHC4cWy
lLe4K6YdyVJEjdcetC7BUjRWJhZKqzBFCQK+Fv9QLm/ZdqxpD1xHII/Vrmq4OnCArE49X+Pj3ITs
NdO2I14f1Toc1TC1scX5fcfVsrHKa8j97yQq56M1DvDjfgO3QXf9NFFkk3EQucKZYdRbWkN5xW11
NYO/pUIj2QpLplykFm4X0A/wu10GG0LcXPugMdymbIDcKouKFyxDjumnXhS8YkVcVRekLBvw3EOI
9xUg8owlrjdB3fBmoIplSHp9bFM7ySmgyqrcGpWJGkz52FA6RFsurUIJlo9q0MLDo+hFW9PKClbw
ZQ2pkjyiggCwgsaeuIovQjhfQVdlxYSUgZkUou5FpFFohk0Xlg23D5poAK4HWjkg0yDJ0r73XWl4
IOKq567L/fNoKFVuZ1Hb/2mDoYqIGAK4awr8CK/0kNXSUzNqyePYBOwxUFTqE7E3WtCR2gDpFubH
LS4SoNE1VidoxV/8GxJ1wlGMAxuAOj00qcHUlgAkiJoaPJSM+lHg0gGa16lCt5lGjcLO9TYwzEmu
3u2Z0VckQJ0Kc5onaA4SA+EnArIP1/gAgrVE8yN/tIYujb90v8UIJEqcHbSqgFhi1HLVY54rabNr
dTFB6SgOJ2yYIaZ/Kj5qQpMr+BwOdyXUMzAqqYB/kodiYMqMB/Oj7cbycVT1XATKkJvq1Y0C+lEa
hUZuakUE3YJArQSzLuLqmHXUEEmpguRJOh/+fZoUssHKy6R/74ahTshYsRi6yDxAxnUe1V96g/oK
lI77ym7ySMvdlE6TFCU9d1JqAN0IKuiDTOC2BIZIwLOH0RDrcsP50MUlsPjM4d0rJnjAFJDTqU6l
MhaZ2fS5ASmzwOfBsB5p0+4QFrpTEmlKtq4VNYBbNg9CqinLAyYh0aJcs8cGNyArrwewirSmU0G0
8VPpRRVqhoqn1DBIVJU5l5kMdZA9HK8gaJ9hAmBcFFb6GTNYfYb8IF+Stm1GE6n9Zp2pNHqiaaFx
jtZk6bMB9e1y3epS15rwOMTHyKzurVQpGA5Tf+Rgpj34Q7otmAYZIIpk1FnmlUC0uCoVG8LGqNv2
TRBlRDR8eLtIA832wGww1Rl7rr4wOcclGgqOVb3Xo1IVd50hBh/ANjHk6nA/cgDOCJDgHsLhBTm+
DgB3Yaw/qkYzahsXgPC9Z2N3CXXWithsfv7QNBrUz9TBr09N6z+MdRJHRMp7RTGNXJZSq9ZSvnX0
tjVGoCiacarE9026HlipAz83gGDY60GeOVyYYOFHQcG8MobXpCuoDac6lTL4x16IZWx6pioerrPi
Oox1+aOvsiI+4l7X1maaIDhfeKWUeiJLfpHv+yrX97maR5AwLzRGraQWxFfk2JNdpxd1Y4mdEgxb
ru4otSgoVTDnhP55ZmdBbQhm4qMrpoDFnptqTSlGN4oSH+wFX/OQl+gEkiB6jNuUFkNPmoEbgFIf
OUg/QLk6NwWxkwMTW4i9wkGKv7Cwo69R2nWRKdQCPMoVI+zLXdX5RePGKdef47YJo1UR8iHUPBRE
AdKPA2fzPNxYVvnUolVSXaxxi9GVtRjUQIxIYsQbT2MAIVeiB2KLIkxWNrD34+rxLVB4jIaPodcI
Kmfyu9Tm8F7OkJDa0zZPxRXNKIgDRhl2iOgp3pJ1HiuN2fYFhMv5qhmCS54H8OtJG7ggmC0FHJNo
yKknm2CIA+3chsjBkDzlNSBLc75FKAJ/AEptAVN8s+Q13DgDJUiBeB/gF8OLbzpgyZDsrXpuXAlJ
UEeOXOdyZquQPzGhxCOceyXuQdBLtNdBTrQ1ag5Qc+0krYNtUAfXeVKzVmrtHvtS2ippic8OgXMD
ob2BrZBQ8AmsHDvJL62y7zWExaCjoemnvL/WapzhJk6AOjRxp/QDcPoLGdsHQes9rCU1tasy4mTS
9FAPsEp/oDvFT7uExKmO5GOs9lFi63obvaetDPhIK6px5/D+ILe2JqR+R3CMIlFUptGgkTHgsN2S
IFCPgS6wV6MPa91MOmXgLEmkWklqXq/dptHxmOU6gVNxuiqx7BilXBxq7ATDkaKMnYw0bE5aHeIE
6TWjzwhFKEVpB/OH9EQfwhRU1pNaM9mgQ+JA44QGVd6oDkenrsTx6CNSiCSSIgFm2MDUd2Zct8Mb
ZJ3YGuAn+pr0PYWeSiOr750W4NVZIinlDkVqtCT0RayaqlekXZfUqWRGYVbqTipQ6pt1gwM/H1gH
NmKlGQhsQ6e6se83kSWpnLFtW2X013mNBkzIkdcpQS7UOFGhY4IFacnhoAN0/aVnyPBiwYvtBRIz
yCdEWR++F01d+U49YL2PSU/pShh7YSRtWcNYHiydmie8zylu38TKn1HpSs0M+KqC9y5caS++lAW4
6qaB+l5QJetOha5HkOCqcgVSe1A4d8TAzwBNKtKGMxG7wRyWA4PKVjLkyZ9Uq4FbCgKaOIVfc7Gp
dlL1V/cNriFBa3QB0Pt1yFm1oedPFH4tvKkGSS2tUTqNqTnqTChsIalaKAjFQ78BscWXSVkzSdqm
at59KBInrfTWB2WIcuAlmJxQdJ7Oh7hJcELLFTaNIcTuhG2JUpk0aJo1loqOHLjgs2dtCH2f4OjV
nzo54V9ZpKt/eqNjMQF4Lu4gYxTka3XsjcwCfkI2LKHGyx84unw84Ybqp9aYjDFeB5XYP6Gy3eYj
s4tWFbKenjmJBjFNDkmWp7hDpKJUjaTu1fq56SH4rmvykJlDKUrU5BK+KcyB5yKdlAG2qdn6o4Gj
ROr9vRIoMEDQFcZ0mCHrWWnKIz+dZqmRrtusaGOLUV3blIwiHhm9qj5lQ6V8ak2tbkS95hOzBO++
N2kr4XQYSqPJ8DoHFXuVyZ1yTgwJl4ewyz/g9q3sM76MUxKXjQ4lHI6Jri6x/twa8rCrNU14Ufsh
f8C+z19rNpR/5TLIVhjTXCFcE6kPUY0nHvCrdaS6uh7W4KslCuJ6K1CA5LpI5E4hLr652UsRQzGg
iYWQDPBbiEls4PgjUlAzDef+CF6i36r9WRzH4g/XcRKWFhtZaYt+4QvTCMFPR6B5+JLrkg9K0JQH
HaKWx43GH2EJ52saNEZro8CjGprBZ85XKp50VAjeEsa6Q5lrgPWHJe0fGbyfXxnoMLUpIlw/GQ32
FaFtNWLKjLHaxxnwfSZyz+NLh30Um7Tv5Z2vaEUBbGOnf8l9nK3LzBjTLRt5LrHqFqluO69G8SRU
jfTOlyq345GNfyxy3f/Msir24sYX/uoR15SWMBjpRuX79kmKgPQ2pTYdzqUU9BAJSGL+qeOY8SLg
KI5IWjR8bGZhkZ6NJtbx0FQ57gU6h5lX6wqI4nHHhj8RjeHl7QeVcChwmgPkUY9lbQe6qr3QUOGe
C1xXwV7kaoknCbI9EumTqnJ9dQSSt/cr/tDJJQx+Iy2EVkEVspDg1G0/lCHvZRDU/Q6A4ySHtGGo
dAbEFlBnIIaWBp4s8/kxTiss2JzTe3AlMPeRCcnvjrcK6os+qcM4MblYihrbB3QDEFVlVN7ikSXH
irZ1awqx1riN1law16NxAki04DfQzJOzgJrd2HKPQlDr71Ey5uKpV0pZ2unKwN4VmYOXTx366Rss
IJIXVFGCv5k+KhphZV+slZYB817HQvU8JRwKEnJ5dmqasYzNJsnxRGtxz1whnkEyhQm07C2f8el5
QLovJxlyQdtxYLjL5JP2hRkFKX+U+aF+9Bn14RbgG7mlZ0GFLKRYQko5aeQ9h+ciusHzMIdWZLgL
4UmScbtKikH45w1gYoiBO8fJiOGZZFdVVJ6GLOXPgVTQxAyjsQIwLjKgqabzaWVyoFZuOsToT9oY
Q72C5LYqk77zdaeNqxHbRoDFtt0JOR5gGq5oK16CdasJ03rE7mgwwgcpEBoVRhpC+V4OGZznChkP
UVx5hyAiA04vzaIy8x9DXOhD0A1G5VGrfRW+wxltQ7OpUXkgNBhgB1FTI042fhVi2FFcp09qlWjU
bgvNKG1N70E64sVG2A5xFwsk73IIi9HY6Ae7rFthHee8kps4GwrVTVIRPgdSX4ilyXpA5Qnof1qx
iSD2DZ3OUs6MXap3OrcCcT6E7wbuDzhSWN+R0Sh8CWq+eYQzGHkECOz6TBQJVdoMRpwx7g4kTXIJ
daEi70bcTQcD+AHU2XZdRUtEfCYz1SCD1gYQA1XxsIYh+aDgbeWL4lM79ryO9wNvoCQs9V3sYvxU
ChkTRnsSxKXaglEatS0xxB6isImOAxmGS626CyoZlK4q5IMQvIfIgByJqkY6P35EMGeRxENR6hTZ
rX9L45LVrCkAoR7asHJELs4RAjQGrJSijVViZU2JXRNOEO+NiCj6laL6gL5nXfISi6X2Nwxl+SVt
WQ6d0zyJEjfKB6iuSCWetWYgaXWF48XXSmjkxu0YQa8p8D+UVOIj22g0esBFR6XPGVSfPrXRyLwq
UmBQk44GAxK4w6vf7EQhig56WuqdFQo0K+Gmijst3k2CwZm92A7GLi5zdbCDkFah2Rd+zxbylbeJ
QpSg4GGlgzZnwHZ9lpyieEAKnAiDllEA9JjtjUvZOgXgKM2qll4WUrPTj81TUqoK0Tp10gnn59Tr
3mgKFvI13GBSMu5a47Ebia+e+mDvP2uhGT3QbTw8LTR6Jw+GHCjY3qiZ6lMqbJYHqyXKxiAyPIPa
nalQeMYgWlhxc1Gxrc0l3Y050BwpPkhTYDynlN+kyTcb0f8eHbVZbv2m0Vkn/8fU9+YIpv9e9b1Z
weKml1Pu/apg8S/p4c02xk1bM9DAv6j0N8cWfjcHIo32f3XwZtXn/3EdvFn16f+fDt5se/zv1cGb
jdB/VQdvXkz/nvlrvbnZgCDV9f+uN/cfwsXvEFN+EstnBaKs8bU6SEEsz3bdF/cJwM9T8SS+wzft
EgJbqmxin4xfoMicOo93F0Ly/ByYc85n0aotu5LpE+c886Rt/kzhTaXuEps7gcBPySJIbn4CTM1d
s89nW7no6nSyx2GeRPzBDLbsMdkKm/ygu0vgsFmAQlHjZ0vT318FqAhJxaKRwXPHvVVdFXC1NWGN
MGy7BXGnebiYNzQnu6sjn4OqhYa4LXzg18kxcIIdfYCi+hLC8N5cgfsGejHob4hOs4UiqJwU+4LA
vG4DPXRK2o/82XiM3ORRO6E+ny71bPq96zsChhDyShI44xIsNcBo/jmEJYgO+QTo86QjwC/dQ3XW
j1Df2Epf4fE/C6ebtTVXTqGq3gP/kBQeXScnyeWP4u6/sCKuuzOHrdQj1wSUQxPxNtzgNeEWq+Z5
SbLzzrITDQ2QPaS8gUCTZ+di6LexGOdF4Y2f3bt0oB9ACYnPS3Lod7hXPEhXoBqhuA0gzHxqRCVO
IO3ACi95oWa/fXBWq35LgLOEIvqzeXajRTn5OSYLE4QWcTeFMMWkqDc7FVOjixtk0AovfQhQuz/W
DpbdAprphjkDetwPcvtshXOKwFTK1MpDLpl8rKp9/4FXLh5D68yFuCLoKaGVO67WkX5VWmeRbChp
CDSUQUMIwDi4TOY9v0fIG7rF9zddEdRnh4I2DiPVkTUH30HfCNv0wVrxZrYSthqA4nC0SVx1C8aO
aJnGemEH3nAt5m3PonPSIrnfAJ3mISO+0p38qAC6zTv52k8IUP8rxeldzexWYCA8iLv+kG2WSEPi
vDI//4TZvDdFy8OSBd2HPeLzHmwmM7fKNTxLj9UKKP0VW7+zVWo98Za+SuzLn99H/050BaJYFyeN
D0iQoqWfMUhBDgD66xC1Q+EkzHdVYEPamXOr52xv7JYsE+YXAMRy8Qf5fTbX1RBrCZeAI5pjSe2j
i7J34Sbmfv3eqRtaybyZ2ZiWaVVD7RT8RDHeVu1eyk13AC1wlZmGZXak2+L/DbBGiezILh1TfLDO
ibD6/SO+5ZJ+RveffZ1FKpSitYyL0NfBiXbiRrkon8J2tdoLlnoqXX/nKG/EIeShJQ9rw47ebW59
PiMJ+QaHrIFcYPVBvqzfv+lbhWj2TZoINT+wc6EGdvNgq4yqpaPaVN7L2/EDfC2OwOuHZCeOfISk
Audm4t2AscDZyE7YkTX9YSb+N/4hB2oZ3PXsDU8274n7KNk8iRAxLtSm4PsNgKD/408HF2r05fdP
v7dPfvDTZ/eNQir4Upyon8bxySD5SS4gEB5vgkfV6kDrk+zJ65Nb85aAOx23rraZU7h04YpwQ4PD
yvrB3p4F0E7zYUjDgTZe2ZMZNzxgTAFEuHingIgKdA8yp4Stskm2Gcp14gK7+YbdMm9+Fq9EOYDH
MCqinryXN+0lR4nPDjYUswQOqviCmnvvFCvUv34f/HuyLz+6PdtQRuoHLQPKBnewfMcdtIPx0D9r
B3jtOs0HSkr7pbvRnQP450DPniQoHotGShGZoSOzKiHTXmEJ/m3JJ8yHG8yxYKL8hjPJwJ8ladv/
oPF/J9DPtm6Jcq4a9FHj+T1Jn+KH/EJXo2uY7JNixilJQ8K9St6lsnkgLiz/oNsLA357j0f3r9jl
099f3a6Fscw0qRNqL/6SPrmX+K/xqO/kS3HMlpBhtxeqny3NVrQh5Y0WaXzt9TsUA1xA9dTt+Kgu
rdwpss8jz3WHZit3HLJ8DCV0COgQ8W3EGO6RWyxAGd3yu34P54z6dWEMp5+cN6lM9ymA7EGQm/M4
5YrnwAYzoJaLA73cQW//xdgWewH6Il+QUz/FC9H1xshk2p3XDc52CVDTQlqk2CV5SMpXaCC+phtF
2XRW/wRkRrXVvPQ5yIhaLW3P+WqZIJiQTANsDzhmyGjP5nDsmTzmSdF6LFq/gARo1x/+sWCk27HL
74N6c7ROTakAP6KfQA0DCvlzYTZqI7TjxM0oLdUpd7qjb/RN96RvAlewMgsS1Xa4LvBHMA2HrfND
s6auiCN3Cb18s0knHCbMBSAONAHEb+xJgcz34xB/7fVH48JKUm36NQoSpuz5O1TlS9QON+lu99qt
hy3dhEvKJTecv6n9a4zv7KndsCGLgUjhcW+dfJ+fti9wwjwe1966JeRz99xYo5njdCQdcc9Pv0/D
96P3em1/N463qgTFL2SXv91SruJDE6VhV2uZ4O3R6gucg5wX0dFAOF8x03Fq4oCm/LBeewKJ7ZE4
u1cc1/jPO+4XCJtf7lLIvGHL/eODsDaAAwbO2pjd7FpA3ZJC9XnPateFyUzvbf/28rKPzdEE7dQp
rORQOlv3cjkczmc3fv59PG4OqKl5EFmwOoHxhpDTLLwMPYq/eonxAC+Bvozb0OkPsivYo3n5Op8X
Nvr8qYbGNNhyTqUEiOyr33HgavCNBrrf7VDJ3huIQtZgLdGip+NlNrk/fn921Um1IZhM6QHWtXzL
2AsLgXEe8eefP7vyR6MmQdColrFwt6rJvbv6w5/fp2M6nH/pwPct6nqApC7XcgMd8PdQp1D20fn3
318YoO/QcPX7eegr0jD9vvhFoeO8eM+aRuC3758t5lENikwKMUL0D2yGYMmxX7dbXXHc37tx8xya
zYQ4W7U1lNN4tUU/4HyFBzkC9gHXujUBaIotTPpNFnTe1uxwGn2adbyGtoBqsBsbokoCbvs4LMhn
Qp7tYdUf3K+lsLA0UdPfX00U5OLjhFPQqPQCtQafZH8XRnCpgdk1MRxiwF6nmYqRoQDsa6d3BIzv
HR4peOHhqUcWIu+dvY8QM7E6QYVWZX6+ecKw1+RskL3sNUaGAk5t4lZfuizNby6Yq+tGvh/tV8MW
c2oV90ove3t+n10Ek22gP3CKNpm5mF5d6M/3Er1qymjBjKQS+sPDbdKcpCUWYsG9Ra6jSohbmKJP
tcnZGpCZUuZVLMiel/bWA4lNeSXZgEQ8LC22xZZmiyEGm0zmwBPxggO0p97XwVpy4hOkVw6q/fu6
mzbLLED86NM0qlejhgq7X8IuEBNUYFX//tt3Z+RqvGbRH6QzhcURfjutiMNb3W6JfXonOv/4+PkS
bkSmRj6GKXxonOQJynlLce3mPjqt33/vwvdl4Wp4aIL3BAdxD+xKBkmPAKopOdkMZGFp3QnTP5qZ
3UXVLBPKkaKZbfCw+ohNCWIA5u+Tcees/NHE7CQIlLAvIo6XPXWzD7Yw4LS79VKN6O584N4EbR1c
nHCr/rmYtIFlbQ+msGcp4Dg2JvN+78PS789OmbFOc3iV4verr+jEnBHcAedfa2HaLlfzrcGExIfN
MsI8EazAKRd+/t7tbtLp++cIzUKI7gti7SPAeNZ0SCKKPCAXsDGci5sszPeN5MF36IV2HqyhFZgC
zatNhhrWPrDL2Bzueq89mI+Xjmy3Lwdr9/j1+6DdD1dXTc2WL68VSjE0aIrhASGaq1W6VzYmXbqt
zlEaE9N7ItP/s0uz9RVEIeBdmY/RS8nT+SlbKyvBFZAkW/3eobt75aqd2TpjY152YWzgVnZOVvJ6
N9qgIywExzvn/Y++zFZanQ1Fm3QYM2rltrFQHrkbT646MFtm3Sh1OK3w49NlIiVH1csd6/cxuskR
zCdj2qxXWwWfz7MwwmQ8PQFTRiaVsOMqNeuAiLvz+bw0XncPk6suTX9/1ZxMY4CTa3QpWiO9u9t8
LdzEFxfx7LRK4pS2jYAGti8wcA/J38oSyeISnrbCzXl71Y3ZkTWAU8TVBUZtvw0O2drzHmqAeslC
Z+7PP+yi8aAG+3GuLjgCE1vWiiJ77UuGNO7fhlqP7LJ0ON7rC2TFoG0BEW14Fs1GzGcdgGg8hxsX
DHVOFZHObK0ehU1gVe5StfRej67bmo1by5Db0xlVvMHUncEG+28fIE1eLuzKeyfMVTPz914ELLmm
9uiS6Ag73wWzYaFQdy+0XDcwjenVMvarQAOtBg10m+GreBRfPqPNsLA1lzoxC5Nd3gwIx2hDd0IX
5F0n+E8KzkxbH64AMtSsUVeGDczPTkBMvWn8PlS8EepikDdbRyOuLAvx5d6Mo5inIC0EgjLUWH82
UqttFJcwdcST8gXUzOdsC7KxiQLY+QnBZbttlh5ENzXUqVsAAAJwiEQUkDaz9TwwkBxBQJC8pxdL
QUnoktUEqH7e+jqHq6+vLwhX40/l6vZ3JXkxW3/vZfvjA2aLfOSDoWYAdHiQ0t6TYMN6p9+0B9Pl
U3JWrD/cCt6ux6WtdZsJ/dlvfZai58WathpDvzHS4wpH69NTbUGU2yan08ODcLh8TYWxL/fPwgxP
63AeC0WkuAwY00BTaH65bhsq1GoVIblybl39T7Zxz2cIgixs6bvr6KqV2Y7rIcvMByVa4VXriAs8
qi94TwlLlhzyvQPqujezXRfXcc0pCdqR91MSBHwvyfVPxsPH6u3trbPhc2fhsoc/7lSFBFpaPYHD
gnLuVK62vmCCByjVX86C6Ovla/P4/ojs5sKxcINQ+F7hV2Mx27hZ63cpn+Mbob5OXiK4Lj+qEXFz
ZyCbg4nCY2/6XgQ1FoD14aj++3x/B8/f5nt25VFaMYxqEa0/PaH17Qo+figtrAPndfNIyaSTHVqZ
szT/N3Jr807PAolW1Q2XtGi22ljQMyX77qHZK4mV9+T8ZyH0KtMI3vRR1SfqPjQzlLl7Tg1OiBLr
3T9uXi8vyVpDMkcjusObGqZ+Wn/eei2fBoEYj7wZpzYKgaCFWQTEJzeH/G2CtE9k65iMjfvna0r8
TOX+r9z5+vqzGPNuNXKmvY8iCOSTJiVifbYioj4FWzpBgkY6Jjvpkx2SS7qPH419YQl2sKLb4sSt
F9bBNOA3Y3TV5mwdSGKQsCFFm5UtnvNd/6KtPAYJPPpcrleVA/7n2v/MHMnchEcf4pkgOdnKwkfc
O4fhJg0UB6SrUFGbxfoWQtiVNOayV+7gE0x6UyXRZnHp3bshXbcyC+h5pzOdbwvZM14qM1uP604G
/QzSsp29sLXvPveumpo/90TQw9RUY7L3MtjjWnnO1tQUCsd4+5pE/HBVgg34l74KrKWCqHS75CHZ
gloF7gS8LAH09fOgLoc4SWNNVrwtykYcYEdH1fz4+JDNj9Pu+fn59fX1cHjfPPJTuQb2DObCMXLn
+EL7CqoXcKSGZcwcb5ZTVe0MYVQ8uoOOLlGdfqWsKjPdB07o1FvJ8VfSQ+qMrroWbHZUbd7BkCSb
6LFxf1/ZNxgkY5LvgO0YRIjgMgghpp9DERoglyVGogKVljOyqgsb9ODM5l4rdylxd7ctKGSKk7+w
rslz0SOBgpYGNQzV4zf01UBVH5eVAzjQbmku9Gr66p/7FXQTMPUBJIXqCob5Z68GXoqkoTHAACHH
AedzZ77gIP0rk8I67V4BrFvMTd85TCeGC5Ks4JxAFUKchQitgcZRjuyeZ2335ck7rt5We6gEg7Ab
Au23PoJyR7wVyd7pQ3VyXdd0N7btQKe2NK3zduHOfidI/vya2QmCxSUYPRjrXmPqT+bb8FEktvQs
7cYDREvapxrJwUtwWRj12yj5s9HZ+5qOXcbxLFeBvglt1lrVI4wjQy9yTbPY9ZtkH+SbaCE/9a2e
czPVV+M+e2XzoHgXIS0w7tbeetsfV8djZq2OIOiSt2KCVnlI7pg66E7r8mBh3C8RMd9Fwo7uWTn9
H/LObLl1Hcnar3Li3PM0B4AgI7oq4uckybIsW5bHG4ZHzuAEEiSfvhe1z2DL/q2u666bKodrGxxA
IJG5cn2ds7z9+Sl8EzPMT+GfVqej6K3hOXh0A1qdwk2328BjK0+C8zt0+fqLCTlS7Q0RY/Y+nrGT
DkDfPH9Ym+ngUIFEhUPu0c44qVln5JHC9oPXI26AqzMMU7MbbTe7tOJel3wTnvjSvoaQs4/jP0Me
z/ohVWQyRNa+wkOm/k21OBXrfzeVPw1xNJV5gs5/GcJ+Ql2QM/vg7Jv4its7d3fwY1mS5Sl1w7f3
hMACFW0wjWGC+XnxMIumSBTWsL1Xwbn5ptyeSnQewEZHc5bYH0Y4emqmVo+IKFrcElJQ/Tp2bb92
n+HH4QHqCg/5IoCOzdnVi/qsXrQbuamC+YaLReSowS73kmUKGsAlXcAMwU+vIKZE6Du/8g7/q1rA
nRxghjvYurlyTVf5RlkJNwpCN17VvnSuleCkG/Y3Uw8gJzQcW/o89w9Z5A9JAqZxTRQ9Y3vhEddY
h5fKrgrSADcEUEP2GHvTMjprF9pdGzSOtS4RpsUO8OGAAdDLcAcryZW66JbhhTy97cxP8+hpH9LJ
6GQF2hLA7M/vMwrbmDRGYu1NCGbEqryYZZY98AR39apf9Beh//MK8E34DnUI8td/DXi0AqRWn3AL
NilIycPE3n9sViyYznXfifYw4grvfh7uGzHO5+GOjnEYrsgnnlr7zu/P20XsBsyv1pNj+0+llwQp
jPJHzItTWIJv9tg5BoeNPAMlBcWTz491ahIL2K7B2ocLmF4sxRovNlCX9YkI5dQwR2GvYdVaxSMM
gyhpOayiK3uRLuGy9PDzU/wmOYzTz4fbma/jwwzOLWhNaimt/T2HiCgOsqtwZe+ijXk+LTqPo7PY
KYVjPJxShHxTIsDAoNChpI28AhwaPw9ssjopYbdgwTW9PjOfzLPca3ywnxbjdfZCL3++zflpHX8L
H7tUj1YeNQ1rTfaxvTdqWJU5WEBgIgxd3CRPHJ2/Hwj8ODzUuRX36BuAz4Q2hgW39+ZGWWqBsovO
1YCcmBtf04Y4AgIO/NcgRzO/hSGRmOZB+Hl6bV7r3nTicX0XslJYH0DqBbUbPumj2zCjyGa9WdtI
kahP9Zn+2rynO+7ru1Py4m82nXnPtoEcs3AkOWbhpZ1ihbrWoX14K7bpNXnV3jr1xDv5ppY3iwf/
GeQoQBOZ2Sc0xCAidjTV0WunvIqutE2zZhewp2geDRi7wTry7edJ990n/HHYo5XCLiumJVkPi3YY
MDnyCXzZbfNeBuKEQvzbt/VxoKO1oitCAl8uae8b0A126QtDJ1RA0d4VO9MTOzU3vpt96MA+pJRn
SvVRYKIlIRKEBQ/3Hqxi8kt5s9IvR8+lbnuu+UgE5Dc/P8Zvkq14ffD9hpEqWnhRvvi8UnAhIhi5
YMDGK53oymF+HBjP7cJc3V3oAMHYsL2H4+OJs8Q3KbjPwx59Zbnac8USGFY9A10BWY9pSdcddrU4
iFbIszqgHq7GwHCLbeV2a/l8qrh5UFR+WLUOvasfe92P5m2mhKyl3aje3ENrSWG6j/zAA7w7F+Wi
WCSde5P74zILYEK2CXfwa/bMDT+QWdA95f38Eo7buL700R5Fh30fttLOM+0GGJhsCfuty97LL4sr
009f5QLhhav41D9nQbKCeM0rQPyoV/FauNXcmLCaJaAQQAfKr+v6r0+ttu2//xs/v5TAnyZRLI5+
/Pf/61rRPOXJE/8N1oRvT91v5ftv1+JJJK1IXtr/nv/Y3//4359/xN/6cyzvSTx9+sHnIhHjVffW
jLu3tsvF4Sqit3L+f/5vf/nb2+Gv7Mfq7V+/P70WCfdwVU3yIn7/81er13/9Dtoanud/fRzgz99e
PBX4hx/u0H2qEvGU/7Z/a5pElM349e+8PbXiX7/D/fgPmByBmzRrpm1Ylf7+m3w7/IZYf0DyAen4
bBOBGAa7IYcZV/yv3xWD/qGhBdHCto88P9xZ8Dv4U/71OxscDtguWHMZgKnG739d8eWvafvrzeAR
/fnzR6QWakPHm/Is554lD7CHBefyeJP5x0RkpCIoFUFdNUeqV1RjAVOr0Zft9Nzl8lHaKhz/NRMu
SMlTHrFtH3sFibwK3wMWDNgpv0II1u8gbYAxpRQLFoHAJY1zlRPihEJWTqkMi4gDoqHDGU214yUO
jRy2jM1tH267ZDNpYIeV666d3GlAyimqA5Fw2ESZd7U63VstdY1U98Wg3fUmOS/CGCf8AQ1K0bCH
KQ0E9mUM2VH9aMNuxxDxVk2ty9oun4VWLmGCBLdBrq6AYd1OOjQKSXPB4R/nWHV2BeHtUq20BazH
N8pkXlkwr3SZVhqweo85htRXaAp1Ic5zKYAEXW56cRek4+QWaLrJcnKh68Zlq3DiGJz4fadfT+oE
w8q8jx27Yhls6zV4jnVt74QMfqQaL54Yz8/w8bzaEj1NVg2j1uJxKOsHTQeJqFQjwFyVazoUl6qM
fINNcFqj01OlVddDpxpb0U3n+aSeFak2+ITYa8OARedAnWzE5QHobl0RZnZLu+geTQ7jLFcyOJna
rUXWDA0NXtmnfAHLqtVkm1edFr5mKVFhqwqPs5TZi6LlltuKbAOb8IumFu8cmQ6Pl0YLHKEBOmdC
Y4s6nVYrwAbruaf1LF5VrR4DaYDJMrbJzpz4ss4oUFKaRE9lW0qfwXeHJ9J25Dic21U5PCsEDqlN
0aQBkzAnlE3fzTZc6m3JRnBlmjF2cglT1zyB6C63N4YsHpS+U10LrvAlHwYXVVc83LgcHNsUy7FS
YUuZr6SOOSr06SYJoXWLcIqlxn5k4m1qk7VBwkDJYfhGrUJ3NJK1rp1bj2jzwmlF0Xy9aM8LCdAZ
+g2cMNESz+Bt4aA3uHMULFaRibOvKF76MvVoaLzbHTzKACyjzkCGRxEJD1jmTaqyacm1acGqInHz
1H6TQ3VnxPWqavTHdgKqUtfRU9znD7D4y53SNC/rWkZOY4+AYSklYqVQeTUm03DVGrQVLq9ZV/tm
Y0xBnPSDk8rkrMx4UIhhl0aYsLKG55qSqq6iTp3bdqXq9xRxiJVQQPpawx2VGL6+7ZrqcLOK4/pK
rePHzsJ5ozZuaaneJ7D3SboGxDUl2tZ8XGlq1eEZ6NesyoNeL5ZhVHgw/L1HLeSh1eESRmooGoZF
GomHVBc3vbZos0o4sZb4iBlyzxjyi8GIjRd4KIL22prCUFxaU7EWRuf1enRTi6pc4G+lvhyya+St
PbWcrmKObU5H9y2A4zTq3CxUzzsz3YST5tQmf2J1f8bVeGkSwzFYNN/b05RmLixGg3q6nGCDBA5o
cTvCISwkyrMea6Gb1RrkwuqzFiaol2hsQ+1WOn2v32CtRhlAFuc93OSdxCrWSZGd81gHxYtkd40Z
3ekR4rveFrhWZXJ7rONeYbHX2CghqSfdtZXyKwW+YD6c6wA4ZqBc6Nm2Z4N2ZhnJXtgZujUkdaM2
yXy4VGZtHjCc8kLYEEevLSHLOK1bR80hQuEc5lytynfaODlNBVZ17ozxExXcadvrPoytdW2wK2UU
2xD26syKl3Cpde00UZwsqmAHm4uFXfUrewx3ppJfFeIJtmNuTqN7S2RYWvXuUevHs0Q+JqASwFtZ
89te9/Vqdtwdn3WzqB0lVtHsaDQrfJIxFpc+X0Z2RS9SrfAsYD/bOr4zdMSdJbnXpwZzahxzj9WT
PLNaTO7c0M9R1gH2a6rOE13cokngwRx0dJ3z+snSwcZqtHWVmmdqmWLZIHUPg0J1cgcBQ1FFjj0c
G+E5R0q4Dnf9BWyVMW7WegazLnR0zLmA0j7UGk39yuQdvCXVpdGCS4SFHRVDCfpI1cNvFMXDstFt
WKpquyQCmEeDvaUDV85Xe8RLyrN1janNy2GXc32NL9d0IAT3eFqcQeT4qphpjtlS463AffNKh8O/
kfXLhLNFrWtBOE0uDV9pnPldYZyxURXuNFpOyM1+jzaVTZ1wSNTH/MLUYajamZWxLQn1atl6edOs
5qSur+mWO1DVj3pIGoBjCHM4NLfwPnO1lF/qRARhWV/iEI29QSufPkQz38UCXyKB2dQJxVgEBIhX
yFGgi5KGLbJ0UPdqlcGbUyegCmQj/xUrfgoVP0YcX1OqIAYguwk6HJSJYG8gtvmY6yixU3VZOKp7
ONilkVukRN6QoRmCMsn4izpRct3GsWo58DQP4SYYlyEwzZSITcaGIejTwX5MtDSPvLFU6WtawvHs
1Fl1Tnt8iPln5aRtzGgMtNbhv62jR5ETUfU6FHv7lL5HTwrsea0Fm4J8eAXvLGxdBtbuzw//a8ri
84hHx1Q+EDhRCoy4tqnfLsKXEDNg+wtU+n8sTgdSaD59/v8D9VsE9mWTYPr/ivvn4P7Pf/RnVE7s
P6C31mzE34CSzMqmv4Jy9Q8bXY4wRkDsDW8WjPN3UG78YUOMDK2ThtIeID04LPwdlNt/zL7/zDYh
7fuP4vGjiWcRFEM1G9sbKu1QcR0d8OLByCYZZfLaUuJ026VYHPSanWK+H+d7UDahsOyG8cw8FkCy
nz/BGCL9WsacXGeF11OfvrTVWpSXE7n68Ni/WVHmJMTHz+gwDlziQI8FgAUgmM/jEDrmOcxKyTXL
zjWROLD8TawTudNv72VuPwQHBQ/tuCdP0klLR7QcXNe3xegD4OqkBKbJOjwsVz/fzZdc96/b+Weo
owwPx5qGyTORa1hoZo/kkcN/vtvbxksRXmbZiuLYhE1EwlMbyS3tStcRxt22zcpGlb0DBTjP/Z+v
aF4qPz1fik5UVPFnIQEaEo059/UhbUwyMRhDSszrGAcMrbqL8hPC6ONVCclhHDFRhlINpCFRXPk8
QJOUtEDzdrRv0RuMxBbcNhs5RMDYsTSwmqZ3ke8jux6dRCeW4ONj6WFkfAvYi+DJBJr955FjI4n6
qRiiPStXVrdU6419KU+2KB2v879GgfmOPkshcAr/PEoYRnGVprg/mOEGRuI38DAWLVI8C4Jjkclg
f77QQPH4+bV991TBMMdaAdHkvJp8HtUQvBJgzET7ghbuZG4gsnQrDlJFvNDSFwPetT+P9+UzpAQa
TUogsUL2Djnxz+MpOjIsrQAtltPzNr0c6Ws4nlKrfb0nZCGRp1YJwcYO+NHnMfIuTetUb/J9D2rX
WF0UFnf70VdA3uh3hji1Q3+d+Z+Hm2/5w8wfbREZSd7me5PDe9jonZN0oS8KIWT3LaRukPTUGXpY
josIqc7SrqUk27fGFWhoAlKdyY/kTjHOCYfCymwdGNyvyk5fNDRIW/igEBCMm6uhOofXEhQtwX/+
Gg8CYhSK0IWsHj3iRi86icwJ7jms4IQBp3mvyPPMz/oGW+Hf2+U36/aXIuJ879jggF21oNAxj2O0
xExHmFGLYp+V64GP5yBbOPFEVpGaeHr+WmoBUkrwkUYqxLiJh9Ix5ImtQ/u6AHy+hKM3XGWpqAQs
q/dwTB91dyyj6i0F9ERxzYTz17zzmUDvtxczMZ2rQyXuOdUH00VsXFzDnjrBKlzgOCEznhg+4DT5
S0vNrj7xLX83EWHlBpUxGAtYKo++Zaom4KNPebGvLHpmD/012rdP9e19MwZ4rKA2QopqoUZztI3C
WbyLIOgq4FNfQXuaAgVjl719Ynp9Cczx0hEPAIWHbKWKEP1oGDscGB+bCiThtpNbW2n0eztMcQoo
p7bgyAv1puXg5BdNQdtPWEHIpORI7Zl97zWmGSH73+7skQ2p21a50N0wttv4xFV+3YQhXUDvvYHD
HeBn1vFVoh1sjCqL9TiluFaEpn+QNNx6uqqjN5EGsgx0eyf7Vaon10psOzWO0WO7j7rYHftFFHqG
4tsG3Ljr82Y4MRe+0MRRqkCuFjIEKPDxAI+99tRJrXNTaeReqZd1pAVV+NyBdV2luwgoj3Bajrz1
kQ1zCmTolWQV9vmi0kCWwiG7dIv7wb4Xyjkl4AgEJvXjYpnH713iSGtrdcgq5ouu2aTESXA8tOEu
Dn6EOQpAl32F+YqKWLG6V0jQ0k1dtYDlvMBu2o8vkreiXzTZs5new26lxRv9ebn4uvYf/EcQHeOT
xX59FE52iSLSXqNyX9RIwuK8C80gIFwBSZP3ltSD3+vWa98p2anwZ56Rn+MfDIwD2uzGAOHRMdwP
RTB07amW3NPhLqTDalCDMlqVfDeWOzW5hHl3Et7awy34Si6qjpWt+dXWeDZXugKHEPU6ZV5qWW56
gQN2FblU28YtaH0rsiZWQE1P24wJ87Thio1+5SeXuh2wFLrBxhk24PvA2Lw2buw3/ZQI6Avffa55
MdwWA94Pc+qwOH7Y3oYGdIAxDuUeYg5HC2QdZPVlZrtthFKOXSxG83yMPPSgl+fmyoyf+tswdoBw
pKpbiHul91jphtYSr34zxv7EPL3YIDVtKR6onUa4zHKYf5nuKNaRJ+ITtckvIrTjq59D9g9Xz2k7
22UpMFUFk6MPkdcmW5ssW9NlZBFPm66uHDPx2BV1zTWNrk22qZvBYenCuihgE58pJyboNzIHqLWJ
Op/soNqG79HnK8qKPmcGuvz21YSu8NwI7Om2RfWgsUAf4W7VN9f94LXEDelNrJ9Ysr6pDH8e/Xgr
EzXYNr2G59F70Mp4tTCQx0mcigDSQlyTLZtMX0/1qbuen/PHzwPVWrTe47MwDdVUcUb4fNcyHztr
tEogbMcg788U1jpTOS21tPJJdhGP740dpFG6VIc1pa1X22zHCV8IzJ3+FbSmn1eJbzoGcTlQnkGy
h1SS+WV1rHuZIKsy7KfaG/mawd3fLgEhchV6FWmXo6OnpWedwsl+ieMOT+HDsEerU4IEL8JiDKuo
wrc0+Ld1Tj+cAzfgNOlyHO8VcasYK6uUz6U3plupMUcocMTjTyPZCH5z4jHo372VD9cz//7D1wFz
f51ldjPs2UtLrqbmCqiNUnns383ezaZrHCJBkftPP8lfD8HGMU5X0RJ87PbIsJooYwcYc9TcZuE1
y0sHrdWu/ZJB3QfNLIzNRs8A/bbcVMUZUv96uFHaXapdNfm1hsN0dOLYfpAkf5mc9t9XdDwbplyW
tdbLAYV9xDOM7BjqB5FOF231mFoPBgtqs7hAyrVSrm2QEAZcWbvKppUBX8fcLerLQYN3WLw3xoVJ
tlZSuz+/qPmr/OkCj+YNdEqW2qp4ZKk07itbATKwi9cK16dT68PxNja/HAbkMzYxmBkx82i9pMlU
AQGnDXvQ3Xjj9yYqVQ0oPyH0NB7TUTWNB9RQ7NGaAk7rN4GT+rZJJXyeO75B+BU67YBio17H3TLO
mxPKluPw89flmShXYeZg7hw9iNRWBp6207DPM47HTTlZgSiWn1oevnvejPwzzNF3YaaNUSgtnkKm
nCvFg1W8TeGj+ajz88RwIwFZXLZML8rhWh8vgF47pa04DmKO7/JoseQgLyVGjuHpfSoXfbgGbU41
wGV/UuT9zzPrG5IsXvjcAjwbZs01/s9LQI9fmi1OKwjoH3JrK9TagRWEX6ZLcLRkumYA6kgt2XaZ
8JrywRRPI+K4ia/Q/+la5TqL30rUAIuADGuckhCg7ya+yFpom5Rw2VoSGJ3LVtQrAVK6JNIdT8hy
vttZGERHumozeGIdu5BVo00ziom5H2xICryqrNGCFY0ISGQlUg8xOnb5Ca07Pz+4b9RAeHAfxj16
cEMdCZNk5rBv9RKwJw8llYBWhkvCS3DDMpIFUrnTqkXUbwBKl0CRwSQq0R1TUi8274sM0iUq3QSL
G1+XJ67u2w2OMShvkZuAAPe4gJJbMDyaUOnbN2g9MJPXvLpA31xuYWNbISPIJMzpzsL81EL15Uh0
mLo25OJQg8Ds4bijKFdA5UojvA0a90GKvARST2szRKukxb0QyNAoQgUW3vPhuqkcVdtU1T5tPQ2x
5YTTRTEZa4amOfNyLNFqdbIzYF4fjhbS2aUQvTezexLOR0ez3ZQcGQur2zfDRSELp0p2qLIOJHGz
nrvGCAdiR47np1rWzO8+M2vuLgIbeu7HOQZED6Ve1kaD5wJiSoz2G03lFxOR2gbFVv2KdJH2FJE+
famtkujgIdHMQ9al34SKIt7GEb1JC/g6Tm9KVy0NMSbrRuIVALhbaI8NrzUAn0nzQmIUi52hY9G6
0xXF8qginq3SYDfSLsPtJAW7bbisIifDCBC+tFFy1oy5utYjc2qXvGjHPbL0+ugmBMdSrZv4Pu6M
FLAoEwUBpw7zJncoGiwWIyzccOIeSkVb5bTPweSSeMe50QzQ4UsiXpG5SfY9Re1YGUZ9JYSJ6pUm
+iT1dJZPtxPIgij/F5oOYimri3KsztMGxcDI4VHVncUG/ok3jjpp/Ar5gFclN0LzXSFcmTZDX45o
pklbMIlQu+TlKunsYgxS1dDDi9wQShvEXZc+o52eovZqGI3wUtpP1AHdVAErrVWM6kxVVawPY2aA
7NRXoIw6mhmbcApsk5RekNIqi1VrcwpTGaBAM4dj0ksv74wqdMcpHUB+61sDsoZZ/esadWYVCwS3
I1s0v9BIAAfYNVa9tk+SEZxQVSQP0PFIsJ6KKOlqcZFmkAO5XJ3iq6YqiySwSyCYAtIACOWWUQ+C
ztBpibkou1i5HbARv8u6M966gdUP/ABuynoF6XAoHhieAqjIYGFaYDvp3cx5YsVQaxDIjEhP4oVW
1xAuAAXVqFyz8EJBiIKwK6kgs1LkNdZ+VM2JKcmuYTC5d6sDWoooUdksY8A9w7Uxg6f6UBjwBCPd
wqzMafL5LzLVgVIVon4PG44Dvco+kKy4moBqNd/Q4PaTiR4+vF8sgLWpSmBqgZ1uXTpjsWSETKfb
VRqULaWpmA2YoJaiekalAfkIuFP9HA61GPzqgNgiB9wWbVEaBpORgusI7UH8oiqMVJALAdEFLxjQ
uuoDucuULEWGI4vBCByKpjX8npvaSgyZCkVPE9eX7ID/Qp0jvu14pyOrAVj0pa33XPVUc0KkisxU
uK2KsXnsDxyxPK9BSbYOfDEpC3pjlWGTuviwjJssQy3BAzLOAIP2wCgzzK6H0X0GdBmJNIjAFDYk
O/vANss0a0CicEaeybo3dFTVjZmEdqCiCWiNFmWNJE4bVYpYDjNBLQrBUrOLzDagK4lT6cOYOcrd
acavWRWpL6usL0sfcVx32VKKV5xBgcZBsqVheG7OMLfQGIfeT6OhlI49495ImeJMwmYI3KhqyKkO
dmo/EZaLGyVn07ZE+Yu644EiV8QAyqEYNlZIGQEzVx2Ic3qGXkpXDdtAb0XcBv0MpgPzGIw65KH4
JQR6KbjsMhF3IE8gQy8lrVdAexFAmS0zgtx7yu67GYJnkpmHZ89ovJHOlDyw9EDMiyEdfwozxm7s
TCtghgxVWQEpxUza69lM3dNnAB+sEaC0yWcsXz0D+gAeAKsvymduXzcj/EYoxSC5O5D9omSm/NUH
4l9+oP/JpK62QzFF+/pAB0wpQIHtgRlo96U0HfPAEoxlIZ+xseEM3Y5J/w40KLiD44wg1DWFjiAg
AkxYTRyMwuzAKwwFOL2WFJBTJDPLEMuAepbAq8xLxQT9UnMgHioz/BC9zgz6GssYX7sDHVFDwWY/
zchEzHzQE8sZpMgPTEUqxxwI1Rm1ONaDetse+IuNAgolOVAZa3DTbvUZ1ajSGNTGfAY4NkxJ980M
dVRpad9keRZt9Bn5qOWlDqTzzIEsY4KQv/3FhwRadQUBnfUeFpBlzZpHcl6iGpC56Iia7sE61gq3
nbGTdkYgFbIONEpjBlPyA6OyhJ7vIZ3BlYZdmJOTzThL6GCiR9bnreqIGXc5HsiX/EDBzKdJJUD/
paBj0hmUKcxE2eozPHMCQK/08LzA1KQHvmY0zKxNAG+bV13pkC3TCwU2PdHM5VTLWbpnThp4neLA
7rStjgOMe2B6ShFHV/JA+uyjCtRPC5sIzCkPNFBAWUAGBcLd3PVhWlHHmNGhsN9t3lC4qx5q0Pt2
HUo499OQTOchAQWQlyPEE1msL/NmBpI2uQkYNZQkdDPMxFJaV8NTk+f0SjkATXNsdGhHTZiFSaND
5+02IfY1l0+ZeTa1NnmJG2HeGgnL9KCKQU2VB4CqkWjFih6wqvSAWLUPuFWb4fk7ZKawygOQFf41
eEumXqVInRcztHVqZoBrFkaAuVqWLlYqKerHpsaSjucNRZ8HjjnLVgRM+4S7GTy8cvVskEx2kaPZ
I83BaBRjrL2nJK6BBu4BK8xuaV5xUjlUh6Q1depE6c3LrkDggLzgSOET7RglCJWPao9ivW8Anq74
WFzHam11JU+3RkkHZMDaio1YakNLLDS00wIPj8bifc4V3jidMTZ7NvUETc3SHJBMoWGLk8tYm5sm
qgHtDnM9B4ham8B97utY2cYqoYYHRWnTLmw5SLkNYULI3bqo62414si37SBKDd0c9WeySJIuGRe8
MG30NAxN2p2VvBD2NsZxeAO9oc0Cih0KgOtOa7CLSG0YnrpKWJlP1E7Z8mTQdGyvQiGebotQ+PGY
J6EX62ndnnEbmGoABiVfQWdVB6TArHTSBNZvbtGBmeoB2BQtzWIkgVZOMajXlWZlCA26EtvzKMmw
MqKxv1F1DklS2Bfpps+xhF33hSwvTEPIwWMiA7YYgHL6TkF35b46Ntp7zgbA1UUhsLQO9pjmrh7X
ZermYMU+D4hsbTeLNZovi7GLL0s9S5WLWGSk8PQwqq96NmYv2InMzFfNAq21LMcazrWkHJ28jUbV
n1Q9SpwayMwrhA1R79nK5GhRCC9wIx2i0QkzmvhxqHY++GxRuqIlSyx/sqbuvujM0HQA1862Q9tM
rt0IMnoF1ISPLMmHdpHwsrvUIhStvagR6o4a6fiMrdjwYxFbpZMjui28UR1k4ya92cAKsBfIQBdJ
PEBfi0cEmSopIzSIZjG9bRrapU5s9uUSyHXmSbCtX7UYFQPHrgkHgje24jsosG3dHdQoXIZZpb/M
EF+oCqELJC6wozFSyIZdQfsXGuZjxOBZ40JtXkdOhXpfjQxfOnW+MpXhU2rowGVOIODQgJCWXWI2
UulYokxDl1W81Twa6eJK6woZn6NZaJgCnAg04msygvJ6mLp606oNodskqezSi/tcXDHektwpGkRc
gNMWcXZmIQCHpBJ+ZS/ZmIWPUHyXDwM6xB84ePCvAM6gh4/3XbVlUzJcItbMntKpoQ81Ix2sGFoR
Wp5RtBD1qmPJGoc0tsncpE3yGyzgE8ItrmRbyDHtCzpgr3bjSh3ulISpr2lBrd7laWlvaAzyNoJe
w35M1Uy5Ax3WRMtiOShnDWzhVIcLtGwGObwhFT+hSQK9A9TdpVcAC1zhy1J1NJakBp4tk0S/GUQ2
qYg+elVzNMPk13pFywvRQWPsD1Trk0UmmynfUQbF6KYe6+aeFOmwtey25Y6uSvR1oUKaXSVdmWLW
8hxfoZjMgnqV2nfRsiFMXsSmLfuFYZbiRlYNMK0hzNIuB1spn2ukcFc1zQRZKZHFO4Cae7R8NgOV
G9ny6ZXTiSSeiU6E55/zDd+kOVAUhZwBFZi5P3NO3H1I1eas5rnVKv1+wtauwUHTXLRlHQy88A15
It04S2mOT8nov4CRP3Q80L0cnZJtG6DaiFj9ngzbCiXkXt5mSmDq5721xsmB7H6+te+KEhY1kdBD
2yd6E47RAT0Be30CnnkPJ+Xyehgi3a8wbgBIlas2eLcGbv8qQT7gWo8kO8v5f0ygQN4Cfe6o5UI4
B8XlMdKrInmuN4nd73dWrDtdRxAtLErlNYekNz/l1XDcOwVNJ8StKtBhqKypWBuOqjD5ZHcKtha5
z8xxzgNQZZczoWCzzCLIBqBRORs6JE0w8dG8LlBQUweUvQu46GWOMln1m2Iao9vryuvcg36WVWUV
zDZ7bocCz7pLrJtMjw0kbEfTxQ5uLvuwwlZnIyHGmC18o7GeGq2tFgqcvAJF5olPRkGcDmFAACQ0
6sIIApGzokY9/ecJO9w81FwUBFzIc45ufojVOoKUHQXFnN9RLHbQwjN51dcXrXFzYmbNidrjmQz5
EsV/0FaMavjRV2MJRMVxKfck9G2Y3ZXoZUbZkWPJruR7n5deWxR3YyvdginOOOXOiQv4Jp9uQdSJ
OYUbRtP9UcK6wqIyMSgc9zUJwsFadBB36cixVghb5bRuphVPzgoldkzyonbXZccDqzadYbznaXSi
8vJNWhnXgpIXikwQlB5XcimfaE9oBUlA+Fh3L6O9zSrnf8j7jiXHjW3bL8IJeDOFB2iriHI9QZTp
gvceX38XSu+oySQvEdIdvoFMhNTcSJ+59zK1qErFHq/ClYbf7PnFURAeT6Cighp2sV8F9ciWBdsP
HudTn5xsxb5VlMiJQhovbSxqnvSpG82IGYFKn3UWiMz7H3BrD8Nl5e/4SyXhbL+cJAEnaN4NHtvG
H/DBAv1BVJk5OoifPVVqKWyJ2RVtxSvUys+yht6OgnkNoWBysOeybbuUaQE+QNU+dqpuK6S7pDvQ
O6Y1olEroCxUlxu4UAOvoue7eQ2peCvtixb/+YJlVM5aTUF4plBifMFENTaTVDpdIckpOhE1qjDz
0RbyhtyHZgxtWcG63+M3iiYXsYkeR0pYjGMRPR5PzH5kGqfKlK3QrYlW3ZzFZ00kto+6yyp+WlYU
F4JgmiKVI+SmDysu38Krfi/l/Ov9dt0OCFQVjl8QE0WiXZRfy1QPGBIqk2+gc7TJKUemYnrkgOf4
p2l7EqVMlN+ybOZBuRr502vyXiE/8Bia6Uv+jDn7vmpXQubCf2JhykKnc5kwP0CFs7mSFrMy0zEH
5PUz57Ear0UG8yDtqB2trypekdsgGYvYDSRmRP3IBzKafchwo0NW7Ag6XTdDll0Cy0cFfYdzxc95
WswM7g/fVaGGjE2MH1fOXUMnoHJsoH6lqIH9i4cdTaGFOizetbfGe3+HTcMJNM2VyFf7ARmZmKoS
z4cREyJyX9t0ofUH6ZELVEtt3WiLbMKx34u+Tq2FJecrGZW4KQbgoiVtiHHFJUBUZT1+Bzvdvt+p
P5Pj/GAlgxATlebzWZJmFkF25al0PnwnsRSXciBKYkTm/WBrk2dp8NlEVcoqZWLA+k969eD0z9Q/
BZYvlmAL0BClKKwCkoFQhUqQQK6WPwnqbCKTbytQA1n15VpmONFhF1GInbmvRhhcZAp/qkMDIv7H
ozpb1C/Bmr9RUQ7VJlibfDemwUVAYsk1YTTzeI+B8HCqPZNDBmFDv/HHfANrEh2MJq1+Cg0Fqdvj
amzyrYLJcRGaWHFw365zHy+/k2wV6nY0jPvz4eqUI3+fWFclRwH4n+P36y2lSht/2xr+ATPPajbT
yqF2FevnTBcWxNKy/4Nrczn5ojAY2YgGjnLIfw/RTgwlJM0BkddBxkwbtfDN76L9XmngMhnOJ8tf
QTmUT3HiACVPBO2LNqfbHpenbtImeTA4U+CttFT7TqMglCXYctc6XWuHv+8HJgUm/nqYCH8H5heS
wtlSKytFTgthwA1mdpjwMfLHJxDjkXzCRRGXxRCvd6QqVDp6Lqhgk+bOAE2uVrYVVFHBl9bmqHQg
14pSSkWfWMDtRqhxAzADD8OOBTKet+X++f43k7sD0VckJKSphnbsCvSVCP0JB0kkNRhsVP+0+2Fu
dQ3IgovcAbhQeBQTky4ch6KbuQYYHOQ1zNAAu5NrIFH27AsWKpZpqKdI+IjZQ/rRPCm1R+W5wc2Q
cFf8I0vtABYRix3NcG69F7vjOFsDZ4+Aktz/THLVozcgnQNeGOg4IDvRxL6syFLIlNTSG1Y2u6P/
IHBOFaX6xKMIsiqSSi70v6JxkN1a+BwMQyx0Hs7hSd7zuGTHJ5+GJqzUWClyIzkKR6h46U17QPZd
ah0Z4+GPyNpUQPxK9aH2axdUkB2SU/+qA/58EjFMMeqj5VzRgFemMOKjRWPK3wM3sATkrNKhN/9N
d/+JtkzOs/XiR/OYUJmAuyHAxrkdcIMKPSEx+aSzAfm1NQP1W7vRooyEZ40CkTkACS7jCTno6UAQ
Dh6ELBxoW6p5Ec9bJsX5pvYtK2nyMCVvAED/FopB8pDDYd6FLl+D1d4cd2DE8A20KMKN8fIzer7s
QLNCs8vqIWQfaW3wUYYLIEPIOvc7+Oqi8TPFzkKR41mNhVJzInq4kiAAYLevVd/pU9RsacqNPmtB
BwMfZXj/n5ODl6WEdf6DZgFmlVhKzZiX8SQD+ExPthxNZt9sYEMMwHX3FnRW3R26jTyjNqAC26rX
+Tuz0vSlE4lD4CI+cQhwie/XNQPostQVskpBmUNVxrhd29duhuF54FJANGXgjH05lhXqb3MWAZkr
HHrYOKJFzGOT2a0EDRQrg0dWijY+SrEGMovKDts5eWRqs521Jun0tjJnQU8OKN9p+So89eY0O/s0
ogcCf8q6SUpGj4ViQ6ulDRT9YZyK0mX9GscWnptgEDxWr20DQboZpIa90j22Wue/3Z+Eyxy7Ggmg
vZDAWTByIrHKGzxrFRmmax7XF6+RUn0BrB5m7/eD3GwsmH8Lhg0MOXIvlYHqEZgYjc1HhgIGD6gC
HxQnXKWMwm+3CqAT9wPeHHhAn1GXRaoCjMPLgc9RDh6yLh49VKFil2vm5H0K4/wvnvf/yrG/2Xdn
UYhr6KhwfioxqNpyScdv/YEPNiUXhmYhtMrpfoNu744Srks0ZMGRXSV2R44fOV4sQxzREPNDPWpk
kEnzobb7kLAsVG2gFfLY7v5N+hq8vD9hiY70q5iLxBbTgyp3Ef2r8E89MNz5AUInfXaEks/amr3Z
p2cBie23SGQmCeUUsO0+mmA1MdZG0fW1I0JXZeU4vTkrJWR9RQFmg4xEtK2nRjDyuBxLkBr8Texz
kVbWBb+tGxR2wgLP2STpV62+l1+9WnBnUYkGZkXeyHkIXDo7FMZoC6jDU+OhtkGpqnMYABjAbfSD
QWVra+J/mUJ/2kscNxWcIlOo5wAOqwCCCJ6LrPVAZwAfJH0Fb30OOBVzovqVpXh7QP9EJTYYpsOt
xeewB9NCe2BxjwTGVqaGlR3mKh/xc5aiwoKENFjUSEpfrnimpvo84TBvMt8ARa7pHtrYk3l9GpzM
kKCQnZiFLiQboMfUdlAn5Z9n/gG8/G98HKmX8alIyYeWQjMhZIpsU1ZsE8lol+IeTOTv7wW3gKgX
sYi9IPPZhOkCDGRE20GmAKfAozZqQSNbx7bqCOOstb7Z0TjJ80AHEF7nmWOTvynNeyU51HtAfbPj
hi/A8eRX783LeF7Nbzy2OH5Byl6970a/kHpmwfNTSWHG0TZR9lUVv5XKUYltYB83M/3GzY8Z7cat
7XedHlONS8nbSlmjI618Cfngi6B3JbN9O3o9XnA8OFI5hCKp4qHDlepfjcjfjSYfar4IeBrNLw8o
yuT5FwWFRV4+tdmhgcpMBeUqHOIQOhplPcUCEzBmMh+oBW4dmYT02WFERTiNNkzSa2zErHzdWj8s
O9LZRZ7i8r7naxxTPoSDJlvs3qBRpIbW/T649ToD6BhbNwc3eMDuL6M0rcLHgGOA+rJvxCNHt2oC
tGNkRoWbsWu1p1tNOg9GrIBIDttRKCZsKlI1vvNRv0whftSBnGS2fZYJa31466z4i9oGuRpGIk2Y
5Knl2LHwsb28B8VHEzr0IKtdJVnDx/1uvBVocR1CGEWkcSu77EafEgaZLYfJG6tKn0ssbKp7KuvB
novoIPNr2+YyKuRqBRWZg2iIghKAQHQkTDJaHmX+yZsLyUq6p2HMzGzuNblzOWWjlIzLRd8K6LT3
W3nrUDgPS0zJgGm5RAilyQNAXGrcqHpNEvN+iFvz8TwEcTmbhRG+n5Q4eX3zOvSHuh51JjQjMKnl
xKuTtdP11rghncWAhwF2CCMQ40ZFfsVRBTVBdhdv86TVRumB7Wx5AFUIhe77bbu+3kKOhMNNkMFV
EE9m4rBr+1RIwU8fPdAjwCHjfdqliole6cHrRXYRhTTCauQkTqOAxk6uuK30a5Zey0KbHu835brf
LoMQEzCQ6zGGDNXo8ZM91VC9e+d+FawqJSvn8/V0+FFwYVG6RNEcRczLdZWBj9IMFdhVteSEsgN2
uJEEL3CR0+iYBiljJfH+w4m+XFiX8ZbOPdt0gd6d6D7m8PQc4V8lf+DWM7LqMBozpQcNgA69U7yy
0Rc1PWfCRpq+Jry0y5ACRqpEJim2w/YzjH7z4JJMbi6XNss7bKEHOEmGDkz8tXFY6x9i/hYD8LrS
gP7JiuM0P7R2o/eiWrC6GKy4b18VrQBFgYSPACkYBaUJ+Npddg2iUGEyKgiVpDuuD+2mNOr+BI0d
tRq6U05buWwOgMsOCQTuIWsPtcwgSEAyt1ra6XqNyd9jeKwgIZUJDhuulLqvp/2izwYbAbxXQbsi
z/JJBu9klgTfk+jZ9Fmnqhl3/l6UDu/P/FtxUMUHJlzGEhZJuYlarJqmKxvKo5XShTbQZzUHkp3l
WW+U7LimRfXzxj6fkGRhgZiQ8CiesgoekqdBi538WO0CqHzqNUomwLY+hW730tj3G3j14CBDEnMq
VoqsEgVUn2hr3Ma6+nkUNDzntmu026tEGpK0DB76WNd4BkCfirh7REqa4VrCSafylf6WTOROoNPQ
qKBjw1fPSPRw7cJH7loQNALJauEDQNMIaUKiM1uOC2tuYkNvcqEi6MK4z1iz5LzRKMTASoHlI6wI
WbI2X7HAZCa+EHqUDVU8M3ChemgILmPQdrhbk9++2aCzYMT2OGQyF6a5GHrR/sC85O+Fuerxspzp
FxNw6bOzEESfJXQcdcOM9gxueIxsXsuPzMNbvK8c2Vwzc/vB+9wLRkw9n6uQXOMRrDYpm7LjrexW
u9pOtNLwbeYhchg3dutYXZnx5HXqZ16ctXHZZc92/YwaIyXq+dALHd4dt+NGdJotb8aQLv8/RiKu
AHnYzRRVYMCSvYe9kT/NGuLsqn9scftXkxio10GgTAEL6rJJOaekQkJzoYdMuCG6gT3a8C475GtL
6kpAYAkECKgC8VdUWLElXgYC6bIQE7GOvMKYTVab9VQXNv1G1BMHPq4adLtgdAIHyDUzpyuIJrCn
Ms0pwITKPPR/ZKIruwLwX79kwRXBXAkeBTuy0m/J4jerJY7r6XERibQB4UemDtIekVq9d2b4FpTG
C2cg975yvb7e7C+bRIpqhUMBUtrSJA6gkP2v/vhpgjC5m8zwMXirNWXltrPWhQoxduUUz1QJE03s
h+OW0iSjMzvdzcy1usGVGe7PWKFkTYOfzIuADF9OkiIC3A2Z/tirDJhumZWW6r96mMNmNvwSbZBq
pyN7kA+VA311W3Kmx/Hzq8rVNUus1e8g7jBxhjdc1eI7Bjd1INOltVv5ARA4ILiN3AwMmPw5g9m9
Jk76HO8VuEa2WmJKzupI35xSZx1CpBOjNOMr+GdCdG7bzWqoM/DdYODXUJ1Wc8HkhYXse+KMCOVK
xiUCbS51lD9VSD5Tj+3L5xv4lrvaikzf8I14RRRhWXuX+zg09SAquqS9cWckN4WxDCMZbuLLxKLU
Wf0Qdf+Umf/89LuMQoxmBiFiiHgiSvDOu8yGZfRaox9XduzrI/YyCDFSScYWvQBlOa83xVrltqE2
b2Zfk3X6UG3bd1eLH8pdBVq9ej/wj7riVR8iefFfXULiLCx9Bkj/CbqEi7mab9Hu4MYOnLrgXtGY
neVbjVXbuOMakiUiSVqYg72m6Xl9FfxRuqOXGxqt4N+Jxg+zLBci6Cte993smU2mbQOn+mSe4h1z
vN/cW3ufwi0SGpCjhkSSQJzBkFKAPg4cg+CgAh0gncGBJTuiDoVpVXFhHWKvoTZvyfihIINiHhyE
oOlMcgpABeMplslzr1Er5H4DQ9GOxntp2dJx7QghX/5YgwiFvAYwXYt4HDGWgtRXZesXuZdox1Uk
4zLNzycKLs+QxPijl0Hc0LDUKm7OkcLTa0j1Q/awN1SlVgUn3oFtJ5vP90fqxkPwMh7RmFzMpQif
hLc/kBUnYdZ76ASZsBTOrVzLrcGePvCXHZlIDdiUk1rr4M1lz7puMjbrRSIbmBKiyX4ril0XQksC
KWJa87EYfAsi4ebyT4gn1CZAPqGr32/41dUeHX0BJyb2G39kpWHiu8FrU3MniriUKqEmvxrz06mx
V4KRMwax8Hr4A+MgYlVUOfDNBFjFRlDXajvkiUD+NjGAIhwBs6LDb0PjaetbpjSt7V3LYiXG5wIo
QCzmtmTiOhVQ9kwdaJJ7HbIAKpTfrUZrjwfB5ExY+846/B+gq7SHYj7ybihJgnJQ2A/3B+2GCenP
EfR3BZboSLmj8zpqUcQGGKs3W3NyWYu1aMt/oszQKl8BHDDHTz12aLcxpulQWMH2JYFpkvKrg4lS
iTsRYw1m/g1nAUlrOgd/741TZKba2i5x9fz5GZizIiPxrTUL8lkQochYGIPbmqyFt5ZOfYqn5Uvy
b8jZmbn1/977/7/JnkM+BZesv3VcFwOkC38i773J3nNC9vyvP/Rf2XP5PzhsIdLIQVhwQZ780T3n
/iMjY4vHlLjQVJb/8rfuufIflsYLGTkxFq8EUNT+6J7z3H9gpYz/hJQZoGj4g/9E/Jzc8yDjyEHa
nVm4HMiG/hxnZ4/UhJUggJIPiRej2uCAW8ho9YzS1ACzgpX1S24+P6EWYCGH01iUOGKDaOQuTlEr
TbwE7F7UKeGUwsrAUp71//Gv7eDc64BbpvP5LrGEwYMRrZIWxfUfTtpZi9DjZSaxTQFgXDEdmxgs
ca2ELkdiMZVYCFqbhgxIpH2R2nPadaC98bDu1AZA9CCNAkQdh4RsJJdaDlN6aHH4E3yR/FAaej1r
KSm0OKCIFJUaBBpcToqCn8VYjhSjcpzPnqoSbjVQEYOJmpaJUwMtNYgy5RodJgMERGsw9s1hKpr3
NobymAmOWypp+VQpbyD8RqFO15NErb0Ab3QJYL1wvIL6Nc5Qsh7dTcC0ckG4qBjvW2RTTaqAGoXa
QVPWaPNnftN8heBjQ3D4/lj8pKWIsZBQTAL1D7evhZiGsTobiwBSx/Qo8rkH9Yr0q9YjHeldKNeG
VmYEvN3VGxg8oR4zuL0uNlBU03t47hgT5GDU8a0AhDJXow0eF/x35kpG5XImtEnkWs128o51E14N
flcJNAXV7KPmwBdX49dhizo3GMxdkGncLs0UlbHpd1+2UOfkX+REC8Ffhzl37bWz1edGnEKyS+2D
FTzQ9UVwWb401OUWLzEJQMbLtgsUTP1CcHw9SY4hA9KbHPd74h+UXJehslKXTl3rYm/DtUvp3quy
X3mGXz2WEB5CprhlyywG/+facdb1mIZjQfdM4YGT1jTPZXeEvoDwRKdPdGdma06TN6PxDDLT0H7A
24I4mqdopkC85wsPktyZHexH+Dd1h6Gxg2G/xiq9kjHEXALHEGwehgbwF7f6y57Nk6yF9IrQecBi
PjaKwRZPD+lja8IEWd9+bVFog/jalnuGr5q0Cz8gEBRv49W5fWOALz6DlAAbWGWWhhSfUamOrqjO
qFMfifqVGIXW2JTqoIClIxux6BjwerLf6SFuz5QBF8WNAxlBuGOp3MdB2L+2OTh6G5h4qz0yrZmx
A/wvUCsjKA17tjvrtbEOMm1wn+IDA3iXxSP9aylbDuRKNZRVAOj0Eb7Ru0SVd8xjqGVqEGrhMXXg
t9MexW8GVtEOFhP+h1mPNqC6a3icWOn25Rs88VGX97XOnJpch7Wh71T7x3xbtkbxLJmF1uJzqU/5
XYC6mtarELAaLM5EKqXRiq0Pf8jMYuAQuTsWMu7Iv3e005pWaf5WIBZYqA5muUa7lbEbEDRK7FGH
7NGsa74mfEBBYTMeIBtwOshGqOm5ibeSCLoSjKRl9dWpVCRMVVkDGPUwqJIJhLVjChYMtJRMgy2R
VqkTp75vLRsr+1GyIsOQDMFOdsoDsHdg7qsPspsZifprMEEp0NIPgdKQF5mglqEpv6UN6/CtKoA3
aO2PoQ4jM0eMVAm6RRso3T20ePUPvv4laNAtQDFK277TH5nlvlSbfaULzwe2N3r1hAceOBIeRNUc
Sn/w3fJJ8oRSNQb1azBRXzaoB9+wBrgYqQBM7/tBn2zacDr3qfjIoAZlhToK7E7kRKa0T1XNaDWp
xKVVQvdFKuZIDOgZXkOa7xilfYKKlAM5ge+vQWcP9tfT8ALJLhWvEtGdHPlxRAGCV0NbrX+Lg2q5
osqqEG5sd5qa+xpwy7HGfUIc2IO7sVnjZRP/ljTFifdQODuoxqlWU6PSE31bmD3yrC897NU0yU30
744xYtWuVcfldtr8sI9MWmUewa1RU9XLML6M1u/3Dv4w8rLliE5T4UaAb4EpOXrfFr/2glqqmowf
RU9Q2iv00j5myxTVPRQcNMbYZKoJ1eQXKjXsL98oPgYTmGM1U3l10CM8i1Jjb79o6W/eOhSbfaeh
pVWqSUj7WVFjSF5pKUeG2aRqpydPv2HqPGHmb/2t1rrl7suyoY9Tql+0zaqNPUuma6VuoT4qX0Gu
ht+RPr365pN0RLmjfOoKPXchHRHrWGg06kajNtkqZ7kOBXk/aOZoodFp+W7PqpYmfL0n2uNgco/Q
jlHdDpIummqnKrr204QvmrOH+dR0aDapUSeqajswf690RTdgLmiwR0qjgCwuVXuCVXivfv+GQZYF
TezN09drdnjOzPEh3MXvej7CiJXGYujSnSui/fcP66uH6LKt4laJ2xkLox7ux7Xy7MSAfhOY8hzU
EBjAPia9kIA+1N4CB3wH5XnydWmZe/djki+6v0LiEoAUP2ASNLGTp1STsT4vQhBBa5667hm3gABm
rqHR+9/3I13RWhBKYDgAaQBFoyXcrYlDA4qBZRoGgyePehS9RBxmKbQYpcEsejsUrQ523xx0Bi0I
58XMARp2s6CFs1bTWpoZfoxRngu4bBhxqMezW5cPTWXR5en+Z165ki+fucB9II+IijMjLSnes0EQ
4xwKewFoWNyJOlRu2mCKNrCVx6XUfxVFZz/vFAgcQOMbX9fqdLZyZbvKw5AfQGAw+mSe0zqBkoAA
PzquMbgq16CZnJWc2tPvo2yKlKLx0BZAMZ4r9n76llH2JL3HIQthQbeA4+aCMVse3UwI/S96bZqS
eYafDxQg0Y4Zyi9uZkQPRWmSFQ07wIa+/UJZLdyzktOgRmlCnzW00934BLahATXXbi2byOKnL6+z
GBzIUUJnAZyjq2wil0CQLJHAVADJEStZ7qh+Vuk6mQ9QVuHxekD5qNXx/JhQRvcrWGc2RczVMCnJ
ZpRBRtn/zVES83l/zvyw5K4+CzcvVMxAUAIW6LJHICNHFcyAZETKqhSvMd3rxLopB31MiN2FhQlf
jjT9RSc66MlqLD/G8ydyJxX3kEJvMn0V3hXwpmyh+khhoAT5mOlFmQujqXcF950BU5SWWsR+gBYH
IRtIZcM/VqytqXFi6MevYWVu7AgCPCZYFP5gtYs0/2VbCgEegFCvAXQWmRDxd3/KYcfJvSenfyyZ
8TOPziIRV9ZKYoIaPqCAaTqQX4FbThh8TKObsBqN0fsVhVY8a+WwsuP9vHLJweLw5EdKGv7yQA9e
NlAGMCzBtRGY9gLJKwo6bZMxGXWOa1DkztsR/CYnhxqNJryyoZOGll/iPicAEap2SF6DCaKxnE4D
kD4OOxrunDEGedamEgLRFuXikdmLeyiCQT8VEjb3Z9p1sgCTHnqyyDrwi2w2sYe2VAJFyIUGx/fQ
hQol7ARj1KYaNeNFcz/U9YPiMhRxMgyTj9R0B5sJ2uJewYepJF3CHYjK1J41Z34l2o9MMDkqyKaj
kojcPfIqROq3hiMkR3FoWZqhNa3G8KA5woEztLrZBf+nzFMj/RqzXVFEGnDKrTHMrzFoUUNyBJWE
43fKoA9+quZu1DhCAJ5kpdWd6XcaMn6KlxYbX4SZyGcbvjblTgm/5sTmcntKzDA58oFRgEcHGbzt
wB/oZh+Ptp+uVM+uSz9LAQQ6NMCTLm5GP8+qs6MFOMG6ohee1/TEhYCSOqILyf0E7pfYrenX4jii
YPHWPrff1RTA8UeFQqs38y/xXky1XKvjj/tDfO1Z8fNBAC6C4Af7FrKeB/+aTIlr8ElKOIUavkTj
Fd6DSeswEm64pzG0IUxWulmG3Lta4Q4uOnGk1W4A0+I1o6dbrzn0joJzhf0R0CE2UXHuAMCt8DFj
rcvvY7epjzWvVbXWGqJXPAhmG5o8269MvNthF781JOEA7yEBZmMicn2TYJ4nid0ED1J7ir+ygEOS
ycj7TKW3Qgh3Mo0XSmdYSWLf2mphmvN36OW0O5sPMkTban7CfBiUPQSLsbWME0RIN1OpM/FaO5fu
u1pgItCWErYNICmJBQa9q0KcF38SHNxcrI2J1h74yWozd5q2UvEkr+kCLPvodUBFhNIVSKG48122
bgrpxO8XO5dW+BKl4an8lcM6+Elpq5Ur261NEQJiMnxOUDn6SdWed+PAtA3HTwnAvnTPGZDYRakx
igqrLwdlZf9l+BuNgpsKaC0g0HHozMtGCSL4oEqZjV5XbPj5V+rjWIC+kJMasq8n9FFstDRxFv9K
neat+8v1VmyYsuF6AfUwLFYiNl0zELAUAQotw0cuYfQSJ+X9CLdudhIj4WiBdjV6k4gQFEnJx2M2
efkQmyWArQJe3YFoQ9d3pSNvpJDgZiXDogUaDYASkOAbZmigPttNA+jjAq36bpAbipqfZki2a4qq
fMTHKtF5rdzmCp4kavsefOZwlmxUvtr1z/G4liy87tzL7yFu3VQ7t3QKmW2vSBQBVsxSpThMJwzf
JV3i0ZpyQgMZfRpUgCoR5X0uZlKk0mXdnoKGh+ASMrwmREKTRx9S2Gt8h2tEDyx88DjDcwQ9tQw/
Me0mesr5voZkuj+Obl5ycOJMKl4tqz7c1LEUwfgoC82ezmqLL0ve9oHWXZkcN06Ly49YuvBsu4K7
S9QHlQyC5SlWnDTXoCnQ81pvdoKeCqb/Jk0aaBipVj5nugIdLBPe6zQSTf3KFe4anEZ0B3E3yYV2
qBIGmGXQeHDNZoHSGHoDAApJm5CvyBaXtiOjvHTKVwx8R/QYtR5Nw4LoIRO6FYAyc31RuuwW4hrb
gdmNKgaK1lKlU9tlLnCWVNg8FHB1enR3MUzYpr0UOFG7gQSqBVDSh8Tp91fuD8ngcrfFV4Dwgxc2
7mU4yy8HB4bhSScuXSIhUSgh/anY0knKf7WKBSZOV5sCTOx7izIzqGOnGzk3OVmt2SeOcaEGyGUv
uG5AQxtWafS8kUqkJ9tdmzigzAUr2/WN/hJAPcaVA/hCGYjdyy+tmgBvtHicYKoSQ4dbUvn8AWqA
WgwpdyV78ZVOK6Pn+91zfdKCBXIWk1g/CcNB1ntCzI59yIFFTpU9XzMqhE1yyMQK5a/74W5sJhfh
iJUC0f9MSRPsFWFQw00y1OtpTRdpLQSxBPhuYic2RYgMqvB5/YEiyr9oA94ZuBiCHwBG+uUwKVLR
BN3SZXKCnCzeSs2adcjNJpxFIG4kTSrkYpXSk4ezHc+rANlGkf2434pl2hPLAhXTP60gFmcDF4tA
WrpJSGMdGtwq6+Pikyuakn4KzcpWcH0RwSw7C7bM/LMN0qdASosjZvLouUfO6HPoBbWt1tCOK1Gu
lCY5uePAzljYWr8oNtGRKlAjZJPvd9zNwQGfCeaePF7KZEqDj7IOlS20xcfLWOa+wm6tTnyzHWcR
iBMX5dhKiCUMv1K/CtULRGyyxrrfiJvLHp/PIpXB0HB1vhyQcYohGdxHs8ey0ycbR3qnjFowNl9d
BVs0JsFb3oeh1P2gN9sFLQ8c85Dww5vlMij0jiFR3aSzF8sfIMurCutSwT9PBCy0tj9Blo84m2q8
kvopvDVmL4UdNcc5fckYFdwf/m9NIVYoFAL5cY6S2aurnZ/s6/bIUPVKjJtjhEsgyAj08hgiWiID
OD92dD17ffnABycozW/p8skXSoPtsUP7jHG/TTcnNuqy4HHARBPZxMueC6KBp8q+wPBkvxL5SaRW
qG1rv08cxC0/BGE25WgP+7ugHmve++ffD94cJG1hTYZ3HHGU1THbMGMrzp4kFq8gvrwqxRp78tYM
BhVKQQzcz690c4ekn+cKmuMeMqigfDmd8FyskSavMagy1KUh7IN3DMr07M8d72wG01IMCG6HDQYG
NVSsDco0NSCWKcgD8gM0NtU5ayJfy7i5YzbipCi7KGagrgpEZMlqFQvY5crCvT4rJB4ujdCXwlQU
eZKhDt+ANu3YfPJQIU39txYeAgfkukJuhXJ3I+WwBEKjIfQG0yzSwXUqlYgr6QK3kUynBXiS2rFg
p+M2VU5cpfO7irfyFnauKspY9yfPlTAD8k48D41cDorQoF6SEKAhTgcqwS7oxakZ4EHV9KkaCxbb
OzyqiYwb6Zy48dvXJ2o+wrBzkFduFTfKKxcfQJLD5owLakZZUKaRI9PweU20zmI/6+cOuBOY/EII
33LZr3EzG0L4KrYru83tvv/TASR1HI/atCqXR0ytdxLUnbTkEf6stW/0yHQ9K7smBKelWNt0rjc5
tBo89SX5wsg4OC83nXQc+Gxg08mDHVQqGFVhCHi5xE5cbrI1zZZb0xh8TjwXaThFI1d8GQsDTxVQ
v8FDlbOi1qJ8Y3LoF6VdyWbeSIVIgFcDtvZD1rkqHUpxAunlsaI9/2HCAyxbirL+d6YjORgW7/A/
CWYdTwv4rSnuxK/csG80ErOXEyEHh0IQDvjLRlId1TWDhOApEJ2QW4O+6Tu9kaSVw+L6rYI67A9B
GTA/bITEWY5aQVZXqUR7NR62jDE9RuNDy0KyQ6NrS5FWEEM33rUIhwQW2E888pHkM78qaRZuaynj
dZBm3zB2eSwzrazgdK3oYbYZZ6NHktpUEh1LlC0xrFwMQZ7j/U3ixmSFISVYjtDWZMHDIm5NUsvQ
04jp6tWdO1gRa7Y0Cu9yspWllQTojYq3JMJZCFhvbon1k3I4OwQKCgZImT+zntAaNExaY0sa1ZDS
aphMAwdpSKnO6pBWud/A5Yi/fBTIzJKHBzZxKXKRRe+Az6ckjmrOU5htBtErIEMG+lStaiwvk5CI
A18DjKgi4u7JkCnXEcoigd/PtAeTptkoYS9l0Bk920HSlqEal7SiDnPEbvNCyOB9JB4jhQ30QmTY
fdNM9cqxc32qwzAct1K4mcKBAGDAyyVTpzkjUBRLe2XzEIOKy+WGXLzc79nryw+AtkhESFiYAM2S
d18p8ie6aCrWGxMP8mZq1PErJ9jNCMDJIp8M+wZUKi9bkRRsJORdyXp8KKodjkuhWYPJ3ugoVHEB
3kNGUJKwx1yGCGQ24DsYFnkcD0hCb/eAWq2+fm5MfVw0FqTsUolEPploSCzQ7TzRGe9xtRMrNsyF
NHqbNFr8CBSNuIUeayep7NqN/npDWzDLiAxgA41qC7Fvxi2fBR3DK6i5drOhwBQaBkD+ezsugLCV
ZXa9R1/GWobybHH/D2Xf1Rup0nb7i5CIBdySOttuu2nb+wbZHhuoIkORfv1ZWDp63XSr0bfDzGgu
XBRUeMIKEld7MYF+/WloYe/kxMkOMkebWDvfX3M3Sl+mCLwGkUCXQUQ197gQ6lpI8i4wT4qjWCCr
7NPeGVdQ/PaFx2bTvsJd2aewANUsXTuEKMtlHmNwEbb5Znwu/kusCuo4ySnUVsH3/Ue7Pkknq2cR
WwJvG04Us5UkNn0IJ40oOMH8m9T7Rk83uQo4bBvYPEk8nTj3x7veHBgPkF401eE5jmP18o2nQIey
sTIDyHEWaN4jrV44Q66XDyxLcJQBwgMQMwrSlwOogdL2bS2qJ2YBqpihC2JrOgweXUYeCVvY6tfH
NAaDuwERJ8FIcW5EYxpDC5siUz3FP291Ah3gLTeWLqApGLo8oi/GmLch0iaHdUSgqacGpJni0fhp
U1+CgGufufVp2HFjGy8hda+3xeWQs/isGpQGxyKmxaKjnO4njVHB1gRrYVvcWAsTAF+Hrw7KwnDZ
vvxUoVgWVZUq2kkluSVrMdAK6/ur7cbqhmsP5PqmPEZB3etyBDE3mqZKC+0EHoFRPqTBdvyIkpXp
LBFCrwg0WNG4uXBa4uICOG4uFwOPKVhvR5p2Kr5kt69OEH8luMF4gP0OGOa78T4pxwSwiIa35DZ/
6az7M70R614+wPQq/hxlrRpocoDnOg2ACH6khSef2rUY2WH6ATmUHtIs1HoZypUSrxZGvvGSVZAY
EUIgc5vajpcjl4qBGoxRCCcNSW/tBYYtyZbJv9vdJ4Fd0XdZbfhXYH3p0JRXISZfwnh04RGmU2O2
Ry4eYdqnfyY/gGbcFKQSToAo/yjNRjYjK91w84DaTHEUNqhwtvy0MOh0NN4bdNpFfwZNolSPEhOD
Qv0a9luwA3TCJ6I8ozeel5VVCM/ykoCocn3xw7Lmz7uenW51rhu92UEDxgg91gP2qp+Mz0pYVfGT
BqtHqdh2yns+6hbagmnuMX6kwMWavRWLcPmRwSE4aLSyKFZEsq3VNaN7oIHS7LGFtmO/EZKJb3Oq
4HI3uiVgu9/pUk31uqqCdYJgEwsFNB+kubMbQBPznpBADk7l2YwtA87q7adoN59l6lTmiyByixRL
S/TqU01rE6QWxEooSQJEevmpBqWvhIDjtdUJBDRfe9HWlF33EkoW8GndfklN5Or8RHYEchFSFIIm
0lUJIxX1FBoRQoCcAd2+c5HtBAO3+YO5tASv7oZpoF8RdvyCZGy27nOjhB5yxoRTSSz1gZpbErgw
5zOOXP9qYJ4IY6f/c049DTnlgBDIwS0xH1KScsbbUhNOSejy4pyTnRg+Fo0VmR43V0Zik/4Brs4A
d7er2vTu77mrG2MaHP8DXQaxJXzLy++YUYGxnOvCKZceWzC0xMUK23ULGT8eaqCKjBUDpPM8B5GK
IOwHUHx92XjAzW6ndKOwYyG8Efhrypkn2KlLEG4H8HBV3o0dtJYx2aHYavJOo+5oBguL9zp4nCaM
UAl4ZORpxjwDlU2pgjqHHvmjcIyaTV8e1c7v+9caZ3phG7ktl7CyhWBk/dbKwB3rLhCn45l2HzoI
o8AE6iEMtkarSL6FzobejD2Csk8O6PC2HfLYxQLWtOouDsbpgdFrR+1UhafbXEw51IsAdLk29BVP
DxzJS95U3dZhZgtbe0vNbUNxs2pVhvaA6yF9SsKf+6uEXN1IGN4UwSabYDBTT/VymehNl9ZJqUV+
mtVW8WSkVuPAnBQODR+N6nQfYwOSS30ei4NUvk9+DoDxIfT+zHMYRsMCF/qbXqpasB+DgDYwspao
urnwMT6XPpQ4gV4WyTOC5NhtkS5rbqp7gINKq2APhVzT69mGvBajPT7EGw7Pg8iSTCffRsQLEi/+
F+C8PTUHMC2QYMMDV7B47EQfXejQ4N/9F3Hd+IceGcAYMuDIk13DvNCWypGqh4OKxTweUACLAVZ9
4sDQaVW4LoFSOcSAMiZW/mKAyyCsteCl6q32uSE2X4IGXcNppmeZxPolE3r9mjG7LkFfR8thoLEP
DrtebAbJST7wKstvjXoD660CKouhDSkNQdtOp3Jn1RT0jMgqwtiVE0g+mZqdMVdqX7uljsiNXQ/W
I/7BosWRranTwfPnLk8LCu33Lo39aCO8QZA7ACl0Lf7ADSZ8CFB2RUYEKK7wNX6nDPadB8BmhSNY
IgvJy3UYiZc0gUvRmzdECQ9z+RyQryZV01WxnwxP5gvWqbZPfURxfDgKICR2owfSDsLK0RGNVfmi
twvH+1X2hPEnYTTQCmDsK4qz+KLqo3qElxj10eMAgYACQJTjMAGhIH8OgL1snPsr9BcRdnlWXAz4
Cyv68+JjIR0raRqwhER5a9ejnet2/l0Hr7krDLsOWjz1vrUq/oDLWqie+9wrQxdaqvln+Mi0QyDg
hvVq+kifm8rWnu4/3nUvACwXDaAVMF4IShJz576yGvnQjFHqU3lfRA75EAOXU6cUd/khCDzs5fgk
QgxFsSJ4wdpjCQDWQnB7fefpSJmR00JsAqX5eXidkqLpA8oyPxN/TBzzyMMWJjkdh7NvgBFAlsT8
4IA2JylKQUwZCavMb40NP/Y7xWt25hZhYlitc0fdCXxhlV1FseCsK7BfkVUUVEHEnqVlJCgaAYp4
uR9UP4DM9s25zRcK1ddXAACdqNjisAENFG/wciMFZgrr4LbJfVw5fHDl0croSa1d6bzoMXZdJ8N0
/o41y2OLtqSJNta5r391FVaxJe6iaM/oWWgeyVvN7boFJdm9/9V+e33zr4ZeDcrfBkIAk8wuOcpL
JTNjvfAjEPAmbx39jWWbVvCK1o6UfVvDlckVn5SfMhnBVrIadgr5WjiG5l7Q/oslClCaVYZrGEWD
BqhRR07tJFvr+lsjnHm9GWvXqDeTjXC5HXCBGZYIl9WE2jl/CZYi9OsVgWIpjt5pEU6qBbPPVWSQ
9Yy7rvSj2NG0//LsoPKF2PH6aMMQ2lQsxbtC82B2xCdZHQiBOZZ+WDdW379AsmaMn8VOWw+b7Eie
73+e60aJaaAypBBUhXDrIRm4XICgRiiDKNalr0Cen1s6qI+bqFpF/AGMVad6lp41t7BMBuflzT9S
rpac3G5N15wCsAmFAY262fIo6jZQpK4pfcjkFAGEZI0V6xUnMU0n+4gbW6uXWFe/tcLLFYkpo0OC
3Acyl6h0Xk45MZUmKPlQ+q2j9F6OjDPL4E0tu8ZPeeao34KV62aCHYhOkrlS7HFIDKj2+JzIkGnZ
wZ43k1zto6RW48qAmVMwO5ldGfBgt6vEHkO7fuq/swJe8ZbEN0XxCdYSHw8gAVTpmnzKtd0Ka/Si
CoRzT0t6lNesHDTygG1FIokEEjXx2fQkeJ8ZY6uBzqpYIhgtSfVKUzssvYoNttL9Bzy3CBvMyGPv
g/bcq47avSjfOnJxzemonZlWPQLS6JrpmiauWRuWWm3Q0x1lR5zk3m2qr80elJkdl5zc9PCXGvpa
99flr4XN7CNdzGKWQkllUqAMTCofYgOx6ejji6IfFIAoxn39M36iCo0kPFhl33lihe+jsaHUk/RV
MNi6sa6pzcatLK4GZyAO9Pi7bGWOT4m4h2c5bJerwI6eNeUxf9L/i5+Vwo2V17CLcHFbdHDDR/Wr
CVw93yeVFbz2wq6Cs/iWmEcdcfB3SVdV6gjxmZmrmj0yyRsFeMx7MkRgH3KkKcXDQAuXtaUNufxx
hcpnhJ8SbQWwMYmtYPh9XaJJ50mtPXRP0SePnBJm9V2L/5461BijJUuQGwEb1AOJMl3QUOZFo/dy
zSuZSFKsi8qXj+wc7lrteXxXD51h17VF+Ps4bHDO5g5l21xDvC+/3P+cN6opl+PPjpmhyhVWC3rl
iyClZ/WPYYGo85I9ayu8IxCHFpLRX333+fKBfC2adBCDgW337K7TEjnr0hTjmbvygxxru99lTgX9
TYIYbZeWFtimUFnYgDfLf8TXAoQhB+at4kPzT6S2+QXB4hRO2pAiyFsXtvOBBayrWdogbZncm56Z
PcKUGcJH4z6wGyd12ocQJuSf9NhiQYBlHiw6rEyXy9WcdOj9ovkAvoQy39iwxTaBla/9oXOiHpfi
D8lhuJAlay7vRREeraXwUOkLseWNAxoOUzhIJgwEUqLZqIbYplqsBZUvqS5IYfzc92D0/xftwvaF
LCEyr8vDOLxQ0YDBkYFQVp+DJUtVRpFUoLUPdyqr/o4a2SPNocpfUf5Ti/VIv7Q2thrgMcItGINZ
skTcuA7ILh9gtnBoxKNOzFntq5C4lCZNCshAsI1R7/qlNXrrc/6Z6uzFomGiDKmKqYpsIxXrlKoW
6Reu9xsJI244pNUIJdD7udoHJCNiQJrwd83Q+r3UTom21h5Tho6o7pNhV/KVUEwCZ0BiIPsuGxQC
3KZ/79HMG1ZivADsvZGpTA8ET04Dj4O28CxzK40wGVqC96vjwOPRQ+91uCVxx4ACkQj7sbAFTbQN
IFEq0MSfEnDVk22m2ffPo1tfGUEpWokQNUbcMTuOOPTxilJr8JVVdKRLL4jOY/4V1FsUPPr/c4gP
oBLyIoCWUNJV57S4smCs60jU+NS0mi8c+wJKKEiSUeBCaeX+vG7uH+hzAaQL5XVDn1dS4PIXFqJU
Nz6sE8rOYfKhhI14QVFfOjbdxuA2rD1FydbbtX4yl3TzbqQYmOuf4WfRXKTXbZ+PZeMr3c6Q3owf
oYXnge5JaKiEKzB/bCN0y5ptZbaQq90KZC+Gnm0niRRpEWdF41df0idTFFsZHFWz88awxmNs1xZX
nfyFaKv+oVYB9I+ZlVc7YylDuHnTTer/k07ndGTO4ncT/qG50PDG5ykqaMWuUF21hJEmPFc1tzKp
XUvWwKBRT04L335atPP74e/Iszt+yEBbqdFJ9GkNQSzYXhE9tdPRDUWUfr9Z7YzNR1Z+pcNLzXey
uQmHV0Dm+veFx5gKZFePASYm/EIkBQ4ssw8RsZgrZY5zrWX/DYcWQgZeb0yJxdBtM3f8EPIdUzd6
ZMdv0qPROXmxvv8Etzb31LdHSoEdoM9x0EVQyibV8AAVRC7AAwbxJt2VBcrMob0oMvFrUHc13T+j
zY4SmbBYkeu09qU3YBGfOiTvjQx5LtEV4x11M3UV1Ct0uureG3aBVa2CBJI49LtBNLitKkt04jdh
1R+i0NZ6W49XaDC1S/zYm0sD3lro+4pYInM0EdczFmmAd/gNQ2KMuDMKHjLqUP3l/qu/eQAAdAfM
M2wmAHybffxQoVKrAtjgI43zhU/yQ8t11nmysieZJeab6FAHzv0xb37uP0PONlySJa1e8GnIrfTY
hQlE/9zMpvwxWUIVTj/p6lP/GWm2waSxK8wkwkhNBoxRlwmaF9bl6/3pTD9kNgj0EoEyAMcMng/z
Ei/v4lDVWw1AmyZyKTYoK941ZeE73RwE3GWQxiAND4gEHuJPObOLo6QchaD2y+yb50DKGZ8Fi+37
M7nxYbAM/jfI7HWZlZZ2KVzQ/KR7jXUIHLXHFqCG2FOQdHRtv7AObs8JcPDp3cETdbYREQPRsSEY
jps2A3wWwgDJoh3SrUEgvzwZSwFsCUzw5YsrpJ4LA6XcD2HHp2pW3wAjtURJuXWXTcI5KAHB0AfV
zlmZSWejyTM1474uPcfEzpOd0G1jFjsgtocwWENrE/mIlxqWrHTb8U1eETv2zmRYCF1uLHhAg2E+
As0/wB3nYRLcJoyWiTn3e5SLR+nQ9PlCwHLjspg0CqZOHOhRaB5evs9hVOsiHTn3FQiI4ZJsil3A
10n9pAbe/dU4/3KTOw+BYuQkRopERpq9067FiulrGVSBQQpco0IhnxWgS7SMft8f6Zf48ncLY6jp
8puqLxDhQOR3OSkll4waEBQgKyv4Afa21Hth7urDi4m0m7hF+dgSZJDCSxWiVRRbWo7GLdDQFol/
qLajEf1KjX+6fFSzd8LfiGILPPTyZqGLM78U5o857d8/h0AoFXDwClQAcFQmexIZ3UYv4y26Yuwp
Gpr4/7g/kYejXWNCuhMNLOhWzbbOAMkhoDuYfErAm3hhXZUBL6lVrqyAsHD/C/wekhdfQEXqj/YY
8BsGamHa7HyTI5jkDiMgW8L4IFRIY8AEgUIJtJx4bwnKgUnQDfzQZN9IYltXVv0/Mfzgaz14gVbP
6EtAmeD37+ojz9em8dJB+a88xuFu6CFdg35K6PDaaXoEcTAJqN0ktfgrg0Jh65JSsNsUhn1+z3ZK
uECunx+peIeTKiWEm7BlFBhRXn4ygGmbNJNrcsoiI0AgDTxoqWOF0YILbhLjso3kAhE2H5a2z62R
YXMzIW0nztRc0EDVekULhIqcCPRhV3LPwEpQAJyvezQdY81MV3rNsqNmDktJxS9+d/Yx0dcC2AFE
s2lnzVLyTqjKkIYGgUUwHGTRXgsCS2RbLQPl2ioOYOvzfDuhUelhDLfUeMxMMLOlg9jZorQGBn6E
WuWnOezG0avRLSJPEofcZvGfHK6Z4SooKEwysufkJy4PaRPYMOTiyTs0V8E65cw2dvJbttXUo2iM
XgwB3c6rjL2CP91ftfI0kflEkR+CuTcZuUHs9PLrEjXWpGbUMVExL5yuCnNbHxLF4WURrou6GZyq
TWSHVUq7KbX62ECD2GFD+RKSlDuyBEhbMjLHCGClnE5zVENABRplEliQlVSxSrSUrTbT+839J79K
eqDYBfUydGShu4eNN29jKZHckTE0El+pjWQDK5z0QRbIJkqSErQVDsxW4ORK0Htmgd2GA7rwtBRJ
6cJjzCtkeAwUvQHUNIChRAV8tu3bXKkLWo3BqaBpbjVSfqTYtGrVAYEC9zl8S0aap0g/x9LCiXMV
+E5DA7E/gXnVqbcwW6RqQJRSrMTQT/NV0NnKupMgIrHqGif2u2aLXo4WfKvyUjlluh8vlwyGxZzR
jjKRc86VeQnLFZHVWehTbhquKMDbrgvQ/B3yNlrVsZQi6qohERkF6laOBEg4RLrF6Vg4MMYKXLMr
m/XCR5hW6eyRYM9ooqVJZJRe59pMattkMaF16FdMhZcNhQipyDSgm03Nq5R88DjMxB3WlMbKDMXR
prTOvCamdGMM8lLT+AqJiO9CTKzJ3/rLdC1f7qmQinHBYRfsSy8G5GTZYfgRa6iQ2mK+omQP+a2u
c7PYVYJHFDjr0IOncq6WqA8/JvmXvJcVG3XHlLoJ6H2Axv4b2pVGUSV3dWmnKY5pnnU/VG1dWHqP
8+Dr98mnzhjojZCwnANRUk1rQ0hpYUWdAwJFN0dZK/sUkLmHEqCeunnLu+9hR8dVSsaljTQv+v6O
DUk3hC/49SqNU3mp6VGZh8BveeajUK96xVX0bXjQ0AFrYMSj7tLX8U0J1/oRTZMQoru2qC28gavU
ev4Us+08KJ3chmMRThg3HGGBEz4PAirvVlQAwG7L7ZqpT43miQG4TdVHcoTK7Vl1h97R6A41LleV
LeVJO6XQgA+cVnBNyKAtHH2/Ef9suQMkil042dcjZp8d2kpGw45rRujXHeSSj0N5zkq3D1dBbpPg
uxH2bbEq+Xs2QhtE3UfDVyU6RFrpMGvuNUvKVmTVt25H9yUEjMXCTVpHFVbjsNXoQ5K4NHjKma1W
rsDWHPCexNWOyj8IVgYv5nNDNxWAqU1sU+FbJceI5SDXHfh2bN510+pDO4QY7wsbuCVm20Zbaitd
iaLjC11Mfha+q0Laqmmshj451MQbBKhE9s9xeEBlkW1j+lqWVrZO2WuXc1zbVhG/Z080XzPNGaN9
2HhEe5V7Z/hHwk0oPKsQo8u3+uBwnNhm/UjQb1CqZ5w2Vtb7oewOaHqodtw96cRTVHQhAhSSWh86
UWX2iIJXhONu2BPdU8dDVuwSeERAQ1DYhAbUD600P2eVU0B7vUdHL9aPxVtYOvdPvxt3ON4IgXYW
gjT0nuaR56DXTSgKJESlxSMQhAc+KURvzWwd2IYnlhyvANYbDnmzkpjbnZD1ZE4Sbolhk+Gg1guP
c+taunicKSv6E+MnmZmHXR2E/nAAUpDpXs2cTumsSESd/9wMtoryJOQ0DblaGPrGEXIx8uzg5Ync
j/APAnUog45QYvOqsM0aXWbi1ZlVZVA/TLKFMa/K37/r0UB0CgzfZOo3RbF/psvDUVGrKoz8RnxA
F8mm41RYM6y6gPkruCho9TLIuoPzs5UQNrcGtmM0bMxFybarFH56EgCPJ48aE5yLuU9BSgu5VLkC
uJWhdZacxeaDxuV+VbaohHZDne1rOL4BINw9hY3Y7FQhz6wGGoJeng69RSJJfssJShl8hG52H/aA
z0r5v0IIlljOV73h6VFB9wIKBCBYyBTM0tUOhhBxWkexDxbIuoqpY+oVaCjrWl8VtRfx1q2FTUZb
J8qfqXBOqr1ZeUw/aMnn/c1zxanHk8AVDWXDqV2C2u3s85FCVQaS5swnK9ATLelV94YDTi2m2nKw
kTVodsvv7BHGTf79ka9tjaeRYTIAPPXk8z7X4W+Rscu1GSU+KR8y06vCnU7WOXvSA18hX1Q/pLUV
0K2CBjFxa6N2skB8K+RTX+SA7IJgq4C/lb51ELsfEpifFfEWQ0EMvLEV7V9krMI2WsgF56WT35f1
55FnG0xSE7hzqYT5MkkVv8d55NGuruECnchuWtHMVvs8Wrjupi8wu+0mL4gJ+wS4IZDelxsslrtK
QzM48SUIcQ3n7p+ubIsHsDLKhcv/Sl5g0jmccFaQTAJhQP3FDP/ZynqVBrkSscQfkhEymQd12EqV
fgj4vvTLUXW7/L0Y1i26d5ojqMHp/oL4LQddThR5LlrBgLRP0rZX0ZcsqDyIgsivYJonW7Sz2AB2
vNcmh2zy6EBRYYlycv1BL4ecrf5kMIRAak0A6KPCZjKHIJvkNOX7OGrfAsya78/wqh6GAj3wZXAq
A0N36lZdfsk+Bb8FGXcMAdUOArh8rC0xF22h05fYh1dNaPz86RSESga0wNHxnq3UHEJlvaRT6ucZ
0FPHsB3tXk0tWf5G9UX7aFsXOKvSA9Sv2xPj0Ww8gKVwQfDayuQdWwQZXF9NUJwEbHk6mCVoF8+e
R28KSmUhAXpYOHRQmYMKSio8a8fJwwZK6pv00YiccbDqJ8U3yVPVr8MCdtmQiF4SSrlqh0+vRkEJ
fjK9x8eYJ86F2KdVXjTUr9R/RXFqq2MtPCmpZg+RG8YWCZoNp77WO5AnoHA5BM8YgaDMZaB13PsL
4tbyw44WIWwK7AVI55cLguVl30liR32uKAhcUIFeVQptHCnKxzXVy8TBdb6UadwaFLBlIHTwLXD0
z6JnjdWRlEYx85PIMNYqGLGbjr9LTbsTFToiGUPT/P40b9Qq0K0DOw31WcBaoF90Oc+hDOI6GPBW
R/VLHTaDLkEgB+mLWlvpS4+wuY5dibvGkk7PrQ03aSWA6jFZX/9GDH8ONLnjBUW6TH2dtKA5JAfG
0tDRGwg23Z/hrXcKnTEEHwhF8fu0/P8MRELFxI1eMt8oNP1Bz3rBpokkowaiI2nSc1SJaJqu7g86
rY75efm/QVEFuRxU4Z046EbEUP+ILBFAPbokN37rRoDqy/+f11UdMMCFIKQaZX6EFrpkMNALENb/
U+CVcxaz90GxIA5Wsz1YGf1CqfzmK0UuPgHP4W42h56PUSSNolkzvxmolSUndEacSAlt2hfYj0vS
AjdPBSBFEJFoCvou81ZWkLcsGnN8QYhvdV6SVJA2qsXoECZ66jQxqx+iVBJWEi8AYqCTpvcQwW8L
WFqrMsbMZaPWe7wm/3Q6KDseC/EuHWV5IRa4uZPQGRJRkAarD8nO5TdvAARB80bCQkt3XEN5dEcD
y1AeoO+qjFuu7sV6xZbk9G4uA8j/QJxzArnixLocVcy1QVEHjflmWjvhUK/N8kUYbRijoiatVB6f
jICMXS06kgDzoSWtxVuXB8zvZB1xEPBUvynxn93ViIFcjPDf8MW8jQ9CbiRWYiTJEwV9iQWx+JiN
+bjSjCAF2657v7/LbqxDVBmkyS8KTHHU4i/nrikhK/qiSXweM3gx7hRAdktXReawJLw53YGz/Qzh
YhwgoNegG/2b5/6ZZhtALozBhdlH8bZ2cmDwh5FZyZIs0K0J/R1mdv6XRp6ktGOpn45AxvCtOjqR
vBu51S9VAm8cUGipgjqFGAQqCL977s+EtIHE6INnqV+JgDgPBBY8IRsy7/4HupFwQ5P+zzCzLxSq
OTp/RZ768H4JnnjngJUFZHlmFYYnyOv6JFdbki0Ey9MPvfpYAPLDpxcSBYB/Xy4LMZRDk/ZN6gsM
YX9fhp95FmergLfMhmqjsOKd3Ntqlg/n+9P9ZfXMR8Y6AYvyF+t0dezXRYiyPk/8CHxUDg0BHTUb
aOKo3BYJK6EVIjao/cg1fJLtUCtH42Uqm5yzNOa9LdQg6KaVVgBCbzTkM4akPbOLPG9yOx5YehaT
SumdpgkN7jIdW8/rCylWIHYWNg3ctypdL61Ir2DsIgsh/txTicIjyjQqtEC0UkXVMAqoDGj+SGLb
VCsh90JtDGEPDd0iAs+HqIg9miUgcJVFj4UX10LMbCnpo09FiQPF5nFi7NAnbaHkD8E3KFp3DKXk
LOL5a54RnDaqBkCIc//NXtFpERlOojkiEi0cruiaXn5TiOplNIFJrD/QNYewd7HiMbFStgXZD+g2
IMj0LwPvwwMmoMA796La0sCB8opV81OBHXjG5JPmuQnxIoA2TF9Kclh0m7iRsl8+5iwhnLy/NcjA
JT4y3UZoHaPGt4F/bHDUTbvba+itghiBJ4k6OwttoVgI526+J3iIamg7IYBE2efyPXVlSYeCjok/
it/xh7imeyGC+p1ceTEHkMoj8LIxLATfdgmhmkp7E4KHVLbz1jZB1ugR9LFNELhoVEEEvmIbyAtA
MyvFctAtkZ4Wvuqt8w4ivLi6VMiwXOEdOEqkwthLiZ8P65LsOBwfWeShQqQAU06Vb8B/3AbV3RZM
qJa9DZnFgm0sw6kG6AC0sMqNoZzNwSYd6POvA30eTAsxQVUKQNTY9x/21qmC2BwJIvJEQzFmIZ0Q
VXE3UDPx0dltnZCTwinTIQAMvoRWWlEQK0nSfF1VwpI98o1QGYpQBjQzZVx1V+2HpMoDaMOreEtE
DNd1r9RoNg/jg5aCNXN/krfuObSedHQMgc8Fl/5y+RR6GWrVGOO8ViQV5hwg4VEzP6PQvxVZuVQw
v1VWALMLhVFjgrygh385XGBEcUBLnvolsUj5BBklLu4MD1tVYLuiXw3V6v78bl5If0echUsCoqWY
tx3ouekuB8Xbo9xqgLVpTmTwUIOOX2HJN0QL9+CvbOD8YoBfBUqKiBAnmbTLifZaWUtRNKb+0CK3
dQvZCupPOV2FAOLKrzhFjacINz4Fe9ZpaxvUdFyUrmCbdCOPP9KwDZaY3TcCt0lBDloJ0EFCDDA7
UMVSEmIuCCkKHma7BZkC8IFGe5FxCR0U0Yx2Ug6uvyikIGsBAbaQQdwKln95ngjo0RwFmuHyhTA9
iJgmgx8r1HCDpG/6gP6Ouhb0raKssr5ZJeGxMmp3UefgitE+3SQYVIZc6cTXnlfSVCkFkqTFyB3w
auWxFjMoXaNNTMFRSmEKB49P8to2eyNqrDD1NDhvQC7G4oWr9acRYFGcUIn5WGYPfXw2ksmIAF62
95fpjW2oYrlMVQBE9tpcTFQYGo1KqZT5DeCxgrIJ69Zquom/fn+cW7UoYGigyzaVvaDPMfsMYPrV
xkhlkIi/oPbN1F0WfWT6SssLSzXilQp5ykA7ZKAC9S+1sAvYHsdewtwepqN8lxduvmRmdGNd/n2i
3yf+E5gKo0oChPqZj/bhA8SlCgfmE1gNvSVF33W/RI26cQNNV6UBDTVkEdgLl+tQUDvEMxGGM/Rd
CzIAbZ6C4dyH38td5Bsh98VQ06P8mRmso3AMRnjXg7SGdSwkzsSDeBbBjvpGHxdIFaF3+twtX2Sy
IGp6czn9meTsKyul1HXJiEmKypFIgH9Qr0cHZek6v5WL/p2hMSuipgZT80FRgER6TMfJy3VQVkG7
q7tdCNFjSN381wGzdAiWyma3ThMMjGoS4LVIvH/5b39ebcalBBQwDEyLQxu5PcI+wWaCBwxfgr7y
DgTFpYzw9tb5M+bs7qo6IqgkBOxKE3YTKgniI5KnrmVP3Qh5ZelTSZd51Yf8KmoI/w3PpA/cUVP0
BsxqAfhyexX/b/6zW23KOThs7/Ditb1EvWaAUckbYHhStVS2u9FTBO4N/Q4NCNVfccTLVRwrQpTG
HSKERPmCOFmv5A6B5hQdIarwbBjnOlohI7e1aINvXYG2xOnCZG90pwxEYbA9B7QIvZC5WKCuwnch
E6vUB2mfwgN7wA1+gN+qO+CV2wPEPryBOiJbjerGXLFD9ViVdrZSPWJssr30PaYuUs9mR+N1tqQ9
cWur6VMtdYIGTnjly9fT0bCVOyamvik1kYN6iOyVsNjxCC2ArW0W8Rb4cbO4YhLrwZdXwWdAt/Jy
uKGS1BKiPigY9MN6TJMM7OTqCJz76v5FcUWjxq2Jf8EhmVb8pLVyOZAysFxtSZP5pLD1z7awcuEp
DS0TleKz9A6OuPhdF71dw3u12LJNBW/pyhtju/nqe5ipOjp1ksAdUydRt2G8lmDx/irv1edSfmri
VYDT6CdMXRyCUXe8/+g3T6W/jz77JEGnsIZHHEc8cboe+6+zoVyYwGOxsvlOoBt40eXrDs7D9we+
Bj5P72xaDDpKRgg5ZidEzAY9CHUc+AGclvemZKEk58T/j7Tz2pEcSbLoFxGgFq8kQ6VWkVlZL0Sp
pNaaX7+HtYvpDGYgiJ7FoKcH6J6ycHejubnZtXs79yF3EIG0c0TSkMaxy98hRKJeZI/dRgYY5/xK
auhTQhV+/JVjPBsoYTSdeZbIf2j7nB6jKEC5N5YpBBti5pcHX9V5iDaekn7rOkl8bcIZQ6uEI+p4
nhxmz+2Uiq+jkglvaiajHXh5h859LAxdaAoPVtqLy6raSJNDI//Ij20TTFuxhhcsVtNfdSNqz10l
DivZzpkoSbOBWiWMXPy1xLxbgxG1Wo0kncFI0MEMJXlbkAe7hgBHkVJCOJVUyVqefQb6AAKDPrpM
ekFra/lulEcplooWThM5cXXNrqINfljle+UJelhvJ41PqlveVvq1Iu0NlFgrLhFzZaPPldA1kJhM
Sot4o2wssn1lDEZZK9r8KOx16VauYHCwy5sSJa3RZtdbVzzU6iYzN3K7neAc/GUcLh/1GVgFIraw
Tc5gIEirl5GqyGRlEikSwR4D7qeCVeGlDEq74ZRLSg1gDFMdjKrmxD7JNpxSE0T9kAq0TqmtjeJ8
+QwApsLQLc0k8ypMRn9fiZ/yhbinbjyB2n7RbNdDpZX2gLt5RrDpIVgZxFyms38tqXA/zmw2jMos
YkDpmR2zRVMMsa1rjEivQ3tQjbb6tLK9y+RytoNH86Ch9CgBvlt82GrFhL8lJS/DtjmUd4pb74It
kpqb6O6HigaEvSa09yWsLi0uXErv2m7qfDl5abbFzW2oXKXQ1B3gV5+2Dbrn3lPhrqxxiWfGIjeQ
AjscsHDWuAjkUmF6oxSm6QuS8LZ6dQtq/dBsxpcVO8swsTSzeBIkRjCmTZukkOWnx/fnj1XS17V1
zD/gk/eh8xgkfoEBb2dcN/bNnbKJbEdbWca5AzrZrkXtXQsnr7bgbeCAhi2mtlvfJuzZvmNccdms
BNcvtZzlti0eGaLRTUVRz9u2Kam/dkj23QX286qY/ezJn1Oev3ZodMH8MJcOlvgs7gWzCpV5WW6/
gTT2T+3a3Wtl62+/L/vbsuC3NLTYv2CYorEvwvTlG2wv18DONul27Yzmj+TLYkD2iBrxiMEv9dQV
ULIZjXjMsbG953gON/HN8+NaknjeEz5ZWXw4kVmWYPKwElDysrfSnnf1VXhzPBbOx0q2dW7T5glK
kkSgLWhKni5ooBGdSKGfvQiB/Q0BIWMX+fZ+f/lkzvoasDgYp6BptVAmPLUi9iK0PhU84YS55pna
2bWzccw1ipFlejI7wGcri5gKLVLUN2ORvTASox7qg2ivrOPcZn02sAihUc/0UDU1Ga48PHfsVeWE
rr/iY2duoJNVLFwsryylVJWWfrDtfVfuIRuDB2nn1CsAqi+V1eVuLZxsbBNBNmrOJLVhHLsp7fF3
v70ilREOv1eOf/6jll/N531bROg8GUZkKcvspfyIeG7/sa4PFvQ0m/h53MvX8rXvvl62uOYJi4it
lkHbFrx+Xq498nYbvfBsd9nCqkvPvvLpUrAGsevyrpq3j4ttK0fwAIVbwV15lJxLfU7cYRGmBfJf
wEx19vItOcyaocJG+K44z2tmzt1xn47oLw/ep+VkzGf1gsS3I37YzJNNDlP+o73i2muLURdfqFHp
flcFOAKiFnDVpleCU7rpDeQKtvTwLw+IFzCDaHCyMQcC3+byBUzJWJBaUcyPvVj0rlCOcMageLEv
NG+0gSuPttEp/gbk1kuPPMtu6lYhkecqH3ORUiSRN2BtUxZO0kll5PHE4Td4nviWj53wW+6UsLND
qumPtK1wGwXRF8umRtK/WH0fwgyWM39719alEexSqy5EJ+sgMKvqrK9tYUh81LNrzY9v1LwKYxTC
Felt1ATtzRgyJsb11EtoWQ9FkTupkUs3yiiNBpyungC5QFZ3TF4bgnpUuqwwN5c3/VzfZL7q6WjO
1G08206/iiQZ1MqziuKYQ2uqb2DDJc1wc4Y8iswRyp/yu2jZwpWMnspDX87jHo7+s/9WbuFiMkGW
R5qtw8h2+Vedq4ExX8bvoRNIqUddHMMM5a9aKJmOllrsjI1EO3Ir3enGbgic5so/9C6NfzsZNtOa
xNsyEKEeI4KDmqfbYMgE7ny6H21TpKVied6LVL5nPZxQzSEOHoI1Mqb5TvgcYJdmFgHW9wsfujCo
0IGAly1Di2vD1vO5XTKwONfAyzWT7q/30sLE7Cd3NSBiWAbgZ7lW0jUlyOV1sVzN4rhMOTaNOMaY
4W3V4kOCpU7TV17Y85/xZUHAhikdIGNCS/P0YMSSSKRUrfDCBAQ0CIdSJcUW7ozyZ6O/9dpKCfTs
iv5SKAHGJhotzseTK3US+PpfLA3N4XqXGq8Ksn6X3fzcGfFrZ5lTOrQoqp8uSanVXAsLDyMZLQPw
hJ2KXtdgoErwK4Gd9LK1c5792drCI/SyN416wBrSNsBarqJaQaYQBq61KtA534Z+/y8vE6iDpapA
pZRKMqkYSizm00lTNcqTl9dy5nhmAm/KfzrkqLxYT3euSOqmlcPUPyZ69VaF1U0JfN4OwnRz2c6Z
E+LJD/6S5fDuX4K4DEGB2acp/WMYWnt9QmtQE2/KQXLTqoHKcG289oyPn5hbfkdG1EfdxChrVudX
si/de1r8zcrCnwrsEWXabaE0X3H0syukPghO2AB5t5TMiuY3v5z6/jGmoyJvwlZzdHMfN9dgylYc
8MxdA1ANHm+GS+en5bJcK3dx3Qwqo4vtVQkTpO/bGTIwpj0covvmIXM1z6k9u0E5zvaZY/NsxizQ
FP3RIxuSv3tr49vLvJ2odfJzZj/+lEENfqXFXW0xSTntyqfuRpSufyD0pmq3yBZc9qO/fJeL6EUx
jMkORqYhnV12VCIv0DoxTIJjHx265loyjvF10G2ZMo1EO/T2VAnDyW7bxE0CxLDU6y68l8RvqXWQ
m+t+I4LHEq6MbGNogjtkN7FnrITX84fzzy9cOkKmGMWkBjGc+DCCyHbzVjOYVdvQwURUM7RDfjUG
cHZWB9lNHkf9tnwBFT38aJ6EzBmZbQzW0sFzH8OnLVtCV6h0hmFfs2Waedt475IACa61VzyYChrr
qOXbHFYfhQqvWLkVMLXCVVzD+lOZt2bn2wmilpfP8OzvAV8CQgiGbpgpTt1lzGQrbYI8OBrVnknL
sd4mbjZ+pwUDldZlU2dK2rgmrwikPPgu8ZhTW63UQMk0svZS3SqpI6eu+lzdBeDErE1/h5SuawT3
II6NaDdt8sZOUNt4WfkNMja+uKymz4T3M0pCXtwX7ahXqZW37H+zm3QGgkXlKvIRZHBKuUOJPTrQ
jt7J8I4mYu1o3n7F/rkYP6vFzJ8p04JL+90U+EOZjahVCCm8V6/xtEm9ALDCowzRma7alLBDxdbk
d2CfvuCKBjP/r//PH7GIyFNhicGQTsGxNZ4ZAbfMvRTdmIONMMT4iAwY0seulIeuSkf0IJMv6gxv
rfyGcwcB+hu+IBIfmEnmf/4pTlV+1cppUodHoXtGTCl8NKoNsguyf2VYd2l84/8WrpQ1nOM5bwc2
qKEPRvUepO+pUauIG8hfmUcLi13QICh6ncnvhnIdQMm0tsnnbHHKpkTDGWCvuNhkq0rLSomF8Ji3
/kZTf/kGtM+bAqykZW1b/QHEUFhvhPyjKf+UN2nkIozg6GjQVLsEDafL230mTZJFCuAQytFXZPji
dOG0xsoy9BmbsZqdnuwl8bH3dtEaIeiZa5dNJZ3l64YPdPnOHJRIUZJRiY5dcyUoTqO44OuDB3P6
fXk1Z+64mdcWZiLYqwGjL4KWrAItazQhOcZt4Q6wCZE1q+0hvK2UfSiD7FWjldTszP4pDDxBEgIB
FiXkReWwzAgpDSr3RxVUaf3GRFA2XUXZj8vrmu/mRXCCKQKAG/klh2UtglNQqJnftVF6ZOZ5o06D
nfs/L1s4s455qn6mQ+OkKIKe+kEvt4bU18zESAOf+3QIw8Tuy8e14uGZhcwsLkQ4Jk9VjJ2aqTIv
KcachVRd+mqIjbmVqmoNdPql9sXXdWJl/hWfQkhbqVUwFeh1iE5sPGvTRz09Rkwe+y9SzYV/WB+e
mj+TxQGdWFw4XgdfZ6A2M4rFuu+6K+XGCxMnSr8l0u2Yf1OmHUgzu14pip3xdu4qFW+nbA0bzDJS
5qHVZYy5zcjDtgFrFj+Nw3tFe4bp1iJ4XEvrvvjIrNNGs5/ZZNiIGKo83dbOkJMy1/PsGI4RrGsJ
Y7T+DqBx6CSxvPJdfYkYC1uLuKSaVTpIs96JVBtu1FlQKmzTutuF3uC24q/Lzv/FKzHG1Tu/sHj7
EppPF5ZnxlgbIYiODl1Gv/vZVfXvyxa+HBXdcrrUCB7NcF3Yk04tBLoQy5UnMVu98VMG6YCvWRtU
IKV37SUMt5eNfSljWlibldmYG5uRuEuKVq2OYzn32+qYWbeavuu+CTLVzCh9LL0rqwZBAxP7iskv
l9rC5Ow7nz65yCi0uFH66qjkt5LgTilIlDeAyek2+gU6We3uc4ToUhngFHAJWxJiB900ydG6zf/z
lywOU/TUog59fkm+YaYcWooi2Yow/NwbpMk0EtUXWAFz10AMMnluhKfkz7R2KXwNQOwG2Cagg+Da
KHYsjrvpY7AhaIYfJf8Jkd+EASVDupqgsu/3Uf84bda6pWc+l3lQkGlGIg2o00VcFcVOiRD1qI9F
+y1ipszVu+e0sE11f3l3zxwztJlzXQoNRUrHSztBm5pSnkKCHD1Nyh5upuoWd4LxZFh7Q87R6ySk
zkpH84SmCEPTPJF46lFTOVqa1+vNETXKIN0K27TcZDfhtTF8GLfZHq783WRdx81Bm/YwsvW9mwqu
emd+JN+qeMWpzgQIZN9Z9AzAmoWST3+LVBd6JxRje6x0+L49WKidtFDXrPytCCyXTDdgvuCpxoOi
PzVT9aniQYCKmamypb0gwwZyCHdWZ9fpJoJyaR90tmHY/rRRe7hOXIWhJECT3Q+zfwuYD1WvW/i1
gvfLh/6VKWqOWHA+z8Tn/H0ZvchLotZI5QG2Blt/8oTNuOuqjfIrdo19AtTY3zETNBZOX94gY9Ln
G0m5T2BxEPdG5vbxdVwe2h1Sb0X9GyVAYQPBVpRvvOl3LE/O5d965tNDEZJAS3UH14GM+XQPJ3Ae
stR6EBqVv6UG/LndqDdxq0IS8x5HxVzhTvy1z+/rzXhqdBFzUsVq4Ia2hmMz3I2a7+oJQ53WPgUA
fnl5cx5x6iEYmvluuEzwkyUDj5Q0cu7JyXiUZKer3hgdsnPI7i8b+ert82AJhqCU4EG8xJxSFimM
qi7GYzhtvNrYJJK18j19DSOnFhaHVNVergdwxB5rQD6DBg+VUoFu3vmS4WowkOnjGkjm3AkpsKUT
HUWgxkuFFlUgUOupMBwRhbR77TGavkMdH8Lxe3nvztqhqULgp2z/pcgdedMUpaY/Hguy9DkpM6FJ
Rx3G9ZqPy5bOnRKFAmZP4Lql/LzI2LUmH4UZ7HH0egK+lW7jfI276Jy3/WPiC/ii7tm1JE1HZsHf
Pfm6EZnp+XZ5FWf36z+rANJ2+rkafVkXrRqNRyPuYOGD7pnBjPjNL9Yeumtrma+bTwlK12q+xfc4
HlsV8Y00w60zRA3LeI3DZ83Q4t4qPKXoRgtD7CyKahqgYF3u7Y6c+fLWnTOkmqSrgAHBu+rz1n5a
UWvKas4E74gSQOtKCSVz/w5mvv/GCP3BmUaFpun8Iz4ZgfBT96MBF6hjqjFoH/qvhbRWjT3nyqTe
/zGyWMko0yr/62ft4LsmTF1mvDKxcn6v/rGwCDhGH+HdJsto5s/S+qMdE3/773eKVy2X9//SaCw8
WeqGskVmleMAgF5n2tYrzUNprfWCvuBioP6ko0CaQNeeSa7lBRdYSqZrTTcdFbsKdvqPML6uv4sP
Zccs9q5U99ZD/vPyys5Fa/qC4gy1JaT9nRH+5AOiVEWNktfTEQkQe8w2KlWVqH0i3/geRytp39eH
ksQIBnUxYhrX3JL0IhvLrKx7eTqaDOe2yXMrFW6B0to3IXq0lOIqLdc6rV/QbPOGkjgjjMTM2lfU
uN9aQ2aV3nTsWmfU7azb0KcwVLTiPyTHSh/CBwmAffrNk/eX93V2uuVl/tnwIiTlhgfIN8Ow7D/2
gm9rf4p8lwyP49NlO2f39NMCFxGpSrpSlIvZjvUQXkkyxP3vYv4eKLvqiknsy8bOJmCfV7XIlXs5
iyOzM6fjFG+tZFsOoj3EuZsqbyFT1OJN28J1qh0uWz27RAZXZn5gPFVZGM3rvFWt0ZqOGQNb92Np
97hoZqPfZb028lq1+Gu8QjgSvnsSTZwHfobToFi2bda2jOMfxUk+ClrhaMrad/DVN2YTMIEzy8Dn
vlRC8DTJ8GIx6o8KQ+moT20R7roOGzhx4mmbd/Lm8v6tmVvEx8Ya6tySMaenu6beebSx0wq664MQ
rwWw85v3n5Ut38ZTrNZ63GCqmAVy7kvj37Z4+Wg+7dyyHz+OppZ2An9+QNPaQyipOEpMAniIlpQr
t8qZ0HFqa3Fxma3YG1We9NyOtd2kIhmfa/luCkN6wtCNAXtOsguk+0p7SLLrtFhDopw9NmCxConT
rFA8R+5PkTlrg7RMFdaqjYzNOYX5noYFCps7GLcuO8jZU/vH0l/Vz0+W5CSQB1VNe1gs5bs2Fo+C
pKw9br6uBvwt2qFo79EDI7U5Xc1UynUHexwpmpggKwk3G5T4jujBdg4WNxONxL28qDOxyqRSRu0P
EB68bMsUyovzPBNabYTf+2rsN4Whg7W5qxFLMxhGM5pfwJLtDBXDy3bnhZwGfswiHwqSA7SXtETC
6A2EGoUWTNA8PmfXZXlEtSXug5UjO7edRClqtSo6NFxsp9spl0h2pUo2IabiO4117ynjJo+uBQWZ
TdXcXV7S1wDMyLMMQhOyGiiAvnRevLqq2oQA7Cd7/bVAgCOEL6aXP2ralVU52R5MKZdNnilzntpc
+Atcjlbnp9w00s1A96xAtdgJBWbwKgXFeFd/K43HFZNz4W5xcoxcMScwg7JmUq7TPZV65JCUROqO
xpsGWs6uESJH4tW67Y5eeuCzuGzvzBF+Mmcs0e9qMmlNUmNuZkDfjplbVt/K+2ZN9+LM4Z2YWaSu
bZUKpQ9g+KheRS7NBACoUgp90IMf7Lw1qN65jw4KJ6gqoSCln/U3qH4KJVbX6JGZN/0RJFLyoGrx
rdkzvx54o7Zpy0o49FEq2SpTlH3UejvFg1388rbqX58DNHvn6W6QaGfaUGmoS0XnWSxY3BXVe/tT
kH6iWleE1yLkR6WLel0oHYLhXWQz4DsvbsvssWCWLNsN1m3ivabjfQMpusbc2Z/YaqCuvDIHZ4B5
2ntS+X9DfwWHjMixaY/jd9rX+rANJjeFDALJNHOXZLu2sPvn6UqhK9n8jphcu8pEp2zeguSXrv3K
+ie9RU/4oNW1k3rQJGwG4xBelRAFG0HjgAVe1SP6OlOnzduCPoYJdwrSLrM7fjqZbmhJZCryGrW4
np5ryRG2rXofo9mbwmd91Q4MOW4Uk2Hdhyxz5bdhrUrz9aVx+gMW9xkZD4IcWdgf496loZp+jMEH
L42027X6ykPjzKcF3ASWoJlZT/9CWJbqhQ7mOhmO2aRzKICY202RkTWWKV3jb5cd7uvtifa3QXsJ
QkwaQEtgHemdmeR9ORyNBmXjjkvaVvXBW9GT+jvfuohOCmKYTAbCwTJPs5yen2blgeyZ1GmNJLcZ
5d4mnmsNgQukqOjsyjhOCrqAAlTLmz51Q2gkx95JesNRx2e9uqqZtq4rYV8EFHC3l3fgnG/Ri0Ir
Yr5nGdycP8lPvhWZvjTGkzEcI7o/w7ZKb1StsB/L4I8MCoIcGsA1lbLa9cDclzt/VfKaP3+5NyTr
0D5SaNApoJ7aH/OZNn4UeSFAN6yRDA6v2fQypfvROhjmykn8LYt8tQajAfc73YvldKoRCKXZG9J0
bMpb8Iwa1IkU5m0LqopRYQJ1A0GqFe+RaZRfgvIuWEnnz3xHUJqRE84yv6DcF9+RUfWGWg4DL75o
L0tXvm7L5o2hdnYuO0G+kmecyYLhtf1kbXEpJnGsx0UzUh8wtuVtINmm/yFd+9cBOVTi3fja/dTt
YewYxZVlnsmjKPMzDU+pi67qEhZhlegymRVJR6PcdD9V66MaXqw1DsVzezmrQhEVufVBjZ46jpF1
sPbm8nhMikdQk1bpWrEtI0/lyFxRl7+SM3GCSh7/YVCPCvkSjaN6dT51MnFizP/U0V1tPv03fz7R
HZZcUANLIDHXbimmQzMcQ0Osr2NfM+80M3m+bOTcqfy9Qv7PyCIta3qrUaSiwognvwtCZzw0ef5R
+3K/pXWRrQxEn7nKaXXLvMJxc6AJiyxXzxSzK9tuOHa6tu/FV9H6KaK1dnlJZ8/lk5FF8PBHau1t
WQ/HIAqeS5MOtrISMc5u2icLi00TG2EA8sDJ+PmfxnON4U2CODFI1zKfr1Fwrq3NCCm2DJzAqTMP
dZyonTIMx6LwHbP56SvbrniuuW4vb9i5cH9iaJFSplMMlF0eh6Mp1Zs0o2EJr72NRHFuZ/QuA+pO
cUiaGckfSmRANOztuo5Xnqep2xIFLV9WX60hXdnlc9/y5+UvnEXRqGNaIs4yaVbyAm1mvA2SSj6I
jY/oe1DGj2On/qwEU/nXRQmT7eCVSUcNBNxStTdlHsXToCY81kXz2Mvhpiwfx+lVg4AdbrS1gHwm
t/mLIqVcDx0qn8filDOBvKfkYeTVgGdDV69sSFkz2sgwqUy/1cbNpKvkDS22DqDG8KGnzqSA+lsD
hcyHvLgFQWLNZVxqutTLFtcQEksWk02BeCw/Uv+bJ6luomzy7jZSfhjqNhqYsmLsarK+XXa+/93O
hWHqcjQwoX2f76b5e/6UbLRxrTZxwcVgef10O5Zc/hu/S77n46Q9yHWZvnkwZ/2Evpk6IaBkdKOb
cJKuh1b2fyVSnJB8U21Bx3fqNadP0yrcpVGuP8Q6Lcr9PKTmu1MuZHeKN84MnAFn7yCooAU/4Atp
YNYfc/+h7mLNelBCvdHfG47krtSHQUEO1pJ+wDjU/NDNNP/O9E/1u1V869YPfO+Y9VaLOIFlIawi
pgpapFAi1x+G7td8skMsZW4mewgNa6lQzZhR0QRHJAj0GcNuAFwiEZeBf5WhDrOamX0EwF0j11eq
okZ7z4cYJonUEfeTlN+lnspAdYQRcKQeyzXSQiZEU4Zn1i9alRqNG4lqCFtn0Fg7T5KnaDMTPd5L
tG8PQ9dat7EeTIpdICYlOpGcazejUQkoI/Ut0PVo5O92OtZRbatBZiCPR8Xqd9aa4mTnSaeC4qgM
Hj8WwywKGF8rCVlLYY6OWAwGyZJQm+C+60i4b/12REa3Tv9U2kAjomzy+nuoghLWerH7SBQQIwi7
WCG8c3JdUfzV5rpDGQY5hE5CG7N7vF0EuL5r/TaMjOyHJnEPurHZifd6IHiKLehhkzKaUDfpljeD
XrmWUY2+LSptYNrQMEFMBEKELoFe0eBFXVSuRmRwGr25HrnSBSeooafZ9H033nltbBe8qkXA84Lw
LHspfZopLX4Heqk1LowN4b2aR/6DZE7pbdyrJbIsmrkNBs1DVF55GybTuyKVnlmYOr2V7LykHUJ7
1A8/CvN2SrSmda0+MmGd1BjSQeAwt4F9ocjUWZHBplpeaIt5qBwyWfJJrdOgeO8TUYa8Ki/zH/xP
pXe0pBxpeOSRSbEtjqR+YxSh/h6mbcdjuDWn0gk0LTCcChQ/bCPa/K8z2hmRVVoqExNBCPlKX7WN
YQ+TIXS2ngvwFA9NROXdGoFiIkbRVYg99NVVEwvAstIcDmHUN3r+Db0Xf3ZUbSs7HARx37f5dyaX
gY9E5sC04DglrtlrY+z0efAgpIG6M6U++VB83gh5m5mKI1XmEG7oXXnCVlB076kLxUyyez9ghgm2
fuVFT/ltRQfHdjO29U3uW9LzVKgw5pi5kf3SlFQv3SjSGLCIxtAynFpLeN1GE7THthExIAGapUph
dBGDEM6dGq06v/I4Bu0uG2uUfdKybMWtMYq+agtZ0W4ol/GOinslcYq6VkFM9kH4E2kMBI2HQI+A
L3mtevCLOG7tvEZKDzXMqnC9SpFiJy+NpLfn2Rp1k1STOwhGqdrtWCmCLTdyCbgtEqY9ix3Vh9pM
02NX+CJsWWKkKg4452cpbItdHkmlzMeoVYfMN4XU8at0puIcAVgkY88RiMae2YdctetoTP74oaG+
RWkgbQpdy0bmcQevc/TeL6C+E8ehsYtaCTLYcGtltAconAy3FSqASVImIcymdqO3E33PG66KQOst
R289808JSPE1RQr4I5KqULSzUshpmtAEUG1kv0t/A64tiDaiXjMa3BH04OJVp9FzSqlSXisoh0dX
G5JcdWY6pgMNyF5z41CK/oRR5ccur77qPs0Ey+PIugFyhTod/4SdIH6DAd38VoRCcFMMHTdeZFDJ
tpkD81tQJ5n/S8wHZq0k+iscVBGMdwh1TL0jeKL/ERV6X7uFbg3v4VhwR+bRSKOOenwi3vh+awB9
zbqRe03Quz/W0PYfsS/6D2j8dg98ffD2+XHOGEekZ6buyHKvIotVt9FTJQ8wY41eX0hOWGVGbwtT
F0Z2Y0ZayTNthHuuGusatlQJZJYziH77qIW932+Hsuyka90LdKg8u0a1h2wA5lTEg5/ZitBED6rY
GZqDwI45V/H0fM/MtQWLvYx+/FNvaRSoYt3IdxB8l7qrlso4omDH3KIT9e1YMJOWIzNhdYFfbcJa
betD0cf56NDHMxlO1j3vOaOVWnNxBEqwUfSaeDxVA9GmUZqmgX0ps16koa9Fu29K3k21pLXMe1F7
yJiLyNwhMHtusFqYbiqP1rVMQGi5djTtxzDNf3KdxK3gNBx9sJELK38fdSnnQi2wFFaF8Gv05LZw
WitLr0MRfTqxLsqjICZMJ41xpsm7whhlxxwFwUXwm1s8G/pesv1GLYkMfUvxo4jb4VmV+JoASoIY
t2HBTreV6RtPwdQHFe9YQf7jm2Koufkoho/ZQHHHpZhjjnbUCeGPpjenuwAZ3LCi43SdUx6G6LoW
4ZLudTMYHHEI+l+eZiKdB8m60dlqTXfhoAoxiXAd+zDIe9pQwwxkepJxAzS5t3bU4cAlBfWk76rJ
CiSnVWFnrvo4zJyw7dV7BuknkfQ97kRbyuGd38dCFt7w3gukLarTbbvTBavPnnMSH0iiCP45KD1j
uMqMklsS8bhEAASrF3zDSg8tu9eMyXuhx2HjNm3eu1NWl/DNT1EebHqvNdHKGabwPmyr6I9UQMri
ZGkEl+wkSt3vuIzjByvIG2QGEyF6ZYoJ4Y4mzGF9m1qVtIU9R/MHCWL52Bim9zutC6l2hTjL9n0Q
1SgaDkl6zX0Vfh8MyF64B7u3oG80+UqQPE22NaHyrn3wTrIdqoPAmKSuBDoqhpr/kpZTZLmTnoms
w+hDVDrkkFuVFz1ieJ2kPAEvsQTSkATfNpRe+aGSId6bzai+ioKav1qEQlCVQQJktoKr8mZKpqG/
CjS0Bg+90hHSeVIZzUasSvlVSnRJ2JdtnesU2dKidfzWtI6pPKmvplZmyVWWl90tqOD8nYk+LdkC
4jEzIurY9K4+ANOXvB6ujMlLIZwcheANVuWw23ReAve4N0WZ6vRtqN7oATeCbfSTcqDfXIVu2obK
szSpXcOHNvrfx9GXW2cIBL/AvwvvWhYkINaEteAphzQCvv3GA62RtsnADB+UaaltMT8CbHRMkis/
1fScEUxBopgBHcWrkKWMZgpGIB0FqynBcXuF/EeOKFnc84GCfU2mqKvt0SuSX7XU5AwcwIRaqqP0
mFqN8ZyFYbQTdLn6afLfma1NanVHtqn9NEvSFruWsvyPak36ExhtNGYGQ0ZsyQ8H72cHpWyJ7pLp
+UhH5IAxJKEJfqBJg7whJMsRdBFFU4bc2D64OiHtTcRppNy/9byADcsyYQNIdXprm7SbM1JfbSkj
xvmvNFKrtUrNX8zrlyfGjDK15icWXbzTJ0ZShkh8NYAqqG7hd2jeX8F4nDwnN91++iaUu/rVPOiu
dJ2iPXlb30bqbhhcg36CvzNr0iDbLDavwTbV7Oix3V9+AZ1554JnmWnl4cZDsGJRyPfzgWZp2IlH
r9Qrp+9KyqtSrMOlGZA+DB60gFPLJO4glCuVkq+znIAVUMmgBThLXbE1p/tiTWWc9VIvUiqx5cfJ
fBpq2f4x/jSuqnhnSdsQGviPYdcXDrXo5i58CcKVZ+eZihAVDgDqc3+JpG+xeFUuqzgmsT/y6RHJ
OrI2uQSzVnjdGtbvb+F+6QXQXM/z5DRMRHH+LZ8emokh1IMssdFMruZvyTt8aK+R9Rjcl3YJwvA6
z+05R4g2jbkJIJlbQefNm7k0b+oUvWbBNda6KOfoZWmavaeORyGXDnl9LaXi9rInrVlYuLnIJZ4m
Jh3yIhnuTFKJVqCmcNnGmdoXgLZ/VrGoytQFe9tXxggOCpkNoqx4MItyW3vly39hiFqxzmABIKFl
9UurAk2dED47SsHchrCaj3zaqurhspVz/sdUFgVcZvVmNNupT5SxkUZVJABpLR4D7VbQr0l1Lps4
t2OfTSzdDuXxEgjrSP+S164x0igc7aoFfa+sWDrXrdWg551fu1Bi68saTp+GfqpOYBXk8bYkgQmK
R9F0faCzPS9Srf4RtognrzJqnilhYZb+Pk8DMFB/64ufPix16mJo4fLpGDYhqAXruouO+AWCiuRY
PO1RMPzemS9l/BPQCOWJ8GOA2t3y/oRpiQzDx7/eb4AU6IXRF53l5xdHmlmSJzC6KB4zKjZbRTBf
NTPcknBE1EfG9N9/c4DU4X2hJDTTUi7Kd0o1l7Q78JYjbwE3a/6HtCtbbhtZsj80iMC+vFYB4Kqd
pGW/ICjJwr7v+Po50MxtkyVcVnS3I7of7AgmasvKyjx5TugjCrd+3h7Sd9IhnDmoR6CNZ24lwJPl
epsqTWtGYgCkZSIADw2SnLa4l1pkwxqU47SDNgHR1BDL1Bsn8StaWhUSV6at8xGtC7sZTT4y/Bc6
pr6zRUAfxY9jJEGO6b1+8ksque3WqHa5G00bjwT3ERF6au0RCiEVc3sWvq4jxoPOUNqZSlfBUWWx
rUaSJDoUQ8Rj558H+SVPfoR4UaGir07nNAQVQP8Y1PE2iNWXJuw2keCtyrmb67XV0JTTUDNcl56d
NucyyG3N/9SmiYg8mNnsxtmPxI2Gu0wyDfQ1Mxti9PFXdYYC21Bv22eEqqnxQxTcQXkKaxsHnyfm
tYAxRrcxJkXTxDnAYeuHWW52XSfpSCAPZDQiOviW44WeM8b3ogDenuAOdfWteEhlRwaciLMms79n
h4vcLSAIc3rDYtuNpjGbBhOx93EotTmOg1QFBIVyoMLt4a2NJ2LORGHQZerefX9VFPeC9CAoiKxt
X1/16qoKHTwm1cGiPje1vvhtFtSv51ZYsEQwNy4KW53sG4V49A31PWpDR643eJk5QvIJ+ha9dyEV
34YumqlJ9rcZWOEQIVWFus1c70Sig9kHRp4NEdKc4rEfBDK0r0jutSKUwEicAJyB9ytSRpBLdnO8
ZYXilESPt1dmKdyBugc6ZVHIADiV3RdtMqUmlLkQV0Yvrf5aFE/6qj2ZPg0C9FWqL8oAKuJ6Tniu
6gC9l3hMPihImNz+jNkzsftjrl8a4EKab3FmGjBLhR4mughpZqKIj+WpsuxwUwe2CmqUkYMTWXJO
UDyf2RrmFogvIpmLi2gsSyTsOl86WvVq0E8RGvPgLjteyWJxSH+sMEMyzHpS+wRWZuHNEKKHCpJ9
vH7xpbscFAJ/rDDXWNyVtawKAvYPCPcM62fTndJoFwRPpnYHdrkOAAweV6y85Ltmou6ZVRVTyFI/
tKI66lqJByVWygQ5pEi6+kFT9mXiFNOjLzpDsTYz004qVyxfQTlud3pmq94TRJPipnMy89FKeEhT
bekYX3wVW9Rv4hJJFjGXj8gi6yP0NOXgCZp+o+z6oo58u9DJGWoHoJQ7S32VvgigTlCJ3/kZ0sQI
ZQeiWh1coeqDKsvV/R5kvlC3SKDOFg6Dk7WxtYeURQ2XGUkIULymRdhcVUr3Xo+aDBYhgGRI6095
6KS9EH8MadL+ClBA7MlQTfB7egMdPVKXRk3VIvJ/g78saqDxNsYRRPR6KVtJWtc3tEBIi+SOYFUK
zYpUexA73EtOqiTqKZcyU7VH9KlBh00Lm3xVjFPgdsj7/YpazGpSif5PPRyn0f0fyHFJYjyF2IOR
qrvIqaQ5sr2q1nGO70Joh2bav3YES1sw1s1UjAX2OtowI2VvBE5nrRQA79KaE4kvPIMBpEDHLlSo
ATRkwzbQDtZpgXTVEZwj4pOeOWJ2zBHFkHHkFJYXYn7gr2EMyEYRLdhMMJUMbabVwIwezWTlJW+a
vhNzjiNanLYv6kqwCCBeYm4ecWpiX+602YTd4HYJHqET13VvqJ79A/d6YYh58jX51IOVD4ZyiAcl
BO/4yN9Djk581IZNyOvcWIw1AAUAsAaVQxUAG7jGCwfrofWg7uRKPtaVmzQ0T1ASeRTqbbEP8+dJ
HGjSQGtwXfNYQpY2x6Vd5g2Fwp0fNPDuxxA5e+LqDSqP0c8c+gGSzgnol3bHpan5jrkYot6GmjFa
GGIMCFaUrRXtNfl9e9G408hkPYp+6NB5DBtQAd0IPmrX08lD32F1njAytAYO6kv7AuJhMoQ655wt
XiyXA5zn+mKAOR68fdbC+PQggrjWgt6e9K4AWGjlNH+otgX3fbg8pfCHgLHgacbSZam1WqZyUsvH
NKDTHArbpmH76roqHoZD4mrZZmh8x4S4WL+FM+PiW+ZdycYgYJIVwYeC0AAAh+sRyzVKnOjQw7uh
oVXzkhV0tAeqOUq+laKVqO9rdTOotvVohZycz1L0g9OJjA9w/TpwadeWh7FKYr+XpCNyjn3crT0r
twe5dvoutivkOcPmEc0F9Pb2WjQKEjhoRoInCkiWa6OCWo+oZnnSMYSqZr5Sz6X/IzY3lf+g4WXA
w2ouwSd1ZIT+Y47tESqHKgYaZzY3/uqF34Kx6f0Pvd4gib6qIipDjVt0KrCb/0TVBfWc24NdehRi
XhFfAqo7P0CY0Q5hjX8aQ/k4ruKJymA2sEg5vSqZIyGlXscIOJ3qLovX0JYpnRc1gWwdKE2LtbYB
98ngf0KKFbiWn7c/awlnOacYgXLDkxjpJeaUtWPaIacuIdtXq24PmjhVQI2gPvbteqjuIv9uEOyg
MqHw27t5+SBVPI2OhU1/9QHMvNRAjEioAKIfHAHFVIbo7+OZ4A2SjcyyapTbKVZGSLgi69GhAga8
CrRkBjhpSdg1nr/rSgCHvIbU/eCqVropa04GeXGc4CoDNBxlHWTQr3c7umnqoR3E8Tgq3a8B5JNC
FHEWc+FZYeKBDX7F+RR/6zwy8ynvuwrDbNIwpVbZPtapuZ4iRIliK3DuH54x5m4Ymwr4Bgtp4hZE
VPq90Z777DXROTHQ0qyBR05Fl9hMJ67MMffFJRANojaCxhHZVX0b+8+yzmubWtwbePiBKxLJGvS8
MRZUtVYUL5jGI2rjhzxe50+m3Vf3qvKSSpKNhFwLkM5IuVpDCzg209CBrMebG6kW9sE5+XjdQPIQ
Wf7iMdMaYBNon7hJvNHsbh/cWdq9x8vwfillMhcMOHixR0CBA3Y5hYkZ+gHCF5aQSsc2r9JdgKaU
ykpMakyT7tSoZGw1uUVJdRryB1FAedfyRmMXZ3p+ClEJ3WiI+leROBn3XQ4qMmMq+pUyqcZDjT8k
bH1rc9s7LYSnQNbP8hnzuUFz2/XqlyBrD/ocsXY9OZP0pkiHUXCBStBGzlXEM8SEp2aUKoGHsP7Y
GcdfKjAAYfdUYEgAUtwe0VKGFCLJEBOenw8q8lHXQ0qrzvKTtJKOBbg3E+NOU36rUUzaMKSq8PnV
myhQtSvxYiV1sZV8J1anw+2PWIhzrFnuDWp86FQBxv36GzQ508wBscAxepfyO0OqbN3kpvsW3uiX
Rr7e8BcnV4/By60WsnhEmfKnVv0s/fem3ycAJKF8pUR2F7zfHtXS1M6uFbhQ5PdROGNOcqgHKsjr
PPFoZiGQES+WtM9TJ41BykHKobUrAWLzv9GOOQo0qY88RoOFrAQWFgAAZBhnf/KVH7gYMah/8QLP
G/mYVU/66NtAxDXqneWa/brqiAnyw8JwLRuAljQ4a89AFmiare67kxWjB48T0S2Ez/gaWZ7JsDVp
roRdLzKQKp1SauglTxKKV1BXFxCAeBx+lPUaOEbDUWsOaH7Bk15bZLZVX0lKn7SwmAkN0YGoCgMK
RA/Vpl1Wvai6QEVgQSO7HDf5dNd0T5z1/76tr+yzj1lgw4YuVUcZVSWS/xgea+3gxcAnPsfeeTrH
+oPRU+Mjh8RHx+sxW157NCDBXc3gaLYTqZUhZ6qVJjJScQNN00bsAA402gSVaaPX1ZfYk8WXtoaw
ojmKoF5tFaUjfRZoYO/WY0UhTY3Jyot+ojV4BybXb7tgN6VxUaDttB/eADcaz7mYTh+54Zd/m6Qd
UTGyJ399PuOVpjFMIJ+OhFoFTXux1tfK9JzHwQ4wIhqZiXN7pRYWCmU/FVnDOfGssGS1ktQUZo4+
gmOo/VDLjRkd0ta9bWLea9c3Hfr1Qdg1800hh2IxvqBNzF7Jxk46ph1EoOuEjmW9EQKQixUnJbH7
JKU5FIZvG/0erMxKfcjWoF8ZhU22kdewWqCsIQsHlooqQjtCch66QODdIPNasEMD/R9qhrN8q8hG
7Fmvpr4XBvJRr1EnSrY1MK7qXRvIyNh7LlRTIlID3Gm2bpi+VsmqTZ9SNBVp0Xu5vj3eOWRlvwSR
BJLmM/zbZPmvtDJJE18ulKMEyJlQrMSegHorKxygaz1e+9mSQ8MO/WONCaAb0zDb2CgVlMDt+KzS
5EEb9hoVD3CfCY+iaNkagC7YpXOJmi2LZA2CNtMakPoYdkMHLizy4WtuYdlIbvfBeao59bilM2Fd
2Jv31sXl0VvR0JRDJx/RnyJmtG7RncoxsfACnimiZx5juCnNYPenAELeJo4U+RjIp0ZQN4o02Y0U
gf/7WCrEFDapaP6Sss/acxMZ6k5rwVv3NWf/LmwasJgBmAEoz0zPxMR0Qz1pQOJlyjFOV7lFw/BR
2Xo56d/4PYTzIWf2J1YPRU4oD2uzet31nGqmVBZx1ipoo49Iv+0URzbvorfwCQgnoj521bM47Wvw
dt4+Fl+PEtbufO8i84g/YIe7ttuYcTsGTYGnfuoU6AWwqNeGdiImKGzGUJIxbdT98VH7GXjaFzkJ
lCfJAHYz6J0ONHzJLpi2Cdoq63yNto+p2IMK1wheeomqFdV/KQHuUFvsPhK8FZLV7a9fcC9z1yPY
MmQdtTD2JjMGKOkCjIAUZkJ0oLtcDb0blcq7MZe2AdqWAAIx4MRQlb2eo04rQTNnTsqx0Z4jC9xp
K98ZcJ4zJ4yPt0e0cLSA3bJwG0C8EBkYxlToNdnUxrpyFE3aQdegf4n6n7dNLE0aiCwR+81qregI
vh5NhQpHKNeyckzGksYWmtLafZRuA15Qt7SjFfy+gnQBIEdsiNuHnVlm6M49RgfIf3hUe7EAs5Zz
ImyCHdoSfNcP3NtDM5am79Kmcj22WlMDXwpN5ZhrOSh85Bjw05WpNoC1amV5b0Eh99gAyX1A55Dy
W4hmNoG89eKJqEJg3A3+hCpSjjx96oR6O0nI/5cjRAdi5O6JXsTiW1XM4iygeALUviyFGkLHPjDa
aInQfVBtmiiIERAdB++g2ZMSt2u1yi0LxJRhYL5mhTYhlKqm9icy1O2mqFpU1dQ0R/FWUj6RiYPA
o1zrB7SFJY9yXnUlLUHfVNJiGOuMoocJaPVR1u0aCQgfONdg/BnlRoWu9jjJ1oj1UTMb+kK417zu
vh8la1OpSXQ20H9kJf20Cwrd/5DBK+tTKVfLu1hrpoc0igaPjFU4yOgq6kAmq3SyRmfo8Oc4lVWG
JLJHpbqGLn1cCwV66tTHrIrQ1Q2UBHTSsqA6i12IzEBrGo1oo5Icv6WYUVAAAbfHK6AtBEzIB6C9
DdkBAFdYX+nnclpMWqgerVcZHNxEqVZyvs+7Vd098gL1hTjpyhYTnGlq6I36kKpHtbM74WnKn+KT
irpTRUSIslNDWZl2fdeC9pSX7Vncy6CDQMkY3uAb1gBF37Tyh0zFLftqjXdth8QGp6S2UDSBkwEh
LDjDZpyZwdw6hjZEwDNN6tGM1t4qgATca46mpxLq0YNRkEl5ylugzPN9z2NBWfJCaFufUV4gzAER
xfVJTYw2VcpOVo+R/laO5zE/pMJ55NF6LXlu8BH+n5gTWPcZK0Ugl6I8GupR/CU8JP1Kbze5bCOh
qj/e9jzLhiBKjtyfBOfKOB5DLiXIAgbasbFN3VXeRG+dZU4XrwseFG/p6aohA/4l0wqAscnsyLpB
I2EuYs2ElyKxXCV5NYNnBeiXIXMAxYqGgprlCntVAMUFLyJaijVh3QDB3VzBhl+/Xjd05A2SEOrq
MQVRGmTZVoDGZYFhx1GH8qFpD5Hd8LIlCydhrveiaRvnAJBmxmau+kncDAUmV5uK1TT36WVCGNHR
Qyfv7XX8nlwDN8aFKSYTEUMPMtLrVDvKnwBo9P2qtQEMGQRO4PLNq4CeBAAiQELEOQ3zdS4vIuh4
Ess+0fz+mJmJbwctRtT2QevcHsxXFuEquJvNgLMB3WMzIQobTWihFmXAnvRHX7/3qp3w0myUdBMG
Lpo5u+ZsyB/pSKH6vY/cPHfjwH2zzonqgKUnsX7KNQCQdvoMNqC78ji2mzj8gVp4ItNkH6wqj9Qd
ss21jXsJzcWH/AH9Y93eAnriB9quAhvkF1XyMBQrraQ1lEjqdfGil4+VBO5/VAsFEq2zM8gknmrL
hQDLXLwsUMnbhu02jvapZPeyndIYLww0b4Mc0nR6aCPlckPi+wGNmdCk0lKSguMlcBrhR+EiX6er
TnCnvkU1t975LZq5nkqWmQKNpHjTmUZ31FCiP4HESGkAa99LwN/hY4wnTXDqwOHxVXxzK7PVmb7M
QFoZjbOMf05HvawbMe6PaVO3buslCRmleHDyfoM+xlkYESwugZjw0mPfjsGXXbhn0KcgQ8lqs6ZQ
KAHvBzZOFKFlN7+bgNWJ77NQmjOiaGpTgD4cVvpHKO+L3+JDZdpoRoDSDMerfi9EMt8xe4aLcxJp
+aQODcavlm4DZUGLAB0WIaaxm/dcIwb6WdFhEPpUfwQzEwjIjHX+Lv3uQGYAjXFH/JB0ouY/OMcK
Rr+dKkAQ/zM5jDtC4hC969lMsCifMlcAXVKFhfCcUAXO4CE1uNRBvNWY//1iFuogbHMjBMsiWKiS
ddw+axIN3vziYFFAlNRN+9qH+xjGM1LrdizsQh6D6nehXCwEVE/mSwftPiC8v/6ETE7rNi00ED3q
uxDd36gDPVoQMgLNUvFT8zIyrLWMJJtSs1tw89OIWM9S+GNQ3NGEy3CGDP3hyBr2RIlWSn+nqxsu
VfP3aGb+SPw3I0S1WZ/h+iNHL+xVOdPxkVCv30YDNoz+lKkbvVn5wyoJt7H2q7YeNeXl9ob4ns2H
URTrcUFhT8z2rw0riGZqQQd5SQCPED7X6IyfBjQllOFjpPwadBGIkG0FTVsQTwkhPs76VbWcM8u6
CkYunEWV5YkyKBY0XA7eEx7jVH9QaORwbkeeDSbK6SNB8wswFB/s8Pl3ut+ufY4BNrJnBzHfmxc7
PVD9KcGTJDv0VKblqnK2AQnI343pWSvMZgaSTNFCCVaijb51q72GptyNUT2rGXkJjjys5beAjTXH
bEsfyp6eX3wpkWsESXVauZOtrasdZCAaShN6ezey3oI1x3iLviiFdhIhSG7e7SYXah0tnOZtE/ME
XXpA1sS8Ty6WKVEzUEPoECNvNqodbTmbgDcAJgciSZ1kofN7Vm6Pz3Br9JNj4BtxJvP97OPDr01I
cyvzPo7JL2UX2bq9P8YPvN3MW3mN8QtFBjI2U8E86Vu0HGqOTu4ruv6AZyDlj9tLwrXFPAsqf1LT
SsEus6HsbT3tHbQLQZdG/QEgOnK0vOzO/HK6sQXYB0/btYIgZHA3r5NHrDviH5qEbF9MnmzBtwcH
u1aMS2iV2pdEYd5rLnj8SE6Lc2on24JyvAJn12mMU8jR3eQpaKQ/vKpUWqvvCVU2nCW6bQINotfH
pssUKRt1zFlP1a1n0jG1H5C5oWCFOYPs3TU+272wyhxe/vK/zCFS2ehik9C6MH/YxXm10DPSj2OS
He56NDDR6d4BlGtLud1E/+Vg/THEOIaoAP4FfDbZoXPNVUomVyDxqraj+2TNOcPLc/nHEuMkYr8a
fEEIskPpVPYd4N0hOd1eruW76C8LLKADU2mqZQML6L0iaPr5MTjb4m5928js+78foz9GGA8hId3W
R1qYHeotuln0F84s8cbAOAVg3ntRzLHw0kv+DDqJrbLS3Wh1ewzLUcGfMTBRgRd08HNZnB1aKp4i
23w4Jg5nmjirzWKkpVLrK9HDOOCvrefeXSuclwbPAHP6RX0IUTWEgXSCSBoEON6j4+1Z+qow3lpq
JgzIrDoEIhH7Saq3BpFkW9KIdC/c17aIV2xFHEDN7efn+HdI0V4hI7bibOhv8fH/udI/CzVPwoUb
SNDIoaQN6CWi/a51NNeEBD39Od1ldM2FMc5u+dtokaE1TXCQIe/M7DwjzZI07PLsMOrE92m/P1Mn
WW8/TwouJZ6QxPLld2GN2YLoTm+B+U2zg/y79Gm1jRA1WvZuuCvo+h/dfBe2mAtJ1jqtCFqMDCyY
dNhIxFiDsAFAc8oJ5BajrAtDzJ4sirqfMgGGgk3wQkv39n5c3PEXv85sR7O0cg+HNjucfk0BeU7f
X/7B74PJc5akQKr+q8B7sdnkMSzkqMZ9Kp/6lbaFBOKaY2HRuV1YYEYAIhcDiXPEifZg2+CxPUYp
QVxwexjzj3zbxxdGmDNjqP0UxSWGUd77JD5kKDfcNrB8Z15YYO5MMy+EMpmfB+rqVNnKzgzmUYQ2
F1G5GLJdGGKuTHQR9CNKMvDTTvr8ltPH3hb3FeWcD86EsVi6cWzSXFMxHPSxHEGx4XKutMXb5s8o
vjigL/ZVUZRVIUEp/GCuEDutjsfA4Sw5zwLjuirBmsTAx/MweEVdEJ6kWYlrTrTJs6EwrhjdalgP
rMX49IqkKw3Ix+1ttXi8L6aJ8VJFU1hgm8Yy1HTaNc6L98xZZ54BxjshHyqaaLrDOj92tLcdweYY
4E0Rc7wDS2ikVsYUBYdpHa/2uVutbs/RooO9mCPmbCtF+/9PpufV09//eBDQALYM+V8RuuLMWUtL
r+kFkK0iEEYiI6ejS9ATwTGysASXRtjqlpSX2SDORkbabWbvNPJ20ZJzujLBxKdFBVpO/C8/1I7i
vklkE28GJwIs8XR7KRZ8OVjhNSiszW333yoVlWz2EHrQ88OrW9KBKPfUu+fFqRwbJvP8sopcmppi
tuHdodeWqgpKGLi2q9//aixsqQAXn6DpnTYvi77ynhpcT4EtVaQ83LazsH0v54wtBMaN0UM0EHZs
QHbzjqxv//yCI7/6ecZFxSrQBSgD5nh4u3JCUF8sOY72G8gLAemVCcZJTWMBCnABJrxfrdOfHgoX
Ar6OaEsnGn8EhHNcFtcfjCIasMboHmJvpjpS2jiasP4asVyBdvQ+dj85bnf5wFwYYQ7MqDWWEYgw
Ujrq6i7eldQ/Sp/H8QfnAuENhrmkhmICJmW2A+nzs7TWX5zs1+ftDcAdC7MDZNUf2naADUirb3aj
M91PlB45A1mK3WfQ91/LwmwCT+h10MvPI9lHtoGMgRvQFOATEkAlWvzBS49yR8VcXFaD3kFh3gbh
qXdqYm7CDVHwYuCHdt+Q1tjfhqijZ1ABAkEHZOX6ls979M73hjqnELy7+L7YjNv03lsdPJRUwztl
m+5/Dqdxn9uC7Tm3F2/hbkBzKCrL0D+aIb7M3VZGZqn4kOs5jCuZ3tUr853jHpaSSlcW5vv7IhDL
01Ste9CeYnCK+wsqyEQnqHfwrqCFMODKzHwQLswkUj0opdhlh5zchSSyn790429P1tIevDTC5nra
Rs1NHS28uOaiTZHQV3MzgfInoXOJw9ikf98TXZljnISnGoHmgSwTh9d1xRf6kTscC5zlZ1UB1Fir
IkWf5iKASN/0x+qZM2PzJzLvoqshML4BhIBJM5UYwvQAoJ0BrbyAZmR9ytcyx9TCNXdlifEP4CmX
oHIFSzvxd48e9Z+ckSw8i65+n/EHiiDro9yI2GAVeS0dGYA+UNcgcf6kkNumeIvCRLRV7FV6bsBS
+3mHHmK7OHmcxs2FW+FqLMypH6Q6z7IIZxJZ0Y3qVAk5rz85W4tzINnm0LIP5R4CeNkhnEjgjq0z
Kmteqopngzn0ItKJU23g0JegpiUUlLakXP/L5WDjQVBDdpJZYiC7DhnkY8+RPOCMgQ0D4ZtBq59g
DGJnuxNJf4d3TcnLEfGMMDdMZyARpYDpFrUymbr6/vzC653lWWAOepcBtDpW2FLoMIUqlkaOoW3/
q3NhMie8VYvMH+oRiRwRZd/ERkMhpzi+EMtenguTOeMgr9N7KZl9SLi1aO3KPM4u3m3IajcWuaGh
nQpjeEWsLFPRMWi5N05bTrTEOeBsp1ysTI3pifDr3jEn3aG3CM1t+nF7PZZCpKvpmvfExZ07xGEt
ex6mS9iJ27u5wpKTfHCPvm1xeqY5zp1VkkUzVK5kKg7JYQPm+dXtcXxrbkD8BRI1acYpArv/DU1f
Z8oU+paMcawNYtfJGv1Go9uQzDb3QM54KL93K3R5khzXfnyvr9YNkCvtj0/nLD5seTmf5T3y53NY
hxO1fqKBS3g+rHf+2t+qLyZ5MWzzn1wCF2aY6EJtzTosGwWhH/1VTa5Fq4k62vH23C7eZRdGGMcT
dj3I0KF1fDAe3G4XrXmObfHEXvw+43Zq0LNbJdiSD4AYDXajkfDl9gC4q8F4ndALjXw0ME12k5E8
Imc4ttBd1//MNVwMhXE+KoBIMVQb5mWvNhZ5BXyRoPYD+mmXM6RF73BhiQkwaqFt9VbCopROY0su
2lmRuwQ8E+WdcD2su4oaT05FXj5ayrE8T9a3cPDCMhN44BA2YydgjPZgrdoWj+tNcyhfY1d926lr
XkF78U66sMb4p2oww1rPMM5dtXdBOm1Xp4ozIp4JJgJBI0mrSjp2R0oku47Ij21PNI6f5dhgm4Bz
Oc/90oONmWeUCo+7HlEOZ2EWo9s/U2UxzmAKjKwoPSzMgIkCCvfj7NFsxRkIZ9+xHawqZHeyYB7I
q7jajV/lcvSU85rWeSeW5RyC7OOQaoMGGEO6dt3oI6tdmrzenjCOX2Mp0/CeDxVBxFCALP1V2j9D
t+fEz7zJYtxB0galDCWG+fEXQJHK6WzrwY0MOz/cHgl3uhhvEPRROaohlh7v5vQYrn6cM2o88uJD
3nCYk694EBFFqxPOYnnCUO7TjURBuc55Oi2lCi+vcms+SxchCSCf2QjlEpiZ3N7RAtszbaRRkFgP
5DtQocLNeRwXwLmC2BbUuKsK+BhshROiH3TB0NzjjEpWbrpNVEqvRxWByARKMhjVa7eXdCfc3x1G
p3gEwhsdhlvlRCk48zGdUux8CjnlBve3Fw8d7tf2B7O1imy+A6GCBKoLx5boz+revr0Rb7s5qJFd
G0lEwTNSCccWyKqB+JvOEZ9vW7i9UtAkuLZgZRPQTQgkD9PLq/bcuiNnnW47BXD8XP9+OyhFE863
W/aekwd46/CD46d5c8Q4hQjgEEFtcIqSynYh8bAP0M5KOQvBW23GIaCVD7yTJaYp2vSOeXqXVsZq
+v0vjTD+wNLNKGw7GNkZBOcGpLxPpP/gGFn2bbO4HeAlJpTomKFAe6JP89qY3TTU2shrZ/vb6fPz
9rZaXJQLI8xQqrRLQl+EkSAn5WkHMkGsCgCct60srsqFlfkrLjybWkLZtQVZFML16KfytJfojNs0
ODPGG8v8FRdWzNACqVxuIl5vqfkz30iOvg45NhaP4Z+RsPHMmKXBWIK99gClDdUWQ14q+Ju2xtd7
7sIA4666QQcHn48FgWTf40hbEjydWscgwkPwWGwqcdWhYmAjY3u4vUS8gTEeLJQbwMV7DAx8a5v7
jFfH5e1mNrCZAq8YhBGLs7uTK0DEJegkkUBePd0eBmensbFNEYe6ICUwU8l2TAcqbdXXccfL5iwn
0y9WifFleWD5OgT08BaQ853/1FrANeIN8CMgwiq1uZHBPPnfnh4X5hhXIEPGCHw22BRf5Rz3DWIB
G3qOHIuzu3mzx3gDweyzuU41x23Wi/DQHcC95uqBzXEHy8mXi/Ew/kA3+3Qy8Lw52OjNe7SIShsi
bZt7nh3evDEeIehl5KsE2JnRAzJ9mAhwj9lzxQNW3z486N+89jzhYAVeNmF9ZIhtEVBsZ7xcwbfu
pGu/AIDjtQlo/pl+k2MocbEyHOMXVPBIbhPqVLt6s72vD7toI7jmFu3oSPYUK5BVc7tKFh2sCbQb
ojjgrBU2BhnrCotmYdnaU7OLN0fw93B24LKfuLChXo9z7MNY6HvY2OmrbC9uJRvyBAo9/6N4B2Kg
CvgfNeh5Mnb0Lm3rUozQk01Av92jLYaHD108TBcWGB+BvsWxKIYQ+JiYQt8CIAwg3iyuK1p8/V6Y
YXyDNZlTYUQw8zrZ0/5Rf2j3TznnPbcEq0VU82e2GMfgZ9IkJVM8Y30gPUBGp6a/BwrXaoNIgROJ
/pct8McY4x1kI4pDcK7PS3NKDpMrnnwSak6AkOH2ZbHsh9AKDSEKwCXQeX292SCHaeqCWOR4G0zu
eALNMHmcqPcqOZ+3Lc3z882BXxhiFmkYslZQmhI4ltcZaD8Q4e/SHHz5hwsLzArV3TQmkZDNQIbO
hezrGQ9iCuUQNE+6MgREbo9neY0uzDFrVFqZ1UUaZk5Ec/UDZBlIQVKY4W6GJdf61W8IpiQQfrCs
xEatWIUeNPmhQOVkshO7psKDSkPMYUcbJwpROYP6NSe/vLjhL8zqrEfvFMiTVHV+qGAWrRe02G1C
+nN+hfPkE761Vs5Ld2mLce1KmuhyomKIANJth/2wd6W9TlPNIePLP3Gvl7bmG/MiRhYFaAVOEMs+
KGR6hQwyaci06pAw5Wz4bzIi7KCYuyJOAP2MGwwKLTI5aU+jY7igW3ztzwGFDjUxTCpqTvrI7aOQ
ODuG1eYCzlgyGgtLF6M5p9rU95KtnlUHYGCoHN0Pv6STvs4o5zzM88Ye8Mt5ZTxJEol+1pTVjCTD
Q210pPn0udCVhd8PXY6xJZd/aWyegYtFtKa48Pu8zeEbwbuGCzJBBTkDlOifXGGXhhinoo0tPJc+
70y720xrdFLkduD4vE3JmzzGmQxSJwxjivFAwNmGwB4O3HOG3vbqvti+/Lu5Y2EweB9EkJyErc5O
PmTHJ++93W68Hecdsni1XEwdSzvT90Xf6AnsgO35LXUC93fjZPcgBUQIwBkSZ8OzQJgMSswQ//06
avF9+JySDprP+7eBlLb8jgug3peHhn5yrHI2IcvI1/ZqF/cpdnxn10Sn83NuLjZyW3qWrk6ol6ka
+OFMyD0yJwuBqCb47TijAOtfvSs52YqLl1seyx8bzIFKjDCsgvrLhoFSi4LrzCkQXvPcxFJIaMpg
HQeLsglOIuZWEUxVaBJjmOcMTVjzuRXutLPNFZGabwzWG0E/ygD8QgT/JfvY9ntLqH0FO6LB7eVC
ipk8aqtj7H7c3gNLG+/SjHrthzzQuBnCBDMaGSkSIu1rc75tQeaZYFbfkEex0WqYqGxZQ7JtsjNg
Jw2ibVLyeuc/QXiT9O6j6tvD0bHP24x+8pzg4mP/cpjM7ijrrIF0/dcwDVLTA9SpHc/uUGY/ijvr
8faIl95Yl8YYl9sKhjX52nyRoH8+Rv5CJp+5c9vG0pG6tMH6W3UcsG1wQ/pnIOc6zOfm3xlg3t3y
OMnhAEYPxNVw6Vi1gN5/3jaxGIH+GYTMvrmHUFVTT8aqFPucvA279+m05R2kb+QscxRzaYQJzSav
r8pgDs36rUdTorwjKWJDTMpH8u/hebJdpBQe/Y0K7YLPaL21NvX69jBvbweZLSwEiSjlqYEPUB7c
edcN0CDhxhNL9+/lKJlYTZPqMehmI8FBeK9JR8LN6ForCUAR3+Y1gy37wP/4JmB3r51Gpg61KQgw
ZoNjHR0ddKIxILUBuT1xPDOM42j83KtH6JwfkD2VzypJN9aqory7l7c8jGswwtQEsSoG0542hdM4
Z9/mup95Qv67MweD3fWEJaEop534v6R9aZOjSK/uH3qJYF++ZgJesats1/qF6OrqYsdgzPrr70Pd
e6ZxFsd5z5yZiJmOmBgLKZWSUssj0BiatXbePG0eg11NRLJrV/C2JieSnTW4CioOgGvGzlD2SWzF
hXQ+N+L59K64wyp5UDkKPfswwEbSfwgwIiuwEV6KygHnn4eOq6917DYnPRZJA2cHLneXX2i/uK8L
XJqMCOXyXFySDEzhKaJSgQRL4LC7CdVPDf0VOsJKHCfgmoXNoTt7dBNeR/WZBOqxkgaxUcLfJ3CQ
ZwD2wH/gYaDbDRVdWu55sp29yNiWCLj9cT+3yMgWUUxexKk8PgyaU0XiEJgVCq32jxHa77lP87mo
yZxQY6TaGvq5k0JQQ4t3bCfedg3UUG6Jet7QT8gwQhRUXLIeS2lOmgxvcnU14nVne1hgqTxPfqNR
+HHVJqQYv1W1Wp4BMByTLYDHUJxsC+jYC70uxqAdHXSb8xIpVhry1JNzbN8SmKiJZciRmSlQzypZ
oswjkAqIqb8lh7aDy2ORc2jf75YJraYtFKnUwSIqSXb8VtFQJOcTkKQI7wU0b0kw/mQC7HcceLtV
/tA3VEEPlfMpf7DdDphZ1VO5Eo/dr5bE9GLXnBzlrMFX/pJj1AS7RAss1lTHhINFapVIm+Jd/+Dd
6NnIekKF0ZCLVdRBmYApO916uV0C2qS3FYdzSuO3/tTDf3j58U5Ir2fj7ONmvQ45KXYF6uQ5F0Rp
9omKnO5/HRA7ZpxcLUmSAvCCHp2ShK/jfOXWJ8bzdcFxKlxS4w2YaF1SGKIgjmIz9isXxf/W23bo
Z+NVZzk68N2LMiFTi1dhqCy840Qnc/6kZDsmRXgecvZwVKDNq8a4NIZF0SnQhBFrFRRt43sYfKOw
ehxV/j7fH+c/IcHYcUno2yIsQaKGxZPc18imz3VEk6WyDF0ZmHjVqjmkjs9T71n5TegyVxYFdFUv
UtC9IMn/Xj49lDywYR4F5v5o+SXoSxEUFDe1pYNI8sUjby7spxUHRB2mLnVJxE4LTWOkJ0v+cNFk
pT65D5/3HfpPk3b7y4x86gbbQnoTv9yRP7yvVn4GC7c/zhiwrkADQ6Kr9QluOylJ8nherJ39ticH
aj/WZLv8RT+P9YYu7BFFZY2dPSXP7vAkx5yO3l0zvTbwCRklvFYzzm+zGfUgqUopGyA7BEC83/7e
GHd7YW5kpzPvNL0N864c8OH2KSDeyh6AyUSdjxNeZyFBkTS3a9v+jCgAdW2fohGRaDb9XSMPDcly
bi/nHNmJyGaoFcsfGV1hJzDHkPKEyLzUADdu6k2g1SeMQj/f1+1vc39PhiNfE+MZhRJ6uEcZbt5r
gtpAbLuev7oQmTh/QnK8T20mqXJ7YiOnE2piYAk1FjPWJ8U+VDYQZpxtgNjq+Hnk8MU7DsYa9AZQ
XgURhDpCP+8zof50BbdMMPZAKfRUSORRZLFtr14PL8GjunpdePaqpObDlTjLBSVH/Bv9NHi2644D
VaSL5TFemBjHWPISmTPTILcfxNiQAgGX0Kj4oISsNlitQDbwGEfdJi49HvLF5t2Gt3JsByOfDqdk
xlNNxnb0gphFbQ/SGiGEM0IzU4674YvN2pu1plXBqPfPiSPsskXxkRIq2PGTLRScxMH3tvc79+BH
5l7Clj3zgvsLiFegGCbLyHG3Y662IvmydF+ferJYOl8cXeKIj03iRxZKSM1I1T2gmsMxG98gyvd4
YuyGj/HP5NLg1z33vX2Knkwno39KEnt2sz+EtkDRT7SMjg6t7eNyl8FGBq614rD4PeR27yvGqzq5
874qp+W1w1e82rZ3+NzvlyV5O5XE3ZxJ5qDu47pAdjzTTbPx7ZWJQrkbkNGWU/q1eOyoc3TW6uaY
emvyENmHr5gsV+s/yz87kSzoi0I8D9uy6NJ07l/znzHLrfIxpioMKuliRN+aDXBmR9tpgGzFLtjl
fTLfgCn3xMNYKkAEnIUqBZ1XF2AXhHh7gb57p8BRUd5b7kLyvHFEcnxe8mCTRrnfI8yYMSyxl+Om
AGH7wONp/F/v/TRjkASrqTCfhosruXvf9lae3eKU311tWSGMwXBD5ipkazvH856XOONwxY6iYXGJ
70cluOKGgbxfvo027p8677duX0b/u9+6veX/u98av/vvXb3/WxwlYEdTtQH7l4IxIgpXlZt5rUt5
3asc68n2SreFiXUvo9/7ODzwRs54gTk7kGqYXdEKo2d73jSuG9qnGAW1nLycVhVxD2TprLTF+jkk
lDr0s6frwOb5dZ6SMLcoHiSs/RnZy6jDu/w80TF+W1WDa3q28Nv2ipdPmzOcFt7IiqbIaOdSmZ/W
QlQBxE5vEBJETrP87ZPjGHzfVy4OERZxtq5ipDzTbyKiE7wbsM5Ho+XiQc8GrBNmWKBjOeyD7JoZ
DfJL3kUi1037ai4xTynY1YZ3JjP5Euys+Ss5dncpYN6zpNM1TD9TLzl8ZDT9hRZCLoQlT3a3BuM/
YWz1Q1SAjJ36RMmI/zsDPyninvtn9GPTMbBhbvi5tSb/wVbjChsmQchA63frvCsfWImoAQMwB3yl
gL4xbJciztPXxb1PeDaYQ4PnuBIR+0EUNlmjhUZy9juzOb16Elp/cXsvSyz0xQMasFjLK3rWArdd
Gqv0zzhFWnKegnOGb0qdcaxSoRR9VI7U68NhXG3/yWFvPCDWvY4TIoBfwzZ7APHcWOn/1IoJxH4T
BNTHNqSY4QDs8sJD4F/At2LPnRsBTWTR+PRtnXrCKthXS25x5WdGeTzbv9/AMOnHgoC2e1yMHpDP
6HvCJ7hP5o43ADVTB7ilwxjBRO2GIJPAa/o2LLXdgspIi4br4MiR6ZyxnfLDWC3JDyt/3Fx8CjbF
eanaSuMKTrFBIUDeZMd+mXo+Ak5akHWM7KK+Kw3CU1ser2xFIJbl0mp68Np/o0VkmAFssWk7XPCC
JC6l21jmPyGwk6sw/qY02IlzXZpbyTmWH1xC4/HcUdXvJ97fgOI/kW6qfdpBTa4wABbwCRr0/KMp
ejc2RftwazHF4hM0lHMp/yyv3CjOt2WfUBYHPxF6C5Q9C1hE2JqB987VGRyaP91XHa4wGTOXi8IF
u7NGSi7gqB50W1gE4E3i9IjMm+1/btz3IOmEoRjbsYQwCFq4ovo5WaTA9voV8et7PLkxxkXAbqda
GVXD9p/jwa7sdWIndr0UYS8F3gufY8nYahFQNvNLM1qRwtZI65REIv5KRNs8IJUNAFZwXvlzHgnI
YboqY8eNbME/3VpOdFX0ee6Ducb1sIiypBYy7R/+9uFPsXkpUDsl+rLHHsfeRw7gvprMHN8NaUau
WdsXl7PwTfoVOwvpBb1mR57L/d47zNy3GyqMWcZurjIIADCEXjNrk7/lbrS+LlWnfLQOw2NqjhMV
KGrSAg7wvPy6PMrLLYxcTtZPxQJTCmgjtzHmbotLi9tjMBdL3XwbY8rVLFXUTB2/zf2OpfC+lRxC
TXf9L1BoMVs4OWfGmle+HAXlaHYyImJqQXNk+8jrAplpOb4hwk4F6rU1DMGoTM8WCWnSkQ5AXgGp
bBm1wdSJ3ODYf/BOeM7aYPUotFdFWySgXxhrg+YkOb6IMAOlUzlnp3bQ2AATmvGX4syFUTekmNsS
dxieuF6FBu3+/lp7CTbdlWAz2cIRNwCuWsaEDqhGfZaYSIvc5/vXZcZx3NBmrotcl2Kp9mCzePC3
F0d1H5G/5wRqXFkytyUTjKLWKxCx/cVYfAHQ29PReuM9Vrh0GM3PNTFI4hh0eooucX+7/VVwo+1Z
+zLRC0blRbRLpFoIGt5HsH4wYcpaojv3D4VDg02uJLoUB+LVh6eLHyLnt7C4IITnGumf1Xbcq7+c
sPhiVqJ1ZWWAk4vryY6okkXnNLsriuG8UaDv2bUf5nJCanSGE5+atXGLLhOQKp1sZ+3Uff0UrHUs
f9Sc6DHBJM0Y7O1yZ7np3JZ81ehh+MofBRt/6tEbyCv0zJUWblgf/eXke6wBvTWqAAFLe+lVhH/y
VgYxF5LtopX8XV33XrBObR1uyn6rVzT/pS3PVKBbR1EJjLZPaLlah56CjhwZrfS+u1svm7f7SjCX
lr/5SMYspIHUaYhEWgBXYu5wo2wCx3B2Z/f6VHg8ZZiZgByVARhXaEtTR8zpW4l0ut5r5xAS6Wn7
6zVcY8z2ao+BZLRuvRSr+chAi4E40Undw7nV+K8JaTeWXdj32Z6rlAHZDp3nCB9M+ceSG1EWsBAZ
e0cQysYNuk0kUi5yO/tTrh66ZYSe3TdUcI8xUTfoFLV53bvz3gbNeQZ2DCOcZAUhioEBWFIY41c7
cjxPXiu78hU3QrMBfsQNn2d6YCH3CTnmhSANlXJJVbyHnt+ljEqb6HRCLCHQ2oVePZxXBWoFyoOF
ScDc45j+uTzIDW3mVubKxbfCBrSVmiZ/wg3NVvBu3Kmo8Wd+XP4Ji8xlGy6ZmV1H1YL1b/Z/3tLl
2f7iKM3Ms/KGFcZb62FsCEIEGp2ruO4ZMCHv0W6cikrta0bMve5GGOu3VlRy1hF0+/M+/XnPM+GR
uauKhimHS/59fdJPaVlsmnX1SeMFD/iVe2aMv9azMBZzE2dW9uT9ZAHMNqI+QRPi8j5Hs3HBhCHG
ZQdhA7391g1cwW4lHHS3QQ7nPpHxR+5pBuOva7EUL2oBqQHp4yAfFTyNOWxw5cW468C8poN+AYmi
IC9v0nNMNpK75DY3znrsv+JiY9QgKXQpD0BGpJdPgSZvKCj9C/i/G1vBQnGlQEWQzRhE8Hh41tHe
HSFP0p5E8nj/WGawkkZCiiWJSC3risIITS6aUG58eB6LYJImF93Sxg5een4AdkkMpOvygYvf/9/c
oH9ofjehTFwyFifXWWCCJoqUeQjWnrDDxP1qOQohz+ucoag6cpYqeqVvHV2kilFeF0mLtDmGkv1n
K6HK5kyveCWZbrqkb+N7XyaCrSIPpT1fFp8cBzfv17Fe9L++gDG7vaWoQpeE7amrMQ61yom/dUjj
OEfOKc7r5F86jN1VwzS4DgrovGLBMCAKg3WzsZzye8ohJuIm98wdIKOwCy9f8J5Pc70S6BEbN/9i
zZllsdWJKA5rJdQuLXRVXQNpNIIZwegh7XKs4vCipbouiTbY15c6JtUJC1I2RQl3LsYAl9NfkiP+
uSx4LSWzEvn7UWw1A6VSY9DTBo8drFRIE6qenpKQVC8cwc/kbAFILylozJVUbJFlBB9oZh6lQAM/
9esBldg3+sRrJ5q/oSbCI2wzBzwpC1jhA3W4C/1u5CR/1d836mO611fdoctIjvVj74+8Jofv7k7W
VmO4TsFxIh2N7szbe3OWLVkT/LQ9RV/J87iXb0z2R3TrvvzeoRknIIYnPQ5UocdwUcSEI9I5/w4Q
QlS7TFnXFBYcIzpLRWQmZXtSULv3yp3bAe7VJ71NhYVGefZvPKCfvP6lxkQT/Vk8d7GYtfBLPXpE
L6fEAe7YVsSStW5x5M1zzWmlLOuirhlYjfxznrBX/LNQQ11Cn3jKNiVaSkT3SjkiHEOQH0xNyDBM
Xf3BP0dN1f5fXC1/EW/HdAoWxX3KrkxKJMA5YpyN5KeMMUFRkF/aMjfB2MXu3Ph0zWhgUB2Hli4d
un17G/CKOr+JGCz8/De8InejGMaoNWy/TyWfI6UYlRWaarjJOiCB98fH4OlbQMVlWnLRseavB268
aOk6tiWwu1TM9tIP1/EQnwE2i/7e14SojuXmRwlgb2sVC1Tt3S95U9A6J/Haerh6vDzZbBpJnnwC
Y3aURm4SscQnbEbs1mbV/im94iXfDIts9QvDKtgQunRiZxkv/B0v6zobZ02JM9oVRoJi9DGIa8BS
2x4s9Dp1dCdwH0xzcams6vr3zIOsfQthEiYMqS+nadEjk1CO6dTQqbkNO7PGdUqDEaQvlUXbt0OL
+rC2yfAQXiae5TwAwDX0BFtalR//YrOrpk1JMuJTzdSSpTPY8q4PeULHDNkaHnrxhLwtQVuSYPNy
TLNp4ilJ5nb6flL0fgwXYo/Q79UjdhACqwJzMVBP/tD0rEnVUCJWNF21foA4WXXa620m41XvGmQf
yw5AENGykD5eUeXXYm5T3mw8ierDPwSZOC/LyywB/OaYPYklpByhjYBXIAIeABxjw2ONiefEIW2A
WajCF6/cSKS5DdgDfd9ur+/xuucRGz/7hxWfsMXqZp1haLYCsWcDqWjU2SXgt8vAp0i58eOsw9D0
cfuLYhqyznj8BE/aPrO0McbAuDSaBcfwsaO/ZXsZOv8fbQxzYROKRTKiDEzXW9/T6pOrPRrzwDDj
Du21ElrYULtR6PrKTUbOPQDGHWHaOF+CwSnmBR13yiAKKJaeIqw9GnbVAy+FNOsLcESKqKgS+i5U
5jLnRZ1Fw9BC9QAtiNmfPUaZFAASqC3ckGqPF1pctuhPLjfnzcWOvbODQpHNUcs5Szn9CuZ+D7na
XgQVX3F1xyDGO+WY4zaclzFhbTpfR2TxeFH/7NNmSpORraW0YpIVsJwXO/vyGoHqqwIQ4g4t/jSe
yAVGnzvKKTlGQ3tf6yok61psvsS7e4+J8TPAtvVVhrHMbWKfbbjbpfY/H37WcKgyts0hX4p1c4xg
z1rtZ2YljgXij9Q2nIH+ShdcQPS5qHBKhRFlHiMkDEqlxW0oycdeIMj5UuwwuZLrMdnGG6PkJrHm
LvyUJCPO81VOMdYNxnpH/TOcbPfdbraqHTw0C3WZ/A4djobOGc4pvVGDJxe+E3IRLV+g5xWAtY8K
+mfYJdh0h5z6GKJ9cpNn8wxaSO4Cj8y02F6FuukFCduyx/rQuHm3L4lvo2yLTGvu2NVRWKEay2Ny
zmBrQAr5L5qMMRDLoYswxTAGRiKtd4Hzu7YH1ElzbmVq/vZNSI3sT+QZXPXID1WQsuGJqsN57dtI
2h/0TcxrjZpVTgQspiKbJmJshhKyrWFSVcJ4BZScLETXxGO94MGazvWG4qr9JcPcgas4iLle+mMg
hvnujnh6SjJ0tTgKlZ7FrSO/7S6Avb8QujWo8zSmi7AJO7FRMrqvqt8mm3W70y9hrkaFFW1VcwHD
jZ0MNF+Ja6MmwQ7pxF+NM6IbavsW5YjDqFYDMajxHi0yT37die7izfqFQecFika0+RLd1t69ia5C
H3l4GjPotpDWRFzMfbLS+tpkBT7SDg5uRqrliBwjO2FOmi+ixFRuMBAYesa/6C65oTtqy0TvtKo2
z1aMY9qglBaQeheixV52Axo6l8du8XX/LHhssltLz+dzrrU92PRMw343/ySPltv55GAUG/r0df3V
b+n/R7V0LjoBl0gKyLqs4QFyy6TSV3WhpUF30rGIr97V3rCzFmhlgennJTt4pBh5Rj6gqYsepAbX
7tAPnZLk4UoT99/EkhOW2LkfQ8UaDD+OulN9Ie/NqtiopIoI+pCWPFiS2Wh8SoqJxv00S5JcBEtj
5wt6KWngNHj9B1xwnNmkA44Jgf+Yuja/W5MmymjlugSIKGhHsfXMAXAU1UFCwdB7MHpydr/MJZop
qlW8uXjtkhdyzfoXXZfRLmqqIrYG3eqIXyiVmiq4COZCk9GV3ed47tM3Gc2MtV2/jHEXLy83L9kJ
TeZBcB0s+ZJeQVMjdnlAaxXUpXO6ReLev3az4eSEDuPHtABBe9dArle3XgMq8krKVWZ//u+IMH5F
tXzgul7AjLz2F9YmJajYZJxTGp3GD1M+YYQx5YN1AWxCDRqlU3wqa4kqzn0m/psjQSII4CQGBtkZ
t4US+1m9jsoufiVPIbZFAVO83gS2wJGWNMr8Jyt/CTGsZEDTSABQN/pHoLL7X1pEwrfEeUh/5cUm
s/lPwtmITf9LkDGCoaUqSd6E3en1I+gIQB9VG+Xcdlktu4f7Qhw//R5rjA20clQQzNiCL9NeImza
Ovi04qG6zoZmf7lhG2Cy+CJfhx7cRF+vmZO7qxLgu3hMbzgaN68QBrCQJRH6YFqMQvRoA/Zz/9zh
JZ3sguXeoC/ZCRMH90U2G5RNqDDaoEVYIWuMVGRPqFFuCYh4NDwTsD//OzqMEgznNI7rS9GdlGN4
0pGEKG3R5e5O4HHDKICYiK1UB6BiLROgmnZEc7bqq8jxtfepWOLoiifeohkucnDRILMYASaIVK60
MAmApu6LbDY9Clvw/zTgR70GTWnF1SzBTQHvF7v+g2mrq7f0sV3y2pdn83pTUowTOmdFFegZSDVj
pu3sXZfBQlnv0JC62vwLdF149QlfjPcRQz/GImkQ8/8oeyDRLrI/loPFOq7wmDqFh5TpfUHOu/cJ
wdEkTg9MCdRrbOLAao2YIdVSVKLOC/30knxeney1Eoi+3WLLa7MQ1l9WSMrN/3xF6i3LjI8CDE6s
+BVYPjvBLqQHf5lgjp/34pjtQ9JVTdaAIIOq23fj0ITRXsTqT7TydmPxJHBeI0eg4kp7zDepjwcQ
6hhfZ5/ypmRnPcqUKsPc1Tfy1KpA9fzlextbp+0ClT3AQHbOFe2B1uP945yN5af0GMuYa0OTimHW
odIWbJqHYm8Vdow6jbGQHGxL8omOutTG9Gn4/q9i0iltxo4BDhtTfylou+k+3PvhQ+PUL+KYAvB5
KcE5M6NrSGyidimK2CZ5q7V5EEh90UNrg+egBGSsYHMLI7NOZkqDObpIyRIJWJ7dKbX7XYGmykWA
N+d66Hluk8cMc2Z9FaZR2oLQc0tfN8nuXUHbpB09AXC6IPSIx/AzR0vmwo4pa4xnS/QobKWRtQ3g
SZsXYxOtru9LzNHX/LrBXFAwpcVoxaW8KJd6gFb09BVwtXvd1smI1WjwoYV5bDEu7nIO4kTX8+5k
K4N9cWSCtqTll+/oQCC8L0HOkbFPZs1Pr2JZgqmE2NEOKT3M/3/yaoDfrTNszDYRHdtaMwQmMJkb
UNnsK5o4Hx8lWQESQQmdk2rHvVNvqbg5BvaSdh4FSvijtvr8Vyno6Ucw7g+rPC5SVEFXXvOtQZKd
+kvJkHJvHJ7pGu/TPW4Z1+eHWaL40qiUXuEmAQ1WXU/ochm4n8uG1yk3W5OcssVYkNL0ozpOQa0+
eC4WZ6v0oJOooRi4OH4JvHBlljcDxRHMFWN07DvTOHE+1+4inY1QwhW3vcs2fJBct/5VkmZ1eMlQ
xechi83GLOjL+YceI8vk3FwqIwa9wn4GwntJy987Sh8/ORmP2S7nKR1GimZbpGl5AR2A1l/3qezU
b82HTuQtnuYHBX38S/tY7Y+03SBl4PaolOA0OR8xm0vEug/AZ2G4RPtZCr1al06MNDwP398NIq+T
ALW1w+EwkJIG62yxX51CuwzsYl0ev5aP549H1NvoEwUKbuMEaCaix0e4D971nXtxTT9rNIyTM08T
s9TTUsXF0Rfdpl/dt0Cj2fxxWyZMM9cy6/tKKbB8E/tdT4bTrjDQb3C0dtbITUgwSpQ1hlReTDBg
ZyVV7QtAbKBD99mYzbFPpcRoUBqeNSMrQES+kGChHtfY8vz4yOFk/rZPWGF8eZHEUX9OR2llvzID
0/2Wo9tb6WkNPC3vHFPea3vWdGPK2ZAMS1Ox55rx6b6onKtG8UHwtcd4oIXQ6xl9//bqsDoY9MF5
eUP6jGo0Xa6vi55kOVkGe2DBfHLEO6eE0+9gPD26Bk0zxcKC0+vmXdTpuSWKQx8t+6ug6R+bO179
7fhYtTQw4YWRZFnR0PN/q/TnxC/13Gz70+srenYGgNMDgnxYYkipA5Ia2RLnV4wRn2ZxRH1j8RWg
TAvYJ45Scb+CUapGLutKR04bM0WKvoiIgdH5P4eMhq7lqA8LgK0dxZevy3vym16we+qr3bRkaBxe
Z+psb+xUGoza1dewqcumgzRsDxsLyT5ZA45dJfgUQaSAAcLqZ8AJ4++v1GtJ1zg8Ucw8e9BvDA3A
/jK4HYTntwfSxnrYqP61PQkhSbfyutlmjorFMJtoe3UsPEGuCxmjo7w06k/bcUuW1X/90gytBrIa
8XEA5mprkpS7Ae6nEQQVU9dEZKZ1XWQTg6KiNLpvSEhvLsqnyvX3R0SVy//xFbolwlyhzIhlXzRQ
VR1bJQVgKq0vIlF28h4daF85fWq8IzoOXu5TnZOfKquyheZl0zR1Rn5YyNAKemmM8uudxAltbYHR
RczA3iczJ8ApGYa3izhoKaryI5nxsnpYSMx7Fo5femsRdGVKYvyEiRuEPTijRQU14tKTFihPcKt0
o6e7R2AU5ZRAXA+WoEJUVzcaNw6iFHJdGlTwBCB28NII3/flDjW2xiMlvRFbZ1Br1/n2ZGVkX6KW
athh4iirV9zuNZDssEue1huTXm19LWPRlHM+rBZBaMe/BkyEDhR7hS0n9m3jsQVipgYYAZhEz+aJ
fib7cCN7Fhyu7hI17WvIXiHpqnQ8bEg0HHmlk3Wx8ClHl2ZycrfUmJAkza5RVRYQTU3Ho8A6oxcJ
26cL7Fnhpa0414Nd51IafRm27Tdj4/7fje9iz0/FCSxnMgAjQ4YxIgLJ6ExhnBk2Zoain6JEA+QC
BwsN+s+xAXPJm9CbidZv6TDuqq914yIAE+qkufvXlMJzuuZb85y5vIjuv1GIvxwx3qASxVixSnBU
OTGg7BAht0Q96sAHwWxVYJcbHm/zB/WXIGPH6gprVJMOBNH57cR2sTRHEBubF2vPhJG3ImQMWRyq
SWPpKBFpWKP1Edrim4+9vehgMOzkX5nmvywxBi0N2mvbZ99asQ/+OL++qs3zfavMVTzGpPVlVmix
BYV4rh5LdPHQXbYPbMqhMj5AfpqyfxhRmVx94GOepBvVG2ntaBHbGZpkkUVouQ3As0qAh++I+yMC
w4K5R9pZvhh+gbzMJh33cpFkhew5rzFoBpAQKjChwtwiq7vW10xF9em5yYn37tMUNg5TprZnPvgq
uqdFEjq79YFgxG8hYqHDn3TBU/cZoI7bj2AuGJAX/TSxvvXQIqIHDBeAHBTLt2y1e6LnFVBVD7xQ
YeZxc0uTuWNt3hllIqHtoLCRYcOwZvji27Er7AJMWi+yCl1u9zVnBq3jliJz2yRl0GqhRlY7f72g
GfI9PHoVRScP/CCAK9YilbDw6ALc4gLNO/Kn+jaOKaiu6Tpveo0/YNPjQ7Jaa6s2IPc/bd4JTbSA
uZ2VHshBkUML4lVnfyRetx7QvRK4QE6+T2nk8cftmRBi76jQXKLYSjrUil9TmNB0zZEy59awOUbD
r/JKTSDk0nntDIJdbCnl9sn/bI25OUk2xaiLQlBpWH8E3XkPHhHVFpjbE+xEJLyuplHwd+T1PeA2
CdNqSQ/PZYmD8dT1gKc+NgNxkQdnRIYEEMDTTAOdpD/qwlbaVVhtWGNCbwD0Ib1iWOx85EUF4xVm
GBlLSPhLUzDO/m28J4wYXZBG/tiUkqGtWrILt9nAQmNuKnVC8uXzZuxmSjp4tWEYbEQSUDBDz9g1
WWsuWjYWrkZcBQmxZUKEnea0gBlyj+bO2fk7bcUrRKozzuGGKmPIBDmPtFyFYpRfjS0gk9ZtzdiO
iOe+hh6UBbsk8BklcPdpaBu0deUH9djRX8mx26kbzLZusV9qtL+Bmy6MB56HnD3piVAYm1cmuSr0
OYSyqbB8FC9MD63KjY0AN4iw6kyimZ0vzEN2JeLh/r2fqZiO56GhaQOxIWD7mTA316pLmUfwZgrO
Ylx2n+wwFR84aAg0gNVnrI8tydeCrQHwref2FI+n/UP7JtRZX5pJRnfxURMQF/ICMCPSEo8dp1sX
xHjPF+cXLtbMyA5LUBfHQvtYNAVl/PeJuid+0dS+CnY1cllJdr3A84poawGowoHLe159zyT8oCaN
241lC5aJHfW8pHXXJAbS8nitGBsX4AMy1hDF+8sGcPg7YVE4zvIRTZfEoW/AYXziBpJzt1uffABz
2xAfn8PrWIW44tkmwY0CvnuTeEic7dZ5SRSA0+y4vekzvkQ1RPRCIk0zLitnIrHLVU5qjKXCNvaO
YmPhkkO2486+huobBDCPvPTk3O2Z0hsv/+RM8+yixmZujEyeYYxf3hrkIG3OPeExxdyTRERBOM1N
pECxx8rDYt2aAkMiXnn5Kl5dPkfwlcKwo5WxqO2cvGkL2XbMjPJHpeY0eMotYyu6ASAPhTJ+iLyG
fMeNLsbuAaXc4DeH5Rkfd3OOTFxUAfMyjsasb7Ls0LuRIgIa3BKJT2XEFghOORpPBwoIIkd4j7EO
TQ4INhfQpXGSuFMz3xh07FVCAtYAJJEoSz92oxV+jFmAOOhP4qMGItJxnBJ3gJv6EKJJv8VMAJq9
fW7XvDwTUoxgL//QZcQt+FfR1yLQfe5e303vHbVsCwMdO5sgCBwDwREv5L7gZ/VZEzUTzdoYeGI3
iPqxeJavfdhD1bBjuNhfyRv1P+7TmFXnCQ3GMAxFhTR6CxrZMrYtmu6o9XmfwiiYHwc2ocC4XEms
e0u8RD0ci/JBuwVPSjwOmIOpRB3J6HL8fQhJoNZ6x80vzJDAEhsM0cuGjkl9diBkUK+YTxHk/mQd
xyQQcmMV+tn0VbBosaLRwGCDiDr56b7c5rIaN1SZo0nLEaLABNVqLS9URwN7h2Rr0T86Gl6aR66P
mDEo2th5iO4TjGtgcvbWfAZYSRai7NkjaD4/14vayxBq/q62CkYvec/aGX+kYbGVgh55CNUwGKUw
hQjrfv2+PwVoywrtlqPVc6mGm99nTJYhXJOmy1CiEB/Dh26VHZq9tMw+A7wDzpxbOjN+ok9psVBQ
qYQJyCGT+tNm433XQ5CBOqW/T2dKVuT3tnG2yZa8YZ6D5s76ePFyAC5/IoHD+47Z8/srU7ZPNbYi
bGjGbiR0Gnhue4iAGhIQa9eR+Hg4KBVM9RbjwuQY5STbH7/Mw9fGOn1ueFjEM9VzyEORUCtTVExP
fmc0Jm5Yi81Iz3rI4+KO24K9/bA65e6p2yBjsFg429Yu0MJyRbRztFZfn8//4tpIugWQBFHDjufv
45qQH4xiqKXhPHznzDbmQgA0mAAU5pwIizNQrnkvZmVWlw3EzbooajqC59t7o9VJnclWOeD8X83F
e/z5rj4NUOsVoBkbp7Xf1r+O63b5tQZg8RsAXJ5iwnu9zQWYGmZU//mGUTcmTLfJ0I8Q+QOMrNcg
ILBIs72c5OeP/fnRxQ7yrXEhb5dD9nAh/eqYUx7o0PyhTz6ACeBVrbuWWVpBCK9dRAIMvDz0jvdR
uG5GDxEtbae2ixIQec5aBkQakHv2SMjxGui+J8oYZ3MjB8ZmVuoQ6EqFs3h+9orte0U++jMNyEKg
C/TXBw9Y/t5gk+S4OiSGJ+LoHvcYGBPaiZaPXdmjKqDy1Dvve8v9qLyOrP5EdOHEeNVe6Pl4BGTh
I+/6zwVGSOiLQJXAlJmBkf1bFRhUq4pjbQDrmqtTMUWj8uV4eslkTGZenRagJMc6IwbHS83ASaBE
qcqwgCjEYpKAIRvp7SVHhlrCdRNkGqIk45Ze5mHrV7wXnpAOicnaWmOybb1c1stnTjZpLjMJSBQF
szqYthJx7W+59rU07LMW5IUlTI23/+gw4UWHhQNRk+Pjkqdhc5m4G4JjsPx/SLuu3daRbPtFApjD
azGIEhUsy5ZlvxDHxzajSEpMIr/+rtL0tOk6bNXF9DQG6MEA2t7FncPaI007G+nFUAcQBEYlQU/j
9HZxwlducXmq9P+DDpOgykZ8OoU4OoFRi7VixcuzDe/xteNI7FSQgQI2KsxUbUydrV/JYXju27Mq
Puk5bHW0XcwhqYCwcZbWfbv8ZxKhQzowp4xtaAy2s0tPJk5QDEORIpqBR8oJDrru/x0BxgIFfV2U
zQUE7GrXH/fao33/9ydiip8cMLYlMPr82l0yxBTLwSfOarnZ9xwfPvHVf9Jg4iKhDC+VSmmIx7eH
Fje8HCchz//yUzAqa2SadI4b+lJuRfrXlTVwgZj+9Ik/+WDUMkpmp3pAVxmxCDBR5/jeSzQqerLj
LtP9WdH7SYnRx/AcD7OzDkoUTudsLciqtx3Og3E/PaOMMwGd+KLCZzmsZYwd5o+83Z/72iGxCyZh
OZzOrQoC6S/zFxaUuaNiVPp/OsbxM0ksElgst6gstngmFWhOiRtbked5H1wn9GcM+pMME4dIMaKA
qAYf/oworxt889vdTB6dCTzUn3QYZVeTAlmlAnaG7frYWMfjW2R528J6367dEnOSVwzzbuFod/dt
wEQVgNLF1JGJJAnVQ0Z1ypmkmxehgCAYzwccGCDugjzoFiCxX5yNxRXuabH4JseokRjJJS7u5dDU
tSvSQ2y0yTfHAUPPBAgBd4KeR47RpQII5ypmlRG5F0RYaFvb63j1swn/+fMFGVXqhUo55TPQOIWW
+rbE6KWBQn/l8foZ9Ev8KfB/P93tS478dIqGSiIVoGOvr9gVSVwMiVjE2ceooJs2T794giExScBV
j3S9L0EOydfgbunXWswvXu6tkKzjxA5uTfKG0SYAZH48JQtyhav2gykA5erpgHNIbzdhfPokv5Fi
IfaxcF6St3c7bdW/35TRulbILl2pokIw+I1rmZxQcqIl9JMfxsGqfdSl/fncP2nPKqJXd4H7iIo9
x4wdsBEtroT8WdH7SY7xtZVRmWGU45OdcQERZ7A7f2dzYoaJ7v1PGoy9iAC1FlwkKHC0ah7RxVlV
APpx4zlOvMC9i48r8uIUC+x0PGNEQX/9CgdotWHJfMvM+3aMKVHbXM77UwUBPaabNTYvnlC1JJFX
bnCAgmMlp53Nt5wwdmQwz9KsEqnZcqvnxy291eY9PobrprYfV7t0sM0SIJ4hBfS6T/kfHPU3Zca6
mMA1ibUQKpESXDlcVy4+7JbzUSdyjh8flW1hJwGqDk0JOT3aKLo/kQXqGhgix4y3bzg8V8czmGwv
W9bEWi+oD8gBUWaH6+q4xHLMbscxmBNTvT+5Ylx3kShVICig4/snAn+zdReLh9aaf9beI9KpJRab
TIz0cfmjn+SOoWbH0cwaUJ5dDbpr23XdT+lh/rBy6Eh+Yh140D4cB8fWhq6Khp0KWuK0cV6isF5w
xCBRODJ4M/X3GGLsSn/q44sZUVdgH93KwqwIChA4/4vDw/tyjj2Aw32h5z0gY2PyRKvj4AJ6a/Su
kfyixEOG1/s0JiobP6WDMR9VWkmdaECxfAj9G6Q+ch9xf92dOzmalnDjX7uPD4FzznhanSXJAEYw
EGyROv5Mti+qopdpAdmIr0R4rVG1CXDxwZJ03jejruWPbzYixLAnGMkgqcEJgoGUfu2eHFRvF7iJ
PX9dOrjWvPcQCfkf9990OtkbEWXMpGrmip4bIAosQEe3xPmrtdztat6nm/RzIzJUfkaR0EUcZmlN
HxHyaMxh+beIWWsUJzvbWvYetxY5mZF907vNYIzoXWOxEE9nSu9EDmdSr1x1BSOpo66AxU8nPS55
cTLn6ymM6cpUSVDbBhRVnIrrXjifadKbjfhhop7OPNdZQ324bwuO6gXL7fn43L5hzIdnCyd99IgS
5XP0chj4rlAkASWgRhVHIEFxOJk0f6PfZyxT2ISzQk9gKTBSt97CMH3SbAJ1DCxZ8twJjxajumEl
tE1Go6sDDkvTdvFb6rlP5/lijlroarA6HD/HkeuT6yFL40UgvIdk1LnO/isQ8j6eq3POM3IU6nY2
ZvSZWrkHnGOAz2S6ybb00E4BKPIHj4eJgi5M7uhrMXpbapeTPsvwgjKxjV9Y8FmJS0BdeuYDDlPw
RG+ijvuDGgt6rht9XUsmlXJMqAyLTMQyzQU7PECYtqp3wKp4H97+WfC5E4fT4dQ3nyqTOlVnqTmp
CVwLwg4adXxiKR1+xbG8L3/H23vhiCV71NXMZ3kaAjbrSd8aCxU1aY7cT0y9/3xHxlpcsb4qijG+
GgV4BYILLUVbruHw7v5MhxmjZ2OMBbCH80Btb+JxwIDs29t2gY4TzjM12GO2sGHMCTN4L8cYj0bv
K62dwVuFGYqG6CTyKsQ8gVcZk3FpAf0F/C9aygMQqev+hyHbUa2lzSnk8HyvyliIHlhYgPwBNyhQ
ErvCsbjL3lwLLam4s7vT3snEpoWqYKvLYPQ4bho9ky51j5HaepU8va0X5GphRfdps+Htf/+DUPxN
iz0wkshpHaoDaPkHwHvTdnSM89jzGuVquHsHGQrHFnKYY4+NiLmZqGGFiPq4Pm0E642UoISl3fls
waE0bXW/WWOc/CWXRcC4Iuvy41+o9umWdER50b5PZTphR2Xvr4/FztyUM3TXLhWoFM4RPvLpzbV9
ZS2e7c4aSidodsbW6l/snfe1z9ZJYSEs5DwpFYc/Q9Hvv4DR6z7SjVhI8aIXG1e19LnH7dVOBzTf
FBhNlmdCaWQ9SgGdhdE/ewvkx5B8zucrgiEFnLimpaMKMHS8lfZpC/JNl9HvvE1FoRXpF+y+pNfL
5ouj1LyXY3Q6VY1ONHPqwiJcBAOUfvi045CY2Eqg5v2bB8rjyPc3slI3Wouv01lA3FmFJJ0/zh82
l0fUbe6L4j+Yw29SjN2IrlmHhAvPhXm7tye4Y1wqvBl2//TOc//Ttbe/+UK29ZMvtTzJ4ZnWL200
zRcUaIB2rFGUorUGjifhcKaxzQgp0k+nE/WRb+Y2wMl7BY0u61az5E2DTAeC/31DTWCMxjUr1cG4
4g3j5eeZi6x3X6A1gfH1apyEwG24uWANB2zWRkmGzBY4Nmm6AjT6NoxFaGc6riZcINcHrIFhPD33
kG4bmw+OvNE4658Nj8YCVvdyPGTnHG8189wyIoGHnXqKbMFToftqiib3T1FLKuSHeQI6F9s/vm3d
p4f2hEYn8gCcgLc41lSmSn+PK8YoRLXc5SLl6urabz7mdGHUF4/x+vMp2z5iWKCXyecnIVaFcSTs
tporf5/iwLjHKwVzvyJjOWZaUCUBrXPZgC4pF9ihmiHy4DzuxADM2D5hwv3n47YzKYzVGeJbDMCs
RbJFDf1K5jgU4eGJ95Yn45wqTz7ve2btVsUZ2cQYw/TXgKatBdYnrNmb4Fo7j4s6wKNCxXdEpeiv
SCip2PhvZ7qhQY3UA4DjiUS+lsBO3Sfz+wrxDynR38bjFkOOKKZGlSZXWvMCvA0tCaGIMW8p2INz
gVl0ud0CjaOB7JypIYdyd+nwkEZKzAhD1Mfekn+fcEQzi/G/6CoIEmnY59yAIVj8hst+XS6Rve8d
hywiN7B//37BPPIRE4fmrlhZHwHygOXSQUbQFNxyAse43mZLRu+Dkpl+uuj4c31Emu5TTCBsZFii
79R49z/F7ZTcHS2+ueURqTrusNUZ4VP4tmtvaeni8TR3Y/8NJWPUVleVvYIFES1r79nAA/Jie5c9
85p8HHPPNn91MS+MkCbkw+JsB4RicN1nc7rK+m3pb45zxGYbSrVUXfGiKUEHbHfEIBdF+XnE7gSp
4SQ3jhU/AGVsv/P/B0y/H5bjFiGMaNd1pLQmLQ4h7sSx27XubTFuXNnXOe9rTjdLR2wyRkqPqr+6
YpVT236ESUVjReZYnmws60Nd7EL748BF/KJu5Y4IsQ3h1miT5ErzZRQ4yMkJCcYi578ucy6K9XRf
9pu9W5I2ekn5ZFaapoPSQZgfsbO3pql54L7Mnc0vB7m5Y3PU4x9KKH9bKrYTfA4VnMikTXXacgAx
4IZq9hwDCTttw3GoPKvIrj2fT0JVljPI6KH+rRPZhI+Z596AysML4PUHS3EBPMVhkKN5LDAiDE1S
XGnAeC6s0tNI8dT3PC/GMb43zzr6amHapF0nwMTYdqeRAROL5JflWRHHq/DigJsNGNGpm0QbDPRi
aVkPOF7wmJgPyPAPhyFOKovB5J8Os2niLMmpNzn9WmMCNbXmC3etzF1Ufh/DOeY7yMbBLDgOaWMu
i0OcF+KzQ+Btje5GpYF4P7dRzNkuErf2f8N10rlvXkbLiSjZhuwQ4rPV/6ldorEXPAB05L5h5qVH
bBM2aYK/BnFcnBzCzI9pPRLr15LmR/+PE0ccU8UOZYZATq5xIIe2RGMcCb5sT8ev8wtwutGF4kMh
ctw424BNhGtqyFdqrvwScCDmRniNwdVO8PjjpvdLD1iF/CmTSakGpkC7Amu4tsoyHeG3tQxrTurM
s8C3kf2RjkntVatLERUOGQDX23L/hGBxLi2IgwaUByiIr6/uNozIkRKOCWHblXX0Xzks5sErDD0g
z709z1HzQvxbxjNirozkWWlIN+aOxy3Qz3CxA+7MtNQNHQ2zvsyOlNh8vH2/Gcf888zXDURhRL0p
r5Ew3GY7tGXQEXGHXFTtYEU4Kscx+exx4Wx2bup4QKEFSVIBdCoIisJpL08Kvgz0fRMHAiXcK/0p
jIVmVrpeUjUDHPQi3nKkgffzTJTTxF0v1Tp+Hv0v8vhJx20cVNac3cW9T2naJX8zwm4gDakMyP0G
lNztyYF1aslvTIEZZIOEb+fJT/fJTXflR+SYTOzaBIIQU8Zu+y6Zbb7NHjgkOG/H3snUKT9nmno1
y2wFsLAv2VdPJMQlwA2QLb+4tbZJDzJiiankxFJtdokCevaaDjcA1yq1VtjW2nlAL+TwNinZI1qM
DVRO8kkVolv949g4iLQXCxTogVuHnQWkL/epcWWDvvRIX2tcPs2w1ocCPVZS3Ld3JLHov2aEvG7Q
/dr5vKecbkGM2GPKO8AqR82Szthg2AD7GHjNuYrphhXkETUec9FhA+twn0metDCRTpngPrlB/aWv
YY+/Wtz/dZ5sMGYCMHa5IQf014F0KW5yoj3yyq/TNn30aKytGK7a2TRB47BGeos3A9yN/YhVefyD
vIEuDwLOsCE4jsd5O542sy0jbFgHsxqLg8A3W+O2tiPOASPL8xqcN2TbRH0RQqNpgmJjfOg9RL9h
8YjiBXq8OAfGTfWoBv2R6n2/JrtrIsdm2Zq0WpAv4vXVN60rBsq+aIyd4L8c3nisMaZjhmGAvKhB
zFYuZJZi/4DXZJvOl0f8MBZDCsVAD2md2fQObuo8afYnSuYORq9owaMBdMp9ib9VMu49IGM0zmHX
97Jx+1zHy+pE/M5SMMTsKq+CsT0vvKrhuDAuRcZqNFlbnWIZFDP7DYj0n1eAGRAnXmCyLCx5Fngy
Thu9J2MvMi01zfhWTVIs8fEFThJFUZ4Ucr8aYzeApf5X5fnoA0mFrqZ8onq4si6Wt0dhjiOGXD1m
TEgUZllknqkcart4npFbqMvxJvQr/LNc/HEHJbjOoirJQUMl/tUzn9N3juDRfsw9Akxooabnoj3R
DQT/7fRZuSrKlzvDOfB23af3R/6WAJPtC6VSOkt6E3RwgRSVVdzpQ8Gts8x9uQ1J//C7c9vlsJTX
YYoWiOdxuLxvn0y2b1SfcwkoRKBOj3YWc4ICJoGB99QF53vdt024LvnT+auCmUsSNbvRyl5nrvDb
s3liN5nRjV6SMRXdIBtR9x8S72Sx0HF30deAf2La4mvFm9O87+ix5/qTH6M85dcihvytBxtodzxe
7tsFU2DsQi7rqdEEeC4TnMwDF+PPJHD6R87n55FhDIMy9KFUDOBCJgHAbze4HS6tlt4+5uXB01Mu
o4/D2IRMMsu8kkCpsbqlfaXn2H4Py/PC8nlM0af5U3E1pFIAU9JNNi0MZppUGDmSUlf0pYeMSDxz
Sh/lHgGGlVjFWOk5AQHjs7FxzBoouNx7BtMf5m8mFKYJbhhpd5F7hK7SW4bDS6sH53Vp8ZSfwwg7
HlsN2Lg9BSAiE7TomrfElktHeulxdBNHBTD0hpGS+wI3aQUUQaD4Uyb6uozWiJ18qunC3NPwG4eI
LXmJFOo+hekC9IgEoznypY3PrdlSprBjjuGtLZbVFig5orqJNCrlNZGnneuIIH3lUVojDkYktiV4
SkGwt9bIM1D2rgl2B7Axi8TtwOFw0mYDkls2ZVPUkE/8JGjIdTTkCcCs/LVgla9VvMmwjt3rMBCB
o5fcsJxHj5X3qrhECsX2Pz/GgJh9vNWuUHLc9y8cziYbq9+csVJfpu2QmgFuFfhl62NI4rTce56+
2HHITCrXiAz9/0dfDKh7kqnWeMBmeTR268gqO/uDN3Y8aYZGRGh8MSJidnqgdQpAsU5fcUrih2XI
1d/JEGVEgon3UWzuMv2kAYqzBcJKXVnETT/DeaguuHH/ZLg1IsW4b0k1orM2UJnDVoL2mUqAbVPi
+SVEx6CICEBtKVhd5AqbD3unJ9iu9lWb89k4csgi7adxWoRBhheVG6wfPWbkd41dV+zn8EzIpG8f
MctYKbWTheFcg1CKQCw+tEBgbe0WEIg9Fq4vxKiXjuBymJsMXkY0GbNlqkKCY1h44E61C4CVb/Yf
6gcyRFql4Mg/71sy9qORL9drOgCcLv2V7IdfvNebtPEjThhzUcYqbpo0VLssag9xm2VVer+z22jV
5leBY0r2gfN4HI7Yue0rgNjiwqSHVNblx+JKnprPkLilFygWoNA89YlDj8MiO7od4nCaXiWwiFix
BbZK6sPkE+C66stfsrO3efPO0y2s7ydVGUVP1TwU9Ixqn939wo0qmnF39tW5EM/6uM8bx2ypVAlH
ZkvOtVgWepBaB3NXd0+cn6ey9UfsNOKEidENPT3HSg3Zw4BGigbqK4Bg7jPAUV42xLi2xlAm9K3c
x69/98uMiqr9TAzLAr8cLDDAXHGu1N2aoPeehlHLNgTOtBHj5w82hYQtHOAe28Vm/dYMlrEnxWK1
Kp3G1bbqBTgcuHnNU1yOW2SBSMVZiD7VDGavuRBclzntSy85DME+4jVUpkdXv6WAhePM47qqepFe
C7KzkhBMJOQkf9zvuUDvHEW9jTmNpDk3rzPhZIDQ4aATXEmx++355b5UTGc2I2YYR4/rmph0u96M
T0E6JwKIcLrS3Bz1vfuUpkuzI0qMGRDbpu31DsqzPq67JZ3Cqld57FaZBRQrTJ3t9pblvG4e56XK
I82JzDTGLChliy2FE0gDWU503+hK/BxAciikA6bWsu37nN7mte7ogsaYCWz3x12cUk4z+1ITSyLg
EB0J1Kq4YQVH7DXqXEYyks60+tJQg3Fxq3WAoP0y5y7GTpfERp+OsR2SWASh3IChHqjFL+f1uSUW
znDxHCHHvGqMDcmvlWQ0EiLCbrnWLOMhtVqUdLDk0dtQY19+4PbseWZLY9x9czqXnZlSFTseg+Ui
dpAjuNICKxG0YmYXnu8tNRdOn1c541kR9lKMkMpCdlLArO6hN+EQzBt6Fs7f8SZIpnv43x9PZ/KF
WaQZrRhAQmQSrZAubN3Ebp4X5FH4wErVdb4HlEf2zNtR4BkWnTUs51mRt9RXRhEsF5nD6WPqAhUa
3l4Qx2Wyx16KRpaUWQJUXbMmcUAqnkvmGS6dsR5q1SvFQOGQaUgYV2TwKBQe7S29RbYR+8FvJHom
jjfkaznxd7z1Zo5WsBCfvRbkbROB/DbcobiFo2gcc8WxjuyZLOTpetgPkMSrPZDTczzHPnNVo0nG
IcQJznTGisQX7aQ2FVxNbtfvGwck7jPCeyhGlzMzrhqFZgYAqpn9Vqzr8tTizuR9IjxbyM4I0ImY
Wj/jtXw7WM5CzOliZlp9/eCQ4dh1FoS0KLSiVGKEM4VzUL7qZZmRJXe9d7qpraJ1DRRow1TYWdUw
FepcocjiGMwOfdV1scDnLcgSPdL986ZZyHBcvEo3lyjznRq9MBrcvqN9YLpZt0v9J2Oh/I5x8cG0
vWVCvL23470njS7+9Ml/c8pOrZrVTFalBJcO5b3rvuVPyq80JYH7q2gcTrTxD/nONynG4OoBDjbp
LeUPF04kclTmGLw4dMZcc6G/9o4jKQqHM8bQRgC6Gy40Yz1kq3VvDS4C0mLdx/RYD3dAdlqHv3lj
griyVso4vYJYuTpt3nMbs9TVavWyeoW/5G4q8ohRzkexjYA1j0Y2YNkPPgap3XXX4TrQQ7CXbIFk
obU7+9yDJ7zHZEK3pgTi4onCeA9b3124M2t4xDXIL1557R+c8vc7MmFb1Z9auZ1RFHQfqJTbRWBj
hYbitVxwFAKIcjyC9PfuiT9je2elGChGgac86XaAO1tR/G+lngneznHb5pJJOcL6ee7OHtM1hOJk
L/exa/8v8KGYsv+2XOxc7Fk411En4EMBoKgixsOKwjsC6ua+cnHEgR2ILcw07ND8QWzhY+8jfrn/
6zxLyE7D1kAMLaMAb3bBWizdFcCSMYVdpXt8SE6Qm2Cv3r5P9Pajd0SBHYptAznMU/Um4vZRWuKa
HG7hvFNwnSs2uGKrxvzj6rRAIzUD0I6dzbl3oSfzWh0nYHXRwImcPybfcaBHKssEu58V4PFy54TT
zxTS8j6jk3PbqobrpoAYxDEJlZF5zK2eI62nO9w2RKR9LyzgoEHNzM2nZj9gvTp0Gz90tc1HCKBI
w+F0i6ZUbkyeUQjj2lzl+ArylYNVQ4fnRifdzPj3GTfaNmJrxHRFHfPvwTKwHzD5lpEVrSh7msPL
zagXYaVmRI0teqT1pUtkmT7mutwnL+ffGPYIK+uDdyKN82p/1DzUs4HOEejgmFCBgbfokyMV1EPd
Y4Rxl2IQ98M5QsPLX7vv7qe2qD26so3+ZA5J/zjM3PsEp6LS8cMxHvN6rRVTiNHROx5d+woYi+RM
7lOYDEnHJBg/KeqnXOtOIAE4Gl9xSi9+8HhHByc9Fk5dqhLKw2h+3gaPRs44FC/dtZUE2Cr36MNU
Nc5b/ho70mtlknhRqyggd7hr+uUFAo5FnrnbQJOTTeM/gFHnLqxjTZ0NkIwUtaP1+3lOkDiLczI4
nic+cN50KqscU2O0t+pmKorkYBfEnLUNOGztiaaw9Eg9x1BMSciYFKvIEmaBuhik5JgkLxmJdjlQ
FP8dP2z8K4aNCHRfEGksHZuPYk0MAI5dYCx2sxLfjdvVmHxARULyKGqAw2bHIdMUS/CdCIL28S0A
sh9iGw/+WefGv1MKrY8IMeH2EBbFOShE+qXgRF135lQu2e95uzE3X88ajjEdxnD0mBw8BRUYOvg4
o/hWPuhesr2GpLIvwHCx94GDIee9pblAcYM34yZrU5ZxTJ8xJFp4KuRTCfo4SY8qXLi/LyGTUjh6
RsaIFOnsGlwv+PkMoaiwaGzHu3BhJemP3HtDJryWJXE2nDsQoceyj+JfNj7ZkP6FZ7Am/eP4veh7
jgxWV4pDCIBovFeJ2bQBXOGCqT93npde6HJUeLLaNSbGGCdF769ihtYTjTUA/ICjfwqRXjhKPDms
MabCGKUmKgqs70LUbWxavC1IPG8txV695NhJtxoiLjpecjlVGxpTZGzTNVY6CacYKKYUtuBNqJa1
VB7vS96k/9IRowmqYBi4u8BolhxJoRHVOthqKWCCvCmOMxX8cEfqJ8VvRIhRoVMm4CRnqlDQkSPC
7eihwlL/gCkA/0FAWxJqG+8F/8uzPzSH95KUiT9Ef0Sb0S+tyLEXqcqQkJpeInBEtD89uDLOW/LI
MBoWAJYrF0RK5lgo5Pr4itmGL8DEHriPOWl3Rwwx+hXHUlqdTTzmIUXDDYNK7hUgLqY1n8830LGv
nccDap7cmRoLCqNlAAA206HVwFy3NG+XbIedaO1UTID9y2dkNK0wysrAbXrcD7CDh2G+2oMhdWFY
PI3mPSKjX+1MLJPTVcJC7pv8gplPRSa1Q54dXDLM8G8YIDKU+Q5DFb5MzrzK9mQPYvSebA9CGbRz
nhiwJwJKVO1itsn86vfmq0P57cy/xDHpYb4Fhm1ElNdEicULeD1UDg7+hRt33czlEznHZNi9Ci+7
A2+YcrITN2aQsSylVhfXcwqS9sVWbxN1V1e2pUV+kOwl51tyiTHWJYykVFJDEOssbNod32VbsTOs
jsGe/DvpZDsS2Qk7DOdKhdQ4FBWyrMnMUV68Dw4Zqk53TBbbeaiumRoYA+yyX7vr3L76w8V6sEiE
ZP3j+v9YP+LKI2NSzMBMFEGESYG0A7Tjausb2DCKnsN9wsnwFFO2uEYn42DrzSeNooMYeEZtYBq3
iV7LTh/DZbgeBEtryGW9Q5dqoz5deYuMyuR7ftNkIlW9vWSJKIOmClhSIji4C4c2+G+DLKMz+fjg
AaDR1/rz832TY4QfUblhDBLISfNh43EX1KZjntETMvKe1oKktRp+/+zQy+IUkL1xexvbcP+LHGoy
3BbOKUsaC/ynpF3fBlTccax99p5vT88qtsdq9Cbq5xJ3MrsX/jj+5LfSTMPAGDYKVWxp7no1JaMI
4wFDHukO97UdBPl7G56GC0866bFHlJjPhJXTPp1hRZfORUTbAY4Gm0i8JuJkqRGHif7mh/lYgVLk
+akNKI5AVBBMfsXOzNFNK1jlNSl7u7wQjVQr5GgffhRvzNbifMRJhRv9AfTBRwrXKa12lrIEJ71q
94gLI0jdNyLIZRa39cz7dkwMpAZNJcwu4YCM8HC04538SLcN0aaz8hnhsEUd9B9KNmKLMVkStiVr
M8DXA84hwENnRPUi0ZIW1wtO9fQkdSmHksB7TR6LTCQUXYbWjCW8JnbKCiIm1suz5TW+B/nkcHgb
z7vHIRMKyTXuw0gJSNnaW0FkN7eB+O4+YgPi5RMjGg/Oyyu9qB2Q5+VyicnZI81P4f/QB/j4AGqS
tXnFZ94hAOUFabxHYIKnEE291Cjwl61lT0Wku8F5QCBw8I6dTxu672+s0CRpJLp6GqZyokQDKrlo
1gA5hYLPWCUX63k6ghgRYhxEIwAUSaDChDdcF2tJJuECdL7kh8LXHI7kUo2/811ZsG8pL7NZIkNL
/GO1bknulQSQldIjLyWZxJwamR6FNT1D1BpaTzUfCCbG/CgDzD9MnWDlUdwPz7MA7FsTrcObYg2T
5mA43ITtjcZHSYVbNp+MQkdvzNghoZMjMY2pYdcx7/aGA7RusJLn2PJD441ejPrgPYA46YhHJBl7
FOtRqGZCis9qvw2+3LimdQuyo2clJFwUgxv2x70Py5ikeqbXoiSDHO3EDXbkLh4X0dbILVT84sT2
EN4EliF5pd0QKOh+Se877Q68hJcnX4yJQkFaSpoa8iUT3zVdVbAceGtgUnGXHTmuhcURH6rE6LMe
DAcpcc9LISEzpBdzJ8aFD099bXgj6Fw9ZQxPmee1nqfUJL5V8/Q5XMMe7IFj25HZildZ4jDH4okn
ihZCYKkzuxD/uJZyS/go0evEFUii2twUezLm/5ZVdhg9HXDyVRZg65DCrHGVZQHAvPXji0FwcsNc
fHBsEMeCs6PozQyh3ayiooqEELeeriQEpD1d4OT4iltX845SsEPoM90sgqSH2qNYgTUnzZL9GZbY
7dgBNvEiOFsBAAHdDqOaUuyEluFBdELoCo3M/8fF8JFNZAfVwyDCftkMjPvKHHUa8YR261LwYxzz
ATTRB7cYylFGlTFBSnJJpKGl9LABk+z7recB14/zyNMl15HwMJYnzqNT2RV45DWMq/ueoyKU+0Cx
jPeez80/OJEX295Ny/haqDpYwgTACdiFGAjhNSMnMTjGn4mJfU6d3mI6FFHzsO2sZKVjJQ++C00v
cSMA5rxafO3QOA4szeGFXTwbw86zN51kSM0FpDH7fSu+AiJ5hVaXz3VPHCVkW7uNKJ1S7Qxr1i9d
92yZPe4KAwtztkAPAze0OCo/Zc8MBQdnNNmQFFlgJFE1hhx76dlNEY9H20QG3JHqqJzQhDp8ZMf7
5CanHcbkGJG8ACk2NCqQ6+dn7CT4LmYcDQDHY8wiJKppnzEFbgk+nUzVFzrWlYJb4Zm7KT/5Pcd/
COMO8yiP8069aSAmYmMguwPeDw0xbgd9MlwdU2KEVheRK18opWAe7eWBaCcwR8s1CQ8rYbIhMSbF
OML+nIhpG5wGZOYxqQdc1cJOsUVHfhDYfSHzMXGmjJOQTFaBR0TZ0s2QFS1GWEAUij8jKfCovf6d
21akaTfrMMZUmFh8QHG7aE0IDhZaSG7H1ksP48yr0UxamDEZ+meMcos0ktqopmTstV3XBEKJc8v4
zxdSJtR9Pw48G00F/h5fTDR+biS1HXQQPMp2sZYxwDr34m1ufSTrD6SP99VvsqI3Zo+JtjM1D/pI
pa94tFsBYr+KKEwikv4PXiwx5Q8MxTAR26q42y0wml6qOEhiZDl9yTUAeN7WsntaqutmIaBiGcOV
2/d5myypjAkyGq1H6GaGMggiWXMp1tDVuwJdFuU8aj6RwPjciuz0x/vmkVHtmSppQL3CXfRhewD6
NS0iJnbpp6v0CVv8vAmqycbcmENGvaPTTI1nJY7RyxgHh2L/F3bq/kP+g0L/zRWr0HLbzoyuow+Z
bc+Affd2/ZxDYlqbv0kw2ixUISrZCkjQNfejjfDP063uibdpPIlvOXqxm20eqXNYF3GeiVQIj267
TwIbASUOraFk/vLx9cVD1p7MLMfkGGXOFC0VhBYf6HCE/7Q1tO0BfeZhCYHzflMxwpgQo8eKOIi1
QQ09bG64C3FhLQa8K4F9+peEmPCg65Uha5qSPuCwSs/E3CUoS9B5dPuDd8NoEm1hzBVjMlRDCDUp
hjoBLUywtpFVnMnFU5705ddef6VXGv8fdxp5T8mYjdCsm5nRQkQQiXfAdQD41DNtEvE+GRXpPwy9
IUswhSbiLdYe9tXpql0UAyVCIPJ0O9VRl1YiudmcG6pOKteIEsNRI6VKaEC/8M3UlwQLb1h2my2w
R88TjglCqiApoqILkohjhoz5k6JTXge1csuansp387F7vZwxauOH7/fFcGra7QclxvJdL9pslhsq
KPnHrfv+VL88ms7nb4LEG0cNMqsjKjcZnnBgWNMSBdEwNdq1YUQ/EKLiXITm8KQhGT7MSGGdO8vA
fRTnbD/vy3U5/2t/6oNnHqfiOFXQRFNBp0MR1FtiNzJbcd+fxFQpBLoHEiyf6FFb8trbm1+ASOcC
vd2AcBnJ/EGN+YxhmV+y/toItwJVAWRZ+LFfpluR95Ak7iPQTrLbVcXXX5eN4WJFs7Swo+b5SMTv
f+Ypc60hUhAlCQKl/wHtXAt9fL0CiPUpe0AjWtcB9oUaIIbH+pcdotcDN2mdCoh+UGR479tZEg5B
ItCm2Vq2gyeKLoqeD/fG9FR48oMSI8J5dhoAM5bim7ZI+bfDYEsfL57VeObTB8ypRLGSLIwacn0F
VXfm844Js0PzcauWTd7hURvLX0vOWcFED7IdAZ/R+zIXFJT+/mecCqI1SZRMrKoBmEcXGO8kpTCA
WgvxPdj2u/I6vGt2TkRAZdakBcQGLeT4gcnJZKdSyx9UGe8xqwKpykRK1V/3m3gnnYFPG9kPymIe
rq5I8HBSInJ6XGjGYKBd+R+h3fvNO4/5CaP4489grK/URMpl1pwFmCoXZZdMJmKIssvVmmGmGVPN
Fq60hzn3QsoNX+mPzzx6dEaSUyzBC0Vbgm5BeiddFtbgheR960YlUTGRsMkyUtgIfcr5fnmdWxvs
yltNDPwdKnU0zUazyLDSF17VZqrh8ONFGMnvhgEhZZRBAJe27Zk1LkyhNxfs1r5KZBIBCqV007WJ
JQCE63Nc+1vjmg0CqNlBT/Fi3JYDjcLuvBQb33ZhkZladvtCrb0OErt99JAdc7dVpjL/MeO3QHtk
xs+pkp4iAYwD61kl2PVFb8M1SMJLfbiEqEyOCBWlqbRCgG+PtE6wZrGrfCgxxkKGwuWIt0K16N7j
MSHupZBkJOLg6aCSq4v3c4cVllQdHLnWCT5aYgGTDYu5a2yxnOfGq4EJqvfsxZxbydXqfA9XPnBH
z4oO5aN12u7tltsC5n1exvqUVTGYkYa/EH/EEZ0ObArheArXdUzts/z4ukx80Ean7oJrX3iJZonW
Dq4+rWFeh8u8doD+CoNuEctYnRSi0ovExjsg8VreUstUGevHH8EYvSQJzeJi5vgjUBZp99Lr6cl5
/jq//y+Vgx+EGLOW6GF0NQ1w26MHiDLP/OIF7hWHnWHOPu77j6k06gctxpRhBzbLRZ2aMpteenRC
ICmsaCLVeNGcxxn9sT8E+v9I+5LlxnUlyi9SBOdhC04aLVuSbdkbRrlcJsVJnKev7wN1v2caxSt0
vFu1qEVF6BBAIjORw0lZxkgpQ5RoB9vPu4PpG6FpClQb4PSulvb7hZvanTUJEwjmzqi6r6pKXgqn
xR7i8IbWOGRVkdq0OPs2K/kTHEbyO7nvzLACzsamFzBeN+5bCJ3LgZlxjEEU971jjODHZgnGQrpj
mm7Z0h/fBtGjkqN7t1kt7OUnTaJe9k9PHFT68ffOiZH0RgONh2jSc5KcyrrAl/BhzzB048jLzsy5
3z8WyMi6AWKwtKgB1Vi3kUHwgxcjurC/liCqwyQf3obOPA1/4DHynuRtiDkwODeZ7DYiKuNV5630
eA9QnhQyZljvRR8mAqt6cW0/InjnCih5poafc1IcINbhjBQjaNsGy+kxdeP1j+8GnxEZeyuBA8Sd
GsERi5tXODF9yF/Uqu8DrLFq2x0e5I0PLsgt+b2CM5GRZb27RRuTHTf4R8X8jkCyjZuGlBVJd6Gn
1lrJ3tg2rnSuH+z8+Wthf4Yed8TzvFr8vnfsQJOqygQjVQEID+/9vSDuKiAJaMKO/FjqrJWfQNFd
n+yqMEYo/kwBldu1Swe1XQoLnakm0azYWRzSy2a0yqev8Xl5zLwvnVYuvHCkiHewjJZJjVQsc52u
dmeLdrVrGnL8aj5gBLjz6eetqCIoBh6dgoh398/lxn5Q5oYh0OXu9u2r7qBn6LhMPF4QaFZzTnCY
NQlBX16qBXBikpzEB6QPj5/3t23+mTmBYNRkGquLqkOfzUlblznpdtc/8S59/h0u13VsH5s93tIb
mkjkHNe8NzTBZXVmISRqowx4updLhHRTEn8haYfWLFpjJDmlQcRD6TR2fHKcnM5fXzx1eAeTZ255
6uy9nHwJo017vYnEvMYOhNvNuTwhACavETixjihG4xilOd9BFjUB9ajIqqAR86fcoJJI8FVtpHGa
PLbkgtg872Q2JCJLEl7MIv5Rbv745CYmCOQZamLQa4DRQn0KnYY30inwemd9AdFoyPOfb4VmrF6b
IjInmcj+GMWBjv27EPkjHtcL0blgANra2KwdD01Hf8jWJw9rQukyNW39ZCOK8KkdQBj2KwDFhX1f
omcv5/R7mPNcDHKkJhW+Z3M+hwjAkdeHtbT0uQPg5qzwFIc5TF3WggDlPTjMU0Do7GjHjKyV5xEU
Mi5gL63oDySo4BEA3BzMO/vNVhQthgV8m4qeMN7Du/P+5N5YupcK6AaQROKaZ3p+9/DoPkwkSlav
0TBcgRcT+/19JHsP7MIJeXhe/k/lS9pkT9mCoiqOg0qo/6/0HvzW8VGFW3rW11OHcim0xXNEZU6/
TuEYR1syykUh0q0UUqesNp53CEEt+/vNGlDK82XVksvtFp61yrKE6glRpJFLdqBTixwnBt/4cKsW
oKklZzDaoZ3s2pO+sJDS4t2GeSn9L5zCFL8OUhxIRhKKp5fBg57FdPq4IxpPKP9B7XzDMEKSjZJa
ttmCvivfk4hgAnTwKJBngSCVGth05AjPgMyp7ck+svWvadQZKGsGIvLFmY1xBRgUQ0k9vUfKfG3R
BG5HDKchmsPb07l30xSaEZve6HO5NHGETUlE4q/GlGaN8YBH2uSL44bPmoxvcVGUn7evvBqVfM0h
ovWxs0FDgaQdB2E2pj1dDuNlSH5yAf8adnJj95IVHkVPO6+VD8yvXQZ7fh/ZnLs/hWM9jhbGtqqw
e3DU2m0fWdHSevLRBri6f7vnhltAmXzLJGOYiqrLhxFDuuClUbpKUEdbtMnxYGzRpY+5T7+OmLX9
yW30nktL/sBlDFBQS1pkUBMsEy2x7VxZDm5gOYP7VqzW9fuSi8iTEcYS+fr12lZUjemHI6ov0TB9
fyfnMvzTFbEmR24vQ4+Zv1AiduMscNMQn/a4HvzstQI1P5IACspA2KJKs1BrqV0k4imT7NBEK9Iy
fFqun9dFTrhEWDON0Zi6+I3FyPxlMaYIfGQiyOYuBNNvIks5+688hqBZ0zlBYURd6/pOqhqg2EZB
hN/a8pi+co6G3v+/rPMEghHyVsnHJC5T8dRBFy0D51SRwjJW+rtorWuNywsxN0f+x8Yxwp1lYBqU
EW47bSoHPdh5i3tFWzObgLz4HgqASfZxOCARaEeuCs4e7XQ5o69jtXaKlXYlzQqGnFsIMKtSJpvA
XABDSmpMXcBHIZ4dO+VStmyQpz1xtnrWW/hGYQst1aTR08sAFPrE3e1WEejTWuJt6fBxLuPXbIx+
IqEsk040llrRqzjYZrBs4Vmkyc2H66NluFzKec7F0+j2Tjy8tsa900xcPHjMthCsLujodZr9ehCd
/6X6byo/GmPPtDTLG3WIxFNukLhbjqOF4OZAvrSUo/5vU+L/uhmqLuOZDmoCjQ1/5IlY1Bj6Ip7U
fJktH6w+sJQNEtF0XAAvozL7jJYnYOyymqCWm+iKa2gFD7JdeP5KPmTL/qAQDK0r8XBFLhEJM/kz
JtozRzBndcAEnFFmvS/Wsi8CHHUHu9a9Eoy4MVsbsboNjw5p3qhOsBiVdolazVeyQoRxAxvzDnNX
93j+HGpElkqnt2g6fGkrB463N3v1NAXhFjCOqYLOXPAg7Y2sDWqoaxuJ/up1yfn9+fP7BjAYN9lo
1C6WOgDYm/fdu3saCoLRocRKliERbpOheZDzD4EJJOMy174oYtJSI56ixNpt3I9CtfLcMx5s1ElE
1oXHhTdX3a+hV/o/e8jOEo1KP1PHsqIn17qZZG3XYPdzekcyEda1P8cjRypnlfIEj/GSL5KfN+kA
vHBLs8vBuv+gXX5xbiOtx8Ga1WATLOb6ZWGkyE0GLBsBuYuDDDpaMVDEzB2swt1F5q6ZqZmPqlxC
EndRYGudo0go+S3c5/r9GGMWicc1O/QX/9Jjk7UxN05EhWDqm5ATzAJRPHBZgZ8mes2BmjmWzdlI
zkUzGHdClcGc4Q9Y3ubsSo5mIbhwwLjyarU+foHdlYM2q7gmS2OciStlntIEHNsGOgSeywXTmxX3
uPTxbONA0Z+6t4uMBtGDsrwmEaBq1O257/XKJBWiqpsO7p+71j6QiLqPeJtyfQeRZdCSqtAUjBHn
VjilSxnzz9l2sAxwvF4JmrbBfLZ13nrHefUUUFqgtBpzb5EzMm17w/Fc5mjSp1efHTsapH6kac0g
gvxtt8Fsjd2+sj4umCa9oqSlTrJc50Ry356P/Gp/zs1kZ5AmZXMx5R67EBNxj/mZwy3Xr5zGkv+Q
pTfh3o4zGicU9VDOzV4EHwrelqhL65zLziythWdV+Rqj3LlSNevgfwswmwgYMZ3eV2ogQu+ooiUU
5PKcbSi5wXGoyTFaNx/Xj/tyJXEk2WQ0UF2BGEKtgIlWOJtGj04iORXPV2tlbL1flhXvl8fEOSLs
wisN40IzqiivBkW9Xij0i31dh/sqQt/IarXPMNZzoZLas+BcbRIr3IFJMNl9ckvF5r3iyYaz+klS
NC0M8AXZ9grKio/K0vYltpvnE9+8w3uyxKimqPzPyaoUB5ksl/pVL+0bSjd2mWse1MOfwwkDzZvn
frkIUahzXWkdUtk8jcwTakZxSddaKXuReiagzyj3iZuBqfF8Ey9KvIo6pPvyxdlimJefr4FG7jI9
VDvYG9BshRa6WkavWFUfBjeOdt9DQOXsT6RLGo+LpANSubCHxxrsyTHmd602vMbG+0YNHCQ/caIy
96+jDBy387IlDIzwcH/Pbu2n/ywtosBoHr8VMfhRbGHIWneHIifZzd3rc2c6poNyIsQwjt1HZlmt
t0aRj/e7tR4Pj6nXoLbpOQRjDRrnvdET9g+tg/mnibV86Tuvf7z/kbNlChjqiAJLVUO59y2xMHnm
9W1o1mIgUMUhPKkkuxD0oJx3woAGzHXzJhQ7tCVzo4tzkZYpKrP5QogH2rUEql2G9uKQDMTK15Tr
4v7q5s54CsOcQFNf27AYAdM31ocbIRKMKqp1Wlv3YWZflVMc6tJMNjG91Bo4gOhyTFQ+K1ZWW+26
tNayI+70Nw7Y3AWZgjGqvggSUyzAqnNC2O2836WHOLDEFEWZCrmPNGdTpkCMYjcvbZ3VgSiepHi1
OCBrOIaWv+B2y835e1MYRnuLQVb0qTnimqDHa78vrANmi3i65ZA1XB/arx1Z3IwobxMZTV4o8f/b
xE19lL03cNs9GRZPafJWxmjpsRejKkpwUptNbdsqaEaeUfC2L9xQRTUh9xVOpZnVN5ONZEtm1MaU
2sygG/mCwo49CjtWB/L46oCKA3QQGz57L2cT2bKZqL0WWuhjfT6Gu0fWet16v/I1t5KPc4vZGplL
VeuLYgBMTBbLF1RDr3q7im314i4S0q3MF1w1WpDAy7LMJo2nG8qojzQaAw2aChtq7ne7GG2VKFcM
TVp//cnPAfKOj1EifZck6LsFGhg+TDfboMgVQzOQ4bx/q2dL3KerYvQHKNQb5RrTVaEbKyjc+D3c
a6c0tJuVddXhgBfOEiMRU/vBeZCtdeYs4cBpOvm8/x2zGSZNQ2+MpiqSqLJBvzoI9da/yPiO1ieI
c6wfMMA13j8dafM9N8Q492CeojGrbuNF1gqxIlJOp10JP1FywtKNHjZ5ROCcctJnsyI7WRujOkut
XYCSXBJPi4YUO/UV9AKNdXFRss/ZROoN/XXnJ0CM8uyMspEx2pwGuRdEWSHHiVQPB2NWMCcYjK5c
yIs66hfAsPXf+ZsICvdUtGPBxlOCR6c3G3KbHhOjMq/5pTQumXqLWireeff+vl+h8QHDOrcOQt3P
1ib0/t3yWMLMbBSS6NJCbXaWnTxerbIktF11w6Wc4pyVzni2Arhir0aNtaFCsz2Jh7VkP1Pzdn89
s1b7+7TYGV2hXvS1GOG0woh0fwSkF61W4nEj80AYzSjm4dg0HTU1UFZKZqnQVS/31zHvVE0WwujD
QriaIJWAfshtcOSM9tXTnxdrmE2efM89piYyx/bohWFbK/ptMRv3fT+SAotBoQC62bnhVh4Uoxdq
8boIryLW9LIpfRIsUIiFqADyD09Piy1n/zgajx3NJY5qKMrgDT5dx6VOE3KRNX50of28RuFVhHc5
L3I312CpaUif6rT/VtfYVpVgSDspBvcsAvK+Bxdk5a7+PF4sD/4HmBYtjIrjBlvmN/QbkrooE897
lGotrBMdG0rrWC4rzh7OenCTFTFy3te9FBaVBtVHJ7d3zkhyt5FReoTaBG5CffZRNAFjBB4jJpU6
DCgYZR1st8PDAsz6/5vrO4FhLGFuKJ0/qoBZ4PKeOyc/JpvyBXwpNmfz5pXE99kwwn6RSlUMC5yN
reNVdN4Vzq4PwWor75Rzus+9ryXfJZ0X+m9Mxh5iOE0JhngsjspDKZE6JLqT/ApyckTo64WzQp70
MZaxb7ooimWg6e4HyvsPh1W2pAkilIpdMc7Kug9Hv/1vW/+9NsY2pmXXGilemicwpIgHn6x5wQBl
DkFHcpQy6CqgFWVOTO31WEbSUoLKlbx4IMo7TFX6heBW5+z25LI7XK3EPa0OBxCC91b0gjixaoHV
OjVRUOmIjpORBwsJFi6h6pztnH4Zc65CF2bJgJQ0Gl9t/+0xtUE4ggbQ+xs8W6QzRWHOU0qTsBqu
QMFwsvcQE2UPurMlDjzxNQj2OGizNZtTNOY8o6To5KEA2m32CthNTqvVCjM1ya9fmKfMK4GdLcmd
wLH1OrE0gik/BRwYk2w3gBt3cvc6aZDO3w1PKNvQyZ72A5BD9TY85ip5dIZtiaGwaEpbZrun4hUM
L/c3fO7+TD+J8YhytV9I5W2/S1SBmHyG3Dn9PQVgzENr9lklULFBWSW6wBBeyOzVCeyJwtvv6FXD
COsc/dIvhc+rROStjDEcSt31aks3W8bAefMhce5v3KxzNF0YYyt6NDXEaYPfR2baRH5BIY7sYHQe
R4fPhgenOIyxSDHttQgr4KB6YHdCIz/BPGIUNsKkg1rz09y+cBY2p8CngIwKGrLm2vQ5BXR3lZUI
RPb+L3uy+Ma1hHMGV9dNUzIxTQz1ZcwhpWIfJtKllfDi3uww/uhKwl8cb3y2NGKKwRxUYqBnOSqA
gdfFDgUEcQPaqYikrp17tbX+QiPY09cFjMKcfZyLzUxxmYPLYXvL5grcnetC4I23dil8VB//FoY5
LtrREI0SYAYPeSccFwpe4ebxlNdskmm6HEb/+5LRar0IHPQKn65PAQnWSYjqeoI8qYexb9YxL8gX
aHUXj7TA95Ojq2fzH1N8xjJomh/nOVUkV5I8KgiN3JpOOLftH+zPt0AyFmHo/2N/NrbxdDbJrvlV
L5UaBTQRNhZspB7NhPw7SWHtgpapCzXrGqgSV9wEa9Mq3Iu7AU/ZfZzZp/1kC1kW0n7MFTkycYQy
0mbD7hTu/5DftE7OorU0y2XkcVOTnAvOdg6MIIjqhRFLO59xDcDmtTp4j3iO0O463uuHd3i3dNDk
KSLk6oB0Ot3HfrTdFQokwJNwXDzSWneQv/PSzHMjrDFz9r/CwlbGjmYvCGYDPEp/hfKkG1sZ5iGh
4P33o7d9c0LnVu5ecd0kqhdZR3SKzOgWkw4g0IOOXkb4hZhvuUJF2/9H/wDv+BjlMqo16DgS4OTH
1kEbC2VUuS+Uc0+U6UoYtQLS6LCH8EsoDnjZfSin2OUA/IMB/T4lRnEkkp7jFYlTQhswKOWwWac/
Hhgqtg6ac7knM289v9EYBdIKTT1kaN07bcCH+/6e2WCSc0wvxdbxLhf9qTtCwJai6mqt+2MNKPQb
VSTY1TRHyds9jhVji1Djbhz0q0y9AZuOdpSXmN9bWWiteKOk4oGLggYMs74vE7OFMROh0Bi3QC3L
uDFkrAwWTXVXH/EarSTjFp6xaUF7hIeHtdVslI20QTfEfezZ+r8ptvIznoFKCqkRRyx4g2RxX5Nu
QcuRbESkQKj6kdYoAuSPYZxVzYYoGKqsiIgM/L3NtaEk1MsDq9gaQdeKnFCqbQ8yUa0HwV1baBI0
UYHEC3nM3o4pMLPVihmlCz+m57sbXUSMUDhCCvtV9dY4XhTGEs72zj1w0Z+rS6pMXT6BeXA0atij
LFzA9lI6yf0HSanrALKx+zhzd2MKwzw7irSuR0UeKIz/eN3iyHgP4n/Yue+VMDuXx3Evo5/xthIR
ianQpvPifmE00fIJSSOOW87bN0YsZZBw9nok4pzKx8vjkUtKOXfPpxvGWJTCuMhDpmPDOmR+zrud
jwjH1VmakfPEYw+eLdacYjFWRWj7VBtzYOFdu3NF+1RgYJyKWXsrPDQ+eQ4yTxQYC6OX/gh+lxHn
dIZD5+4PnnLynPX6Vm/OJTKY0//TtTHWZmzB844ZnVQq7D3U5YWgBe54oNWaCPmiqsQ7dpiFt+EG
tudM9RSYMTyG3l5LBBgAXBDlBEPA9R9n/asJBMu41JRFiLmk2EmU1WWuWGHMjVJTvRiSNZh1bT6J
Nufs2Hh2rklBWvR0N21oi/PuRfDOphuJVnAl/gERqAvGFN3XHP+giv97r28PkYkXKY5mIKkJvWm0
PW23R0UmgkJoX3TQS4gxTP9OU93iDBM4NSouolwBbmNDYDr3yPn9OQdremiM4pCSPGwHjAuHk+o2
7zpagnKezZxNO0wxGOUBQoa4TFqsAb3Iu127QgXg6kTtCJpj3h5UlAGiA5pjqGe97ykoo0UGI9bi
4nZOqLYsV6ONeCHCdyRfOkjqtI5sPaO9gza13xeQ2abaKTCjUK51HsZqhx1taNEsXC88apBkeUWq
/unr36n927dMpCPLCznSLz2EcXDCi2uI/InnHMVxu/UTiIUs5qZ0xeGFK9TIXNbl1xqkkPf3bDbS
Otmz2/9PQHztP4e1SbZIWLon0i/RqXV4/P06uJa1ePvkiMdsc+QUkfEARkUYYqGk17i129cRMogB
jByQuaEwaH35r664XYzJslpwUY2xDJAzTRi5H6j4iWHL+iWd5eT1T77raaQHGe3WekCxIak2i+1n
0hGeW8XdX+Wn19ouJL8yVXzIy06F1tr3ZOX9ftyC9AAVLDbnNG+Knn15TJfN3PcqzzByVYZUns9n
eVn9Vt94CBx3RGIut1jrl9inl9vd9at9gLIKZC99Z3lfLDlO1e0dMjm+xbUt6sUFN9koSRugbfAP
R/ly7NctqDYBuJaDmXVUVYDrJwJn43pp8a4WTx3dKF0mGL7aqUUk3TwO1d29h5/BU/wYn64rDGR+
4nYO8CSNrXFDmWUYSCJOBpwFbmKXS8+zHBQOwYmn6WXOBnLhmPdCLOplggI+7CAaRPYfsZMuK7Ij
l4CAZF9pwfLcxCD54bb3cESDLXkDNWLrNy1ODj7qGRzWoXXy9CfEVkHTdF8IZ4vcJreJ7YgctIWO
0UBYog1bMi5l7xnpbZt7cvTK3Lm0N102kZPe0JRI1inM+yvnHvH0oMwohFaNWjUe8NuNhTgfIosY
M90TdCk9euR1m/16AEXS8HpMnnJKqM/tgOAp+1vTz2RtSaprvU7XFpMMhWWK7V/IF3xgnjRynKlb
G/YEJ06LfFAySAVsGNi7EAlBSDPAyNFHY0vI9g1TOjDlBTNe6HAjLi8K520h06+boIeXIUGhBdUm
eFtcSOKKHmic8UznptU5eotlQxHlNi6EBkgvtvp7E66Qm0R1W3tSVCtJQOaKSCC3LILn0CnUUZks
T0SE/yIWOMTSPSPBjht3SpAl9e3DqiaKTZDathxrGS8srgNLtcidu3Fj5Z1AJ1laFrjyNEt5PmuW
AqZuuPxb53KC5C65+8tzmFmWFKWJY6Olhsc+i2fh60rK1R49JKmndNaILv3l+iqS5yIkT8dP7uFy
HD426QZ2pMtiIVMxQoVG6oTobVhyHKPZbM1Ep7H8KGo1KmM30AXaHWYS4l3P1dAcfaYwOifsiyGR
hNu73q0OlUWn16aPD0uYPfSUcfxwXsyCLcxoB3+QkpBu2nnXgyXXPRn2wSO998zzXHmBpVuNyEQY
w8Q31EVwe2YjhozZmKBw/wicN7Cf/XKsasW1sRxni530V/tjWer0BbCBOLrvu+6wXx3QZ73wHmqr
98ADwxEPjiJTmFhFpvbjKEbYzIvH91B49pRNp7XGFSVw9EUNFY1QNUaSvCFVfnxCQSFnHfOOMHq3
YVsMxG1Z/87vGvzfaNKoWaAQCSktHyN/LI6DMHs+ExRmu3QjvQRZF8goNaieTOv6iJFJvL7Y2SP5
xmDduiiQQdwkYSWKJTz6B871mdftk59n3LjSuMoJDXuDpONltwsfd/HShW5H2sr2trq3tTDdFwPS
ltzo36wfNwFmnoH6VcsiAyd3Yxuy49FpT/3HEG0pLeSzVT7TeQT3j4uHyMSFgzjWrnEKxI8TDf7V
u/s/P+8RT1ak/DSTZSmDV0jAVoKZHi5xe0zsygttKSIiAmJo4o9pYsZGMpcn7bPezwSZ0bhyly4u
tYyVoVc6Ic14/m1Z2U5fgQ7IKnP36YXXUDPboWBMEKkNmKhCfRxKRbj4WCscggpDgq+W9ybZ8HqW
Nu+azevdCRg92AmYcqnLJNMWeNmg1MZ10UTqPRIa9sPYMN4TmnuKjC/XDF3m+xFWlq2E0XsYtm/g
6HCudrWngenjERRtvHpu7gIZPYK2k6pXBegRUGqCMxAzFzGx71E7eTW6/zCiPPjg7ilHZFifrowD
AYPRsKcx6SwMYEH91x7hMg1lyY/w5n79wlGu6cQjXrsJ5xayHl1sNmUoXbBWW/tcfr3wWgnmo8Tf
wsJ6cEbVN6ACwsLONQpiKrI/gOjOQ5Q/J3RqN+g0ubeBJzOs4xYuwkpeiMDcnFELRqsjV49ka5C3
AJ2qXN4v3g4yeuaSdL1sNpBQO1zt8tYaifIprq8ggaYzXCn5LEexzZs5PEPBMmZiXg6jXspLgw7y
OpbxuAJdIdJC7gGC8hvMnYkDDoSnz08O4PwKvwEZ7dKYYZIJFQDRbpuv3j8WBCFJGCUULHuosIO/
hTbgHBOsn/g8UnT3/npxKN/YjLIRK9ATDCKwN8nqvV2hgwO+VrujjzlupnL2dTPBYnTNeInESKZY
O/sdIZsRt371CFFdR1gd1sZ9ys0WR6IF4b9HyWiaXCmDNEhDGe/HvRbRlt+13ZFlCxeMc4azj5lv
JJb96zo0RRTnQNrQggt3gcqmlQf6Lwfxf1Bq2xw4zlayNRdD7Wu5doPDvGPN271/kBM6PN/eOhsc
Dzy4+WfUZHWM96JehbHvRbqPlDa4jDArMHAXJ97V4+IwPgtmgjVSgJ7w04bWH6CmCLOq8k0CLhuF
V3Q9bxH+Kxps02FXdMUQmYCyQ5+IT/XL8oun+7nLYTSJOWRpqMUXYIhwkQyoLNRP0JTofWn4B/fk
ey2MAmn1oBr1CjiN9aKtK1QlrmHPFo+bT25fxWwZ6+RKaYzC6Boj9QWKZWMI4ru7AskFDfITVKuv
KVkb5VXlSTvvrBjFkfeJFF+iCJi7W3X6YKFbBXEvwXlPn5NNcEI8r0OzRfKAaqCI4+jOB/Umws8o
kTTJwjHPgI4iGPwFNHIBYmfbHIeds0q2/RADofV6vEI9qh8Y+EknKaicjeQJpM48f1qMto/CHEvZ
LI7h0W/AoLwMjk8XgfCmXnChGJVRF5mPmnFAXeNl/qqWLlmit/4F9Y/3hZ+3a4zKMLtcEeOb8YyX
Q0fSVXq0eZUis7SWE6HXlZ8uua+IWVBoVADtj+aAzsC0gYEurKLHULAVkVZkS3rn1+W8hmLEDNyQ
JE8017wcH2OCJx5nzfPvfdXAHEFBFQyNPUc1z/QuT1OqjxWreG5JMliF4fIUGJXsv5yDCQxzhhJo
8UcFM2lPUW5XpyOKSHmjGOeDJBMI5vguTa1HsQmI0i3tzsIUqG2ZYCDiEk38n/clZV5NTrCYU+zj
wMdk6UzGI0DyahtVOGaMrOitU5pzl7lYjOpvjYtfxWZCncjapeEzFHy2G+OCiQXRLvRym9eyxd1J
xghIcdEZUYCdHLzNWfPe0/WiJxnikAXvbvPEgjEBmtzLaTVgbaGJ1xSoYmoifA7cjpNZH2dyXIzW
Hyt/FNscC5JvU313KC4+6NZjDX75N1SYYrgc4QgIled78s5o+rgY+xrDeuTT5UVboK0NMfcn85S+
xoTr6cyqre/FsYySxdW/DAsNeyh42vtmt3eRWxgfqt90sDo35Tb/4p6gMXo/8RdF2hhAK5yzvb/R
XN9a6R2oZGvzwq0+4xydwSiOa4LZB5UMvJgaTB3To1C6hNJwVOKgX4iOMOac3Kz7PVkgo0YUGDVf
Va5UIcZLfYdsCQKgHAx6ge5Ih8GoD2MM0k5RsKgGMm+7oa2hzhLxCt71mn0OTtbCqA5VxoNFpmuJ
SeWMKGfjWQ/e6TCawjTK9OqrWAhIKjG304Hv1BFaTMyNm/19LIaoqpJiYqSJJMksMWs1DGbSyqVM
J5obTwXCxQ3/CcsBYa9ShlGVplpW9Cq1tvBiutJnIxFpWXHJ6f8+mR/LMZhrNGZSUHcmloOe4nGT
ORwBowL0U8B+/jxza8AKr5uyjIXQOXUIPLjCrnKLtxCdlxwRmPHif0Ix96UZyosKmkD5No34rJVo
yzbJHh5URVbBWjiWmdN7xRttuOMVGs6ErH5iM/eoyLRKHvIaeh3O/A48oqiXu5DQTnc6OhQa1FJI
GMTcoK0+23HM8t+W6yc0c7WkLG7idAB0UjvKaJ0WVmLY6mjZ//IkmRsm+kIpNSVwaDPcGNoY9py4
UErWhhdMnQlx/FwSY4xjITGakS6Jjsm0u2ilW6ZuZRqxuenpGZ/+JxZjkVvf9FVQE+D5kMbL0dWJ
8hQWdiut69Q2Xjl7+Le6/QnGGGOxGodUxigNZExedibqRQ/qw/gOhRsghMNVuhzJYOlYs7K9BF3W
wEJ2tgteQ+VRwAg4y+Is6m+z/2NRLNVqDpd61ArAoKcerWgCyF7h8v4G057ipOFB5wkivcd3VArL
r9oGcSXmDfDQ172JTkpnaws3ecnxWOZR7PEk0WR0itT2i7YAIR1NCO3yD4Mc6TnxSgxnPOufW8io
j4V60dPRwJJedvYCJVj+qkUb7W0eF2/3OCLIcqkaupKmgooVddbLWd+7tuR0jYNQx+g4y1rlCAdP
BBml0YhRUNVBi/c/2dh5S4zt8DvmlWHPlOn93D5GX5TSdYi1Dmt6UUXI3mbMieChJbkHm3+5tNBf
ulzq/NFNf/scP2EZ1REkStoOEhWOsCW5b6HVM7a/UBnIOzOOjTYZtTFWoiJ3HRUPtKPZhmdiuOH+
RDwv0tAf8MK5z/fRFJYNNcwuadJTmbdRFvjemZgkWg0uqNIwXnZc8GIdM2+86S4qbNdSJaG3IrxC
RFB4FRbrLfKeumWLjyb6SnkbeV8cFZYWtStbpRVjKihoWOltJHcxvcx8QiUv/nD8kZmylp8LY3SH
Cc2RYg4swJDTJeO2DOEQrNCrUjW04pYHd/9iKwKjQ4pKKduRXoKq3Nb2YEnrgsBG2/pue7HQ/NbT
0WK8Db3vpyoCc7/FaGGKXQPvEaU7gkayXwLqkZYcgaRf/s8KXxGY6z2UmMSj6AABt4dgxZlzDdAJ
POyVxmpERDo4O8lx5hSBuddCIVVCQq8b8Px3FHKBPh1EbQcPc0JWW7Rd/PslMjdcb/w6KDpcAhsW
dL8j6a5bWdwXJedm30Jwkyx8UBWGX49AwQDydToQ5D3qlJDFs+rBeiKkx3vC3jfVyi0MPQHUjajW
FhVOzpb3u/IUL8i4Q06M+1bmyP7NyZvgDKOqwju9iWH6p3zmSDlv25iLvEBH8pjTVexeLr9Ct3vM
ePvEuUY3HTn5fj0E05fhA2FhkqgmzSPeR0deLH4m6P9DId28kAlKGV5rv+tuj0p48Mje9GAy28Uh
5803E1n+icMohTC9KvXVwGpedufm5X1wTDLm68YuNZorOjqWRt4wjuxh8bbZbRb73ca2ij0lUFva
/0P46+e3MLpDu1w79PhQybhopPH+xCs5IaAA5dpo+sy6o6T+6iYq/TAWBACd+8BRSbkFW3KAkmxH
fWrDHbfIZSZc/nNhjMZI87AU2haHmb5cNWKsL7lVGSvlQq6u+WZyVLA0f8FUPNUlQ0UTNRMlKK5t
7/d9R5/x1S/THdFbij+oz6g/TSt7KC6k21oDJsfQYU1f0TPHAsx7Wt/wTBShNcVmCOsb/KZ/dWBI
Cb/odf4SfoMw13zQU18pG4C4e8wX9TCJlxtDnBeSbwjGRl8yUAorKl3HGeEQtNXtT6DFegxAq/aG
FtbjGrMwvjjmbKa1lErKNyj9qMm1L4y07EcfoGfaxldZq9RCbcsDClvWGeY3c0RlXll+ozGXP772
UdnFA1RZQwmOFk9KZfFWxNtG5lLrcScL1QA7ttlhvOfOqmw6i5oHw0Nh3ABNy2RtBIvZ6SUXiI9h
bxyh/jsy//NcmBvc1pIRiyV+P8YMK9kWHyABqNLkwczaYE0yBFXC7QU38s/jX8RKV9f6iCdYSKJt
/JC8CX+UfbPKnBiNvsdoyavfunWkMKoQqWVDEiVBUyTjFrmfCJyhoh9GKkoJEVL0uycrxMrfg9La
J0gcBQ/7lbg5LCyMJdiCo6yzc5IEGMXSbKvtg/PcekeetMzoLlXAM0YUdKguhd2AJMV0raAOEJur
rfNoRyExwXaZYxYbZmxjjl237CNbe/AtzvnObLwqYtdNRVIx94bdBvSxBmMemjQNiCHf0cl0YjAL
g9evIYZVuv8SjdHQdd8mQXEFmr0v3ttXf7tYr7/kiKiPHG9oLs6KbkfVxPQKAd1oOnMvrkmh4Ibf
5BbkekXmtBIZAzxKZdQHHVpLQYtwNT4sdr1GWu8Z6SZer9Dc0wp1MwLmemOsgyKrzCcMQd+Xir9A
CGgtPXz0y/pCLktEPnXBS1egosYoxHHfcTTbnP+EReMgZZCYoC+OGpCJXAtdnC50XzRP8GSddiOt
ilVIpNcn3gWiX8/cH1PE0DfsrYBSPYO5sX4X+mogyOYpuRDzEG8hM0fOWjgQbGgw7JJFNKaqCcqL
1QJD7B4ojxNHInkYjERGopnVyUIyT5UTPOwS97KurPdguSD6Q5KQ9iFyrmjC4daD8GAZM54Fsfp/
SPuy3caRZdsvIsB5eE0OomZbEm3ZL4RHzqQ4i/z6u9IX57SUEsTd+3ShqxptoIKZGRkZw4oVcnlS
cUqWuOg/JKuvSexkpqJiIrtk2uqxsKaTJneMzOWZ3aTVWqOuhQAbuoznrT0YZtc7xkYm9QEMorll
SiVZxMWEifnrP32gKQb9qguNzLhYzc8lNKWyBszMLD94WvyvXlKyVedg9CccyT46/Je0FkLzNY6Q
D5AWPO1r0zUiPE05OH+tm9cfZPAo5IFcVZYp5Q49nIsPCiIMFfCVxKcEDy+fn5QTpEOryLEHxcRh
tlmguDguFoI52qBxWQTgEHusdH8Qt0cfwNwdFaBF41ThA16O2x/HWeom7cQCEYrQkcwtZmvHQoef
g3gebAqBG26fMMoUfVofm81GWmRPyOE9Y5g3WSwiBzMf9ubHVHWDfsGDL2RRlWe0ODZFiS888vbh
EJqIR45T2PA7VQ2cg6Lrhg5DTQlvr89hjAJFrCrfR458dLqOKO7o9m+ngaRuseXeJkv/t+p/LY+5
60EpNUXfGT7eunwe1QRsR7xdLkrTMMNN8HYi55fKFN3Hh30nKjF4A3yamqTIKm+wVdKoPOnnvMhl
2lxFZ1bJJlo3weKJ9sK3FQ7UA/Bg6vjube3fqw4ALpBKmHtzvbVBLNZpobQyxuFs39Wf3ZiiUw0Z
oeeJxd2GI3hs4D38jxwm5hmik+bzRoe5cVv+vUG0JVnAJQKVKFur86I/pujP7ieuz63tvJbJ2E4R
N3qIS6wNk5LeTxjmPa8C59/7Y9dCmCBI54SOa8pePsiUhbhYpFb0HDz7T3MyHHNbfZU/ucP/cS+Z
ECioUz+uI4iEKypYQKIDmVJa/nbz0ZPCbm0NLcX7j8dC7zRuX6+TMc5qHvoCqHJlGGfYGoywxIjO
H9+aO+vjEoRj39+Fa/WdW2Ja1mKBUVnPakaME3l+efwdtwHZ9WcwwVJY59q5EqFH+izc7p6kBff9
WMC9a4g5J5Koiboh8hhYe30j4Fzjx+kAgkFApyxnq7iHucoBQguCacoXvvgdPvklbZya7k6/Y02v
ZDP2PgvaPIoTyO6O0Ye6wB6fXQiGxbOfXlfFfAOKnHAyq3Tr2mNP/1kxa15lSeu0UTvLcG2c3Drg
UMHUSuw3bepC3qGGvZbEWJtkyApupHtL5x4CmkzHna8PhKP9RcsdBknNTMXc092NckzGk+YTZ3sb
pF7LZ6yQNNRq3qIxn+byAuSZXtL9nIzPtp09fcgryrplGpPJtDskhddSGTvEyZhMkCnY3wp+BDqb
KB9AaYKhOVvPE/PplbYCbbx9uAht1GMnLO+d6ALSNV6Q4cfwPM/2AtVjk+lpjzWfLEdxAyJs6JxS
+Cow8lNx25129WthjDUsokBrhFGgbxilJpxDg3dof1YtcKUDNJLPchMB42TF+a4GX6yRsYgi5t4U
pxOPOzuaXY5Lw+/fFjWqKc8UimA91qI7BdrrRTKmsEB9D1A2LBJwjvXJEeR5uhFX39ph+Zy+U5z7
f5GOvZbIWj25rMITjzNUMZnhk4NBmAuzDuS47m872Shz99m82EzGAIZGFotCMtLl0TFvoDgYQRur
W4R8kVVvwenFqDfn251C/963vBeCGeuXSpqeDgUEvxwpA7zjCATU9x4H5uivlQ3/erHnMP09NWNz
6pJMKBDbCR4HvTC2OUSLNoaxguAnMUH7KpmhLe8ea8/UFWG5leMmrXu5hyhQmD+ppkA543A/Vigj
2Oja3yOKfNYn5lsKdzzaSyPAsitngx4jyQGhPIVVY4EHkA/PZ2Cd2ohA/D1e4p0c7ZW6svTKkaRU
kkJ3s7P0RU1E04JEGPgnDAvkZqmbOZzFWZMMpfT1YGKRq0UyxkevMFBEqnBL9HW5AKEVITP06aHL
i/I753ZkaRPvyb0A8UoiY3e0MSs0zCuWUYLEnIbELWede34tTGP3g8IXuIOJ/eF51TqxBmLMn5Wt
Ntft1JY3E17o1NVRGJMkNiHmt2T4kATIlLXTzc8YWQT3OlqtVhKGQy8KC8Uq/j8AC06qFmObyljN
BCWB6NJ+AUoK6N5iVg0IOnmwm/53vso/NoINyeMwSQ25haVfLtXeBIWOS7P+k3jsOwWpKxVm49oi
TJIoaaBLCtLZ784smU9dkokryTYIKiGoO3wflwRpf0fQSYfqAvpIaRcp+OcmDNyUprK0wTp/qsOh
VqAg4JBpbSQwaCvyPJoJGRG/3ihMWlvBhcc0wQ9k0GBuH9uEv3Tig8vJMjV3QM2mfI4PsE5OulWa
DT9H0cYFy5Nh9UvQ5QM1aLxxqzqbiAJvCx/XJ8lYBTVM2nyIZZzk51cyNdTvDrri+m9nLECD+Xcq
KMPpKYJ4gP9w5mdCSGTCmHugfIEx/504SvluKP3PFVCZu342MKuYTyQ8k+FK2SYbdLut25dqJVif
c/DjNmS3g+FZbUQ0PG1UgvB6ZWuzN59UEe3+Tj4fn+z9FMLF9zAGoFEqPQl1bEH4Fu7FbxUlU+4N
I3imKagnXmk2NDuPTYQZAbj8SrB0MJ9jxICH0AR+hkO2niN9O4MX3+wwlbk0XJ7k3tTWU115pMSM
hxLHgVKlDZaaVMTSCG82nLVzDpLVzkqfANKLsn+CX0C24ZldWsu9uzff3l5hhkfzDeOWpozIxJPH
hm61VEg92P3lQ4zjJ2DiAcGePXG+9PweLJptZVONKM4DHQa+Q9LmU1jOZ5jwCJpMzNVwIzxs2oR/
Tf3LG3kGIm8eVTeURZgrxZ+bQK0HWIpllFvjUrZG3bKmIpX7YdGFFEZrc0y/S0NBo17uEdDeM2aA
fZ5tNOVG1m/vGiDOedHNxzs5tTD684t0Mu+3QRQbBhaWr5RP+QuUKBMKOrkqRkGrMK59IdNldGQd
KYcG7f3deRgLPk0Odvf9+mcDWeAy1/laKI04Jt5UTd6ePb2+CuBPouMYraln/w4rEMws5hSi5Cth
3BlLaJdEctvGfqAcrGVnlbjvyB2grTNfwsNCPhackrn5/GxNESLcdwMu5DL7eTb8MPCrUDlgyi9t
yvLnTjsXl1OQEOn+Zv7v+v5s/oVqoP6Yl7zIUf/Nwvx5ZAi269Y+za3adA47zHAzMA99hUkh7WoD
tonF7y/oiKYRpXcN7D/LZblQhsqQwcXv/0W27x2G9syMGaWy5qx09vL4Mtx/Ni5kMbmYYmwEffAh
y3DXloRqviPOz3b2tmmn2rWmTpFNgZQ6CCeDIFL+GhWAZCqOkwS/k8th3IxK6biiT2IFDqO1tlId
iW2dmGBFmCwX33VoLjaOsY9C36W+NEAnX47ro+a06/F549FTMifDxrum/0IU42pgCB18NhmiLMlK
t3AV4bH99kv4p+735LrumUdahVd1lZfRi8asq2u7UvL7VDnUC1S5CqIOSORwL9FcPiLRAffwe2rs
5V3vTcJEMRXSZDre+toiy3Kh+qexUOC9NVYY0UZIEHXa/qEhtTUDW4GNuV8wLN8Tun/vCC/lMo9P
ZZy6tIY3jOteWUd9pqHco6GkfFqGuyAm1qQBvdOTYQiXEpm3p6mVzhdFutIj0DnSa7JadB7YqqYs
9R/hJ/t6XwpiLOYYB60iiVgaQuLjWkFEeORcviSjYalfpuW+nKyMDAv8OwPPnut5C3s0X/MUkDET
TeVT33MH5nC18D/bcGFZY1lv5HbI6FaD0QawJPP3+z/oFqbLerBsFhssF+3I9VTMCX4hyHMotQyY
q1a2B96cyUXds9MXm/xnjC4WJUnluRskbDLy2E5mF7PzDlOXpH4K1TW1KsaoKXngFxpPryQ5CQQD
Jj+EH34iPrubELtczM29D1NO76hqIp/6Xn8kG3DILrPf9TECCgfRsDWsppkl73BkXSsGc/e7LFHC
lt4IOpML1O8O8tVgm8f8BgIAlzJN0XPPV5fRPqbQXDwgVIzAChQp7TnrcWhcTtbGUQRRnRMgT7Of
Mi/3zPalJMa8yB2nG3ELSeMefiCXmhjq63SwbYA24RBphoHgEkwYtXv2+1IqY2IMcci0c3lWDrFB
hsTKZnyD1MyIIX/PlBxLRMHheyrvde8iyCodXagrYG2WmT2NqzPHnVNFOeS1Vb6gSMe/GeZq1SJL
jReRaLNXEwPi9+HzGE8s9w5wzBAuRTOb3LXocqgGiD6CmRc+BdAoRCChoxjWyS0ryyeYt4tBD2br
Zj5YOIfZxH7fO2UNcDEgIoCtEjTm3vBGjoWPoYZEMqgrtuuXYhc8hynxvP41RKllQqvulrEu5TF7
nWUAZbYa5C3jE7y1UDBVqwPpcmGeXoFTQ/56cFaLnhgrBZwqhR3OBnSQudJUF969+otoSKIsU/yn
qN3AtxsRvE1ipx0CV3lFl/cneqGfX47y4risF9+BM7gTS5+UyPiqQc8nlGFLO6TA5fIyCbXn3lEW
Da2iDW7/+fwsj4SO3Xp8xPfqpVcrpep/YeezSgt9tOVpCOdAiohO1CNGDwuHzxF6tpPn8uErB+/k
YnxfNGuXm/9iBvnjL7iX3aWQT02h4BDEJwz0ZjihNzUDauXQJ0/RQbRQ+xmWmUOjvOd6Gc6Ut8cC
pTs3+kogtaIXSx7SPArSjoOWAQImZKDT356tyOU7m/Oy+cdi72/2C5uEL3+lKKQgkIBowGGaAIb6
+FPu+UyyiBSAoaKPVFRYtuMx5QwEpCV3kEQzFs2f3ZaWa072mbOBNQf3pvtY4L0n6VIgW4UaRlXo
9QwCOd6qLDgs8Tcn2MpyhLfkmETfmsKaP3g86tTPU6CnW18Yy1QlSRd0URKAdGZ0XG91nuOrs38I
dNNZF5vTXrZjR9NIiiz7xjY7GwkfM9tO7PJtOpORy+h4ddJjJRQhtxbmzWu1xLxYsP3WpuQi6LYO
ax4VudQhs9qZHXLLmQWzGF5jHM73qW2oAJrks9SUnh4fxW3I+PdVGD4niwCt8hKjhnrX+HkoS4D+
aV/S0nhWzIU31Zp3m5RnhLBLL0A/pPMQgmg/c3G/NXJcnqwutNWnZAbAo/6k+bYyEB49RQ6MDbLl
v+DMEMeJx+xW1emXAOQoqoIiCYbGHL5RDl0q5iqWK/kovG4/t3TGeFxbuQ9k6yI8T5z6baKKEcgs
nS+VKsw6xT+cK7dpAKzrvtu1th7tarPJDqONwbZIc4julFy6kCs/nZHLeLR6WqQYoqX7h0IhfE0a
njQ295w9wYDiUj1WotsXkxHGvNB5d8p9HK9/WCa/y2OyKQhI9HOSvPvOaxLRJCrqvdQZM56eMfJi
PyX/xn2n8lVZkwUwZgPaTn9+YUvboDUaXg65w1Ke+c/xU77y7YHENkARprwANx8QKOD1DWYjsL1v
WUcLBsDT7n8f78PtI3L9HSw+WwD6vSgEzkcXzSwpSaHZ4spMrMiKnN/YbjANejk1AuO2bYORyV7g
kMPoGT3gDlZagAvovHLSr4MTJZjBtSb9uyyRD9VxxeVieH123dTWPj4G68PDgz71iN87BU1Boy8o
dv6ctetTMIIyqP2h5tAS7rwECG7GQ7cNj9lGNpOFPuvXvUAWqV3DY5RdY9G8xxgNsigFYk2iyal2
M9pviKIMR41+i8oGwye9b8DejltHR7xtYNfsM6hdkfQOkdCZcprurNtAXkUQML9T4jWWi6eJ4rYq
tZijGbFs1753CVIr6lb5/RCt1O48FylbbbIr7ZbkwgBJ+4VYxpR1iVY0VZZwiMStBGuUY7IqHdWB
5zBF4H6b7KCyFLDdS/gNqWkmBkhOA38eE8h6WWLWw+nbcd7f18vl0j2B6qXe5jhx1dwOP4e6JK1n
ZweBuuflG0x5Phlg3uLnma9hArDk3BtFXOBrOlqPeu5cR3J7L3k/0FtOUBME47S9l1+LLRK6QLZ8
Qtn7ZWtOFXBu3WX6IbA8SPSgiMPrjHHHmDg5bNsed08j/joHjDkyg9jqHfELlYiCEmdOkevdPQpD
MmQdNSNDMdiWhbBufYX31dDjYjPcliQ+iqa+CM3UcsCzZ6Z4Q22UZXPytJWt1E0s+7RbJM6H9uFq
c8VqHMPtg2kf8va9QXMNMotwoBGmIvC/vvx+XsV8JyW5184wb0h/8t+QRZWtHtMo23nq8QF5bGtv
gnCDypNx64CYV+GzX8s7Z7mgBUaee6CLCjDh8Lf//A/wdjclaEiRDF0TEYKJgMoyqyoiyvddhoV3
mh8bkfDxUj1wM35ZDYj/Hi/ozn3WeQOCDLxkio5c7fWK4jjrMyE6l15Ax+Wh3y2AW4qyYE+6tV+b
xlPrnmTrsdDb4B7w+0uhzMXWzj2PkgyErs8H0ft0PuN9OlrpUpiN5qJBidexTW2G9oq9MjfjbioQ
oGu6ttNopkSKSFPAHyrCG79ec9TUklrpcuWJi3i+5o7bdpaVJG1MJFWs0U5DokaEJ+PPCYznKJ3Y
+ayaYejjlLd0q00YVoKgDwoMtDwI4q6/ozydJakK9MoTtpVTw3egBLsjwKu6FTr+3HeEjbxNQZ/a
TuzAHwqO3YFLyYwJKTsuRBMSJEvb/lf7KjblppmHjgAQdnDIVg4m+MCwmqOTbAKirZVZvAFFLp5v
LyWvJnovQQ/CgzIP4AjefAHFq+cqM9GJtvFEGuY2fWlc7xFzVn2i+iWyFJVnuKIZBeYZRhfh+hGD
Z0USOXDuLGleLHNTefPNelHYxVKa03j1screMYD4Dl1DR58uaar2F2xcOHvqmFehpMe1xy/W3DY+
jA7/sQXMWDUzt6F1YNi+hgIqzdcWUPJsjgtLUjM3G/vjRErnN527oHZTAKoKnH+P0MUu6TRpgxBD
01Hbv9akIu8L8D/WjQde1fkh3isBqd+02V5HuLfVLHH3eDduMyeQZ0BtJRU3mZf+Qu2L3UiE8Kyk
Wtt4A/TjCR2xsiXmZrkeYmJ4p/dfffOswOxHjmB6yjxb6nZst6R2lbk4xU59U+yhn4L3EElKHiln
Nk+nCBlIiOqq9gYzP7QqwQDawhxnrTUck8MwD23DKiZ8zlsEJiOTMZpVGxeg7P2TaQCmclq1SHJL
Fl4EGyk72i+ykijTuZ2Dxvrx1v+lhJiri6ZS0KOogqGIAjtuq/XPegQIce31i8GU7fanJLxCTlbr
lnZjpU/BUvo8k5QIJu90ZoTfJbOfdzY/P6Pidt4k+6ncxt1Pgi8iaBLGTotQv2vt4ypV5iSlbr3K
SudnS7DknxC9HSNKbxUS8LY+j8xsrm+TeQ+ewx2a2ABgNKUtXAlbdjFviPw+3qQ7vhrSLHjTeOA9
0FfNzuI0el83yqJoPSEn5az0hE8ehNW2YdZOA9ulmSeSo0In88CjWMpqidyi5sjmskO29UzKZTql
pbfeOj5IAheGBsdNRRP59RadhXOld13VestsJCOwY/Nui4lYu2E7oBgyBnhoMtKtrNNCWFdTgSoN
xi5VxkA/OzJtgoI3RuXRKHwtPOoEXWvloPeC3mqOg83HtjQrfuocsN01EvnDKgACSDd7yxWmEvns
W2vImo7mN0NTkOWTdHY+C5dzUh7xVepVtZmt6uLfuhJwSZFRQYyLgacKzprZWO6cG34i1aknYuAu
BiRqqdP49mt7jNBbbth0cGGyOCUmKCHtbBsnZHCDrboTpyDgrBmi3wHV10RJprfz7x27sIhiGYR8
qyeZJ+3F2Yhc06v+BiusW5yGJ4Cr8FadQR++H/ePVf0m1fMnGO3EYNFAN5X4Z6suBKt6XSmykWee
tv2uvjLiz9rEko9nU9uU88qUFqY9fE5pFPVMrjSKrvYfoX9w1AuhocTFXRWdMq83WztYyh+DV69j
5yfeosoXW7pVYdZI/aQug8YclmjdnjKDNyYYy0bfsED7KoGaQYXmWqf7Me8avMi5h9HwoSP/nhzO
3P2Mm6cEUP/XE8HU8To2udOEH/DHrsSs/Eou9ekuVl6WraqfEshNVxUGjCIONen0pt1O2H1VRKwn
zP1NpvRvnZS/AHVNVVDZ5y0a2rSRI8hrzQFU0mJkdrWZ+nY4zuD4/HtdAgLpH2HM4uq8k0BgKeQe
cFLg+whNMBOVpIhn50XhgxkR8D0nsp6nSPBvzDWzSDasGoY00uoT5A4gngvcM/qo5sUs3J+xvRam
jfLEPCGBCORpVwLlCQjcd7b0a/LyeP03ODj2O6jaXxxu1uHlBQlHDiuNBx3lcdooXMOnC8hP+zar
rVWO4jUAcd6eVqUK+7F8Nh74/+JBF432ZITYbBuJKI5VbORi7qFPMPEE3vS35uhP+P73b45KR0NT
iyGwUtS275O8kXOv+qrtEx5kBdyyB1N64a2F0dqVA+DIc0JHG07Zajau/VvfhWQm6uj59CQkJ0h+
AZ9YvA2teh2dSZMRE2kyDNClxT4gensi5BPX6Kb2w4pmwgiD04Ig1ejJWk77E1ojiewco+X0bp67
OeC2v+m6+OxPduAktTmxcIn+7azR0FFD5jU8DSp24FqvQoxRD0thzL14rj4nH0f5dxvttKU6z0C3
iJpMPGvsX8pMtMj2kaPMN4IZbE3JxP93RCvaPlazm1oU3YzLz2HUXFW1MOzO0LPGsQZbtocfZ64+
zXI0SXydfmWX5tcclMFmrTkVOQg3voisQ8FRVhYVPFngRb/eChlDy7VQKQvvEzPESzN7Lw4Nqi/R
5+M13pRcsEZFRLGFtmRqcAuYLZdVDRw3cl54YuU0xcKjzW0LeRUSKPb3y1RAQL+aOWBFRC4B5SRe
Rd6GKUVUXRidA2UoYDjHiCTralllREVQugFwvSVa7pw4MqFVf5OGroUCH4zEFwVnoAjBvvxlG8h6
cs4jzzqCNy+fr0ermXPkHfBWAxjebW1iQAsmNYaWPsfJEkoTiOEK5sIH6Ge1otMIOmTuMCwbDTEg
WsRsVuB896e/9OkJhBbA/U7aAKpb7EfrcIQNSTdQ+9WZiyjg1Ua5H8UKS52BiWftfNIHFPZefnp6
5WFbVWg8WlmRxJyCG98x70j6XMhmTikoSsT1VDb84ME8gWuqs+rf0wptmM6hMOc/X4NBzgtMRFmN
v8mTMtGkI9z6wpCvgIEClEAIllRGPtef/X6UCu6Quf7TDx7VbrFBAuN7LZGlAqj/xBW4vWpgvAAr
BCojBv2TxiQXr9kw9qKm5xx3KOzEzmY6JhQufgNQG08lR+74oJCEyoeioa8fCS1mYXXdyrVfGaiE
KSTZ9bb4zOFI6558CaadY+KFOsUWepOBMDCdkIfbBzsCZif4RteLO8vnEPmYIvDWzjYgdFwg/jiT
n585mc3RI0TbaP1NCju6n7jsNyV1VjSzr0KlqHXTQ/QR/P0vqv3Sm8OscFGHAaeVYeMTPg9UpdGg
WAUA0csW2CQts6GIzNpFBRpV5omjvnOrBPxD2a0kSUWx5Ho3mmoUypITA89qbeG4jmUzdqT1+Teu
gSn2J2IdhR4nc4dpdQ++A9I/BgL/a2lDmI4+38WhZ2H4ErBveM0pjTuu03ewMDfCuxhbDSq/P4ft
1tmt0JO6MffPoDFcunv5M9pGaDN2fftbQ/c4QKrl68RuTH0fsxvcueGzMklD6satRyII9vD9vXxB
HtX87l2Jm7pot887QiEJSAb45wDJsTaNH9RzmfNZ6PGoich2PRtfxSdkXo69lVm+j5ZqfuII7jyj
f9GXgpIMTSCrjA4qndrlad6G3jBTSImmQzUmRUEE00ymOFju+E4YBCqBPg3lbiSp2eRichqFdGzG
0IOz6GRA+TbkTQKRZ77xPC9zEqtwQLGJg3z+L84RvgKPd1XCmC+2unOuFb0JeBSdRDOzNcSVnOm7
aMy3PxTzu/hUJsKfe+8DQI7/yGPMWFRrMgCWkNcuLIzhOuRPid2sNLdYq1b4UbnSZlxgFnudA2+Z
oqzbfgaYZjgRhNw1L8iZ6BhrxgMuwnpIUajE56qrIy+UTOf4vg6/2lltIq6m9+yIpyKfD0CPDLYa
2U8qUckQIa288Ta6WwFE7O2HV5BATBzFrYNjCFTV4GhgxLpiMM92kgenMZV4+Bq9jWnai2EdER3j
IdAGqSmm8PTvxUkYcw5khYCaFFqTri1MVceDn7dG6hUbIBAt8edvCOZiAB2jZRz6z6lBPXde5it5
TOAbCR0aWc+QJ5rbZjE4w+7xgm6wKngzJOC/sBaU9ZCPYZ4rIcsqsS7jzHup7aJC+yLgP4dm1a2A
al3htcCQa4wFsJ9yUszz3G5eBEooNvVM3BgqQK1oj5coImcOV4RJBJ6ENO4EoUMAlpE0hA/UAV3r
m7HiBE/icslNvJS3Tji4NNH2geS8jjIB1n59jNKpjKMklU9wi7HeeYd5FXiQyI8K6PCIdCPMxsQ+
U9N+9TQxEhm7CP9cPSecdPKWp/PyEyRKM5oD/4mdjoyDbQLX9+2ayZc1Fbrf5oUgGJVaZE8UlESQ
IrpeahH5URIHUelZvGa9G0ufI75DAtH6aGZGPD1Xmy6EXaiEchS8H1VRBBZBp8ScmHdaX3qod6Py
IbuqQTzdn0Ko0hN6JIbu94UPGWfGGaEkxLTRd6pa+xY12WGwHp/a1FqYmDCIChCanyFEnhXEwDwk
RwnNMSGnn/NE6HtT7jZwTABhIghHIh6Ed8w9DMQYZAq8WkIj1XcdCK13o9608w9QyfYk7ezHC7sr
TkYFH/xPKERI7AumNmHdnOSq8hraJbCMPsrCwXjaVzUn+8ACh9cUmd+N64P1QRBuOKaNqXD9r8/r
pGkd6qXnyqucwE2X6dSC7t2vy7+fuV9dlI1pHTWVh2x7G6zb1jphwGNomieEi2dlQjHu3qoLcWxi
kK9DXSrUuvLKaA7VQO+fo5dAFr6dKfT9SQOF4MSJ3dHFv85oEZUjKMLfF10oPEz00EaJX3vn6pik
RPTSV2WTYqxqL5J4o6MYni/7nowL3ZHg8jyWftOoCvVEWU8ANsKAZ31DiSkaStlyvdR4vN3ixf9E
NK85wSLyDuu4AunHx0LEW49xP2i/nwVbEMHZu331swRwHYDmKRLbW8/v73MUCXU08LUhtrvWpgAT
y7u+0hsYme47WX72dmdV4CJ3DNhxAeEWSbiFGIISr18G1nLKDbjNC8OwIReKUh7OAn8y7wdckUgv
MJQSjvV7aq4HzDwG2OBsfVK357DGaJvXiLx9KDOUmc3N68f34+O4AR8YjHxG27M0KRIh4M9ejSID
QpXGeoe3TSPNEUnhyD7kyxM44/apids8JZyaomvTC6sOA496Eg4AML/rzUdJ56yWgn/2spd8Jb3K
6AUZ3V2KRGmInS9NzMskwbeBfsZn+KKWXU4pozzxAczqRWWU5ahWzp6TgZrVeh/Ms9PaI3KnmDqB
FqAVvM9PEZ5phv7pitA6rskvzR7fN+l/Urv1YDP+nOaLa8kZ8jnXS3wLtDwliT26GVJXSYXqQOAE
Fqalo9I+OfLyrgKAXRneOHKJlF3z+gy4KChEXuBwBkT4csL90/uc+2rAeqSS08eHpCG75m/9jUTS
GbBm3OTYqNs0B33aUWkDmlRD18AfLOVi3UoQYZ6IHgwexA8pKAcickgWoH37kb9nu3m6nyF5rZji
p7z5dn8BLpkKpv9Aljc7j1wLiKx5GV0a7BZwaSz7WTZ4GIO0XUfLT8kpN1sEYxHZnZaz2WxjA2S9
WHzU840HoG1IKFnAFJOqck8BsNUSnm4kHOBgXZ+EMMRnwICKAQiXl/X6jNEVZImZbsc1eEG3h3J9
AHuAlQvmDsPYwXzqg8DgIC0xvoBOZre9QiBeuKDsccaTuwco1843KDp4v7n5PfFo3bVaf+PSNeyX
IrKuICLlDsMhsGMnkJSgEozuNeQ5ne0OxwYs+JP0nJPVh11Ye9rnk5oT8m/gGNRqXcpnwtge8Dqx
zKsBShuvMtL3yLxseXvrPJ3cjuzAFAbi9bfOfvuQRfLBE2uaD+mm0vP3CUjySuD0R9MNY7hPSiZq
dYotiGIX5M5/dHOgUd6hIh55u/7pSyY97lCHKvEGVoPuA/K9ZMJ83yRA8RXANAoYNYUuvhtaizSJ
ZakVuxHxfIN6JmbYzD+7kzVP1sReiVZgVgvt42S6+pSXdE9Z0e+BCh6qHDwK1NfKGjd5UWS1NMJa
oc+qxbMlmoH7DlJeJ/AwO93MwbI9VZqWbmJ0LJfmaDC/AN4tuu6vpSZ6l2D8tTJ6IJA1l04NIufu
UILgD83SXyC65y1PML8Gx/54pgQAAHbO0B/QLqf4FO+uXhPxGYj+NLxe198hlL4U9YYxepxoSrrT
uFIIHNwYT+j5XeOsUowPEhJ4JtnSeN0KEdISIe9Rkj/O3oHudPv5rlB2j8/5fDcnDRqAucnc222a
SNGQCkHlBVwp0K+/9OiFTR6NkMuSLgb2m8hrNDc3q7WjIfXrW7vdebcC0djGFBHbQq++H2v0HWN8
LZq5V1ric1EkQvQSJQw6KCJDWMEvqhUWnSyBQlxSpAu4YlrQY7yZNvq7bfDn58TfggQVUJ99Pzm7
7qYXBHfraj+YF6KogrAEJA4fRe8YIPkGaIxw0Um+nf/k7tdrTlBg3SzqBj19nk9C9wODNAi6E4LX
x/tzx2G9+hQ2M62F4zkREvoplOUFZfTUOfzs4ldgvhYAm7nck4tKy4TQ23t3LZS5d2Oj8yO4SXoP
3eDJ5h1+e2gdJHc+BxJ9ZvPO4rTY46pNmbe/EP/6Zb6Wy9wzzJeIM7GAXMygb4l1tt7Xn93+kDwf
igVYLxX7NYWbnBPeeYOpI61AY05gJyaZIanWPfoQxtwlun86VQY+ZJhZMWg+8NyBAA/OSQAw5O5J
M7/0/Vsxt0XL+0UNpJiiNr0FyVxrIFtYK4xQ5JIUH3Cy/LU/U8D14bvy1l8OEz7xLXiCkcS4IVVV
F2F2giQQi5Qfa2kFK0NmPQDTwRMu/T7AyIAJ9bo1p9fHTH9+YW5EowWSMU96j3Nfjqgul3hMVJOa
m2YZWrsfzQYBHWq6IhG8BeanTNGp3OYumTUzRkfntCwfEnyA7h2HX9EEc75ACcqzGRwadfX1Km/R
nb7ZAOpFwnfo+YTVmzK4bLEjzf7nVtNix3rdrYCv225zK0Pl2F/NnuDLgBxuI2HoKKLQKXD1X07o
gXqzUIKh1k5aGmD9LxKRtgpsHNi1QxNZ22yWmeKcn89e31Bb3dTb/XM5VQWZ2n42CG/BRZJlIVRO
BIsOoDrwJmDtVfMQEbAhzk7uEyCGr+hT38OZXD+HsykFpNf30foZO5PkWRlU9L1brnt7KyP/jwoA
Oewo8SvvRE8LOpL6+XsKjXbHn7lSfLYNZlD6vIj+3pUSQ/IK0tvv783BIB11/tfYgNjazcBRlq1W
b4ViYyIWpqLRimI6+56493d8jetvYXzqpu9TLZChAye0jnfOEWBhivn/aQB/t9EtMV9hF9xv3Tam
JN+60teSmesf60Z7NujtK+0MmZe1bG9hSedPtrCAm4EXdbKPcVLjmAsv1ZSW4ASRSLcpGIcyD2HJ
O9JjQBRuPNLaq1UGuEKIQQTt6/ez9K3uJrEa9NG8Ubr/x9mXNreOHNn+lY7+Dg/2ZWLaEYOVC0iK
oijp6gtCK/Z9x69/p9T93GIRQYzttjvclq8StWVlZZ5zEthOAc2TZAlIkUuvV/qhWjVRgjvlKEJQ
yIBStqWvlQlZdc9+1/d4OJwIwXHB13w3+Lphl9aPzhVJSzoNY5f08dgBT5vrLHweb7xlEDiCv8F/
uO1DhRkBzt/Z73kT2RcgXPGo5O3q0X0SUHJgAbiBQlEFtVB+/dTav6K9RPrZoJdkiKTijnHlcenT
v1X6bn06FYeoY1JHUYYpE3fb5xbvvdKw7+PdvfoQ9oaDdsLxERyfZivc40lM+hqha012JFfGSoXW
Z2d9LAFD5l0ncN9YP8LTo1UMSy8rQ03FbDJ4BynEb+EN5MFxK9a0V8EWhMBGBW21DA/zrf+2Kpcr
l+RkXs6KCnaVBsqOAHoIihWXG2kEfCqegmJElMQ60mFLuvzswKzCVg7McmH7XNflwQn8aY06OmXW
cX0UZOPZZHg9/owiI7LE7ZExxyXk+3V6EJZIhlBDVZHQyC7HxXXg4XYDLAGmG5Z6WeimcTvyuCKa
amQwOH0kA6+xaA50aSKstSIeJ+RcgHAh8I4XdOQCnGLSn8aD2up74zhl9m2b19hE2ARNANVJZMJB
ZqIcrVbWxRA1/vSNLO+RWX473E8r2axtcFryNfrYRFavf0XGkse5RrXAsigK2KUE5QC9hsvRRmWl
dEEnYbS7DsHFAUFOvIX4LLC4lratjbfaOaC7OTRKpFUC6Oph7VoguIfmedQb55zb8qpzNpvO2Zf2
qTHw701un1iddNAistO3J4psJHpb//xaap46ng/4sMTXAhduFZnO4B3oRr7BrG/bmbkMMC3gScrf
EAx0GbqcFk6sS61Cd0KQJdtjKaKi+p7oRAmXJG2+oBJirBobPedeY6hYLti+jjyAe+c15I/AOQaM
kzq7mhchuZSr0zlzmW0BbCPWhUH0ca8Yb0ghPamYWk9ndnhjVc5S/pubsQ7bAGOj8EEKENSGQPJf
Bg1C687hYLKRIxXOEBjMJn3i7/O38k3o9fTt9oBn6j8q5Hk4GETLRJBxKWSVwBYN32C6z3xpg9Tl
dmbhCqYdHTobzbKcZL1VAyMAPzc9ezaaSSU7wfDsFAHBSXkZjCrRgU9hFpZhzg9cfBV1sSTFwHTc
iK9SPPtZ8vQdKg+kAsFYzwwQf3W4bQPHKM4L+J+Z24NwLTXkEHEcURKjFqBLoxCLg6Q/2hbrkv3S
W8+m/xZD9HuFt/wKCNLSN/hfHaun4xb/y0LgOzduAtUEaAOdihRkMy+3Pl92cMAVXGyFCghetV5P
9Pftw6SzB/nQu+FdvY42SwEf8arUyb6wSo266SdgLHnkTreNjaaOaDe1LyHAfYBSbep8NmgSYrvv
ioGsdr/eDLvzv616Dbd/8QHUicdcoDYqkjusLg0OAohKZw6vvI8E7cm8veFnnnY4QbAH/rOIEiOt
ti6XFZPVAzedg9QQntvXGHlLRCx3umy+Pz3tOwvF+UpXPk8Vmm6ZC1M9U1SA/yAeH1RwIjZHHbcS
ro1rtHJA5uZxNHpLeo4+5K/B5WwFj2wJIugv6IhnQlPEhZLIK2fvHhy89SajeMXhK93Ocn+h5rKx
HNe1Xsc1Z4kgNayfJsNFp8Cv49KGvE5oAwSngMgHEQZCJqCii76G4k0jcSSzXz5CzQjsdW5fPEYL
8zK3Khd2qIu/igdYD3lswd1Bfk1M4MjPunLfrN4dx0KhHw2kGIDJ+ad+8czN7P6fpmmN5E4TIH2g
Yoi8U8LThfqbvf14REe03EgeNWfzyoBXvLAJyYmiThwkIxXQ5xQR24ClYFGJ2NTM1GG4OeKNDPRh
Ga4deGl2zRgow6OyBNao+pya5YFZK3cfRNQSuoBLqzs79B+fQe3Gzou8MejxGWmlc0Au7xsMmt9M
z5Z4YM7dGwOFBpSfwUlan8DTTKWFkOKK446DiHoVcDE8QcmAxnjp76Zowjt/qIczcqcv3VowJ1d8
VDf5pMvIOCUm3j5OZcVryC8qzvmE1xc6kBPWAFCHzF2HEjkkFOwRl/LSzufnlgh6J0Adg0+K40p9
WsQPzMR57XB+fOY3OyjlIwfg3IeOYohmaVq/eBhdfWnrBA+JpUBg0TjlEEFtlrro23g7GinYFZie
Q2F/53fddI1auCxAm/2ElP/tnTmT2EQoLOJfiMBVLAl14IOA71iv81mkHVjSiaHeMftCT++8p2Dh
sp0zJRGkLbokkxcFHXhn49D5GZ9OZ5N74jhDenNavGvRnfmpXRjVzD7H/gJvBVBisILpJjNCLE+V
l2UT2FBNawxmjRzWgG6j94F1e/pmquegW0AKFkUaWIPTvNzQdUtUDNiUhb/sTFAT8AAl/621BtNf
yY6GJqAsEOyIsMJO3+A5KjltCDLcaH7d/pKZvPHFl9AaXUXjl00m4EsQRhDwp9l1OtwqMddZPhqH
QLJm4TjPgM8ubVL+JOyVth3KnEUxxEanh8IW10ZqdrsljOBcoPxzmulXPgvQUjDUMET8Bu5MJB9e
6mfQJIv/IBK9sERFZGGiZHIj/TmNZC13KP05dygvgZq5iVBlXPLJ5GhTV8OFQdrv1D4v+C2ZQzCV
3rS9s/FNAxjIxXtvxsFJKNmiJyb+xmK7Xm5VKUoLtRMV9pzrfmi8BJVVPU33MYD9kFpBrq01P6LP
25uSOA96bDKUjAB5B0QXAI9Lk0nk5XxVD+zZlhiDu2egvXPkl7QPl4xQEyjDgUllAiPJGtwqV8P5
M9gMMO7bY5nd7DJkBpBrQkB5JYrV51olpGPPnZEibzw9BrtN1MfEVp/3ZyNeyk3PpSmALACWmxeg
qQ8i4+XcQQZMVZVIHFETkSokZs2XhxBC4aoZOnG/IVU3nGrogPU6FCY/lkp/cwHaD/MyvXSlIqfS
xAjjeTp56IcTv77YKMmsqy1gzvcNMiXaTmzxEXs8k45AJn3cnu0raU1ECuAAQNNfwEsVqANq64RJ
OKS56iFXIpBOPdzzaDxXz+YzciYA4qQGhzxx/ys0LPTeBJ1w3J7O9Z2xeGhm4mFI/okg1MpAXkNY
43IVmlDgcxAgyU0iPacrbouEa/SWrtNCT5CpWHqdX6fiMeof5qh0hFT2KhqXMeO5I+REaNIFKLqi
yLzODQQiLsAs1vmXd3h65xSM/PV0bHXt4fbMz17T4IbDswPki6wq9Q1VOqEnOIfL0/dtptG7yeSc
HtJnOieZarngb+e2OQERY4NBIgSqZ9TpnSYZsuriMCGlvHvm4N232G7D+2B7mGH4pxwAPPQZ40Et
RQnocWGsM85XBuBLI24RnAka4x7JbNgGDUPwO7X1PNhmPjoJYwH+isdHh0KyddsgmTvKIUKiV4OQ
kAKtBXC1L7eTnGdMw6QNex44/UVF8fy1jt3bJuZCElnAYwPHl+Q2JOrkgJXWNjLfsqgvVCYP/GC4
SR3sH5kI5tiFm60l1+5lA8wBAZ7MaeDI0LuW3Wa70F6KxGYH/ONjqAFXjRdpVYePSXVG06eVdh4e
k/PCiOdWEZRvAgbDkwJY1stZhdLbWDJdxJ1JDzW7NjqIBE12uFI/bd5oDtM9rzf70VWBTwq27UOE
pNbtL1j6AOrI5IPCMckUcGeBt7R9569v//qZGw7B5d/jo66CIJf4Mpd97pzUlhrr7AR5jid+8RUy
d/J/2qFfxnWXp1raYhhmU+MuVVaoPiN6nIyRyNHfHtPckwfGkB1B8hNQLloEXpsIv5DDokm6BAYN
YuRt+NitIZQn6m2E1AfriqtA51fJJjr2b+DDlSTcW4xhZzz8xXdQqce4CLKc9VLunHZmc9dA3myr
utmEjqNq9XR7zDNsJbwU4OhgEKi9K44WGyRDO+YZd2bBrXP8ZMV1Rs6Z2tF/3njv9aGYjPS08Bbi
yABon/PTKLU5valMx1HOuXOwxhGs0eWOTHGFp56pHrpzhXaO8YKbIwfu2qQKGjpJfEFF7PJA8n7g
gVhZcAge+E2emW1t8cHC44Ns+isbKrSQIMMARCL9JBgDv02EXMKh95wBybSDR27kGGWRwri9bHOW
QLtVRAhboQW3Qh0/dUIlTPAqHoUQMbUm96XbZo8qZwYvt+3Mnr8fhmguijrkfpfkGX8OtM0ErPGo
gwjKIdQ7ZkZYLGgFzK0R8nssL8gq4UBQ+z6S6rRH1MMiM6mBaSEh13J7OHMhHGqif1ugfD/Dj1XT
EAvSO1rrSva01kK9chkdQpw2xJQ86PkZcWF4a+UorlDgTjb8lmcBM+JRZGAcEfrayBA0C55nbjmR
iINsGJIeUC6gNqfPQBXT6yvu3FfoYVQEZl/oKLv4D8ANLtwLc28GWYV2MsiZqC0hwrg8CGMuNdAI
GeC5Te7NMwFgIr3YjoRIcHuy517IoIUji4NXAYsWANQpLzyF7cZC5aBiCRBHsNdGq76THj2kcqz4
tM23S5X3uUI0oWuDrIv3EGDB1Dx2gtBNY6xxBIJcubveSdAFyzZ8U7y/PbYZaAzInShZyQhGRTgV
ahZVJS+UckLGdnRGJ3KDdbCurRdwZPAXJBCGe1H3198Qsc2p1ReTtzMOFOZlsO8h+YIhUwONWokb
kgGFUFAB3oj+JgMZ12aFDuN4g/3Z7xeqC4FzXJJvnQuOYRmsEOAawMygw9MCTaH/tNwajbnbHTK7
dkILTF4dpgEIa9coBB8/luCW32Eo5Vvh6JAlJ+qGgLXTISRmItVkBOVIRT5AyAiIwBTSdylKRaUO
HRNozr+3NpGibFafLrTQKh2pSXR23/lmvV18jM5ttYvvoTxJqvZaVEUTMof+SjSEUH9BDn037cfI
Xthqc2v9c+TUWstKxaFk8z1yclcCYWxHtroOzE7HYxcoVwDA4Cn7LWlasWB7xjFdjJIKY5mkkfws
HCeSwUP0hUA2gfHcyXfenUd4JtYe0ITYrpzUTqDlSyAtjJ2hp8RCpvZaIACc35+zQDkTThiiihXx
JeB2jIa6kx0Cdj484KAlevSo7bTdYDT6e4qd8A3DNnlrWAOwiGfG55PObBoHlH1DhkYeAyndJY3s
uYsS1HIIEpHaGsFvXbrVLuzRNTeeRriexmY3pjQBtYGWWLcXZNEMdQwyWWrVJoEZ3gE767n+9DQ0
ULGXFIuuVXsw3dBJI/rM6AQFzD81HLAZ+FLuWQxHej+Aa+SAW8RG5vSI7DgooN5Su/nZkSmIQsE6
Q11KpvGuDNhPpTggZ4ZepYxgvISx4681iMjExiJVZSangdH9y9aVNiiCa5WPRwQarb577lVUv5Rp
Z1rSEhf62x3SbkvBiKA9wEG4kS7hqMHoaWXPIUvMqgYU9BVXg6fiNuna0e8Jo9Ku0ds626k+AJzH
rfDwKO4fId5b4yAtpXXJml1/CyJTEXoMGsAFl2sa1dOUcSJGvYue/aNicBvI8xCG5xcc5MJGnSFt
YAORMPgvY9RG7ZXE6/2KLOd2st9e7JfW6R11Q3rs3t+jNYuebO8ePq0n67U0nipnOCcGOmagR/Jp
ORKZvbQg4o8MhyBJuLmo3cxMYVBMjEcCS9NzFFYXwZxkzWhlwlFp62P+9sWYIEmsW0j0LiVYZmMF
KAYhSCDxAuSDqHmXhTzoc0R3SqaDHAdX2ibA9Va/AlWXLIR6Eqo0d+q2MBgGSg2Pt13G7OA1gisT
OGRukfS+NN9khZeoccOdM98hdBnt9Ql9jxpgeAFo8n/tN5ujQnqrc0vcrDknAkcIZh5IQ9gN9DFT
U0ZQpgpIpnYT6yAy1701oX/bHcADq6Nw1+oLl8TcTIMXBS1wgeVl3BfUdTXEaiKGKWZ6K6CMN+hP
1Reh4YAFpOMJlhmaWUI0XVg/rpZetOT6oc4WAkFw50U0ZABqjNruopzXRRAK7HmCstvmEB7jFWsJ
4M/ymg9GjLzCiV6l/SNbWAuDXrJM7e2UZxk5L2E57XZjh8an4WRmzZKExLUVYCEBwSC1Glxy9PjC
QuTSbmp45ET5o/JOMjGx5XDKnn32Qn0lZ2ZtedZ0d3vvkvW6nFVY5XmieQaBVqzo5dbt/L6Ocenz
uBPW0OzcLrw3Z5IfiCUFrJYIdA+57i5/v1/HrRx3KX/2dsUD8B6mZK1Jx9zatFR9stBpWXi4PaKZ
1AdMklyriCsOqkvURmECdWxZCc+v8ZhDRpeQKUS0kB2MfWxK/8EJxPtAQYoAWEbIBn976R80mgbF
NSXsE+QJAN60wCApPthXCEtBHkbloHWrt88y/sf7/mmph8FM8RcvTMwsEi5AVuAKvJzbcJQZj8HG
PAeQPTV4oGdWEInfKgB4gL/QWJvPch3pxRlOf70wxzPb5sI05QYadRJTL4bp4m4Aa9/JTOjD20Ft
sIFlMGDdbmHWSJ+WdEgWx0wFqQw/9TnDwDD7VZjlXjDX/iY1UPzzDpUlokTkIWhvnDjQS1ZfGDR5
BlBnBWETQOeIQlEWoqEM/MRp4GB30O5AGw+0uUbKAn7HRY1f2vTuq/e0QUu79dLlNrefIURIsqaA
TEM1gNrPRT4kKFVlAhwDRHleBrQJ4l7K53yNV/fSc+T6NYIi5w9b1JZKgjgv2BC2emNYJ2/t2rcx
pqWJJL+FmkhYQZWTaDihyQJ1XYcJGymtDCuAPMof6A2oP+nC5isHy6VeejbM3FhkSP8yRj+nxwbu
KSHGesNMV2JDOkoMIC+89+/qOzqwa5wub/nddEC1NbCFQhfvsyUpv5mdQ8Ce0IDDgEHupZBgTDV6
0UC+YSdZH4vTSTbA1XTCh6NSSZKV3+HJDxdUxYqKzCt+O/qS2/VX7yCTDgfAHlr31K66Jen9OZ+O
0fxtj9qQLS/7uSbkAvCr2QNv2OkKiKnaZG0r/4UdaS4cO3JFXA0PwH2UCwHbhmYGfv5jeC3A2lwf
9zz0aIFay3QlMvaQKjn3J8Q4x8UM15w5onlJ5HIAW6Jp2EFRcEUvtfz50URDhW61jo1uxeI86IoF
hFp2z2/NWkEUWy6lnGeKeIjkfpimvGrUl1Kc+nAw45EHl74yG9M7dqamS6EuPLGVZf1CoGWIEKf5
5ey7Hfgti7Xvua0KpXboeKNVFI8w73K2ZS/ss3YayPBNNOct0eeA0dHAFE51tRKX9CavMy8Y8Q9r
1Jt+8CEPpPGwJuhg+PqQPeEA9kMZ9tgvBHEzNCaYgjA0RCdlCKrRUnkI4hS/iiX+LD3Xr+yjsh3M
7kHYx9aDYjguFC4BKAiO1fl0Es7nClSmp2zlgn+6OR3Bvl3Y03N+lsdLBXx/DB+18MtZHpmB98ac
xREy/VHXTqD9vYWQVEAv5uwVnM8NtLK/jPNtq9/tE+iT9NMqdZI6sS3qqOeFc4guFiMUAr2NvOke
AIq+s1y3AtHsdZqMYCUZ9ceC6bltRRqcQSQN3cahJXE5YL7xVSVlZOKFO3N89J9Qp76rAXLoVjqY
lu8QvkGE9g5yG2O9CbUejA638A0z2XISLf39DeQbfziSUZXrMZPwDYErG8HpAHXfIweNJ15PrMSR
fi0MeW5vk8cwRktk2ug1Vvsk06LMEwD/DVyQO3cA+UPWFmDBZ+kAsu1rXhhiacqJYTC5Yy5ssRks
D0aL0wOEJ7YZah6Xo02LkQ8lNhPhpXdQUHgBhIbQuj3bdzug/Der0xd66D2iYc7C9T7rxpC3BrcF
EA+kBMjE/JjnwY+KCG1LRFIj2I1fL0TLSbQeEnt9n2yd4uvpV/qw35yREDiucN8uDHzmHQVNpb+t
07cT5PkUwZ/E83i2NucAKdPb6zq/jX4YoLYywxWs0Ecw0D1zLoSThCcodCjGeDg1yBQ70cITaoau
goX8YY/atqWS8mlRwl5u7XYvRCJp0vsSiS1AFF23XO/3UG8zT0qkg6V+e6yzp/aHaepCYoSJGTky
l9sQO+b27567ZyHlgnsG4sYgHFK/Wxv6yJ9GCTGRaMUbxUjuV9zCEZxdqp82qDMwTHnNcSFOfExA
nQBZo2WkNT5sgCr68BZBneSyot0r9jzpKwr4L7q1Xu77DDo5jdcmIqI8u9iyNvTvP1ZLfMLZeBbO
BKGehC5d0K66tNIVE2rjSiiew8rwvuy3Us88+JQ3bXtYQ7EguFcrc28IsX7uzrF5ur1oM0UiXFoq
D3fCgjuHKOnSOiMIWSLXAnYE0aCCXEF3FyGlV+pvDyC+4oSLuu4yR1XvXaMx5BjI4BDQfQaQfsDW
2kVhyu+q1NWkI7WApB9R9KWpbYzvMwV0DCScjho0C+Y02ZNgJOuXHUgeBejU9ick07MtOpcdky9w
6uMHAFLTO0AGQtO3g/PtCfr26vT3gGwhoFcvQn2ILl5OENr0BkyT8MT5CYjgFGw8YJeHk4350SFt
4FpNaVgrgvU9mo+3jc+kA7EoP4xTntdLGY3zAxg3d72xI/I9Oy0yqqdkm7rSJpDBbl08Y+R3Xg1Y
RbUbOCzwGennqRh2Uy6qIxnwzqzutCeFNQJ0QIkMSHYsyhYQr3BtTUHhmUCjeJE6Y204ZnUB2Cbu
8Mdn77v5+g7Nodaf/R0aPeQuGuTtoZhgPP4nmQei7gqtTLRbAz2a8le+HBfS1JUSWr0QkUpsdefO
MSodFH0ktpdW8so74nxDqBslFGTN8HylwvAe7zkJPTy783CI95wprNKdLBCF49gJDWn31FiiWZta
twSOnLeLhypS+IDW0QCRLkdepyoCiHKIDorPxZZfuJ6vq1DfI/vbAnU/D0MxqqWPrnHpqJvZoUHC
5jFOEXyXW+914Txc3V+ULeqq7scykzqO2NLrRJfylZBY0nHv6eipjO4w/ZYzTlq6gMVcmkLqvlbj
YOyUElPI2cFBQVTrgeK4+h7Zf70P/+1/5nd/7vj6n/+Df37Pi7EK/aCh/vGf/9vWTfWahK/Zb3pb
fb62v+Vfv52a1yasm/C9/h/yy/71h/95+Y/4XX/ZglD068U/WFkTNuOx/azG+88abcC+vwJfRf6f
/9cf/vb5/VsexuLzj99fP9IwM/FVVfje/P7Xj9Yff/yOgg1pafNfPy389eP9a4o/uc+rJvisst8e
PqsqbPJqnPnjn69188fvCCP+gfYvLEIlCclflFV//63//P4Jr/2DxXUM1JiEDDSQab//lpFf/Mfv
DMf+A4UbsKIhRguM/3fP3jpvv3/GS/iFqK8RyTvSEgR/7v9/6MUC/b1gv2VtepeHWVP/8Tu5GH84
LoXFWYb4PtF2g48EE/byXph8T4wVqePdGGnhkLX8cCMnqJzk3L4qt4y4xLqjHOW3PYloRJP8GmDB
1EVdiGIkMeXIucham1HywqfvFRc5Qb4U7lNn7E9DSBUgU4LcBR4alwNLlSocxs7n3axW12VYGCq4
5PESOmXGCjrbEAqnjL8gG3BpJenQODtPc9H1h65/aEYP0FA2VMw4qYU/z9bF0fq5UsQpUCsFU2il
Q2T1MXGUKWWoosxPKtEte141FAUtpAcx8BZQYjPrg2oWuswQrQ1UKigv0eV8QYpAopv1ZWgKnfTQ
+n1gTYVaoMhUiwuvFvo5SJZJwdlAqQC8d0KxuJzATgUEDkrIootycssbTKqk57zPQfgc0GMqxGwK
gKaHUgUZJLXv2E0c+9VrW6WQxK5zrZYsv5c8YE/EqUqMDtpVr9BQKnybkxomAPgsih7yoUFxTGCj
Lyj39aEZZnz3yw8Vvr3rxl5bRUUcS1Y84IcLw6PBQt/Dg7OXoJKPwg+EbS+H19Y9K/pTK7pCiBJE
w5V7MQ59M2BUccVOijF4zCEV25fCa6ZNUjO1XlaqsOD56buNfIUG6B9ubNzeqAdT941ceKXcdJhk
XmA4kx9QBteaXaSilUYN2BLDQnGqaPRMY9dBNS0mZskaUjsXHYTJo1sDuYHXyM304+Et5grrNcIk
uWJc5IbgF+Mx4+7rqp4ssWkSN4xEgCTY0tTkaB0zFVTHlEFeeNfNLAVIX6jGA+qMp9DVTmtUPkqb
sJVcnovLZ7nNvBX89a+ui+JVyPO9NSZsvGvHqXWYsikszgu5VT0kSxIj9DkGwwMAcwD48BySYYE6
x6yYhNIohbJbKGJsa8X4K0ITB/vHffSXm7/lLL6NAKaHNvfEy9IoxTyEIG8x+DAi1i1rlmWeAu+h
Fmr4nxhCmK0Q6RL0mafOr9ZiSTOplF0NvAeDz1IGOMgpaz5uj4f2sxgPSkwQxyAaJIAJU3EnO1Vi
FCaj7Kp1nbJWrSlduerGKAGkIiu56P7fN4cuQ4QWjsoaFNkvd2zbeET5MFDcRKlavVO6kxioK1l6
uW1mZisASampAl4N8Lo0A2dqy77xmlBxAwbqCrAi1NVCKntm4oBB+gbiQlD7qhirJamcJ4yvuF0T
nhFReLo8KR9lonYLro6+OLBCMITXJWgvgDzRNGcxUpLRU2PFDdmXOkYXtuylTkU75DTj9qSRi/un
NyGGkL1EGZ1DRgEwgcu1CRpAIn0ekyZ4Oy6v9mW2KZh6z/mlzkQLiaa5Qf20Re2DHhoebIv73O2G
wuKbF0EtzL6V9EwdF0a1ZIly0VXfsl4RRIor55rh94QTUaFWXOqLm27eEpwC5AVIhov8/Ic37ksc
46mEJT4KoVTs84FdFeEdophsm6lLGfar1eIhJc9C4YdFZgb/oWaQ6Tkv8mOvcdvU1ytPvK9jqFsJ
sYEY/CTktXV7c1wNDuYATYZYMRy9ItFRn5RPzTB6TevGLKMn2HtapgElKfpL63V1dElnMDKm79Q9
/nY5i95Q83LE8a3btN2jr46prWkAL94eDZ7v9GYnZgBsBxgTATpg55dmWn4scr+tJ5fDqzsyxHb0
KiPJOvEt8ZKiMQOZyYtdUUhN50ZR1N5rQqBqTtzJibJrQk9i9SoPIwkXvgRSdS0O8ofQFFJheUjW
vahSxD3kHsuhADBoDXSO0NtwL6BlbmuWDFfep1UWl3pT5NpjPgTCVz7m5bvU8NMhidT4gc1DxVYq
frQ9oEaf4uLMSmDXCO2oA35TnIShl/bi2Hr7VsiT3Cymtr+PxjY99Gk0NTrfduqu4Ro/NTqhL9/5
LI/f0tELHyIvSDJdyor8yCdaHxsTMKl7WWx8IL0zQAyNsgqD5yDmcUa8rmcVXWgrYTVVTTo40PVP
JFtoZNIKneOidi3mGeAoQqKNu0qsGNEOQp7ZDNi8b7IXsY0e5I3A7rgyTI6C33WikRNom5mFDJca
Ezv6jRWUnsjqSdozDz4bxs+T0uUvvVIr64gtx2ccA7RQYaM2g3gLx+aKPk0JF1h1mnecyXh5ElpJ
17anjB9HwfKAD90MqhBxZipxZWQ00FEP0aiqqaF3g2r2uZ6EobXqLEI3anhF7TUeG2Gv8l697Uuu
Aax0GCPN8NqJOXZsVEItNSyb3NRqtOC14jLSPH3qJDCTMz+f1tg7oQx+Wy8063HwU25ht0rE8154
ZuxSJIeAhSOd2XEJXG5WKHUHNd8PvQsafjYY3NjlqLDkch/Y7KT1UFSJFPa+rfIo0NNEC09N3ijQ
mEsF4K1SKW4hPjlMA2sII5e+ekUyAG0WR7zLlxEWQeKyKtKrKVAEHY3J/T1fyGpnIbEprTuJrd4L
OUzBzo6VZoeLiE31cERB2fAEBAuGCCDEDh2SUqsqpvK99aYKASc3NZ9M4WexmXVqiAb2PRKKFhfz
wbYvNO8U9MnUW2WYTXdcm6StjUBKXTcj09xB4imWdMiXtaMpJMkABAAKqvcDQn7WZEbJT6zU60fx
y4tGwqAuBSU0sqpSx4UrfsbnIYrkJfhz6M8j3Xw57fjtoA3KY+/2cmE0vSMLgd2Vn0ySmQvuiDhr
aoFRFAf1jDDp0FiKsqQyWTe0rD+4auRz9xMjD7qm1bI9RgVrQTe30MN2aMCXzFTWUBg4nNZTGDtX
xlIHjcO3erGMmoXAY8YTq5DEB/QDrCZk26nXxSAMsdyI6eAiAB1xrTCJkcjy1+2hX19j6GaF6dXQ
Xxa3C42+GNoW6ZlQnFzAr2y1Q5dhpdm0NVpa5eOnBk3Kf98c5GmAmQFWEEEGlSUBEb0T88lnXbQK
kw6tJ0a2UmArp9XY4abGw1EIB/bfvjtRhQYYiEC3USeg75pErZW+hvCQGxaRZkltm67qKm83Ui3m
Zo40y8LCkd1yuZuIPSwZIjlEvzRCvquHHIsasG4QhYrh+2Kx0zoGyjVjxyw8/sgeuDKFbDVUPdGI
GW8v/PxHzKP0IG5UfMS6rOSNa0nOXvlG7Z0hRBlC9KZpn8lcA6fNlPbtheSujwzo74BA4yEBYVF0
u7q0zDIZaaojTO4wlIZW8hardqu+1Y5tlBujGOE1/tA1uN6EdZjXgx6i34JeeNHx9nfQ1VqSXwEa
G8kwKBEhg07XfyBXW2tdk3EuWHus0QHjgVaWvdzp0ZCVVoA8o9UWlWzAcQ7GOCFfpkVdbadhG+OP
DL6e9t1nGSqi0XJNtk1bFjqULFhQTV/3Nh+koPfzWrLOqkFbZWVQnLKxbPQxGz07S6Nyr/p5c7o9
qOuTjzHhzsHiITaC5i01t0XIFzXEBVxhGPcF4o+mEJYSVDObFAIGINshHYsDSdPQizGsWgRGgzv5
TbPj+cEzsZ/DNySPlopI16bQ+wo9dEAXQZIG6l+Xw0mFLswDoeDdPIaYiyY146pOJ6CEh2ZYOA/X
YSXGgzsaTZ5wA15lZKBfHGDMmuBWbFhu+aYeLbaT5PssFeotbnE0HGvlxpAG2Te0aeyW+NI0eBTb
kXwA4nPybzBSqANZaUklCZ4guNxgS3EPXVN0jezjN0YUTcIWVQtHnGq9YHu7A/wqG9e3t878B0BY
BKRtwPdRnLycbDWFUGOKfINbianZDr4VtwOSjeVGEadHsHZKrlxniuBGjHpg+xoq7EtPlZnlRrgE
hQjYV3A6qSkoW9gfOw4+KU/BfOfEfIM3tCoagedx1YKvnVlwPFWx4HBCGnJf1HB7QYmaSGxYN2WF
CrBsZUIptBNFW4nr/rFnQs+q+S62MzTZMIRJW0ILX8coSD6gEit9c0dRPaSmOxgYD7uJdbua07bS
GHaWnEc14lA5eckyJl9wDdcOH/YkhPZIYuMapZMEHsewUwkArhtmkbxSuCzb+J4KfSSf7+6S2Ev3
jNeLBzVXygVPe5VsxdaGUJCEbDaUfOUruAWfeGqvdhhqwgeGl2vHMRofc6bSoxa60pF2DPLgoY4k
YxLLhVWeGTVMo0Uq8pxYaHrUoS8Gg8pg1CULTqokGV73K49cUUZzUaUwwtpZOEUk7XZ5r5Kx/m2Q
3H4/7lUh9JBiaGEQVDedKX/FamzXQnpQC0YXo3oTBuEmK0sQBxVuwfbM8QHBQMb6IlBC7E55yylO
BDx+S96VUzU1+djnjDjtUuzq/0fale1GjmPZLxKgjZT0KikW2yHbmXauL0RuLWqnSGr9+jnyPIxD
EQjBPUBVdaMKSAYp8q7nnEuKjaXWAMXFWqE+B5o++iG4UWsh0kx0dHSm0j6NGDquRViP3b1f02Rm
5V8zU496glBz0d6JNvs8zHxn/x6G/lseqF1qGjtWmCE353DO/2O3E/oV9Pn2Z7jyuMAsWUZQ4R8Q
L1oVR/2JeiIftX0iGD3VU4jstD/zeogKuWVGtlZaHTrSfWq2ZEC3sIBObJ9oqveM3IlgS6/h6kJo
l8A+oihC1vaKijZQI2Qu0L0LHgf5M9di7w9QZ7E+WuHDp8XocXRogI1x0KE4v8EYPj6C2uDbpzIv
45oC/EiPjjPsjMKLbn+ly2gFK0G3A0YfJWzI8J6vFDAMqyVu6pwIBqYdU/S54IX74+1Frvg1yLlg
Px7ODdtZBxFWYVArLQvr5CiWRoPfDXeqBFYulNTuwiYj847SUR2l74m7SXTdbkKElQx+oL+Av9Rv
HO/lpiFjuthBTA5btGZWx6u54fZcFuZJKXsOezWrA3Smi/j2ri9twdJCBMgHTUIbjbaVdyvANHAc
fMhT1ed3M2WJ1qCIbHWQLq0rYjO4EiiRod1ByXJn3xk7PVVGYfLZOhW22umq2beCOGE3P0zm+Iu1
9idn3DA8l69gmamHc1tou2jGLqf7bsXKDYagB/fm5EI/9JMlVB8XNaP3Pu3mkzHQ8cNXFAnCm0I1
ws9ll+frGShl+M0sERRpu37gGEV8wqR4DHC//bkuLwWA1i7STLhnhKDrXCSXXuNm5uiemsoF8tEt
FDTd0o+/N6CiEORimooJjcmLdNaQRc8VVuEu8JXFiGJF01VbshiXV+8NewXACLRVEcuuPOCMYVFs
1OiX+yNrT8iKrN94+8GnVilnd/vYltM/d7a4xlgNQ3Jx+RBZnH8dVVkYUFzm5GQIvejzV/AlZm0e
q9J2DlPeT1+50W35vmv7A+MCjSPEUYs4z/miI/NYVTeanDLp9lXMuzyfQhP1Vjd0VZNuwUMurwY4
vJBWgc2HkQQs5ny5pp46MYNvcpqrlkR+P3d7wI2M/e2TvLYp1PGAysTtA0Bw9ZIx56OfW0g9nry0
Dpv5KSjSo5VvQcqufS8kpj70ItH/QH32fC+VKzSxdQUmnp9BB653yztaOsPRZw0/BrrKo9bv041L
cmVraLMskS+aZBgmsVq0cenYB51LTgUVfexzPj4gvxLhZAV6Y6krka6HtYC2Bbscu1x/LGcihXRZ
QE6t75WHppqMh7Iu6JFasjt1nkzvauj/HSfwKyJ3sPOHapysLXHQKx4P9HpM7F70N9xlePH5MWcQ
cjZ7VqMDbWLspjveazfdufUPWp5obYWNpcOUonYfOtWLtxlyXztv+HNQz+lbt331PoQMzJTNJjnx
wsvCXPExdjkk6hC5io3zvroUYJdocWFCCCTxzzeajoZndJ2PHjjlvvlAHDUOz/mUlSALGv24hRq5
fIoYTYNaL7ilGOqLCOl8uaoseesqh56MhrFXWXrqH7SqzMNHn+KyyjJXFO00xCyrTamZGhi4adKT
LX35y4Yg/r500PwJs0J18e21ru4IcR6me0CMgaxtdeMZpCyNEkocmg8yRElsaPaQ0qXuh/0oNgVA
GHqYwOcBs3V+dFbrk1r1+FJw1vXXknnV0TRMsQHVeovlzh3C4t2WkjdyejzBVdyvcnQ2GpqxE0mD
5nsgqgDwZmU8yUH2991AzId0nK37ejSmXQ51tH2Rm9VBVVX3ubXKOzfPy8gsWLnz8pYdfKN3f5q6
0N9yMYknjw807qUu/gJJt1X/ubzKeDIIhyG4uPAg1pp83iDh3jLFTl6VMii9o1IIid8XUk4bn/yK
jcJKuF3wXYjv0cs//xSdN9YFWifspOG+rNAyOf9O4avLHaoO2R9IWbavLu/aPnZoz+s9pnc1X/uC
WFtbXtNTkUSCIwrFRTQQFiHUdZ+iKW1KzJz7J+bneSxyc3yVBg907KfFHv14duwtg8VFhbBODobc
AU34mFWBfBr4UCRl4X91Ze48lDD8Gwnklc+B8AXxGOZqLRpq9vkhmVbXB7pL/ZPf0emVpuiUNlUq
Ps0oVWw8jUunuDAr4eFxc1Fp9lYOXndLjagWRTIEVUSrP44GLKCDVL0IQrYloH65rwACCEB/LqKe
oFeu/PzkpKojjVcljf9IA4yZAK/b28DwXFkD4QpqawtdEpO3l6zhXYyOraBxVNhFMtcEtJLR+uta
UCmlKSo+t83XRTYA8g5ab5BBw7uBBNzKVDpFUDs8bcqEwZk+lUW2FC45GEqM5Pd4Ov1GlLRYqTPz
giwVzaAl/UbjC/OoznfGTa9qOvSTk7oy3ZcJBZC4dzt0tfnwb8ZglmhwNfSYuRN8ts1xazTaRba1
yOcuzUbAJ3G+F/TqFpBBqfsmAX3JTfJ6nnfCHseD4vpfYfDsqeGmjHhQWC+3j/nihi4Lgw6KYe7I
ooG7ON+201Wg6VVBk4xtH8yhA7yii+49S61wstEK2Vezlv9yMU4ffYVYeIFG48QhJIPI8XzhzMhV
X1tcJN0MydfRts0drhNgr+WwJTt5aRaXtf5XUgEWGL2787VyUud26VQiIe0AcU8pgpMeEaZZjWU9
z9zk//H73L1neszL0Esz+9kKxnqrWHHtG8O5oyDioZYHZ3b+KwY/5ejZC5HMlqQvrgEQh0nGpU2P
Fv9od3OSD1O9N82me6lIR4YwK4vp09RoQNSDgt5rg3h7zYLfNjCH+zmY9iOVEPMstPh1+1ZcPPPl
wABhXdoWKLatrbfIehKITIqkYLm7K23/sUaUfRC17/y+vdLymdfPDnYYjTpU8tBOXn0aNE0KixoE
koKBlcUt7csQBYZqww5fGpPldUEQFRg6Gx2u9WXzFWsz2jpo7jFdxG2PYSihL2n1SSszHyJaazLe
3d7Z5RkCvgkG7BLALmWN1c6Qi08lXjU9te6czi91W4wQagTCpn0SY5NPu48uB1kmIMGg/QWGA/gU
57eLdM4w6670T8XQAXvkoSHpJ2YAICuIDjxVHwYiLAAtiJTgTwDPEkW48/WEK1VrTL53Su0CspDM
9PN+X9OApxt47ssbsmBFsQbCZfDm13kXimqc1D3cdQc0SYgkB2MzxtzfMP+XX+t8lVVQACmjWRZ1
5p9GYO0iYIw5BCibongZGCfZxnW8tARI3QBzQ0kIwJKLMooPtO1c9QbQo5hCd3Bm2cPYEqsPM5fn
4TB4CBaIdptQOrTYwM9cGnyEoahsoI2BYAE1o/PvpoDPkQPhwWn2x1j07CEbMzS+1evcW4fWeL19
K698PJBtQNmzAV9F/LO6JamemiFHhHjq2nLywomYpRFpnxbBB8MFZMQeXrgLughCLSSn59vidY0F
aKmTDpOkoGhlIpyv/PGQj3kaVy51N173muWJaSRYEH0S9FQXcNCacUlmzg1Dtzrh6aNbV599/Rn9
jrCXn3sJlZL+pxysO6MeDuybuhsgfk9+Yx4Q4Fwbd+ktEHpvQZcfAjYJyD9LLw6jI853ngZ97Q+N
Qruemnepda+Hb04dybhroaycZju3VSFhD0EPBVlDR3P/nPIdey673ynp9yJNaheybfJHBlQg/kUK
jl6vnqav1MDwia0MZU2cfjs2B9YCPwYYBtB7zn/tmLG+1uWoE2LS+xFqq517V9q4GWUX+fo1LUCO
Vf8owkmzcu+det4pTWLXjit6N4j7SsqIVI9ckajGkGESvJAJMJJxy+i8dZHWp7r0UlF7RDkL8cn5
7zSl1Ciyll1SepVAP2EgAjQOpczInjl0DX1gIt24lLQMwi71+IM9lRkL2xGzc00Y3Cd/GkQRBq60
s9dWTCOg6J3r3yP3HOtdB/G+x7zoLBm1LK+heWL41Z85T+s6FGmX/2nRd8Isah8ueOzm/CcvpMlC
YsscFZcayl/72imco4nYrY9vP9m1cVruE14ssghYB1C9lv/+LsR33QzwHrjJRLkusDlZTPr/1NZP
zadQypP/0VHHwEkDlQE9Jh8WyX/j/r1fzkKPaBhhEROgHnEN6IghGUPpR66Vzw/Q5Q0+5ifhrRaq
Ifg52B5my6zJDtwawA43ASP2ujZ0lyBrGSe0lSet63Rvy0C/GbHmGwRhHex5rvLL3M2xTN60Mbo5
5B6GqQx1LkQ0A6L1R09l8bkfUkyWnCbvgVnuCFWsYbifMrbFhl0Z/eXXgJSJji4omShsrysQgWhz
wIdsTJhzJ7VHZf0LoA+vlGAqQZBW7p3B5PDxc0a5dFHVRZ4IfOzqAdWVSufMcVTiQFExrHODwzLx
4cGFfNvh9o290KNbtod4FUVCQNMXDOHqyjaVg0K6rRODAw+7n0jADsLrqioMigwsszSjwHUTJeU3
3hS9v4N8SI3+oGOkfxgpyPdO9canopsQYFQdBtiF1J9rJ/SyssGsLgm8a4inafIwp6nYSITWnuTt
4yDMXnD84Myh1XH+6+Ww9KZaXyXSKsUQFmneomE6V3HTeLoIVT8YmHqVQoG8o82hMEbzl/LRs8Lc
sNbYG21e72vT6O7zLFBfXSbmuBdMbnzOdQ719ithF5CJ46BRflsCqHdmocCc9YnXnkq8cmweyzaX
n5SBQTbmWM5R6pft3gCPOSKUB5GlqRGmfr2Fgljj+vAjMMATEAiozKIEARWA8x/RgHHqpWmvgEUA
gzeubEbS2B5nw99NzBvhX5tMfcX7Zt2e98rv9lLOAlw/IMB/Dz1zrDAddDvEpdW3T341kUgS1BOQ
dNZQ07b9ScCyj7DC6CXQ+neGwYk6qssaJVqManReMWcAVAvTAYpyh4kiTIWdNZobQdOyi3e+522X
6GcjmAeoB5TeVeYgs3miQInppLGtZldLZX1OXQ/1CBLofxtPZ/mzLtaCnhs6rs7S5V0Vb7vW83JU
YrCW0XsxS9Fdi7TKeWwEDHrRKWNfRq9hsWvw6SidDg/Bnn+UTpDvbv+SSxOFYXWLTV7GUyJHW7md
tJGZQH6rksYbgccdsldGy+JYD1lUTXmY0VxtOLprK2I8MIbtoskITNzKanjKJbJwZ53QWSAQ8aYm
1rObR1BFTHe4Z9BxxoFvxI3Lea7PG21NkMaQXS9gxPMbnCGRmYLc0kndZ/ITOsZZrPIa+VrbTbve
BWips7h74NMEONVM6/9meXDz8Y7f5NtXVtlUeVZ1HT43FVRGLqmGHzVrrZAH7t+iUtUddQ0VFb2E
XBSldXT7G6+rwsvNRkUPiT4S44Uqtdo9MfWIyXJGn1BTZS/QsMH8AhdgodYf6SFr62znjNm0G7um
i1IkUHulWyNyC/ez01cs0q3dxk09pN+8Xm81Y1dxz9tvQ0YGVh9AdKgErjJAsxvdvLIGkaQptxCL
unEFWdkIcuIWxg367ie/99izKIMt3tOV546IC94ZPgwh/BoaKUUjelMQmfR5XYygwqkUEs4G7cwD
c/HwN67AkgmtbiCa98CnLCkg2CvLz3lnyGev40PODJk0hd1+Kl0Hs0OhyRb5RExdCH2V7Nvtr77K
Ad8OFldukeUFwCNYg4qzNOf5nAUyMex83hvLxRNZYG285qvbwjDYRbGFAvu+vlou4PxBn6qkGxmt
Im31jgTvDubfeM5YOSPSMxhqJBuQnyvLQrcZ0TL89qILu7o1NJurgS+bs6efgF3Fhlc9VID1G6n+
ffsYr9xPhFEoIKJUhvx2LejmCSuQSJxV0mpoUpYk8qje0SmPOycF4LE5qHqT0L/8+tVdAWdh0eDE
i8DDWB2qGECIA4erT2CZgm8pKb8BwdrsRAmMCSfFtAtGBzoECFvDIjeaCJl+A1vtQuF57Bnd3z6B
KxcJJgPgJjSUYK/d1VmPeSOYquc+yVDh+8zHdN6XvdIbF2nZ03rPKBJDe3MBsKE2fv4+RDCabZbZ
fVK41VMXsD3IVfFkeHsy30EbhYee8zq4fKPKdeUeAf4H0gBaZTjtNdxltOa6RqOwT2Ta9aDnDaGl
q5+m4sfWPd4+xivhMqCG6EDjPUKOAmb4fIdVM5itYqRPTEtnLw4zOnqsjLwPohxDA58oOH2fC+aj
R8Ud2OnYFMpoIx8yAX88p8j3pFdeWMCNPaUiG5/R7v7RFso6IsZVd7IwrOfe4WTDd1w7IIDnl/ZW
AHX/NdQjTVnbjSIdEj3raCBBD83g/pczQgBWyPJw+4iuvDUCEQkIFyAmR7N++THvbKSggwMu6OKn
RtlHk5y9sCzLvzq1f/Jex0rMUwR8+evHV0UrHTLmwLKgNreyzHlHO68T2ZBISl5UdQJxry8PBZrV
RO8Iagq3l7ty0RdkGiJp5Gdwy8tze7dJf8iFMepmSFRPj2PqHVL/a52Xe1HsAqc+1H/B5wtvL7km
CC2+AL3upeyJpgIaC6tcx5/GBgDhcki8GeMUAery7/qSouoEz3HQrtkflJs1xzSbCvBE/e+IM/XO
6j3Mgw74gUw+33gMV67V4gSRey1/gQ50fghW6rE0r9QATCjPH2yf6sNUUu+wzG+5w2TJZn/7BK6t
BxYGgAx4f+hJrQ5g7kbL6ODmE8ud44ZheANe3q/Uab4jFtUffzNoNSGawaSZhdSz+sKVDjSdczkm
XZr/aBkDu+U/AtO0UtpuoTOueAoUlBekDlhDIL6vzjGHE8rNIOuSidrTa27IL53Kf5htj+H2GB/1
kILXHHPpeK+UNWAMD0o+pcZc7DwzA+AiyDAkO5xE/Q9UHEhrjGMgXhQ2BsB14Ic8Z3aYN8V44KVj
74Gv30wtL588fBygp0DiYUACOAXnF0E1hudLVQxJ7noQUwyMDkOtPdN/SVNASaCbckwrLT+VmZ8e
uWdkO8vOSTxQyJSnIOLuBXfGcAI6LtatPx0k+Mj7DrSmY9NjmqAoLL13Dcz7Nkv/M69yI+ZBhzzH
cs2oghWKC1HeZ33voECrtwTl38THz30a4PIAr/mAAQLe7a2+zoipHYGs9JC0RSdiOnfZC/hu6Wtm
j/kO6H2JGWMKGrlzP0V6dgYwY6ZxhymCedx3w7wDmboDW77X93Lg7B6dMyTO5jgcApLSQz0RFtZm
Vu4apzV3edd8EGIEs4HfD0Qwwjok2LBZ5x9HgmveMUKGhM2ChflgiEhqb2u2wOXbxCoIIBeojguJ
6tVz8flYmUUNW+BqQ8d1Yc1objXDvvTMPvZGCDbdtgXXrhx9A7jBHgA8tfyedwbYgoSnmmc+JrTq
7ajwveGEBtgcutzpd17R8Fhrv3kcSlJvMOKurewj2UBmD1F+UD3OVy56IL+ZgBVSo2CHzE6/5DPH
sJ6eOBH8xXTS2jkINZrx7R1fupxFsGLB10EObamtn69Lq44a/iDnpMeYMtuKs2M6fiJU3VvGYRLR
ZpPyMsVf1gNi5a0QCf7b+Xpen7dTnWdzMojhYGeQCbbK0Ek/tRa0vmu64d2u7g48JOgCIUS5oHFM
3XLgBH18aA92sQxazNiETAZeOsGcz8l7hHArjcHbxuOhdN64TVduLwrpSIAATQXKYG2BtXAwwHTq
Z5QR9U9lQfK1/DnQfxx9n9sf8cqhYqFF/wZ6NJiHsfz3d9eW5dqzBlPNCROPXD6Z+SPpvpjFFJFN
FNmlV0FGjq+HWsXSK11TAjgEw6i5qFik0ELIoAbR7zIe50WkUB9wI/0NglqhtA89JRs39Uq9E2HR
gktAWWohQa3SAMaaXgNnMSc0VT0awq4eIrgHf48PSR6CERBbg2SomxFexZPHy4i3fbaRFVw7aljr
he0LHgZgEudHDUAX9wEfmJMO045cwEBQA7GAfuIRLPLGZ71iEyBngaIKKoHIZ99myr77rLM1AnDU
uGaCKsUJ5XKIQxxsgv/FjKlBf7eF3Ig/L+seiwIjuuDLojCDq3uESvUI7u9kJRkp7wzE2K9AYEEu
uDbURon98hixEuS6AB0FasF5Y7y92xoVXCg1MCtRc1jZn/z2b0/vTY3ez7Q16eTapmDaUGFbAF0X
sDVbOtILysxO0JTVD7X0eUh8w9l3Qhs/br/DxR2dO3VAEd4cx6KHgWz1/HLo1pJeSiYnyfta7NAb
6aJxxoC926tcmhUgFHD/4YGXd7jWmh69GoC4wbSTrndfbN4cTBlAoXCOZOkebi91aT+xFF45lLuX
uWZr4T7E4ZROmWcnFpueHTMGW7idzX06mYc06A4g0hy8zt0o4Fx+MCwKaTq08pHyIUY6P0XI9g9F
oHsnIRkm8jGU/o0h2/dBujmkaglSzr8XVoKOOx40SilAQ5yvVMs5LfMK2xNUWwnp9c9eiwyKblTs
qyZ9tlyBwW2GZUS9Z6VxYbUAcDp4ffPcPrWQi90wcZf3ByV/gIXREXzDWq6MCwpjEMdhppOIog5l
9c9hX29/zyvl3remwhJx4ojh0M937JMUU/GU5aCVbOZ5aHWOOvhoeB8bd4L9MpUtv2YtZp3EiMqR
BThElnbcqTLVkcqMbtwNnR6NiNsE0NzS5HUeBZ2uNh7SFVsPvg+if0ieAKcFyuL57wzakYNSSp3E
EwpzVovSO3SF7B+aNGjjCZSaiMy49Y7DgE5o/d+d0U0b1/DKMwOHG1cQWnJLA2T1mAdSeN0gO2A/
/V9Od5+20JUIqn3F7A2re+WRASWC8iEeNag662rzxJx0yjvlJp2Y6p3bA+5RegYNpSibAzFFvhPt
WO4xEpcfQLP48LRsRPCLQXFRTITS74VECITic2n1o5uAnfngQgIqN/PnSavjaGYPaVHFvXPnZr8y
QEFbJMQpsWJRPYMatXH7r7x7yOohUkKEAcD0Gu/rMTJ2iz5FAnO9bzsLE5aD7AHCjK+3H8G1D4uc
BZgJVBggV7S+W2ahZW4LAg34KgrUfJjMcjf0mDKbbax0dUfvVlrZFzuTfpP6DUnAhI5L/S2rsntl
/rq9nUtXiuIUeIzoV6BjcWHEpBBoueqRJMRFZZBA/ypa5nMXXu+HZUdpBM6T/C8+FcHTAHIXo4Mg
MHP+PN2aKRhanyTjgGLoMHkASmAC5l7ottzf3t6Vr4VOBZQjkAYCkbpONEvuUIV/uEkqxDMFaB/o
4BORf1tvy69ehlsogUG4DxARjFFGLex8U5PIeNAA5pOUhN4b3r1wspibddhavx35r7Y3NnalBLCU
3CDe7KOGukj0nq+HATW96PREkorMZhf3iBygiRNYGPGDSVMyGlsePGCkWPHdr2orCDVaeAfPqHMB
4Z62UcfBmshjawWZGfa0L+aoJI7koc9m0Aorovlf1654EWMk7tCERjqbp8nzBCZR5172+/ZnugKv
wW4QFWNLiItR2Fjthlm0w+hmkphTZLdZ6LEpLI3iINIfI9S4ckvGAqPXCqDYhzHEzjeiorW+LioS
i61GdQ2r4/+sxSdcB9HXUgZJvBSiSg37PJSY8qi+OTx/1N88877qhlDrfcntdiPRu+auUD/EdwQM
AxZ83UUd2wIaK7NHEnv8lc0ksiX7Wahn4OzRWAP20Mkjao8i9LYUMK74DiQ6KJdiugXi6TV2qiqU
N+akpQmDiFPIxhSTTiptHGtQB44oKTQ7X/pWERoQ4w1L9IZ2tz/7FQsHyglgYij/g06zhnG3zjwj
vuoRi3bSidOxKWNIjIiozRy1cchvweYqWoNvAF0bShgQOFlD4BmfiTNxRGv5nO8cA/LtwY82Y0+F
ECFzoomrXdF0mLDe76l8TV0dGv1xqo+CPIr0XzkdAiCILTaGCiWHEiOQHWvvaehMOXe3D+XadUDe
hr41/Bns4xrCwTALB/+2dBLX+gGYe9yq4C/6djFkHpYyQCf6vRydoyrUhk25glxa+nEQhlyAV3CN
KxvG5sYAu2ukiGjTo+2kBwaVaZd89wXmLZQAUZ3MtjxCOPDgOZii1x15po+sHveS8GPJ6efbJ3Hp
m/BzFjbJopsM8tti3N+ledIrZsKlSROTQEUJk7Cz+yKX7g5pJbIISNigbOB/2OmiRIBmJPhudMH7
r8zq5OS+YCzzkkbNwPoqJuLcBrmgglzz8fb2Ll/fosiAYUPo2UMedW1ypCkoldql8O9BJErnkwTR
eqiax3l0IPXTISOj8Pt6I3m+uuzSqljiUry9lam1jbqczNSniZM3exSS/1kARDh195QP7iND8MZT
Gg9bGnaXjhib/b9Vg1WfRHACzS6UuhKjfp3kMx//lCmqlVte+NKiLMv4iEmBTwB1YnVlNJ+px4vU
Q4ObmjEEzFF97ZvvKfhYG7bryuU8W2kVnfW8k6236NRCdx+FFU7TBz6K9q4s6yr2IXKw84Xa4h9e
sQ3Y36KIjYb2cpqrVWvNJjIUuDN18Ctj7LMXHPGeI7s0j7X9UMj7nh+5+K9OFREi0LyQ+0JT6Pwh
UuECUNIT2AUolpdAdVtfITu74YKvfrr/W2Stq2GXUtUGCOKJM1qx9GjIIBYB8trtR3d1FcCl0EID
2x4Z4vlW0iCnmDsewKYEabpTKFdFXVX/Rblpi4Do4k86dzj4VHBviGiW6YwXtb5ejK1tcC/JCXBv
1MrbSKCXvmGzr60CnZylGYRs11+Xc/zWlAUAWtDAAZHmzh8s9OegyrvhPS+DW8wnQz8VoSbQGhfd
wILOwIEy7Se1WamdrFozKoPSD0cjUPcYloLZeU37u+TeBzXBEJbhHQeosgABBLe0rilWHp0mwxz9
hA0zVJlpRfcWa6oYpL55N0Jx7mhpWx1IUW9pvq356cvSaOdiAg5c4uKLVxYLMkoACBuDnxDxOptf
ueag1QzHuSrDOvs5AjBZWEeXGLue3PdLIQH9K59CKA1DQAPVHLmv7iGtecjM7N5TC+Zssw24XNbV
FSO4YogGliEZkENfXeaqzIWXGTShusz/DWkjXjvDZIgUWPvkGm4DkIdTxMuEnoOgM6pvFHGPDyJJ
D4056Gs4kAS2BvKENpUZydz1v+TBQAHVo23cWcbvsZqLz5lpDBu39ooPQjsFbG1E24i71zxq0QnX
LyeYMW+2onwi8aL41n/j5t3c/NHts0V+3H72V54JHC08++LS0X1cOb0pmzCqgtVeMhGj21ml95Np
YJ5uL3Ixo3O5MmAIwjDDOuParKyz1/ZNo1pGk3JqkybYVd4DKse64lVYzGEa8P08QbD7X71ISPOn
tH+E2vtDSh8dtF6sethn/vCgEH/LsBh20n/t/CM04hoV18Gu4Oh39VRuhANviLbVJcKhoMkPb2KD
J7JymYaLWjqDVUzM2Wpwt0vJXiwqg9cM+mhVNBaOebA7D/I5eeXigbs2D1JAN+sJgnBiAD3G6PL0
UAvJMLeNt80PJgOIUXs2WwYAeGUNEOpgAJPqFTYGhVdG+8hJpf+MM5mNsB6KzImtYnb/DB2fMKlY
z8Br2k5Wm5Hi5aTiHiQjGRcN6JA7A8OchxizBjooPcq8MGNeT8FP0irPD4lRtQnzoZAD1CWz29Au
SdnttLDnEl27Sd0jIGKffVFa311eMGS+ykba3IC02sGiMcMLu9Iq8qguquBQ+oP7LZ0dDNYJRiK/
oNKYY7aq5T/IXtXfSk8jS0ihI4R4mQQdFPtTUcQA2aHzzmwjjajRqQc08fNfPRNou0/DUKb3tPeQ
3khQkIod6SCBcahSScXdnPfNKagCe4REkWHZO0NnjXugZGp/NijI/qBpX9V7HBu00byunodj2oCb
HJazDUn80hH1i9mhX7HhmNeRjrUwu4DQQq0LOB9Aus+tTKY8SMgqA+WazBQHKNIEd5YY8zhoFrbh
YGuImJtb+LnriwIciJIAsaCCdb6oKa3MbPqMJlNx7L76jRvPzc5Se519NAldtge6Ojwo7D24EEvE
8D7LMPnCKhKITAMnZJx+DdruDtn+Rot+eUbvnxlKCrA/iLkxAxBwwHUMVWXCFWZlIsk3lrEYsc0g
VzwcHGcLBn9RylhWwjOGzUYe4wP3cL6hshZs7oGnTqb876jUk5O3h6GHlmgV6p48jb5zMOtPuoAi
/5Bt3JW1YcfagN0AaLfcFex0tTZpg9mYGcIrNukDt/M9+mcgSZN7L4eARYa/JXhzG9HJOqZbFn3j
uL2JliJAXW04oAraMFi0a/OQ6zyWwLyn7rixt4uIAOssI1OABoD0FgV35nydruPMsqXlY3BL7R9K
5ZuPA9CtEWgz1t7utB2nJSSH7bFVd5BKmb8rqiD82AffCwguP0zVYCUTQ6gA+WABVpN2EoPSPDR0
kd+5fSUfGKnpnlmcb3mmJVhZ3T6wfBCKosyFisK6K5bNXeO4kNxJsjINnWKuwVCsvkB7am8ySLoc
WvchkF5keiBXMeM0THJXiwkgoC4SVUyMF29IdxIiEhKN8dzf+n0X9T905FGYgRAWriwwFWsahZZF
aqKCiZk41j9Qpnne7i31qdi5bRrX5ryTA8oPGL8rLXVqwMe97bjX0cGyOsBIHtoYSMiR55x/WFtD
QN1RJUsqUHIgM2lA8pTRjRDk6h6hfoJq7fI+0Kc7X8WwuCdkSuBoh/Y/jocWb24f2T+DRY6RZEy9
knTYk9Ta530VAX33enuTl68EotwAz6Azj94YICrnyzuUcYw+nYzEzqZQk4Mh/lpQrv9/LbLGg/LG
Rk0fAWPiu3WYmtXe5HmsANy/vcxFHowv9oatNlEWQvF73fVSJXUxlycwEukXB3voQ2jn0gENX/JD
9qIOS8UiX0AUfyo3IBwXaOtlachpgOqMfhv6XqtzrHJtACCfp4/MOkjhxYbrHbE6oc8MKvyYcBPO
DvldOv2L0ennrkJckyKocRGdjPd2TVEyfM7KyJ8+3z6Ti+jz7YcB24KSKQ7HXVdTOYqSBW2r9LFX
O2d49BToEjR7bJt9Se68/+HsvJYjR5J0/SptfY9ZaHFsZ8wOkIpJMqlZ4gbGqmJBBrR++vOB07vL
BNOYp7cvpqeMXQwE4BHh4f4LuLjQGILsXqiFa6SbxoldNb9H5xhxP3uliJ0CarCNn+J87Tj3bbVR
42xdDLs47qj8VV5U7O1aP6Ne8PG8IF/mlsWJxbsE0nEclGByYs1XC55Z2ozgTRmJZkMb5es8tjxb
5tUVNkQPiJyfv62Px/E88L+VnGZ3v8ViDMNYN2CYBgcnUg+91bujVR5U3VwnIrz4u0O9ddYQ5UE1
hP1tMcdUsQIlDbvkUPpY8jRWvKl1ZVoH2XeA6GcuVm8CDMcb/TwYUC6SAPAPy8Mf2I0mSYFID9Uw
WxSZ+E2mrl9DBvJUNVYGN2lpvWqNBFJZkshD9NBJby1JBb4dIkFzmZd+5smTrW60DkS5q3RK/8up
0uBZiLw+s5g+fgUk1RGJJVtAPuyDTBL2mIYi9Ck9lAV9axpAuyDz9zSDZirbmfXxMdSOx1qsW0tN
ixKOSHqY0HEhzvx+lY8jfgi1vclC+2uMCecmlJPoIpDjeve3YwDfRvI+4JnU75dxXvpEP5WG9CDF
V3KwMfOrtIpWTnuuzXEi+QMgORe3FDDwwL4WwUbtthKOiMUBrLLXBrqbV0+F/ptCwXqiFZh2bh9u
y0xaoSx2JsP9eIri+Dtnf+TL3IGXZmmaPaS+gxnWgSdrHtJSVy6xRdLuPn+Ty1IUojiz8QHnKIoT
GFAuFm45+b5tDYk4GJ0f7QdaOB6QyALEyaBGTE7WnoRtK4E7VJV/ZnWdGpu8mruWBuqMyR7vVqmf
y8gR1uLgz36U8VrWy8QLpdjrem74qnZXaMXXvz9dUBWUoYgd/s+8gt7dTkqlVSWn1cQhaFBGn4hZ
bWvFX3nPm6RuYHY+fz7ex3sXoAZacvAhZkXSJf/NVsc80wYkObIOHjFlij4MpFWRD312WyFzpG6d
xJ6qHXCUxP71+dinAsgElwZYn+hl8zqeK9oyaVnXkzhMAlrWNDa01zT9nA/UqVFmlCKMDTYEYuh4
FFVKckArsjgkTSbYimXlximUc/JNJ7I9wA0gL+G3z47cyzQhEL0skgarBhpcrmWEHt5WY9rtsNT2
0LXdSEawbkw3FPaD5CNLYp/LkZa6/yhDQKUA/UlOTWv9A+1ctgLBUhrFIQL17spm3GxKSxxkS7yo
Rutv2mEK3SS32I6GxvcyfXqxymYXVzKGeHUND6BJHweWmpdwr8NHVAm8oFHbtaW9WWP+bw5K4BOU
zGci0QxSPP4y5VRlUZLwwI0jbcwkuhlISOrqtvLDMwt5XjWLU3KWPZztsJDQoMd4PBJ0EYx35E4c
1NZPnm1Ygas8NYbbPnV0osFQ159H9qlVhcgp62pWK4GJdjye1WpOZuKGc5DTV8dJXAAbgnyg32cY
P3w+1FuL68PcwFxyWZ29gpdv0QytDIixxGePpOIOFfH+Ug0UeYfMqsCsikZy18DYkQUinY6Q2DnT
NlsBEoq3sVnlG00TzhV5fOyBEtU8q4+6VRpU0p0IAvjESm3vRqexVnUdGpeBUSZbGog3QVlIaz3O
im0fa8Fe1nrTVZuye9VthGakJk+9XK5Kt6CcdjGqNXfl3LI31MJ82GFJ8/fO27kcTs8YHCSVTXo3
S/UB6JeBTAquXjXWDWx0SGkrfzjXsVocBx8GWexXgUDPwwnxk7BugJmi+hMNXv81L6CanImfRe7C
doUsqoV/mzGLU3FbPY4fPaxDzMyq5ipNN0a5+z4mW39Xa16vr7lKfB5Ac4bwLn4Yi7yYRt+MzaLo
t+x7yBnWNgPmjVeOsTbByPtbDrfPh1hswfMQR44k83J5d6iNMMRarczUq83kFmcef7HU/v2739mJ
LM7odgqEn/XYiVjhupBWseVKt2F6+fT5DJajvIkq4bmBwAtCdoC1j2egTCOiEhaiSiXZNVI0/mrj
omj1+SDLXYo+BRsRpwdokBlbOX+pd69pQJ0jsibYNb26GQdKStdd9f2cBcCHjHEe5T0nYbE3pXpb
DTWOSteZutK++I/oJKxYuyvb9eLg732cuac2t0VQxmfxkIVpxzOKKKwJSvrmdRyte3slHQ7q+CU/
JzX+8b0dYQ2WpVZ6eZlooUldA3tLdoN1be3tc/XpxSp5a0y+b8TPe8O7b1MWnSGGGbwBKgg5I0CT
Hc7hZ0DEi3Xy1yD/3Xf/AJpASTPkEKe/J1bKtMMi9e8F2LJau0iFNMh+SYrK1LUWvoTpkxR6BqbK
n4+x2Lr+nYXM/CXIuEA+lz2xUnYSp9TnLKTamMq+3gbrqN/H8JHX+TnC32JDfhuLyy+yDWR21EAW
odylQM9pwWSHVppeKRo9hoisKQquTjU3yjrwRhn4/efzWwbbnGWRQOgzQQxV8GXlUki2r1ZDlR2Q
wLislNGdpCs9zK6t5tvnAy22HCZHLklmTJES1jXUhuOIS5omQn6QzDzn+io3G6Gkq4Y0LpmsG9FN
j5+P9vGzcb3CBRfyG3V8CsfHo/kTxUjHLLKDZv7srN1MfROVW/W/9SC91DTjXtfPbKlLKcG3CSrY
xYCGAs7OFI+HDIYm6mWlKg5G2M2ewe3Y5G4iRc6vBpWvCS8EkgX8cJ0q9yhWQ/fp61S60cIh/yIn
ufGkoro1ItWIT7OLtLzWuoWcaBdTk6nf8tYvHpzQKF8CYGXYPwkRwO81CuN7bQ7+RgdrfWZCpz4Y
/gMA5N4AbEsGchcgYSklfXaYVRqzQnbpIQIpHR8TGyu1Nq7PROKpT0b5D5QEr3D+5/j9DYjCJtTs
ckBc5gVG0eZ1kI2b1KHW78s7R0vgL2dnxvy44jihgHADzoPfQ33reMyxM9XeHoPsYKKFVzgIxn4v
7XwPAKsOw7VDFfbzsPxwWs2rAE0dikYz2JoU/nhAW6iRBZkCyUhZaujfInzxVcCl2Qd94T9BTbM7
T2iJ/YApqGpyW07pcQ1dHpYInAzQEz5/npPzR6UGvTedq+tSxAWLbNxXqjLjIpEknh6DrwizTlsN
XZIBvnDyu0BHtk7xUeb7fOR5ou/StLfVQqONDFfHKx668fGLaGsxynLCArUHfdWZkpckWy2U/3Z9
ltfMFgddc7bcXB6lvjK0Q+2P2aFXdr0M+Cu+72iP9/nkWXIPhStZUw//m8fe/I0psEC7g1VFKC+m
pjpJl8rjxN7TI8Cj3xB2q7//8vAwm4m90A8+qIGWWeD4uE5khyrBQoNbOA4FZ0FTp9Y/BDu0hTmM
Pkphh5av4O4sskNQTl4CHaqU7gf/wScrCab7zyf08RSapT9Q/Zj5TlSJ1ONoaIKh1MZB45Vp6Xrq
dEoNrTerrapdfcYy4ETvBckP6vVIu9F6gTR8PFYZjVUTlmV+SKT80g8e5OJp9lMKIpeDPXsZ7e+1
c06ucP7ky2gHrjpHBuJFdOmOx4RPXwNczhlT9P6mtoxpFaN6s/n8LZ6eGhAAlhR6HtQYj4cZOzJh
Ta3zA0L2XgIPobsNs9Lzx8dsZ8nFqrANNzmXQZyKE3hTFBXhiXHcLo5aTGQqS6uC4uAY6bpNVC+z
ClcrnuO62RlafqZKe2rHej/aYnFRW8+6sHPyQz1bYYUXU4Hegxt0KCRqsJDPxOWpXer9aIvtutOa
xJpURA9067IQj6mxr+RzNe9TsQEwEZglNLv5bDj+aHKPq5fUUWkzDGB2cUOeZwf2OVjFiRUGldUC
WwwmEODwIjtJB6VspiwpDoGZZet6srQSlkqrbsdBRLsM3bUzr+7EtJgTdUq4wHAtl4qzkxOnRZa2
xUHKi3ATgBFykbHS3M9D/sQoHFzgR6kW2Qw1h8u7e8xg21E82l110AfVv+laNMiwPz1niHmiLfUm
EoE6BZJPH6uhEvyTJC+H6pAltPP6x2IIrxL5Ua96So3FbQqcqNHGi/nfiMutNWR7QrXZBnrl4i+8
oQe88kP93FJ4Q/O/31ZmlgVfE+kx2qVctBfrvQzVKVOpwR0ararC1n+iSSVCDWlWteHeEu8mSyq5
aDzZdpzb20qERn8Vd3YYeZWTGPWFP+iZeiEyrTFekUmUx0tQdOZFA3/EdJ1cs78Naqd89atKSx9z
rbdiV8azvPd6tc/eGjR+v5YTC6ybqmd9uu34jRC0xkzG768StBdCpdxHlTVIqyYZp8lzsgiIphX1
1b7W9bxaSVWYXykxiBs36RI8wsaBDaRCmHdXQ3uVvcnJ8vF31eWTuLRTTck2Qa5oN7UGrOtaSJNG
OlwWjWAPb/lhEVZq6gXDiL0hNfgs3CSBaj9Lsdq13mia6SNIwhy0CPv/KO2dyOnsL0WqTtu0nED0
T+qEP1MOKFnFVTfSrVVQy7m1NUWfGzdOD+pghVhJ/UOJNHRl+7FPkY4iRM2d3abNjR4nDl5Ho+pv
zFhHlkKNMnVd+OjkrbVcTJcDlUQTnIoTG66eVfEvkSQqTl8tieh6GrVi2Di5L90NCQj8vaZ1VXVv
UNFMXbqesbzxI2mM1nBT9R91O9jCy+wGXn8pqSTpXSamC7W048cyDnx9rTstfdS2S5v7ss3H+25K
h+iCnbzF/SGXQ9MtipzOEzm2+hwWln0rpeNwnTS9+b1zdCx3cz3stlY0+bZrmaL+NqFCqsGwS6Ny
E5Yman8ORs6qVxRR07nAB807BbqucLXatPAWL1HTBEDQcWFA6lp/wqY4RaQoH/zAjTM/Lt0+CRBy
BeFq4XGIjjk4TD9XEs8Yuna+K4b11moAmPQIMr1UTW/cxl2jPnSSzFUKOQrjIkp7FZHUUdiKpyQN
z5RKIgSx2Db5rV+KsHN12qdf01DKX3CIkLhbdYO415Fw01ctxgrDGvZ3dYcxkua7FTDxJ1Tcg1WB
dkK3Br2+Rm+4HLw8lyF4VfggPIfmlGaeMENJc0019J+TtDauoyzRa68Z9WI9ZHlGS08t434VDl3U
r7okNR2Wh149OL4DhzNpotH0asyKM8CihfPVqBs0N8csNGzPKsbf01SUvybaQA9B1AHO8pUSLXq/
78abVKqijjgLu5cA0tXohlGaDa6ijtm+zuLE3PRKFl/4dT8m3CeTaQAPNfp8VbvgIqdIurOLi9po
3RKlg9u+bPwfXdq2XyJFFPO3wm/CRVlYf5RiHzEHQ2mLZ01PacjLQq2g1VVCGldGFqkvZlvbhzot
C8PloKGrKNlNZ3m1BqO+cWT/TtHD6cpuJudxtFFc28YJUJ4ZUUf2mrYp4PghUqo73y+MeG0nVPdd
6vXGl1ZFznJbWkO4nQk4EZ+mSq7o5k2Jq+MJs7cMjhl2M6tpXnI97irP7LL0YnB0kbsT0M9fgaVR
4tRYKE9moGSNOyWAV8Zwyvo14r+14yU5hZVVqKA55Rmpzj3BMTE19NCY1/ZWKoIYIf2o+wkfttG9
LALfsRohYWDOo4oW8p2idYjv93EmeXI2iVm2VB/iTVH78m3plzjr9MPAJ7bzgY/e6jKeQuisdobb
RE0NWrO20Aa3Yuc+6fz4d184ZeYFWQM4Vo0b8zGTsly7qoWWP5Otg35zetB3Xlandr4dnEY9BKEe
UYyWkfZQW6xy3bm6u6lFFN0PsY/NG0YVoETKpCHedOTsULAro3TeA8Z8hx57isDd6CcPYUkHE18p
DIdA92YmJnXaaP/sErSt12Y6GlterKK6rfB7sDhyciu6dLhpA3g9rHitzb1GaM3XnJ7JVR+Pwa8R
I9jSq9XCemmgTF6LRO1vBb7Ze6HEeeBC8PS/jEpg743SsK+BodL9zoZJddYdGoTZQ285uUrA2sp1
Rbfyixph9LbqO0tNXKoU+WWfFU3tDnElfVFzWb2gROtb61ozxnRjmUn44uDwcJcUA7PmieVHTUXk
z6sDBH28odeGFwmP32wztlXxtYlMKKMcASUNa72XL4ZUqbuNqNp636ujgp06JMvSQ2CsLC8Sga/C
JkZc/iG3cAu6nEI/C1dhOLYSBgVGXoutJkWAqWNFOAdTJEW4b2unSTxTG+dgjMtu2tlaIXcbH6nv
7dQ0WNfLds8P5WiwUtdQkv4LtEnMmPDR1TSEEZNw8mITCK6ccQrEqSO+xCxY3Z16QyrX6tSJ5DKQ
olGFn66D6q6QNGrXJhEs7eimBa+Dgs2BW+civnPCRq88VYpzxeOMUL7paZeZ22aoI3md5j1lrDyP
CtOLKsXadyUPvJGNyXltMh+RubZVpsptcdr5Fqf1MLg+lnLdKlTb+F4LJed6rAHfKw0AAbfsVWuL
eAUeB8ZU6OVKbYv4m5mNQbWKM5r3Hsd7fcjSBHWhwJjwnAHww/WsK+1Kd0UE7MWT0MJG0DU3LcVN
KrO+MYYhvA/UII3cGnj/K6spU71UN6nQFmGHYodjdCN2NpGaXddWn7/aToA5StjFzTPlGNBZrW7y
TbvQjBIv4nh+KaHhHqJB4JA3WFFB3qN3WbimiFLexJyI38sRC7QNtlp9cTlIRV676FgAjxNxmT1R
HehLb6zHprqxnbbn9gCqkKyrAJi3NiPdRjCqqSARBKr4jXKt+eqncxALmrf3cSAQ5+p72uwZqhXX
XVmhQag0raS6tTqvmUjWU8oykUlzMtRGZNknMO2Pkj9Mv/Ukja/T1rduHUvysVhIw+96bKhXCu1x
Nv551yyhUBZg/3Vtk3VptgsR01v3VRh+UxCb83q/VtdsD5wNWVOq2ETUyRS5TjjKPxENqR/i0I9w
PgkdOvNVWiNW36u+9SWk9rFFVuQiDHsb3kdaWN6Y0SBwwU/jlJrWtXNfNTlBTfdV+dbFiKa6qDZw
enHmScQ6KKcfVVar275Gp2LF6kVss40zqArNNGbWqu0kNsBslMRtPFSRgmNEkHduPFj94zi2w1Nt
5EbumaXRxK6FzjLH3phVN37VSLdtjoSwK9md+AFUurhMoxxKdBfpI4cqeZDw+kBSYcprdQw/Qx3R
Hyxt4wEM/tR5maDL7qqiu/UdHwfyRrMvUAE2410qrHJmWYhg34957YH+n7FnIkUHQFiTTI4UNuIH
sjrm/ainNb5ykpUlYMlt5SkYq1RbJXLRBm5uOXwJ9urxfhh733JzuzMVDlykG70UjUb2OfKE18LS
ikfJop7VO1IReXog2T+MakqxFdDbXQuzOXR19Kxilz5PHawmXe/v4mbsdT6pNu5bczSslZpUpHW2
6BtpjfJoEe8rnhyBS8wnSVcKBl93Jug2jyPSajfa0EET64JEvm1Ta17qSfqtHWORY52pasONwEWv
eMriqawgocSW47W5X38LBh0HekmtuRxZsSHfFV0W+M9N3bfVraFlTh66ktWX6sqoWxGuQe0Y/aqd
338Sdz2qlQU72k1lyqG8HaZSD0i8BgVd8qrX2kurNiP5ErOS9r7DvPEuwhuiWSe2FBhe3BbSC0h2
5V72hxp4tNXVd2VlKf1aBGMOaDxt2oNwUsV0I7QxYcPZZCcrVS6q/L5HnGK6MjTBnpz0uAxvEwBy
4daOrFJeWWkOg8dMoZW7Bc4xIcRPUm1QR02xalPJMKDCJNltPNnUzkd1dC6bqJYjxGW0Ml3FbVnf
4/pp7yw6PffOJPePGkR/CnpKNWbukIZ1ChvACSHnNBNpBGFnAXaNpZQvgqzBrwQeF0Y80MqRvGwz
nM+csIykbR50Wr5xFJDwbk/P4Un0IpRcf0zKS9SO+h+dJrXtphiKMHETv1Tvsxw1XE/CbSSkL58b
kzviRQKL21f9Ww2L4+cJck+JHo7s5G6syNXklfAlIMD1fncINJrI+oRoiNbqt6FiigdqzmxVodHF
wHdCGDiuJPqMiNBQkyA6dErbKQVx2RXN1OE0BBVqLnNPqsViDPxfgQgzxL3COruL4sgOSe2NENuo
yHFqz9Sb/Gc7kIJQ6bKbb7kZBnfWENSBq1pRjWFAkyYlTYu+Lbik4RDiNkmGoDWo2WmDHhBmDoMY
a7drrGmDdkc+emU8bMuhb0k+1dx5NY26+hl3c6tGjwrb3zQ4b7xM8dS+ZGkOnJ/TPGhgTBW5cyXJ
6uRsZMz1ylXTJ5SJnDiMyFJtDahdBPYMM5dGGwIPsoDyE3xHJbZdoYT3UlGBEy7JSl9Sy0LIT+t1
yLAxKXq0mnB4ye9q38FwvjWEFt53baFnXwNbSnSC2wdrbEB8M3ctjmnV1hf+ILsVxlywKguSbqbe
6dwKJqRv89As2e46Mk8PaQZtWAVKnTQeznlBBvvDMvQLuTEzde+PRRw91JFf7cNUGb/5utSnXl3V
LfIWUzj515Uh76hDDuMagiRFxYybQuMqeSP8FSKig77PakMCJ9ymheORLReHoiVc3A5Jc2Xja3m3
VyqNxV4NfBdq2MnkX4xRUN1IVBoRXbYE+u6jEmtX3IJIqqUIHPdKL2G2eJMUhtbGUaf2NiMrC38Z
ox4Nq2TIuVorUDNVUsg+lzw7NfsQ1ZXEvFLAu4Tbvm/0Rw5pErkMvp68NTI1/5ZF0LW3ArF1c4cC
29Rx6tf92lIHQ9q3Ezv4Ck+saXJVhMgVr6rG9mVCM0es8c3U6itFJNiGSohasDDhw/zoKzUMN71w
9GKnF1rM0tKDXt0XdU6NwSwK+yeXYezDKl4shGBKq1u9cdLKAxMExyZru/CyS2zNX+eRbVxVaHdw
b9eE5WzbwamkXZpS4xncMIN/g1+HbJerDNLvM64G6UgiNFW/RBR2Ksl8Y7TrkuvTcyN30FPsprEk
Lni1Hu7RBWRh5lMxgLUd6rFnxVRtztsTyIJ2WTfuNPy0iaBSniJv8jVg9kww7d0Y0aMd9ZXuGS5D
/i3pGi55iG5SmVAs6S+5if/4Ofyf4DW//XdZq/7Xf/Lnn3kxVlEQNos//uv/tnVTvaTRS/aH21av
L+0f+e8/HpoXNs0m+ln/5/zL/vsv/+v4j/yuv8ZavTQvR39YZ1yzxrv2tRrvX3EFat6egqea/8v/
3x/+8fr2Wx7H4vWff77warMVT1VFP5s///rRxa9//gmudO75/cf7Ef768eFF8Dd5ilfubS/ZrxN/
7fWlbv75p2Jo/6DET8GY9TWj5SmK9q9vP9Gsf8yKI7RSwKPTX6QKnIGrCv/5p+T8g/8cyS9WB/Io
s0bIn3/Uefv2M5Uf0uWhjICQDSR8U/nzvx7w6MP8z4f6I2vFbR5lTf3PPxcleoCvMOxniRoUCuDl
Lr0DTGWYGjnMpesggpIELcmQK+7p02UiXeugVjlvlC/v3tFfj/B+yEV1+21IKqDMjNUG3XEuE78r
A4dToFVdDw/JjPcmFmZ9c40M2DY61+Rf9DpmQgJW3UAmZnaCQU34eJy0LrtAR87lMOntFVjtVZEF
l0YgqEvEP2Een2kXL9oPH4ZbVLdF0eO2BCfvMNkTF7RJpvbc/JIa+/bvvr7jaS1aYuwnaIGMVnDg
+HdTu9pV5d4Q9rorxt3nIy1xxfOUeHdIms/gbD7WoqNShyol58QJDr30hf38C42P58xXL9XH9K7E
6jmI7tXMyLketqvePFMxn8PgXb38w+BzGL0LkykvHI2NNDiE1pPTv47iTG/xRHgcTW4RHmYwm0d3
Ng6c4gFQqNfZnIXBnTPKmzD4/fmb/LjKjl/kIjYkTjPdahlryqK9PRWrboJsxKZNVOYtyrJlfaav
fWbEJbKShFJrw5YoCVN/399r5RrgdyK+o3K7qswvn0/v44o+mt6SFNuZraQnBXEiF14f9Z7eXWXp
rhjN1efjnFhi7z/ZBxMX6OGdnjLOlH9TGptaoLpRis3ng5yMixmUShdAg4K+iDsz9/1eTFJwSB1o
EINiRA8tyBMvAC606coiP2Amcs5A6tTMIBbTVAdJBsxzESAdnZGx5xqIYLvMYV2EzV5Y1JAyCKxn
unAL6M7bukJHdvZ8pcNIg/F4XaEDFbWdUoeHRi9jcNQGerGwrUSD2LBi3KY13T+vkcqc9Hoq27Uv
B510Zq88ETDcdWZl1xlT8nb0vV/bIiU8gzFKDkHfR1+1CDIeRZB+rQwUNMaiqs9AS5bN9nnSoNSd
mSEBTOoDT50ihjNRe00OQ5dBToOQoA6eWQ1egHllMiXbGIeLFgajWp0DJZ4em96qPVuVQplcbDRl
TXNroi54IBVIn2Mnl7cjiGTcLLXEG9JCoVylSOvSkb42St+vgDsEu89j+sRuwCUCMfLZgdHRl23/
xipiVRq05JA7XSmQdZiMh7rDm9K1nTCnNQQ0OwXDgYvayo+S8JxD9qnxOY2BOfAYc6P5OOYay88k
M5vigzxqOqj9Mt0a+GY+yWoA9qEZw0vkb5otLSv1nNriiVAzYPbRreer46e6OC4RgR6VpG0hetRK
cJPXqOQ4TeWvuEJvuqo8p0N9ajga3CwukJqgGheri7KiWlszSCug8DU06kbOReuVbFZm1JzjX7xB
vxdnJK7IiMfxfVhNy8llnWxXfTjlB7Wx0SlCUjA1L/wo2iXqtQgmr2uue4mCKSRHoUg3ejtc0pi4
bK1zm+aJDwy0aQYCzqhAaKHHHzipkSzSqT0dymlH8wBlT9S+YW/ti2povThu71VsTz4P6iU+b17U
M77b4VaOrCR0x+NB4ZwqU6225aHK7V0XvEjlXSm+WP6No3hYAVFpaXbR+EAL8cz2dWK3tq0ZwQC/
Hb2mJQ7XHnPAEUpWHhQ9+91YwTo2erQm8D/6fIanxoHKOwtCIYQGuut4gn3i02JCYuaQJOyQVJFN
13z2EX09M86JIw95MiixaLaC/n+job9LteIUnECp5eVhrKO1mIVZp8DDRnOjp4+acSZ/PZHXIYaG
1y5QTghYS3BLELU+PRalPEDfzOk+Zxk9ksY5kyqcmhKGr8688k1KEItNl8pG7SPKXB0KXEkMdWeP
ONTHwXVXP/Xovn7+nU6sQyKQDBnZMrwpwQcdfygCVXJ6J84Ojn1B1RcApr0fWy5PzQ2FirVZfPen
qwxJEmF9j51z4fjxjXKNmoXYEZbgf5egpDbJpTEpgAtlGFtGleFidv75BD++zeMRFruaLPf5aGpx
cUg7kEjBd1kLPCA0HDcrJzoHE/q4hQKXhCWPSMd8L10S5hLb7Knm28lBQe16qBUvSSc3rv0rYRV3
n8/r4wI7Hmr++bvAbyW4qVzAk0OBk2q0sq37hFrJ52OceHdH05mn+24MgT+wKGAmHERQ4jF8Uaa8
O/tS1nJvss9YaZ0baxH1lU1fMbJ4dfJdbm6M4bn5gWyTR8dj/fmkTlwNj9/cIuKNYTKLWDASDRUA
ugMOQDRuc3fUwocwREFZehDxVZ/e9IFPSVc5l1Gc+3KLA0eqsAnT8dg+ZH1mUhcuohQXBmGvzLxp
nj+f7Mm3yvEGCPUNYL+Ifqfx2xDmKwHZZ14WVF/iut/I0IbTwF81+dPno5041qjIcK7MlR/Iqcvb
lDrVqUOrJmWDXMv5pQh/D822dUYKyJugAq6J1ZEDsKQYujP72MerwfHI6nGoNtY4mYOcpFh0X8cZ
Kv9bPVk1xk5Krv36Tpd/fT7Tk8ORm3GCQ1tARuJ4OFtPykCz0Y/Qg6/KpT59tfyDNHjto/gpn3Ot
elM9OE6VmNu7wRbwuzApLb3KGWyYvkyxNym+q6q08fPLiAhOxq0GdmzC6FUt6MWVXgQirEaBWU7P
7AfnZr14yX7KYd4jC3ewELILC5eusC5tytIVv0yMQrtzRKVT0ft+4ovoTarR1ibtTaVDWkVuoB9s
mCtV9jM5x3ReajqTkM2vmNok6nQyFczFUJyLqq9YLbIX0mba0NwZpB+CUrtA4Xu6l9pf2h6Pqch8
Fq1YTRWIr415rgx34roFEJ7Vg0s1iwiNxOOoqiQpEVaTikNaVJriciukhp/FSoQhRNwpc6WK3jrU
nTb/LeIgq91UllPE8yurPLNxnNqkdNIPFBq5e3HVPX6UUo4hblL0OhjFXVA/pdKt5JxRNTn1dd8P
MT/Cu9Oljoehkct5CL3eyGKHDb07ppcivxnSc9JV856+XEJcSsHEz6ciQqnHYyWaWbRtzfbgJD0C
jR731FVo2y6yidXwzQYh+fn+cGo8pAR4f7bM/vrBeqmhQZd1ZXrwp+vAOsjRq2leBN3laH7vnd3n
Y5080LgdosCK74wF6+14clEY2bTNJQarn/GMh0jTQZ6IuwG9agXdSTcLTE8qDfA6P4FDfT76qZmi
D4TZDX4E6BIsYjbXUCNAtUccJDn0hAivpWAjQJ/17YzOW4/nWKunxptvFfQdONaoDBxPtgo0LRqU
QRxAEOwN6VKpJPyL7oFXWvR8m7Y9p617atODiTuvAxiq2lKhApCSXCJPhRCGW6BC1/h3ryPN7OI5
qB8DrflfBA5WnFzC0XOH4LdYFIPVTraMBAH7kE+Hy1VMMKYgD42IK3H2kIf+mTvNUv9i3vkolMGe
tlHfmNHGxy/USgNFqWopO0xTdGdSyUID7zCWT+AdGu2xc/q71Pave80tDG0tj9SgroLuNhDydQFW
pS6N1RT9RHO+/fJ5YC0VxP79YBRNWUEwuKylGBBWVBOIwjQ/2MBLo864rJryh+YUv4xsZ9P/6wk4
w9c2ei1vASVjjXkzdwXhObqKnm/8CthaNd1K8ZZi6JlnO7F3UYqa6V48HRp1i8+kmeBBzEHKD5b5
OvjjzaTS7pRcsOOrQLoHFbuq7swpWdFddQd/N+OwJMqUUncxAQQCgHEmbE5cPHSLBUgXTEfXaHly
xAJghtQjKuTb/v8j7bx25EaSNfxEBOjNLct1tbpZ8iPphpBGGnrv+fTny96Ds10sooies7uY2YWw
E5XJNJERv9kZOt1z3cqfowFoUxl8uj/41bG/irU4S2nWyiZNeJEF7KXuRBtrVzHxQEjQod6Y6K1x
La6hLIhSm7oXd4QWHrTyMKmfJEi9+bDxmlq7eln+2O2gREm1bel7EVNcsHGB4VgZ1BOYkRIsVOFG
TrKfEnnXCQHdVDvOfri3suTz/QlduWuJjViTzvZDXVGcQK8uQvgWIJv6CPGirt4VkXVOpvqLEycb
a+SlgLe4BPF55TLioY+awbInpiS9ZDU+ukxaFD/XzXiQo+GpCz511q80cPZQMYTw9eBjT9oMP2Eu
p86WiYv4Xjc/gWIq6qNUv1DpuB5qhYHJPPs5x5uJzjeMp2qPKM+f+/O5diGSRqHpIwTshUzSdZQ2
HZPQqBlolP9jp8EZZemDMZq/p3x8NJwcVoi1M4L8yRiMZ1vew27Y3/8Fa8uWC5FLEXacIP1e/wAV
2QO9SitI6AHRWv2c9qSvALmbYNo4v9cWD2sW4ROsgknUFse3mmt8rKGF6dvIiotGj3RIG0c9YCa4
VbNdDfVySwB8pryxuHobDUBVFFKPBil1GAONdK1pniIe0Bu7fj2Q+IJIbtxyunhDVm1kDXw/TXeD
9ks0WLB6Nhora0EcjkssjdBtBuVw/Y3wtgmzAiilBxCTFrSl/h5qgLxma04bq2Ft0b+4FmGxjNTV
0nzAz4pSLn0yCDA4FE4+FAjg3F9vKzkKQkZooED3hqm1fHcbSFM6YyWIujOaAI9AMSnY+1T5T6U0
tf4Z7giPRsmfnHgv0Wo6cVHJ2eH+j1iZUEqW1LWBdohu0XJva/FUh22fe3HyETuuY4Gd+LxlXL9W
rxR0ZBi8KpLgxLn+bE5pZ3qcCVptU+8rZ1eFD+PESiwwXIjPrbMb+z2mA77+UCZf6+hRkv7FW0IQ
68GBvDBgl+PsAedykiOfAWnMPFpR6B9qeBigMc0DRc7yWMNUPc5auVUsXTvAhWQLT1WKe6hyiS/w
6qLIQPepIX/xuETKn5XcDmezgAgny8VwjlpbfFz0qcoJOywjq8zd4ND9jZQ4+4B0r7RLtXzLDGkl
HafQ42CpgdArav6Ljz5KsQb6Gp5sJSUIvhfAzhtSlEe1rGRh54gc8lDC3tFD+ePbl5upgT4Swm1C
6OB6MmTcprPMziF+GvPRL/sHXDKnSj7dj7KS7FDpF3AcJpy/L+5m2QnnsZ1hVHf+oap+qv3DX4Px
z2blbC0MAiLgVDjzqD8scio6bWMDXY9pLBO+YhqTxY3yeZi1S9HPxp56wBt1MER6Td2fhEO8NIBQ
LULOGb7veVKUXjtoj0p+Uch3Wox6CmQEjPShP8mbMhhrm/cq5mK15KXWli1ABGJ+soPnSP7R2x+7
VIYaOrI64TQ2MHjezxHqSvnnOihO5Vb5d+UwFu0OpKJ4WPDSWvwEB42JugCkyhNn3knjj6bYSiXF
jbvIcdD2RHSTpqJ4wS1uZBkYRJJXAw3F5EFB/dLZDyXvt0Pffx3Sr8rUuUH6OU0Ow4bF6UrSgQoE
wtkUkDiGl836fkKgxdd4yHWp2hwyvf2pJbDGAJODfC7tcn9/Z6zcOTCCKQ4h8Ing2tJzRkYgssum
qSDH6Wa0+iMZpodfhB+UnqJ275yrxFTPNV70qOFJ8kbas3LukD+SYsF3Reln6QJdUAi0YpT7gLo0
roGDVPIcJ+mx1h4GCV/GwdyY3JVlI7S4hMActxtYl+vTRgPR3mslqjt595fStW68ZXywMiAKj0K7
lDcIiL9FgDgFQNCDHPNiTa8fgqkM8dsYp/eNliYexDSQLpIa4CMcWBudl5V7mzcHuiW0WMRfFmkd
vLShsesZYQXFoHTktE99Nz3E81ZzbG0KGR/WACqSZvDJr6cQUGgHTyChVTuPOxR43WDLo2It8ae1
DeyPO0l0FBd5d48fSaE6tNWDXHq0OWT6GdS5tbeRGw/64mOI2reLaet+qGzXb5H3xk3g/rZYG6VK
SQX8hMKmWMqL942NRaWRVl6Tvxvlv0Ykmv5/ARZJwISku9NFdPD9JKKl87np/twPsHIXwfQnMwbf
SvnXWazEPKyyGIf4ysvgW6Sh/Gxl72B4F8j1FMf7odYmC61GSKGoniH6KX7K64RmLmUbSlvlFVat
HPASlHew6zYqlGvjIVFgwQmlzxswrSknKv59euXpZb3rZnUvQxcxmxjS8QD5fQs0tXIM87QFvoto
Anih5fFfD/FoT31Rw1PGzScYH61OP2kcl264MbC1jcvcoagmyq88NRezl4Uy2X5SewlmVTDwq8uQ
dMVDHv2LBcFlhpYNJXSk2xYHBDB/1I06vSbTSo+DFHpKeZqsgVZw+VHe6sSsLAnE20jtgajQfL7B
MJZ1mMRm2nimX0AFGnd5XG00HtZCkPKAeUAhh9boYjxo48DTqFjgdQOJKrf8+NB3MO7ur+2VdWCT
YzAKIfbNnr/+Oo7PYZQqIFPU2n7Xo2ghzePZRKKwj05vjvQiQsqLgL2EyNh1JIz6UlyNitbLgFLp
0e+2+CrHOkINbz7aAPNw2VIDx0EcccrrOKqUlbnegyI1Z9m+jIY9/Agqyn73R3ObVxCFNhw4CopV
+B1fR5EjNR4UGHMejI8nfcjzvYoN214LMFTy4zbYjaNdwsNspIPdTs7hfvTbr0ZKQ4IIwpMDAyGl
6+hj3ULPtBV0fwb8MZo0Nj7ovoUsbjFSOxqtTUsX8V69zhYF/o2yIx16Kn1LHNyotooT6mWJilcA
nnKWWuWpEdzIVJGsJ9j88WVuuJftOgPnaTa++c3sS+isiBxuQeFuT0o+Lic+v4iFhOHE9eAjpEdC
0+dJFSnTV2TznzT5e2oeO3j1lrV1LK+8ZomGNzfq9FT3WVLX0eD6hrCXyJORJcGrsGnK6jsnjAEL
rk/VD2NRUPOV8spw9rkU6d9sLlv1abAHOJJDUhdur/VStSvGGR2X+6tgbSLgtgDkocFEwXQxETH+
M3Gf4TbnNI35MAWFfzL8SDmkSYzUmh99kuJK3UjD1laeqOCxubgIUX29no5+kvMYTRfAZXV4lCUp
2xVG9mhVOJFXZvPz/gBvs01RLqTHTJpCPrt8titZaxS5SrCmmFxRwXfiaTdP+LIkbpegQoIsxf2I
a9taQNJtJpU61TKBLsgyuZ05Dpvkkyr/KJVDaD0ioNIiz/M7NrdO39u7kQG+Crd43Q5oH8idT7gh
bt9b0NhG8zsIlC1hw7WFAtFJF71IAOHLUelxUFZWzrOAPz7hWndsxul5xOemV1MQw1tS2qvhuIl5
hXACYwhzvUa6UYq6cpJLz06UUxQCk52d7s+s2b/k6e+w3MJ7rE0ifUFRqZfRU13Wm5Kkk5q+0TFd
lPFXRxw202GYT/rGbltb+Sgzgv7jwBdzeT2qMPArx+omMtoU2ZMGAbnJwNB+1j9Juvn1/jJcAXpg
L4fFOXh6IPz8+zqY0lh+KCUqwagfqhaaBENxHNUdpKdI280GT5PyqE5fLeeTjHzEYJDnDBecY6fo
eP+nrH1MXlvGS98cwOfiY+btiOxmZVdeNR1U02uid0392QoeDHkj0EpzizHbnOeIRZL3yIsJjto5
KbnyKm+WTfQdqBVK2Tmth7PsG27qKPS1xi9xmX6Zy61n7Qp4iVKwcAMRzRiez4vXRJ3piLvA0/d6
UEskxMD06+q5rb9nFkxQFCSUj4b6Uy5nOuvvkiLeIyvzfureniuzYwTAG9VHIay2yMaswprT0MdT
s1Mtr0XgJ1LfpWH2+f4nXVnJV1HEn796z0xFNasRJBQvTtNHE+dCGXkzxTi0+cYnXdmZLw9Mrmr6
hjdmk3jYRoYRVbVn991BttPHrlTPsL5/3x/PahgLOVgF2TuhOHw9HqkLqtGfGU8qaQ7kKxVEa5UK
0TkUHu+HWrkfRFL5f6EWH0iSSwO9B1DPYT+4dvJsoKoextKnCA8mt8KFK0GrCBWNjWtp9YsBuaKk
jvnHTf3a8AsyrCoUbxu0VwYMtUh09Bgf2S1FybVIQpOTKNy7prVYG2gwNNMU17UX0FyO8KzXkkc4
dch7/Lk/k2vbXaibQq8lf4ZisThYnEaBMRMMtacUSvcB1akaqtk0/8oNtALRg4qFjNy7HtH84yyr
j9inbgnHrhxtgrZivPR4BQLqet3E5tzV8IFqz0rSPWJEUL4/B9IxkvRj1W1shbV5pQ2gkLFT0IW8
cB0L2UfL95NZaCZ+CdKTXvwAqeYrX+5P6krCBA0LzAem8uTqy4zQdBrJRFiw8jQpzC4hv+N7JhWP
csz/quzIPqRtKrtVUW0RB9f2Bc9IEifK9XA2FqlojVQaKm1y5SG3U/FYRRWNDk8+fdSd9iDL71P5
oFan+4Nd2/avYy6mNOgbaTQHeA64ApfOdyP8YDfv74dYWyGiaAEXHI32G8OmrqFQyJ9VHguwN/p9
r/+oHHdGOlGvg4136+qGwLKWHIb0k4L84myR+yBSetusvbpUf0qRrBx7y0YgQzeqPZh95ahosGiL
DHGKJgAy06WD8/Pt40XTE0oMTz36ZYuT1Mn6YIzR6YTL9VhGzhMJJVJ70UkJlEtrbhQ41r4fJB8q
Q4ABhQPY9ZaIYczUfRS1XqikB45SbLhSX9k4sNf23esgy0XS5EDv1LD12gitsvg0O++lAeOajSLX
WhgbEAejQSyFBXM9FgkSUeh3JfkaohnPqpLtssl6RMoQCfFCi/f3P9NaNAfsnclioQtnLQrIfpsD
oB4pSLIMKsj2PXJQSj3sU+xkfLNtN8KtfCiaNbQTaGCQJi2rDXKMgliS+o1XIyC6b0xb+AcUCRic
UNoItfbcprconGpYFCjlih35KjdRND9xwrprPSssS0Db/+Qx0NAo0LX9NM6O1wKgP9qzpD+knawd
GzXLLwMuSccwC22QdGW/8WVXBk9JVnhJU4hjqhdboorsqbHGuOGSALgS2K7Wd3tT2zjL1jY/pWyI
huKli1j64i7CJ7zqQlRrPfPkVI++fYiqd60w8O3PRVEcEfFh55/fvIwoj+BDQUKDC9+SHtCkQaXV
c917A2KJ09eu3RfK+4G+2P0wKzN4FWaxBXM/Gzlqmv4lZ+qMj6WiuXEnb6RIa1HIjQRyjBcTYJnr
hYPFlZ+2qOl6ZvF7CB9xndfav+8PZGXbUf2i2yCWgsjRr0OglVDIlEgHL5vxvPlSgpr0E/Xg5N3h
fqCl+ytdb94h0DbY5EIAfknhayZ5HEKpGbwuBl07heVTXf1FfW8K9xoGTk4Kpp5qm+Y8FJnysbag
On/vg12HcFX3C63a2bwUOTqdzHSt84Z8n+YXs/9iRsgWDiBP2uTBjKsP93/12vQIVI8oD4K8Wioi
RBnM6NlXMKuN4n3u7IV/R2N8icxo45BYD8SixXtNlL0We2Wa0jI1rW7wmjI7oZbRV9rHICreTwG6
nffHtJIA0Oqk2AXjlrN22foZZxnPvEQbvOkUxOfBNE6UnGJzcOtNVt5t7mYYeIpSikewRjhiXq+u
COHQUY7hopo9vXcO8/ZdvI/Cvyvln1L65/6wxKF1Xc6FSIxVnvhUNNCW1Wutt0BWRSovQGN0Rw7Y
cYuEersdDRIJsIXUgag5LT3b6rkygyYTpbu0VvfoJLiDHqVAnoeNLOI28ySQagK9BpeKKd8yi0Bx
n8wspg+YmmiEhmj1dvZJjkw4R9luTrF1v6A0vJGsrUwghQIsGUHhCpWFxRL0USJt5okHmaJXz2lt
/lCcfOMQWKGp0SLmaQSFgFmEa3O9IEa5sfFNJB/E23Hep7Ni7Qoru5htmO6dqsWoVI/qPZqF/k4N
kcgf52znQ53e2AJrQ33By2EHy/3kLH5GV6alXcg84otEOSRSftD9X/dX48onpGkHVox6F2IVSxY2
VWYfVVyr8sqyRNVUwygywTVdrf3nUlfafWDr//gqODF5C+h7u73Js6nvi4EJo1Sxil9lG1JvGJR+
rBpXzfTB4Elvhs+BAMQkwZOmf7o/zNtjCzwP3H1hIAo8bvm0VnUAj7Dxem8CMHUutVzfqzaO6mHb
TmdLK+SND7cyOKYT2BS4KfKKZVkETfNCyVC386aifQCH8lfpI/4gNbCk9al/1BP9eH+AtycYA3wV
cDGbNW6fQalWvZc71oMKJQOfHgvEBi6/u8RXT5BFNtKmFxzlq4MMGBGns2ATcERzmC3TRbzIeqPB
6MCTZbw/u3BOql1JPqzuUfotHtpKi+SdHNTNPlG77p2dRfrPuDOCvT9PDTxEqUmP2DJYR11DCHKv
dFmFaLfvWz8TGIQ/28nn4RdUreqamW/UdPUc6XM8R3XMC9AJ0W4ZCuugt+Ew7qoa5z1cqKoWVUGW
3W+pU/XgKNEONAFym8OfuLPH8ZhCX+k+FrnZDg91WSeai0Z407gWOEiU7K1emEnnfsJ/DSYEwZVy
U7NjCUH5z7zhCEnxgy4OamfXC19NnHJwytDEzqrSzmZWnn05wze9QeI5L9NiZ82QVVGbDBtUdqEz
HXtHFnX8IXoCDp9udJWWZ534PXBxDe5YvIr5uziEXm1EaltKY/ux6fHpWrdItXORtXvNOSmIwVpq
8Mjxd5yb+RQk8Yd58N+Gsv7f8MAG4N5ROlm64ER5qtidlZre0ATHvEJjVumiHbr70UaWutgi/wkE
XFy0zygdLA8cp3I0P8fODBqTg2pIcXDKZ6sp9+xe10r+SM7XN23Jm3jiTHo1r1UVd3E/l6ZX2Pl+
InWc0prLPnPr9qhM7dPgbxw6q1+SPEnQCQTkdtnmj2wrbAeZHZmnU3/gUVm80yL9n7kLkA0PU1oz
UYGKPoys8KHPkWUth8E8SaJ2dH/oiwzkZeiko3xUk99yk7pB8tN7qoqmp9XKvnNOunIwpmzje64H
sYWrJ7cjkPLr+c0cvHQDPzdFwaSFmmLlJ9348W8G8t8Yi2MVN6jMpAtDDOsUNZPbBizPzVbk7cpk
6fPoAPtvi22wiKJbaVj1ha4B2Mr2qX5UlQc/OZc1qkXAQSN7a50sbkM+DzsNA1FAcGI3LL3fQpmC
TG3EugcRNttJ7O6y3E2GfMiiD2ryftK/y+pXGddwWcd7ANviup+OQDqeAz0+aOkW7G9t+K9/zmKj
tGYwQlHh52jak+5X+8J8ap2vyAuNMYr6Gy+l5WtfDJ6mHi9I0HdA0tXFsmHtowZtSBZYGNl8QvHV
coPSCY8+Zk7HAAUxT4VUdkCMvfnQGyVavMB/jveXlYhxfXWKIjFXAPkP+IEbnIwWJg7vcstLo3hn
mhaa1d/eHoH3GfcyGY/wIL7eHHasY+Iw44WBE4O+S9jsezkttx7+K1+OJwyVSJojVN+WLKamaLqC
3jJHXDccJe2PFUlPUvSsn9Uo3ePX9+ZjBXY2bC2+Ie5e/HOvB9VHtGV7KWHabJi9Kq7mOd1YvTDf
2G8Wa0Q4zpMoCGEMWP/XgXQVwtcsN5aXDLNrp2CHo692Oh3KYePyvT3DrgIt67AALEpFJf8GCdC/
y9GWddUi+qD4ztaWF/WRxYpjRBrUAY1rHhmk6xFFLHG7VybLyzkUjnbXaK4cBCluCXAv/NSXzn07
+w+KEhnUFkfp2HXYKmlpbh/uL8xlu/dlbumSgOZBuoxzbzG3ctz6+Cb4tLPxXRmoqmfZ11A9YB/x
2Y+9tjpZ874qx0ts5J/KcfysZV4mxy4S2hu/ZPH0ET+EGiePHlIPDsEXT6tX97OJ8cIwNCpeGJAu
dhg2NcjXWMPDpGE7Tuehd/FrUei+BdbZn1TlfH8i1sIDahWicRbU8SVNPURQLHZywkuDY+zxHN2X
FmlgHluAqpzzTGXAzGmIGxvDXjxNGDaENupoAsBLkXdJb4i5aYZ5MjpPny5+9M3AbjOa/9j52Tc2
yre3IwSkzjFmIPMC9WfJv/EnKTG6uR692Sl2Ck5HXYL4tP8X5qHVoOPqKe1MeavieXu3EdSgjEN9
XoCIxJH16qtOgxYORqCOnmJ8NCHjpvqzlb7PzS1ZrJVptARUmEIEdQIKhtdxmk6mUhhao1dlBatW
cTs7341V4FrKJyWq3pyHgK0ReGF2J/noEiNRBnLX+JjYeENRPQ24ZMHaOwX5FgRrbVCQJWyAcogB
sTavBzXaONf0bTF5DSh4aXiPcPiI1F9b78qy2yhNr2SrtJ5fBVtcxJ0dOoE55pNnzSELYSdjwebI
wbOWZv/k+s+6eeql8qkoH6Ithc7VYXKtigyVQ3G582eUquVSriaP2sTJQkwvHaZ33VMQHmZpa0pv
T3hG+d9Yy8qsLGHX4qMC6YXmObKks/DakOKNQtzKosddnP+gyoho4FJMZDSbybGSeva0WMZ967uG
64As/7K0rWtEvE2vrxF4mVwgQrJEoUK22F3JoCZTGXWzhwrF0daLj917mD32DodBIAJj8QTyFjcD
V+03rv6VtO06sjhsXu1rfPuqIDeJLNX5TrZO9je5dXWMiUlM9216yNOtiKtjBdcm1OdQa1uC2uOk
Hk0zGGbPuMBHh8F5ynifH8G1mMlPDNrCUzN/zN5W3BSns6Ac26KZD/R1WbtNYmmYKoXKaRzjYRpJ
B7Tv3n4s0+MDZyIEBaifLr4hUgJJZCmF7MmpdjAgSBUdyJaobhsO5+jQTJGnNcUBtNjbVyk8aq46
kjdgCksopIKJtzJptexZffe+h4aQnRv7V6J33996s74U8xUL9UqAyssehdH79VTHmFHK/b5pn5yy
h90GLGM/qVjnKNrBan7fj7iyOlFHFOx2FHih8y+V5jPELlolMRUPXxJ9zlD0U3Yq/ml4I1n5O7N7
TPrhHETZBkZi5QwlLp0qNCBBSnOiXe8Kzehssl9D8fInyX6YdVDw0XQYp79715HzfZt/qsz8oGxR
JG/zfhGWq0j0x0QSdR22L8Gk43PEDGNt1P2Ug8+q/DWvkn346HdvRNCyJa6DiRP21c6P04492mGC
FVM19BPE+3+0dN2jSyR9+zefEdI7RzaCN+RJ16HoMLaREROqmQ7zxeFm8FPXB29ex4pb5j5dvd8B
5879sGuzyRBoNyLChwDAYkNGztAHBvannm01GAgeQ/DItFDRbI5+SvK/GCNLlLIjGGEUxF4YuK+m
s5ajZI7tQvUyA0HzAe8IF7iZUtmHrHKj6lnqEzedtvDytzcUhxpzKlRlOdiWL6qyDc1pjlPVq+Tn
djh1SXPIp89BN2wUhV6SyusbSgQS46M7ic3EYmliPAkb2mqYTEwjk9QNMQ7N+2+UwyVtV43VqZf2
OlaLami5PJ9dKXSOCLQW/Nd2/Lsxqne+c8IzdKgaHJ8Ut4msE+pYp1RFEURzDWmLzrTy9a9+8GJ5
V36qRZVZq96IuZVd/AwVy42j0lVbWpCO8ZgaG1O0dlhxfYMLsOif8QIQ6dGrFVDECFGbXaV6pXSM
gfOrcb3Pj3gdKtUxmCrXt4qdvUVKXDuqiAqKGXzxS23wOioONyVg1551Fxq//SDdjU50EMYVPAzk
32TsLoq2bme1j3W2JYAmPvpiUXAlsNopciOlvLzKFaMewBt2KvmRbezKtCkANKfJ8f4+vn3v0EUW
mlw4ogjE7eL0GOpqxvTYZ+nF+ScM8NCL1lDr6fbIg+/tUGb9aNS0mo0H3drMgomgjK9CvRKHyPXM
mmE91BL1Lq/o/8ZicCDCJAFIcrFVmmwX8JX2p5HU/f3RroaFQUvnkEcJDMNF2LCv1LKpJaqI0zuB
IG3wYB1NeEiQ2JRvSPZ+MaWjGj3JSfvmJAku6KvIywWM30liJYHhFWMFRD8byFxaed44ltc+53+Y
k4jm0CNdRNHSSMtjPzQ8HKHPaYKrXvvPVJ2lQt8FPSaFH6rYOm3MqeiYLxYqhAPw/uBPaFiaIid9
tTXl2aDXw5b1gsaVD+30SQ2gJ8enofgip9ZxwGxW2cghbvcG7wWSOXHPgshd3geTZCTSbCezl6qx
dui6yDw3klWf749sLQoSmaRGNpUfHpjXA5tCfdaKsJw9dSahnSJF5flgbml9394yAMyBCPGCFSqd
y/u7yBwTV3lS9h5Ex5MVBfFhivwWEzVbOju+PvybUf033stJ++pz1b6c5ElVzZ4pzdnRxqiZ1a9F
D/fnbmVU3Ju8/qnUw767AcI4s5r6SaJ4fqyZPwrDmY6AVUkPDD+sXUAYWxjH2zcreSzPf2qsLxnt
AtdhmCG2XsNEegdx45S3PhaObYtkjFRUOGu/dXQ8WF+snkjVeZEvgo2VhDdZMltencSYHk87dsAO
7FK9UWq9vWev4ywqoGE+JjSMeuJksmtN+AGOE1ffRyP4M9vvtHhrK99WXK/jLbaySllXbwPZ8nSr
+BvU1FMYxbPbqa5qCYvJdxJ8gp3TdRfd/z5oWwJZYj9dHyREF1VNEJ08tZbvSMsuTSchz0WYe6f+
noKz+b1M/ySSvnEL3O5rqhsQTSywFUKfXcz6qx2QNlFYSX5ie3Md/MrmWlx0/pZu1GoQ8Pswv3iu
Qmi/DjIEc9wXWKp7tp8d23ZGaTzYWIVbIRbnk5nltlk6qU3zx85dSy9znBIlcyPK2leBbfF/A1nM
Vl7bTQ6HxfYyC8Yqop0ZTbbO+mzjbl3H8Ze376zX0Rb5CAI3tEZ8xqQYaXN0Or9DBLr9NDnBE8LJ
80YacntosBL+O7ZloQsXKGjXBR/JSbNoZ484o6q09dykaIeNRfdSG1+ubkoYPJpQXIJ0sTgz9LnB
cV6rbG+aIH8H5t5vm+cGZSlo0fu5f3Ta7pT09VlXu538mEypG3XKSSm6H07sfysxN7f+OInvavNJ
U3j8UPAPE+WSaSZeo3tLKfeshtPkPwQFjs9JT0r68f63uV0JWGxw7tGe4y9oAV0v6bmO9GkCJ+PN
4zi7eAsfB3XfjnvdP+e6vXXGrmBO8PRAU4WSiFDjWfI0dZx4AAsmGsn3X7HzEFMRKT41tBjCGo/x
qJt2/tj+o0nvw0w4qm8qot1uL2G/wdcibaM6YiwO30ZSSCClUvN6J9b2dNQ0V4/lLYTHyssG0ANu
f0DFwVZzq1zPalBJUsXUml6llW7e7HXpwAvK+qoem/rzcMnDeuMtdXs1U/x3hDSnTB+X3tp1QKcw
qiRAR9bTekWmBFP9VWYUneTku1Q5/Uba+9IWvl72wg6Gcg83M2ng8hGtd8msFJEJcgjoc5XP9OfU
/AR8g9eio/4CAoXRdGS3Lv7v58xnX7RtcjJKBGijs6biFpLWaf2oK/30ONXGr/tLekmcJYFEKJHd
KDIvvvPLInx1F9idgiyxH1peYCvvBsl8qlv/U2JWbuF8VXkGmfa8N5vuwQf4hfRfpmNn/Ngo9kHp
L2q4cdQu2Qz/+2sAFiLgwZtzqWU6SOPgQPuyPPUrPrSWHbnmd2dHqwGncKP7Ff2tDDvnvdVtJGs3
G5sMGnAF883tamGgc70iOjNR8QtPHA8j4cMUfisybScV763587hVU7nJaEQoEib603R0eTxehxpB
MWZ53DrgJsxDU3xqR8mVcEDHUSQovukbJ9bNUl9EW+wtTemDkvPU8XLzn3ZqXCzJXNP+jq/5xpe7
uUgIBLcMPryCvyUtmOthKbU5SSmUHi81J/hyuCiHP5zO+hdRqEfR5HegogIfuo4ix50el1Lsk1TX
aOfvlfyXlv26vyNuTj1hcwojAm48qZG+tPRTZ+x75DKQPMPMmv1gFJKrDeoWleT21IOOhDyXBU+O
VzhP1uuhoCxTS3jpSZ5cP8W07CbDcJvkh5lhkZW7ur9XS8AYW+yu24VOZR39GtBmCNgA4b2OWjuV
FBmlFlywJ3X7+bfTIurW/bKUb0b05gqp8B2icijENlSahosEsIr7GPTzHF6G/M8YKZ/t7llOuj2A
CZcWwH7QNzbxC2fs6qQVsaip8P8GFAlJ53pwXR029Vx00UVnT2XNz26XyJcKid5owABifmqNv4cC
9ET3sbEMN3NqN5Lad12rniLRbPjWa89WmfEHKSZ81OL1jebUyuQDgaFMIO50Xk2LyZ/xMvGdaIgu
tv+E9TdlFuMoNX9K/5vUbcntqDcvGVAafESDFUb3hpv1ejJA+Q6DX2rRJe8/xfl3f/gyT0+T0bu+
2RwG5TQbvyt4YqTl6a7I/87rC8w4Xf+rLzW3NZBN0BTh1AzWNtjihN/uMHIK1j1XMDCkG+UuuW3i
acq0+KJEQOcaqHJuOvrOxi3/gglbLAeWOJuZejlwQ3OxHObJp1yoV8nFUAN3guSXyslZpLmlgmyc
9L4tqnNXynvrLx9ted7jKvr/JpirLKABlP4lZ8DsyFLxOpjiY/sC7BvdDqxNFm3ty5uylUDR6gaH
py30D5f4GhA8vhVOcnLpwl2Tf9KL+lhx2w7mr04dHvzMcbWNKsjKYsRVgtSf9oWMqt5iMYa5qqQz
xkyX2nkM689K9z4KHtvmCfDkxqF9m8fSPRD/wlPHZnBL2lwYZFVWyX5+CYv+CITOjRLsXhjpoBpu
iWM7T1GWob9Ppq+Knz9XY//mwTK3QDRpZIDgo2R2vRm6KLHKwa8MT5KcXTRNBwRJU6oJipqe7Dfv
ckE9EZ0o9jjZ5WLjBeaU4BUWcX/kRnuMMgn/+NFQn/xCgbqgNzqmh1qzsdhvv6YIatNQRIGAZH0R
FBGMOYvsRPIiyIK7SQ8He5c7gXKYU1CgMoLeuxZo+9f7V6VYI9c7DFQL8pa0pNnOUIqup1UpzF4p
1VGijoDS5C4vI8Pc8eC0a074ovHdZvIdenCR3MgHQBWZujHslaVF9R78O6UoEGE3fBSqHJmuDDO/
wA/Cwh1TFd0MpQ+fcgrMOGuwUfs0yxF3sh03z5KvWWbWD6Rf6sloS3tjpd8mQYhgkgKh0ADVDtDj
9XwMYZTn8NXTSyiPyiGXcHQlJo3lstvqB62EQq0UG0Fa11ROl/j/fKBuWYdOcmlGTYPtDixrrKE9
VONkbUzy0kqENwGOLAjNQLNFWU9dVnLw8hu0qIuzS2lTUoRfYFeNSxVz178zyVU4N9TxC/v4iUOk
n/Z5bT3gdnQqm6OFFXddj8cpq341ebVTN/ba7XtBiDeTWyAtRx8dWNf1jCtan4Zhm2UX2XcOOPe6
kXLqp2zvl2Cifyh1t7OMozYj/35qrXdpJr35i0M5FXpbHG6oVS8PFk5XvVUFycyXH/UcmSNH2GWc
7m+z21xRoI2pOPAdgGAgNnA9SkOXui5Aruwy2/3ZrgZX9s/luP8SP0fp5EqGp2pbydvNgbIIKdbf
q2dhoHeCpijl5FL6Y6iru6754Iwx5esLzdrjxgBvMgIRDXIg4FIYNlyB19FIx5reGevi0gw8hUKl
Lw6xmn/o+vJnrU/Nkcsqehf3UYfOSDbttamJHwHJtNCJnGJf+rH0M8xx1rn/s9bmgFosHQlZPNWW
Sk5Br03t1E/FBSctVlFkhee57S3wr/GPcEirw6xP6Qbc5vZEYyroGmiQmcFmwwe9norajs1maMzi
kg9WuzMaXT0HOkp41ZAhQ1Y3wYMdBNxekiTtzSTz35m59L1QrOo8VK39z/0ZuG0Xil/Dr0BgA6tt
ehnXv6aUx0SzKh3vrrl4qBTEfT/UE9aUfYMAUuQm5mPnHNNwXxkbhf/VuRcPFc50BD6Wxm1ONLFM
5qC8yF37pekmpP8rLd6pxqyf4ly2XHOY81/3R3tzpjJYh5Nb3N4Uh5YkX0MCAiXNc3GJKPSBjI8l
RMM6CUERKz7cD7W24GkWUngRpXFIotfzakKmI+lRyovl/9DUL6bz5f4/f2X6aDkJqDRvMJoK6vU/
P1Jnc0hTq7zo6Sc0yhXjQ/gzyD7PW9eQ+J1XGQBPu9dxtOs4g1IbYepo5cVwLpZ9LnoMPXZj83H6
JBl75X84u7IeOXmm+4uQ2Jdb6HW2pjMzWZ4blJXNgG2MWX79d5zvZhpQo7xSpESJMoW3crnq1Dli
w0+szJpqXMCtjltIvRxurfmBNiKSGCn84HereOu2qqqLeAaj+fjzZ06PFVNROj5+vunuIEMQ9n8Y
ogg9fTUJRMEHtru/SGuTB7wSckBoxUTgMEsBBJrv1zmSnhdicrSZvrnjQ5n8SdjZYJHrQBgs3UJl
rU0gSId0RKfQxgb7w+0EtplOy9rHtkDfgLavyrQJyxFJvvvj2rLi3loxkQpCGwas+PVjpqV729oi
WFmzgAqZkunEfbiAzsrE5E3bNuySgvpR1A+Zebo/BPWJ83390cBsaSCcPQZlrgy4h8x/NsgVvCnh
4G14+7VxKBg6Sn7qcTQH2w/CHSkiWHbx/TYyqud6M3hbGQh2F2q0oLdCDWFxZMCCVrWDxy+DJk56
qav1Duvsj9zUKlumXwC4+GhqtrlIjSIGUhz84nUPHiTe7dA997sS0aHlHfQ8NsyTHKNhP5yC9j3P
7L0ZQgyrj3i3c4wD8rrVFlp9xQsiLFOxE5TmAIyfedmi6kRfUK+9WP0Y6fKP6z/mCB+MAvKb/fX+
jlGjm+0Y9IXgFYS6goFSxiz2H3SXMFpRceksoUVI7WQImQpyIgVqav9uClsGjFO+ynPNU4e9K5HK
z1pxmXojss1no8A7bzzeN7KycdAapgIf9LrgiKm5/RAAwu4IynshLlWCRaxADliW371mfIAExsZd
vxbz2DjLCAGRGVdrdWur6Fv4C7MTl0xkj0YLFnJsGPvV8l69UrGTFofScKMEHEagaztmJDn861jR
XghkHfoagMRCDerWvl05ZV07rL3gQwCi+03Mt0TbDVa7MafLPYJnCuB0oBDBkxm75dZO1wFNQBy3
vRgaiYq6CRtuHrVmK+GyvMYUSx9iNjyJIQExR1MK0BybtZzEpbaLsDfemuLsTtFoBWEDnUdmn+/P
3srzBOwMeB/ihYigG8+w22EZYmx4iuboi1v/HAu5G71Hzr4Z3rNMdnnun4vEDkXx677VlUHeGFWu
9cP+BDOEJfrSEgjW3M8adKjB9t5GevfGo4lBs+S+tZWVgyKR6vvHb0inzuKcpCS84qkNa2kT2fJR
PWYTurE91PLfuhB0ean6MmJuJEed2fYwSEXp2CTiQih6MdEf3SODkoCFjV2TTaH55fmGMdS6UJZU
zV5z/KEA2bjl5313GYv614Tm/QJlfz5BJAjqef88eUCQKXAX6tgIsWeXqdHrBRWW3l2E/R6k7McU
lP8N6b/XDgGLBpwSmSg8I3G8ZtPXOS4BhxPrLn3xnBQXx0pfubPXtAeX/3F7NEunSOwHBiRQqiiw
mk91uhE0LLsk1RcgCQGFDeiYYVJv9+SkJ5Cu6ZruEvgk9BpImVphlj6aUC11YlDSTKSOuAd6Kigx
xQIvXRo8bWGIVs7FzTfMfKlpNgmEWGSHw4+EiHjqLPLki/bUcgbo9PRt0reerCtnA62CLp6sqKB6
aIu8HXXTmW0P/F53McdTNv6uIXFDtxRF1nzMjZHZcZe152R+OXQX0kN1AcAbIxoctPnqn6zhCC1I
7n7JX+9v27UTgtqV2lMo3i8R12ZRuZUBk8LOI4td7Pow1F8SZyuJuWrHBfDh75sf0eDt/E1ukIGK
yeoueRF87yFd7WcQKS++jPZWz/7KRYsN6io9AlRr0Vo8O4mTLIxJpzAVFM1TXj6Lrt4zdHYicbnr
ibcHz04ouj40ZAKaieFdr9t/E1xSCkE3XzC7K7R24BCbxBcQyePCFO9OtjWfq/vxwyBnW6Ur/KCv
UfS+pGazb40sDCA48Y/CUYtxqI/4cP1YSZZDIMuG+zTrnTT2Xr81jGXaVU0VuHqAvgfWCH++NdH1
uT4UXqC8if1G2HOeol01yrOICpBQW2eHuA91HtmANwPy/FL6zlMKWWlnaM9gXQ6pLUHXM4aOhR31
jyRi/z/8D982m2PCcB/2PobP9lSAbTW9ulejfEffRTi48cjNrRhD7Yv53QjQDvKfQBKCU3M231lb
dq2lpfLSiU/6iMpkkD8nuSqRm8/T8KlGwmaa6HOlt0fu6Kcho1ttlGvHFFcLNHkAz8R9Ntu5LogY
Rtec+ovW89BKj63Zhxb/aW/JQa5tX6Xip+jZLKSUZyOtW7Qvl4HR4wLDS42e6Y+JjRvhzNolAXVZ
9NKiyxvZlNklYZWQIja9Yriwie0L/ckz94OIhyHZ0WHv7O770bWwBs09QAkjRkSefHYrcg0lCVKV
A8LD31l58DzUl7+6zRmR4n1D6qvne+SjodmoqqDTwHpWDRetlFGfFUcHDUTwZkzUj7LwQlaWR33c
MLosMysUD5qyUEZF7RIFoNtj2ksWNI2L4XkNuIfzNqp9fup08YZ+u11S/rDrb7UIWd5ecnSwFLZ/
dI1vNP/eaPI/N/ePExgVXA7lXYNE1EoOrP8VdK+CVUAvVMf7M6SO5WyGgPTC6wCVUARj8z0MNtah
RdEdM1SYZ+Zpr/7QnO6bWALKMB8fbczCAcPJshIVkeFS6aeu2blfnQByWftgJFFFfoh99TNHt9xv
cFQMyc+MhXIj2lzJWeMD0CgLvU2QGC3ubY/nBnh92XCZhmyXJN1/vvXiOuK5ai7Z5IctYNtN9weo
t703ORsTvHbDOg5KGXgiAOO1yOiQzulsCJCNF9IFfWT640kfUC1zNCt503L5Q7dAB5AK7Zgzk+0z
HXyEnVeAitDoNxZi5YxDpEoVLpAlc1AkvN2XUkNALKoCX2Lr31jzWw+6GHJWUa8BwP6fHmzhHFf8
luooUnSEoJhbvF7ARubYvZDjxfRoZKTDyaaQX+4j6EiHUwaWovQB2IqRfq/sL5wFF/69S5MHsJ9v
sC6sbkBAw0BCjMS3GvrtwP26hTh4O40XUV8K8Fh0WWhaj548+t5+FOAID44U1AEQe4MQaxnq+UEH
VZTxu3bSra24cmuhBwR1O9ROQAQ5ryBJIA3TTh/HS9s8djQqftNdIMMJyJcXU+6958n/6qUbneKr
W/CvYhiqkiidzGVBEm2CDpqopgv16H6AgnHWnRgLdWjkhQXQLT5SDmZYpuAwtvRj4gVbj+WVFQCO
UjFfWPA1SGzOXKKbNwP3HGu6sOILSIae2u+YokdWQHee9SzMEhppekQhUSRCaPikXRsa6S9Z17+y
8sd9d7T0eGBMAX4aFERYh0Xc4FtjN3WmPl26AXgml01nNAj/M32J6u9BHVoVoZXW0+zKhrSFY3HB
9YtSt2g8M0QH+R8i3/59KOglwowCH4SbdPa+9Yve6x2N6Rd3HB97EFyHVuVvZDFX3lnoK8N9hvcI
etPhQ28Pj8ZBb4D+Bv2SdQ/JcHKNh1x7FsUL2MzDCTGVFUC/w95q81lbJTA4oxCiqLyhH3Br1aSF
mXsJrKYuH0Mw3ZR7MIJuARlWrQArgK2nBCPngDA/yVKLMVu/GPoIoAJrwsAiG4Hqlo3ZIk1BTXRB
HNiwp70cn8tmi4J1GYcCwvlhFDP3lpWeQ+D59EuDWeJlcgQ+4xX/4zvN8v39Hbd06UoGWBVgkWU2
kSi6XZasyE2PO5WuqpRlAvky9twYU3TfyHLG8LC38SAFCwOSQ95sx3lZKw1YMS8p+EQFPxK5RZ23
HAZ+NK5k5IVQZUOy63YY0PjQ2qKFDrU+AVdA+L4Hpr1CCfv+QJYLg6ADbxNVy4Gzt2fv+IEj0dWI
yb6MFE3s+llMeTg5D3m5VXRdMYTDCYyy6phEBD8z5GmQFO5Lw77Ugh0KN49p4v+xWuBeRfXl/phW
FgfvHQslAGjcmAuWAzx16mqqS++CSyXMoO8Gz3bfwkq4hho/8FvIvaNwAqDB7eqI0XbqSTT+xbOi
oXoSbLy2iQE32gdhW3Q1AKvadyfvweA+PAcVcqL3P2A5m6iGwiUAmquO1bzQkQP4D02yPLhk7XMH
ln3Gn13OwVe+gVXasjM7t8Mo0zaTWXDRsiJK8iKUwCWZwVmSH/cHtAz81IBAuY/ZRC1qDmMYRt3k
oyyDCw2eR/MBb+owAa9WV3+HKskZLVif7ttbdrio7aHeqgCUAs8+ZxRvXKcu0VKuXZxM2GFpnlrj
QW/6mPs62pJk1KCLngfoknoOpiugimGr/aK9hTsf/dKA+2xJUK5MAKrqUM9FScnBlT/bURZ46lSl
J4u9RttN2veys05cY/s8AUEv2PzFJgxssbYwhK4E3JmIepQU4u0e9p0+TcyUKZba12AEEa+WcrGT
nvan77eaHtdtKR+D0BYLPHtfCd5xKHf07kvnO+ND3rbvftuRkDPuHQrHIof7q6sm6+bJqJqKATAE
zg4hXfAXgfch0cWpBcl57oDsUO5oB2pK9yi5fLXd5LMLmvgNa4snvOqNUXhSXDZKYGN246SU2qJF
n/RL5311vS+SpY8OD4UHiaQCWRfbj+xua0KXI4RNBB84MagaIPa5XTzCkwZZBfR3cjmBmoqJGL79
yGXCwoqMTuQEAKjfn9TlkVHjxKlR4HRAdOZKWn1ZG7Qrhf/COPjgYPPUeG57bFLdOKFQ+Wh1SfGU
lZo4lk39rcFzPQKtCA2dbHJfm4D9xyDdhMJ3ckncieyY3CSoWFyaNgoY6IZS6w5mnblb9HotyCEa
4r8UmgjTCqQYaVehUa7ayLIvIZzKkFK+RH4IzRHzqag0Q9opScHo+Izxfp7EEeR1ku4c8Q44bZi/
Wn/GM9Jhtth6rC8uN1hWzB94m6HbB1vgduFbHtiZ7CjIHAvSHwyOpgd0DPgbEeFfdObtCVLAcxDH
YkOjejg/QU6Q0oQTO3jxdOgejGkH329kdvDVM6f2BxMVnObYp8HXCT2SLOySvExDDb6GHoaxR29s
l2ceOWVTI48V9/stPti1aXB8vNhACQVA2jz49tNWrzpFEc6ndHoCh3oTZubYHze2/IoZ6A2qsBvg
LfTOzo6226ATsjWT5AWoAvo4IUgOQoOXKNd2CQ3dyW2OpTf6e7vsnRfDApSsdmkaib7q9ppfeHva
mWQfVOUW+9DC5wBDBAgRCNyA40RlfnZdtGygpV6U1aUyTXK188w4ppDGuSap0UZZjj4JoIrBIuVD
0LPW0Jt5f2IWB+2veeiyQLcG07KY/qzL9Y5Cb073KkgiSz3fl1OSI1nGtvAwi6sDIoXobsSTHCUt
EwSYtxt+ZDkBGYWfxSAZ7n+RCgG3zA1+GluiA3qbdd/vD235mlSqiJhchXTEu27eC1G6tdORPM1j
t/1pD2+9QXYgTDpACsgE8X/GDokWafYWE8bi/oeiJVwWNhkApMh+zRa0h1IAxTsTVr1H1n9i2qcS
OFIH6b6oAln+/TGuzOmNsVlYl2ZQH2Cln8e1ZfOTycz0wCdh70u3hR7kWBsbzyX18TfeBNe+CjQg
sAMabHiU2zXUjKIVHbqa4spBIqcuoa4j0SFrOz9ASvWjzFJ/40peW0QEU56CAaOyDK3CW4sGa22Q
OFcExKLpESBrr04fjTQ/NuW+SZOIoLzWWf6JGv7/MNSPhmceo9dKYWP3kJiPL1rAd+KEDJ1GDzzb
qocsXAAm9YOl+T4FvTsZvFIrY70ud87wWJALG0CkEqOkEIKk0i3o/p+3zY3F2VE0O9vWWEdIbOVP
xpSE+hS/j+3w75sTWVBo0CEN7OEVN5tBT4O0h5mbVWxzJGFlfqzyz1bVv0xmu7s/npVdAu8OVinV
Q47gZg4t9XkRiMksISrVeGDIcCLMYT5E4GgvquJkGFHdiNApgGS/b3h5/gCFA+rjb9Mu4hV17XyI
TwMiwMWgG2jWHl4zkLSQ+lR1aTR+uW9mmVUF6vijnVmU2PMmN3tvgp1W/MeGaJzCFhnl4GBme1Gd
DQJdQf1o5OTkbvK1LLenso1SILIxKDLpszHyDBqT+sSaWLbXVCc7Y3qu2wPLd3n/AjEFQC037qTV
1fxoUc36h1mti0b4EK1vYs2IWweEaG16HJKnIniEAAbSg+injB3t5/05Xvrt22HO/Halnsiia5vY
ENpOKwOcRDuq+NnQwWY88QgqMN/uW1zcvQhGUFnHllWJW/A03w5TVLSWuJibmENBWxoalJPMU1Vv
VSTUYb712Yh5sHhQvECOAxDzWzNJOtTA6WUs1pI2jZAqlrse6jChZbXWXjD8XTuU+q4ZoCNDrKH6
AvhxFbWpR8/3x7tyWFARUupYCOgRis6XdUxyXJ0OjXO7x6NBSbc8AI+pFDE3LK3MLJ6oqL85uGnx
oJvNbENR6EKuhsZNN4a1PsQc0JICUNz7A1oElepSQsYdOTcEx0sqD7sqnUlWLPZrIg8s08HX103s
cN/K2uFHpwaqWuDvQKbImh3ArE/HrvFbFo9acy6Lz4wjbcEfKk2GNR9Cz4G+rTwPNKo17T3leXzf
/sr5vzE/m8w2m1jJ85HFKDsenKR/QK/ntXjU8vGbofnfRzIdWfrvR0M1pyiRFpSvwLV/u2el6Q1Z
JQ0WJ8I5dIOIJCTJIdq9uz+0lTMPsJ7KMCNig2SLeWvGz3KnRx2XxY53NhlHl9WbUYNR8qkhFzR8
beDt13blR2vzgzghjRNQm8WZhvIbs1moCf8wUvfX/VEtgzQl5IdLV3WqANE182Rp11Vl5nAeD20t
rnZTuJ+7pgwi1HZAkN6YdF8YRbIRLi0zqTgMqNjgtKEzYsl/4BHk35hd8dgpspMucLhZ6Bg/kXAr
rU+gl0CQ3031USNbFD4ri6hoD12wFSGFDyjE7SIaKPH6FG398eQ0EIXw3yTzm91Ql1cH3S258L0o
0FCvuj/Jy7OvMsaQB8dwkb+dt6WWKOJWRGvbePQ4Ks4GyT63rltc71tZuQqV5guCGwdPZOQTZ2e/
ZpWu5ZWNwVVjeWqz0X1wWJDvLM1J0Uuut58a1g+fC63zd8zttEOJR9hp4yOWNwg+AkkKvNlAhbqg
jnBLX5TECNrY4swMIe6GxA8Pvhsg7DpPI5BhnlQNsIlTRQ3pmj1JeYCUYLHVF7M250hZ4doEiB0v
gtlxbVowduLl3sYdnsN7FN/FaSqqLaHyLSuzYyp9jkpGjgwXmLj6PWJ3sIaMrdjfn9TlIcWcon09
UCz8qDvMrCToJGvzCnNqdOzREkkBLgL3Z2FmxzRNnShzuw2IxNL7wCCOKEwChAlswu0xMVleWVoA
g44+QqgtM36aUMhVanve7v7Qlvc8HodQ+EQHoKLVmjcaIM3moSmEi7jlv+Tw2eq+s+qdJ7/uW1mZ
wBsryi18DBKRfhws1ogY+SPQHoO7OsyguwS6HPCR1XYJxHXtbXVcL7wc4hGUClXFHeoa6Diaz6Kg
9TQwH+hRHxKAJvrsIb/V/04kukPbq5f9Hsf2DHh3s7F66ud+DOLmdmeX8MjRvBF0Do8BeOgjShlH
ejizN5z4fI/Mrcxc6dTTgSBfyePA/Qz1dTG+D8Xn+8s2jyb+mlBTiEgU+e550JvaKBeSNm1jr/zP
bKFsB5QchOX2QIqDoxHAddsJIUK14a3/6qHdzh8KiQDJIZTApkTb/O1uoSQzsyo1RBwQJBkOem3r
LGzrUX/gEkT84aSVIDjToUodZlrfgDQ+N9BrUQ+eu9fMus0i0XGQMYFPxvkTtKAKi/q0gp5x1mg/
Opua5JSw1kOFAFcvASZXN8Ydla0+nUyXALZgUbcFcLzupt9VvRHuzo8CsiI3g5v5khEiF0mSoHQA
yV7nZ91n58J3d8xwdq4dbESD88MNWwC2KeECJLcUHPZ2IvE4Sl1BJhlboyyOGmoDx3LMHoG7L07J
yOutu2dlbOq84QpEwkkBRm/t5bTprYqQPkbHiPmcV0J7b8fKO7t5Dz1PTULwEhzBJSA9rYyskmo7
Si2QmrmFjFAtM6NmMk8FpUbkaJp5LmAMIVHVbn2nKuPPNphi+nHR7YfoB1Wk2+9MtdEeoHLSx0WX
BKFrNo9OwNtvEMLkT8QqrHBA0mXP3CY/Ax9vPHDwJ28AvpZHS2FnVC0U4BncfrM9Xve1RZvG7OO8
t/sH5AxeNLR0frU5FftcG5pLlyfvXmq9GFRu0UX+XffF+MGvA+i7em3OUVfEHAmBKsoQF6nJLpwk
w8ExrRG1hWyKEDvoh9JCF0xnaPIpmCCA5FYSkpIsoHvI0PbfC1LUL6WwzKjoNfA+EafHKxyCFNbQ
emHZQ04FkofwspR7D9DwYI8FleULeHX6SAR2EuJxBPayJnEiVx8/ufkUHKQu05Mm3VfeMBmJUd9r
iNvCvhJg5a/rZuM5uHI5oFQHfjbw2KnYe54pqdOSk0zPhzgLfnSNuUtHaANlnyErcPJLMx4SYFnM
AwK0V3zhfbe6ckxuTM/uB1QQQZc9Qn+pNp0Xp0xeuWt8HYLypZUPpdYXG/50EZfCDai6rOrwQ7kU
5eDb7d5SkKoMOhlioyggQWDvCrDFAfkXEdMKG01ElmjOGgXGIN3SLV6UtOa21Vx8uPntWnYe9+oh
lt4ItQWGhoPJ3Ely7LTvVeJFZpDsxhrdvXZbHvv84Ol+BCioRbaAY2uT/vfVAZozIObnVcqg0CfJ
Bo71LroQjVc6ogAJRYKx/YNy/MbdvIwAQLAEj4tmOQX4njtCbwxaq5UTDlihoTCVOMbJ4QH/930E
/iCVO4HKtoeQ/3ZufSurAr/wh9itnKvMoJRkoxfnlx2g0/39/pZdlKGxjqjQgC4KqRPUS+aMeY2X
ChRt3DHOBTvlmRNy/zMbzzYaDsZeC41genDa4FJD4iRDURJjHYMsbLxT6/2sAWitOTne/6Rl/APG
WYAoQIgApSroHd2Ofhx44lCWT3Ga2Hg1dkMLOjYiHvIRAcB9U8vlhCkYUYN3cJfODlAAtSGrnqop
LpVYTI6gfJ80Vr27b2XRxoPbCOKyqgldR3MAslS3I2qkU2tpzo24TKXYE5KLM9XtJqS+3R/7UTOv
I6q6YBtM00PKLG/n9ra3A22bv3PkJCHonHhPZdDUhzSr2LNoiHH09N6LMt5B3CYzOusagCFuI9w1
lncZEhhwLQ4SpKC0mvehSEpGX/qFFY9ptUMmwd5nUAX+Y3ehSw+OF/IxKkJorqD1Nt+Buaf+Oqlz
x0O6leRb2RMoseHNAocHtrE5keTUNXrqGrUVC0SoNf0MZSQebKFAllHVXxZihRTEQi3YAsFSJbO2
qKyYl+9gbjkUY7snPWLRbCtOUbHg7T2tLCklDAU7QXL0dkPkFjiwhdtYMfnmaidvz45jcaz5AVkh
7WFqov7kGGG1xfe3stuRyQPLoMJxAtMxO1hFn2M588mJueM+jGy0I8cpg/39zb6yUvBYSsVHgR3A
GnA7NMvsc3souR8LQ/KdVwoSjpw/TSLfEs9btYSjhXITaBCQvb+1ZJuSmENq+nHhaPnO8XKxszu7
2gUNWt3vD2pl5hBkg04UrXj47e9B+XDZ6VYrqqzw/FhjNgSrkZSC7M6wJT2wOiDl9UA+BCDS3Iqn
tZagg+bHVWvxs0S8lsPfdsUXAW7i6/0RLWwhQgQhCExhMwB3M/N8npZSQnMSxK2pN9cySRvroJn+
gEON/qAtMcVFW7TadGgEQNpcNYcgLLtdqxwNMD71PA1RMQkD8F4HyX+e1UOj69h3VWiVUzyyg91J
9EGxMOXJEX+1lxpUcNINEOZiLfEpStkUWxQLiVfC7acYUG3NW0nS69igJ3pq+Z9ySrd4Xhf9Dxgw
mB9BDAdMjQMo2wxw7ImuqdAjlF3H/AvO5NmxL9pXyKjWLVhOyHSw7LNTvtHspU7HyOTPqak/Dm7E
/eBwf6EXTg0fAiwyJh7RMOCQs4XWjaptC7i1q7CLU5YTAMa5oGgz8+qwzK2Ng7JiDW9v/MLjA3XK
eZVESwyNoPG2uDI5hUAcAeUkdzr0Ocn+n4dl4zJQ+Wa4YnCm3q4ivBctO54UV9/XHqepPwXV9KPw
y8hLt7pwlyGS5QM6rjA6FvhBQLJ5a8upiO2jY6645kUWD/RbNR11+dqRoxx+OAhOdDcsDDChA+s9
IX8C+BrSxSGHUGLx29XIxtt/gZbD1sKjH2upoHIgzZ9t4LrqjLHVZXkdEXBA3b6orTAIehrSPnsI
oE38aVASf2aADGZhNGiyc8rs3Eunf8RUZlHqtFtNhWvf5BoAUKpWH8WfNttlaCCCTthgl9ekJ29Q
urmUfrcfdRmabw23Iqs51igxImKRvp6BOHIKyVZovnwNKY4aJEV01B9U393syIFhlWQCRPnXxn3E
s+mlKK+sPGb2ufHOrYltqKEwr5cbj7ClIwXYV2VF0OsHDOPfr/pwNYAVJPXxki+viNnCXNGe0j9d
toUVWXFaSnsTKXegqeCzZ2OTWapzB9ita274Q8RqHU8d6Wu7+4dqbadDMxueEXUG1IjnEqO08OzE
8XtyTcwKSnsH7iCVm4lz7RwtrQanwxgRie7zZggNke+4/yjJL8C/dhwgGVt7rpJy45wv6q7Y7ehk
wy2vnDU+bjZyN3Ookwig8khGXoPEP8uG/3T6g1MHPxmV0ZgkoTZC/Ps3NGxEOR7uT8naxCMgVGSA
qjw55yXStL52ZZNV13oAMNEYxvHgpCBnu29lxW2i11vBZiD0gStpdj0WhV33RiWqayVJZLH8PE5v
U1W8atX/NB7gEJAtACIP0fStL5OoY8nMdjGddQPlt7NIh41NtHYgkPdC6zoKKxiLin0/HIjcmHrL
zPPqygFljtre/ZkMHbgbtXqrqWftxAOThiYYTB5ugvklWxIAYjpG6+t41EGK0LuHcjwN7jXJP3Vm
rI1vTP/3044WTgAaMDzgRubsGZ7lT1UFvO61lCCuzjuphYFmnXXz/f6GWLy8cMp10JbhbaqoDv1Z
qE6DJh0bu6ivtvUmzuCK1pHECt5F91TwT9xkG8Na5FBm5mb7L+GFN5Gxrq+606A9f7TkrqPidz4O
0BSVAX+w/HRLzHtlz6uqLfwMsAWgjJpdY65sjcSYYLMwfk8dOTg2jZzpmm/CJdX1fPPYwuCAr8e5
QrAAPvzZ9U2TpNJs0tbXNI9EERwMCO2+ox+lxstVx3Py/srZK/sf5vALNNzg054/9pPaL8C9XTXX
gkzpk5Xb+T4RpYzNth52+uS3xz7Vh51IUbfi1LQPjJtm5GkuaJPTcjjYSJhGjQPtB65Z7QE8/Baa
Vu0gGgrqntkw6IryNtuZveuERVY0j3rVGqcg6cEslEK8oHZFd+DwV4c8GMY9pWN55gUtnlqWO6EE
nPmdGJMXJZgUANZ6OPE0qz+VkK8+8gpSeLJD4UljYpdqZvaAdCp9MJFSvbQTB7u013UbCZ+1BbJQ
gEWDOlCtoCy79RjcxG2Df2yuo41ijpUY9UFTtR3HQ1pzqIhxkNzj7wHptvb9MlmMvWEDMwROD5RI
0U13azqbAqutbLyAOrRA20YkDfPoT+c+vw7OseTFjunquqMHWXXn+xtl7cyhtwI3GuziUTQbtUAb
agrAQnPl+X++/NSD6TN4KAmyQpjl+6bWvMlHUzOnbzqd2UBzsLkm7GCV7/VFt7XQS776itBS/hBb
nJZrR/ujPXVEPlwBVPMnn4miufa+j1aVzzKnV09dNxvX5tpRQ6oftUIUeVU65dZOAy1RIEuC+srM
3D5LP0e234e4WE/E7/9hBsH6hvcTaCShFHtrKZFVQ+oKM2jLp2ZwIh9FU7fIwJ70E6nVL0AqtVvZ
t2W1FHsT8SRaMhDzoaFsNjotkAg8pQYHme0MChXyLPT599x+680udEixT6uT75QHv4maJNv1CLiL
0DnhVRqW2kPaRYiyzXwngqdRJw+uhHCFA6iB//bvU4N8BaJ/LIW1ePJ53eTniVM211r4EZ3cQ0vL
3YSkv+b3B5qwvc6yz/DKG2u/5jTAFQmePARO4CGfrUhHm5pzE27W4RaH0wQLkkH6Z98FBM+aTL5H
jzQE5UjVbxymtXP70fDs3A6oANRa28BbDfXr5HbhaDxRRndD/pWUv+7P7Zat2cH1WWVkVkGbqw9Q
eiurKKv/5MFPl7wVwaf7ptZ8BJqjobFsoQcXHXi3O7y0UBR3JW+uWZKHlF0a9GmWF90v9maQv/Tk
Wef/nF7GBodYLkrZCnGKQODWpCIBoG5X0utkeC0oetipdqoqNCxmRwQqn4+BdCDMWk7aMRum4SSy
rDmwoAY9gDWBic3Nf0190O1aZouTb0hyqhMqTybu2cTIqt39CVpzauAUQf4e1WlcVrMJgrppgvwY
ropkCCRac6rq7BN0C6aNloZDxv8ZcYqXD469yvKDLBRJldnLZyIEkrRJRa+W3x6M/rWsvhHnnCSg
mLig4N8136Wf7qgPCPpGcnBBaPTXtGpFUmhlqLAtDlcdjDhS9Comuk/KR7zvX4UVRHbu75nZvXbl
LxBBuMPDwD8x0oVBPJHH0SER2vsQFfePmX7USkhA9A+SENBkPqRFWGlbbA5rj0P8RKRbkUdHMn3e
3JDZQxsE+oDvlKk8ZnzAU5Wg0QDKAVNUcJM8ZPDW4WAO7CQcZ3wxi7E65lYX7FA4MbdoV9QWmEea
Hk4POiBUdnWe1rc7ZnSlRunVpumeGacWmuzpufYeai2aPlneCBGSl/Ln/X25rC6pfQJguYlaDfr0
rfnGdPpRTH5Nr3puHABHbtB7nf4iGQ391PnN6VBFbPD/K+tDWUMK2E+f+76PejrhztK+piDmsVl6
otqf1ipDf5MTYc2xgDQN8lN4o6EVffZ5FJz6rj509NrT/j/EV0GktejCtv1KnE2KDn+r9IHbkZq9
17qmPdyfnb9zPl8TYPuRkgL1i5KouXUywu9qza8ZBTfdBNI4NlTIlBV+2n0LEKU/9cxNFB5/gkAM
dvdJSga6nEBa7VkUhUnD0Uvpo2636RdadyiIYkPJp8G0aa+qJyAXrazy28Y3r+2jvzBaeBvgzecl
bbfQU0ZtHfvIHB8aB7rsLAmLGpFan+6rV8t9zJJo4nYEmpSNa3U1IsaVCp12XQdj65wtXJRD6RWB
Sa9u9cdLnjNfsS5/IvTbxP0IFdh94IaG374EW0HjMpjD7lW8pYqJAcOe+RxGWlZ7FbZx7kcEFA9e
9qvaxEdvGZldOf5AAmRD4VPNazo1oXxrk+e090PJ6a74P9LObEduo4nST0SA+3JL1tK7xJZatnVD
yLLEfUnu5NPPRw3+cReLKEIewIAFCFBUJjMjYzlxTnKXZ2/aX5bxlFImBApzKCtyoJ1nb3mzLw8k
MRJABYrWIOspX1weSGGIQG+nofJHPTtpef+5l/cYaDYKI+QVkM9SUUKwgtN/aQOiUbkf61z4yhR5
KRj3DD1cQOr3cf4UhVAvWZMn5C9lsLO2re2l9LOg0zQC1jXvVF5qNkKWhfAbwyFAjrrAkwxNMAwW
7qEkt9fIG4X3IK/nx1+usR6lDqq/WvgFskNxqz9XCBlaTOpKId5dVHdVIj2qASSDTvFx54Iux2T9
DWnQLWTGJB7IRF7aFsE8iZFpDN8Bh8c8K6+kJUcmoKbEdZhYGsVUHhoTwsGkabJjMca1Z09Dc182
NXSOyM7tBKXX0TAffLmt1MBp16+rpAHOwZgGWfhaoX4Cdvdq9gX7b30vjQlh4uLOGvccxXIf13tA
5oo2DMCjRbHucg8MtWdCeiiF3zfJ0YogVDar+2nwqZWqYkI1M3SptnspFIjFhHhNMO+seeuwgWxe
anHLkMq6s6V1AMRpMXDYzI6wKDPdKDN5aJHt2FvrdezH8PI7U6vvnbR5OacKJNx9OX8dx4SX9Wc4
ZD/DSnmYrdqrteEpNh1P1id3TPPHpte9MLJ47uXzZNyN1R6kZGvtdAPQ1iRch4h09ah2qXBEamXC
Z2DflTMZIU8IE4qdHd5aNiR6S4kO2NMVL0+qZ9AtU6jwzaA/N5XqNrLzo9KrOwaCjztXanFJq+NE
IYbBleWDIrm6qsToQtbisXNq3w6ko5ArT+5tP2trd8wpwcy99LksJZg1RfpsRqfbxjdcMqBWJGsp
IwPaXFcIKS2XFrRdNSCaz6X5fbJ2HvSNfSSRZ3IDgWEGyNYt50qVi1Geu9pncFNSaYDPz2r2HO7h
OzYOBUgdcDq/CiKci8sbWTeT1s3dXPsZ6HQ5O05woCJicHuvNtdCKEVNlT7fFXBAjvvW1DvWkuT9
ycokT9Z+CvWbHf2XPXtnZ3Xl7FCORTZgZ27v7QA2jLB2neRcpf/BjcCF8O+CVgevka04qwAQ+rNe
eyKCBZ/O7rA3NbO9bQCL4HPGX67D0Cwu0kEg8uPDzO5pWu0CuSPYZtwU/snbX2ijGcsTQCf2f7ZW
WycVXTIkJbbsjJY0FAtaT1E3R+oWhIXrQEUJPWFxJoiL3vrePt82fx3v06NcHkdg/uT168GTYtTj
oGyyhv005ZMmpOwsqT1coDTms0GpoNVS5UWuMH82AdHs+JGtOwCpOVLDUBcuDdnLOwDGpFRKRgX8
qX4FCX/K+sSdp3LHykbiuYxAASP5xfMPx+WlGUkpmk41q8YXscLQkOhPpaaeUFt4NNTu5ITSU5Xf
wW5x75jdIZm1k2FId7f3eQNisvwGupK/WOOBpV7+BtWCiUSx68aHtfSvyn42QN2isHmcnMxF5qYj
5a4KCTEH1VWtpnCFIp6kWbuL6vDUG5+VaC8d39x7gne4fHCiPBmXP8iOElXKANX4UlsxAdSl7mT6
uVruHfCtu7QkCf+zs/z9u/KylslSQvTX+G3g6sVnx57dVv2z2PUMG0HVr2Tkf3ZWniEsUSiGmoj1
SPN5MoVrTy9a/c0OXxWZaf+dM7XcytUDiDV67sgoMK+1Lvf2cqVHHbOEPsE5DPzqMYzu4fNwG0U/
TsaOse0t/NfYagvjvDRyI8QYovCO81dov9F60yi+3T6jW76AjhvtWaIIarwrTzSKkkdxnFpfEP/L
xffe+LMH7zSMZzn9rIaPafnnbYPXF3OBW5HeABhYen7O6lLEWj+rRiiVRKXCi4fi0BjCFSCWQaY6
8l36lHTibKSxawAX+N3pPvgRl676MibD1DsVmcuDaU9hGKclpY7MeSNgSerWbXr1d/cUHluYbJlP
IVxi1GP1yoftZMizaZInd6/jfXjfmScrOCvSo5b1iAvvoOWu7vTK2srRZanUpZNsVICNfCXovEGP
XaHu4Suv8YGLmWVMEbAxX2+NabIKJ0gCx658xOmXOQFTeJklHsZQllxyDP3joCWgj0mk7nK7KM+q
pEpHO+u0Uz21j7yjwqWyMByipWW4c6SuqjHLbwMTs6S1C9xq9VU7YYR11yAnm1UMO8HqqSeth8KE
l5b2s1z2bk11pk0il+skLGXHzV+5hZX1JXZ95+ymLFEULcF6E5NMVcVJw/lkhjs08rMW7qz1KhBe
GVt5cKkd5qydrco3pAAKMHMOvNiq9tp2V34VK6BDqGzjGEhWV0uyiQ7sPmBJdn6eq7vEuOslBoLu
c3oo1s5t2bQFgGLhSVTg91nZkufELKNEopxlTeiKCW8Mnu3+qZHlO1Emn0H87iVN1xW0ZXlkZkuv
cOlqrHyrVk1J54yp8A3mxJms/MeqP4lBOVYpAkuH2lKOzTS0Sw/jyHS2v3Nar/KoxTo6BLwi8Ate
IfGKCRqZvOYTRjqk5+VPINGHUm8/R0bpj4n03FuI+Q7hqznvkahdvSm/LC8DAwzfLVwqlyd1Lstc
MdJQ+K2Qzy3sNNK3unHOsA/d317jlk8CKaAgwQGH3JU8RhLV0F3UJP5yhnBgKGzNi+ya3i/dmd++
EFwnsPKUIxc287Wz7bup1+1SEX42Z7M3WsIkpml35dOuXQzlsl/sU+RVNH1WR0bKMpP3yBJ+9Lnp
ErccbXfIzhDSTpHmmcFpFCc7f8mkL7c38ldSfRFzwE/BCDD54sLdwHTF5ScbW2RtlSYmK6lVgAcR
EaQxEk7FciWdYRtQ6b6ZiZel6XAYeN4ZKkPOwLGZeZb77A20INxYYV29ano0HutC/jxD0nk3oYDl
DfKQn3JJnEQgE8Xo8muph9FzOlkavBvZAFWB3p/i2lZcyZLqnQ93FXn8WhkXkO6ViUT9Kg6YZ9Hb
WhaR0mv1MamjI9j0Uwkh60fqUR2yca7a9TtB1bX3ZDdJO0woPelIrQNyA8xzaucV+ffsgHSVGYht
Z1nsdJl+iWmtPxoss0D36XwT/GuXH00q6hLOi7L2VeMxjLI/xqnxAGcuVLqUGc5tlRxMyYFpZzjI
SNWF4fwSzczpoPpgx981M+crMl1SehV1wTT7UA0Mw9Kvq8Sft4/XtUPQQOIyYQVDNVHtdUs5r+hg
5rWfp5/m8TF8Cxh4UXbmPa/fR4zwtlPnthfOsdWHpm86zo5N7UYNPop2fkri3usi/YHa5MGJdoZ7
rz0PxhiYAJBqKKapr0KBInAgHkhrCjmW7KmpuGNWnSBlj4960wz9FyYAqd5fldGjlqujNnLttzBg
HObSjqnYa/Id47171JOb20eyRtMS6BXDwJeHqdbgEBl1pfYb9SF2ZBhb7tA1d7Pwj7Dd2bytK0lv
gMF1kJqU7FdOLo6FCBOIWvwulv7JF97nyI0Qsq/pYCvUVOXqD1nsYcu21sdcH0EG4F3KAstWvwuf
gsFsq3yWWJ8USJ8MR3yLlPZQ1SJ3rXwoGHvW7I+3j/3mOt+ZXL2D5VyG4Jgpv1jdOQhgEuxjF0qj
0tMIcXLrnHb/3Da4uUaorilH4A4A4V+usbZEWCRLIUCk9/oxw8G1CjDpc5jvzvFcRxdENsqijwpv
CgdmdVzgSFdo8pAST+PXmEjYS/STmpoHxbiPbOMk5Fen3uO633KrYItIq4gZ4ftY3XA7UltNKUXj
092lqd8elD0OuK0vxnQjg71LSVP+FdG9OyTIepaFrowNMdNrUnwdm7sM5LATHZk4PEZh4enRXrZ/
HZeykTC0/BonvuaDa8Kss4JAb3y5mdwAJvReQIiRFt9q7VlRHysy1tuHZM/gKhC2pTTRp1pr/Dg0
Hqw/k7I7K68ZlJpwEXwh99l5fzfN0ZOibwKEGSjz5ZnMwtKSukppKOcb8ym0U5vwwk7PqOzmd84w
tseypaEQoEGz42a2nCehzFIBoNEKcubSsl1rCRxQJgttuiVyippTaCX5oQzb7HB7T7ceOATUmCeD
bJ5/c3UyNWVWUtlJWt/MAjdOjKMevYbhmw4vzG1DW1fgnaE10L2PxDjVQdz62VSKYzuohWuFeOvb
VjaXw5sDhoTROODSlztntr3htEHX+rUsPFWKDlr/Fit/tM5/WA4MYY61yC0vJO+rokJcOXXaWlGP
onoyH+W0K16sIEx/txnNqNYylGMgSbXABFfvTZ8FQxT2sDjj49/ANPhzhM6TEZ1v79rGeaPas4yI
MErP3OZqMXlWOLVWWa3fx4VLP9Jl1zRlj9pjw8cDzmPwCw0TTsI6j+1lPZicOO/8yEQtU+qKxKuG
5mcPqOqUM6LzVA1ms3OHN1dGRYZghr4cFFmX5yFNclURUoTN+O82+qDlL1L85fbmbRw5EiyaYvzr
C1H0ygS0e81oA6zxG5mORDYY6kGqQI11SNwcGqAvv3+RNMqCywQ59A1X1MnAIZxJjYzOLxpHnKbW
nOGtgLDu9qq2PhZ3CJ5I6JVo+K0eZCOYrcBMh44CB7QrQf1UzoanvSqiOtlZ8Xrb2Ea9YRmhwP38
QoFdSU81VS9HYWwMvoNU7UvU5sbBkWrVZ1bJuJNIvLxIOHCoCUk9ZXKsPvSq2Z/qFG6U279ka9mw
qS3stMuwxa/a7LtnVOgJ/UcrGXylNYuzLoGNrZXxYLbFZ9VMP0wc750TuvFwM9ZKF5IRcJKAtQOW
KAOM/WD2/tjK1UFDOPvYm47kwZ9RHMZUix+6SmOspGu6B6UPfx8DQQb2zv7aLztN1TSOLvW+Oce8
pADxDrUSxyenSlu6e1X50rWFfCC0kV547qrHPHRI7WUQ3bIl7cmGbry5wDEIJsBELsxoq8vkiDYu
8zwf/IKH1qrtr1bz3OamN7c/ZzHfRYG8J4i6uf/vLC4n4t0XZ0zJQU8Si1mEckX/l3hLg/puGTKA
asl6mqI/bp+wDXdBxZDZRMpLdPfWoO8SKHARmOXozxAfFv7gjG4wUaTYU/Tc8Hw6IH+eJqJpqtHL
379bl2b1hgGb9egnEMl2AsqJdH4olD9vr2bDCu07xKWBrlJkuqJ5AbBUZ+ow+WirPKFsOx5CPTtK
bbPHybARPvDagmsAE7ZIIi4H591y5KENZ/h6Zj/pTekBdu7mICpV7ARe11aWjjPiuHgAjf+vNk2Y
wyRgx+t9KS4BnNWuvofDud4wLNAkI5cDM351wEUUSmEYcNyaSRwdAR7ashIPPbwdt7LhUhdDxEC0
kont1g48JSztlbEdfHl6lrToSZRQZc3J69JBUt1q/quIfgTDd/SZd96nrRUuCHyT8iZ7ea1b1EcK
82CjX08CmcaW6bvSa+2ftw/expcCi0vpHWoASCjX16jpJUQp0cf05fBDVSVuN/9928C1J+IrAR3n
X4dzHtqbywOn9H1Sm0Uo+7VVDscqkXWyfXP8CGLpUOSLjBCSGsdxMPKdx3DLMHxGoNGWeV14QS4N
W42hZOkcy6B9bbeeTuaIrIjkjbIX9/Rvsz0C0Y3vRc+PL8UgFzW5dYMztoN00Pto9sXYufJwZ6a9
O07n27t5/a5SNgHiBpaCNJjTcbmolGIK1zWf/XK6y5u/I01HF/jDUhY2yh1T1w6WyXgSe6ppQKWv
2OumqhgHzalnwNr2acz613kwDwOyO5Y0399e1cYh1JGUolDKBsLnuXIXVC5rO5Z72e/zzPGsTo4O
dS2qnau88YGonzHfB7UB+ba5OhCBlcH97oyyH+aDV2T+HArP2iNuuX4GF7At9IicebgH12X0NK6l
NpA02Rf5cZrRnkajPcwQyTxrGpR3eXBU5W+3d2/jQ4H1gn0XXhpKImuaQfCtQZoakux3o4G+QpND
vpgMs5ua4r5NHXnnY20cwQVVSl+HrjOecb2NitB1YQrFz19qo/CEZZ0C5dEGXjIWeyPqW7ZgkVCN
pYGPH1wdjLJTnaoJTMWnZhzH46EZYy9Oow+V+jh8ur2L14QHTKozpbtwOqM/y1t8ebW0SemSOmtU
v5L0czA+R1II5VPtmrCaVfLfU+NCBAyzgXLSi/I564OjHBXHeajuu0h5qcL+JAfOH7d/1IYPu/hN
6uVv6gxm28qxUv20io9zfBiDk2Q+tPo5t986vd25INc4arZgidlxMNRqqAFfmhsje6Z1l8q+ZN5l
Ye4G2ue4zg7Q8Vj5Syq90chjuul0e40b35jnAZWQRQPtGllq5XpvzU2i+IvF0mCsQmnh0Z+9UJ1c
LdkBMWy4mgtrKwcal7U+tFah+G0+Re5g9SNDbYF2/v01LRKSOAKygqtcNqcaFaWiV/wGmWHoyNXg
mVG6sT3kzc4J2bj8S84D7IyaKAHK6jaqRlrJQagrflxbRyPpU0iXkx4NEGB+RbZX9N04j8tEBt4G
YV6Np+jygAhjKAZjChTfGZpDYIYvDJon4Mf6r4qEGM/g397GDQgPoR3jCzBTMSRxNbEz1FaaFRmd
cZWKmug/z+VPrWi9QpnuDeM4ltLJDmD2TJ+c1Hnqg3HnM16z3uHflj4F0kpLMLvuKCVWm5l2KLh/
+T9TEv4xwfYFA/y91JoPlaW5E9CTtNbORE6nRJG/NePkhWZ/L0ofhqu3+BQ9Va8MhN7elusxr+Vn
MQtEaINEATHw5WfoMjQuhEVeX7b1QcuwqX+sbV8ZTpn9V5JEx4hiKy2V9EfnuCFw8BpsbvbWQ//Z
yD9go31KGGcJnL0ftuVAFupEytlUcWAWWV7Hd9lFVsCCD0yI/SKvmJDFSMLpkMSVa1ndMexsd9Jh
Jsimc7MrUrNxsVGZZ2yImM+m1LIyrYgh01t7UP2uQ0qul3oBHFnaEzLZum4MmcBmAkuBBSXH5QKH
wVAKQDGqr4sv45AcjGYmzddOQbFH87N8w8vWLs6QZw8EN4Ml8row2iSxFiG+rfrFrB3SPDyAaICj
InRjWCMq+3j7SG1bI0q2VUJmfd1YycNRg4CAD5cntnUSRuwcQ6bhTiMcdO5INeGnNES/TZPNMYY7
laYAPJj8eZUaxKaZRpY1qTTmvxiFdQCteuyk56HtzmaxVxHZwJVhjWyRmGzJd9bACr2OuhYtWNVX
pPlYItjUwXxghtpxlmEGNzsvMKs7M34J429OlTx0wz+VcjdozM5Pw84F3jpF1CyY5qUnQtK/OkWj
OShiVmfVt6d7p/lj6D8n1qdpj6p70wqfcmHKxH2tB4GUfnKssYVRVE6yj0o/Pmt1Xp4Nu/07cMw9
wMM1BJkPuExrwBVFy+BqDGUyk7xM8Vh+3lCUrs9OegI1ezKa9GGUm09h/Fr03yvn2Ha6OzvyUc3a
Q5Zb/Nk6WGKPD3lj7dxQfckmZLL2NfncXAxjkRSZ7pf52RkHqC1y1xg/Q8By+95cA+zBAr03tAqZ
wsDQimxMMaQ/SgNYijA9TB0iqc74pBXpp8l+hXagVu4LFUWOOfuSN9Jvytj8giNRXtZ5l3mi1lFb
YvVzBXhN9+ciCI9xW/Z3QVLLXqmD7r693A0ny0Dov6aWbX/n3xHojGWRjLqfl/KTNGafU+i/bpvY
+nKkYUT8CyjQXFcuY9iGqzzWdV8uWuO1Uem+5kMp3Y+on570/QL9lj0+IUUeskJm5lZvaYFojDEQ
r/n9VBxroz2Y1ltl6Iew3elBbe3de0OryFPp5DTBH7B3AlaFInYHeydc2loKVx08HB4O4PhqKfJC
6ZrTdOfJyI6l2niLlRhCd2fvGVxO9epxokL/r6XVWuyuzvpRbQyfjpBAQNQClLsD5tlyKBc2Vk4S
3Y7KknNWI8CTTZUXNfeOlD4qQXOa5PtKBXg7Vy9OdujGj47RP3T1h6p7G+RTzbTD7TO5uVweKabr
oaJ21mHgZDQTOSPLzTLIeQrEvt7UZKdkuhXrUmMmqqOJ/Gs8/fJuOaYQzBpbhh/kbZa5qdIQZ1YG
VUer7g9loIVPqtK/9npuZSCc43stYOih7KzqydajPWj55lniYcadQK1JB/jy18CGFEyCiNgvVd21
5scg+pgFifffTtI7O6usO+4Aasm9Y/h1Wrl58lWHhauX7m9/v62rR1fx/y1mlbaUXViEUY0RFtLo
3wd7D+i7tVvsFLJTkINS8F7tVuCAGpGd2vQj53utzAD+/pq1jmzv5+2FbNhxmKjBLRowpcHVfvlV
AohZ+lgvsBNBk9IgmXBE/Kk+lmksnhlL2VvXVlGEKiMYLSImvMp6ituqmrZO5Nj0B/kvtYHB33qx
hseiKV6yKPRM2A/TyfwYm+fEdHPDurPb+/5NTyH+OBZ7rJ6biwdTvLzqKO+tiUU7vZyTAn4hPyDr
yctXqQ4OVv3iTL8PfYfj9Z2hlR/t6s6uwCxwXMzQpZsHf+vvP9kcFIodhGXMqKzzpJSetDwHy3dU
R7dKKEc3vhG83j4sG16LQ0KOSD0HCMwa7wZZZWsHVWdC33CmJ+zG0Ss0sjuucas/QseZuFqmh2CS
l14eyb5qI2Mie/dFlkxPgxG8SZDYHHoxaK6VFTJ0xk4EFapuVPdKb9vndE7hfQUAlJ5+f72UQcBG
KES8UMRf/hINpORU9pnlK86bZaCnaZ7Ef+nKAO5grAfOBshl10DWKR7GQVitRRH5HhITTX0Mmo//
YR3vTKy8lVHYWV8HpcV3Y6htdJvIhnd+x5NsHY7361jVjeJhyAKlrCw/kenOoVPUxw95cLi9kq0b
+97Iyl05UmDKdtdZPhQq82B8ysPppYrjH728E1vtGVodQq0Lq1Qp+SqORpktUr511Z9dxpCDsoO4
3jO0/P27ADhSopGpCcGK6r/SyD7M/VvY+X2316a9LrRRzVu6jcwCoHawBsNYXRuY2eRQaAMFecQj
qZ6ZTtqxLmfHi8GyR3EY3UV2u1fhuz4Xy4w//EGwvhCMrtntZq3NOtQlNB/RPS9KPlg0OdEzvH0u
tlanQ54KWg5LoCwvd1FLRs0K9Frz7eGbBRhroLYeP6XBfTsc+3IPy7bc+8tgleSHt4sJZNqPWL20
Jje16C111Hy6gYyQJfFR7bLmqMfWoYIIe277nRrz9SHBIC8I/y3Z4bqn6oxjTQNG0fxhPCadXwOz
L7KH0NkT2rwOaxY7tEdogVON0lfXSwshjSzpdPk1aBuPFNB2tVDZg01vr+ZfK6u7VcWDAZBe1WDz
6F2jOS/l+TGER2bauVtbR4++Jl1oyKuWkerL75Q1uUgSiIF8XZK9vOzcuDTcwPz/tLK6wVJEflsy
y+1zKNyueI3EF9v6evt8b2/ZvytZvUThKISRt9ig33Ia0pdaQ8xAqV1h7iQNWycA5cjlptI5BQx4
uWXzNMdGq3GRUIzWH5M87j8sTB07faGt60rIyYA5afKCz7u0UjrdkKlzq/ud88kOPxgMOr460JlU
av8plDThxuo47oTsW1sIk9mSe+CLGEm6tGkHY5MllcQWqs9V/Jde3UdIfhs7+7flGt5bWb2Cmqi6
pIe32odA8mjXP6C3mnPIV/vpgJrm6fap2DIGV/+SQUKUc1Whlvq2nZGb0311SL4Y43F2UE97Uszo
rqWN8Pu2lgI8TVoaGKgPX26flom4wwfpTJHF/VezzN1Q+ydv+2NS7axq4why9MAJEGfKkMWvtlDV
w0m3x8T0w2Cu74cM2ZAkS+vfX8/i5RgYAbWEq1tZqRkNq7swJewqOkBeveH3Su2VJgSQUpD8bcTh
n7c3cOP8AXyGoGXpBlPtX/7+3UNvzHpqgnq1/IrbB1NLbniWMB4zWu2eMcl3/8EaILZf9K7U8Vau
r00HWEQbrE2tAX1SH9IPPSBiMHbeqM723yaQiD19jo1bvVBJIqQEYRLKX6uctetibdJnXilJMD2s
eXPuSsV9UtgvZZB8qMO9Pu+yhtUzrOJFgPgyosVc6MqeQJvdyRtD8wNlOJjltzwavXn8faAyOIh3
VlahRSKPqZGA/fAVfe5OuVJ+M4eM/lMg9gTDNk/IO0srD1Vo7SxEie9Q5zutV9yiC5lP76EY2Xmx
NpJw1sSngkoAH08v6PIsCm2Iyi4JdWh1x7M++9IUfxRh/1hQK8naF0fz1Kl0RVrc1XYP9+YHDanG
0EOras4zzxBC20n6Fu9x9SkZV2GiD/ZTwsXLH1SoeS0HVaCBvXxuneDnlKle/BKZ5znwq4Z6dzqE
/+GGAA9YmkWMkFyhq6CPYLYoryjBaaprycWpTz/l048IMpPbV3HjmEI9paOvTahBsWV1TJGgteRW
opQzSS+25NMx6M2d7H/j5FyYWJ/ReaqSRmvJ/uc5PtuFeU/hrz8ECbP8eJtyZ0UbHnpBri5YHQjG
KeZcfq2wH2BjsQPenTIOHx3K665WBHs8OFv7huNSIZ1y2D57dUhtNF/itk8NP2wTovmEpjP0ELuc
+huPKP0HomrQBzRH1yidxiSIn/qCyrN+TJifzwr4PKSSZt6bPNbn22dh45xjjPgaEiUin/UrmgOU
zfSMEnTg9GeGhryhP7T138X01mTRSUZ6Pf3yHywuOBieOOC5a3BV5Qxhr5dYnEL1TYui9KHLtbem
bi2P6QjeoCyO7vtJkhgFhUP2tvGtcwlrCVV3Npii1OpaC4KXQJZa7hiCr7n6dewiNwsaL3X824Y2
PyIzP7bCPAmYvNVzZzL0ZeozlTypzY6t/KPVvln1a9sNp2HY2dANSILJPaZyz5EBmbmmImhtK8mU
lFKb3U+nZBBvodkgpfajLHKP2pXXSOO5CYOP9Nt37t21LioqSHR36fMiT06Xd9nvdzFEi84jM/AQ
H5lwT8bokpiyfMyNrHqyesX5rgCovIu12PzopP1Dn8/Vs9R06dcJrbNTpNhz5waEk6HXpOoesGzr
U7//acsXevfTOrCdYenMcDKZBfre6EyqQ+AZrfPBVuKft7/2pi2uqkp/GEjp2v8k0aAMo52hxSLK
71P7VQ07mALyr3mw241dPOfqYVpqFgsNKCT0nK3LZSWBEP/Xs5YTqgbzQVIOQWHdtS1ckIobFcKF
VvhHO+YnVfl2e5Vb/g/vJ4N2NwHwX5Hl2nMzgbmxfLt8CSNowNWH3bxyy5NDKAREj1YlJfCVj82M
rKWiSmUwyB9LwIjd3lz25m2BytTmQy042fVs2aQUuT326ObIUngGa3yfOWiW2JKXQv4uQq8e5fu4
HrwEtsvb+7f89vWnI7ck5oYajU+3OpFO1ktpD5Gab0aQF/SeYjxJCgUNCX48pIwd7feLNEjN/Gtv
tZeUP8lolxtQBkfmOw5KY7mt/gAVxI5X3ToYCx6C5hCH0tFWr73SztqQzA6vfW3ZH/JGGe7GYfwO
h8/Oa7VnaOW+O62ebKXCUFUZruyUjNoGblrvVQi3DiEk3jZ5Ax4c13p5xyQYYwRVQstvrdDN28Qb
6ux0+yxseQwEgcCekyovpKOXJqZZY8Z1DrlLEtjJofGAyuQqvBWFtOOjNyxx3OheoJ/Bx1k/eVM1
RhLhnulb8peBwGiuHwPFnYs9KaCNb3NhZ7UiZ+jQ5Fm+jYzUuTreSTYq3frd7W3beFYvjCxf7p1T
D9px7vKEbcvqe8t+teGh6qz8YKn+ZHXebVubG8f7bS8zm8uExaWteYpQQUiCX44CViGtgEk9mmtP
qQFK16q1x2q8ceqAMilMN9L/XNg9Lu05rWIHtkqGLNrvpWICAf10e0GbX+idgZX/ScJ5lgN668jq
/ZVmL40W8Uj9flGLRdDfp67AC7EeSUnhvm6qqbB8o71XjJ/V/ISuQpM6Ox5nI2y9MLM6B3qvKVLd
sZTMjIOjUZfp2ckp3halEntNM33rys64F2bpfIqyasevbjQEgdEwe0jBkFVSAL/8UprTRcFcjLZv
JI2n9tNd0bv6/EZq4NpafRdFn9T8W2cAZNjTNtqAUFyaXjbm3QVQhSTm2MK0hk1Fax/qej4rUXpg
NGz4XuiZFwbjMdT0u8JBpifIdsqJ22tH7ovOIBw0zCVe/oAhTWRV9KkNurw8dWP4MGXRA9nqsaU1
qgePqhk9JsuYVWKXr2X65+0jvHVHeGSIfaiZkiSvXhqR6SmKiJPtqz1ywVmmpl4sy3tB1vL9Vg81
PRuHUUiOMCnl6vsyIZCVuQBuvDAdjPVfSZmdBsgyEnie4tPQ/by9qK0omgowZIrEVswIrEeejMRM
pTGQgTeDgR0/pfahLJEQvAP3fge76qE168Nsf5b68a0Sbo0cWu/sVcC3PCu4DqA/JGXwca6e1tRA
DjacKHJKg3kcnP4uJJLvwmNlmvfh3uz0lmsFS0kChsUFS315iKxOmGkz0FHPxmo42QUdnazRjPtc
rcyTauf/5W0i3wPiQbmdCuTKtU6TFErI/5ILOGAdZKPSXKqiCM8l6u/3RfAHAPmpAIJ/XW+j3Wfo
wfasbOrbu7axwIIPpeKK8CmKzbvb52YDJM/xfGdsdReNFmBTQ6jpj0psJO4wZeZdZZR26gIcKQ+z
PPcwrejNQQvj8qiM+dFQk9LVWnRqg1J2ixn46qBBsTAElvLRbipxHDOhPRDmF3fSlCQo+jU7UfDW
FV62hiaUDHvYOouIaHnJdW6CpiinN1lT79mtHQe9bYKIxwHVRUS6KgelkSgmkjTTjzPzR6WIr5M8
7bF6bN2XpY8MzHphyrRXL5Aaps3YtgZ7bwweQIMzKIDH0Q68UKnPrRr9dvsfkmEaA0TztCAgyrq8
MVBh5XEJCYw/54PybGgZ7Y7JGc66Gk1/Z+PY+7fP1tYNJQ8DKU/1gnntJZZ498443dSYvUPUGGmm
a0zzKW5KtymfG6c43ba09bG4L5hgYcRaK8eTS1A9gX4lPu2t+ATOpvdMU+zxnm+uh2hbW8Di6JCs
Ho6qMabSrJbYpxjOqVret73qzRV5WObshECbC3pnarUg24hjZTRp5EAw2h9iiGxcOzf3KFK2gjmi
RDiUDdBytA8vP5C6NKzDKAYPEsAsJJlt40bW3J9sJ9jLVfZMreJGcDQ9faklsi/N85CbttvFyMlk
47wToG7l5sztMwxJF4DxRGd1qYKqHVNTT8iKio9J/1OywCpn52w8xVbqItZ6dOKP4e9DeLhaVEDp
WBK3Aia73MlJcUTiJBg1qvIh75Y5o/KjHumPhtm8/oezzjO/0Osucjir6C0SwTD1GdgaWc9etIju
jVzuPApbfom0FYEQsGoMe64ubjbYqZjt0fJTvXkwzB+x9ofaiZPDNEiS/317OVuX6r2t1Rlss9Cs
nRxbvWjvB6c+JUH4pYrkJ/Tv/oOphVnLQQSRFskaCMKwrlIpOV5C7fKnOH5QQ0bTRuFJIEJ+e1GU
wpeREsK/Jf67PA4hap4Q3hNhV9VceGQQfypMptotdOG2I/aSzI3PRdRFJYqS1CIDtTp8wGq1Sasj
xx+b+FzMDq82HLDeJJXemHY/ci3Idg7IhntC0Xkho1rotPX1w1WAIRLdWDq+YWY/RJzHXj5Kjnd7
EzdcBiONvI3I9CyCzqtNzBUeRzvuHF8Bwe7KiRq6jRl/rnTjfNvQ1v5RqFn4X5a+2fr1CJxIzJFW
O4uuclM8OPX/Ie3LeiTFma5/ERL7cgvkWjtZVb3coO6ubrAxYMxi4Ne/h7qYziT5EvXzaaSZkVKq
wHY4HMuJE8rWhjBWYsiw8eW2rMVFeUh4QxiAKHPAODxLPnhi8F6SNgKsptAesnbFc1m4UVMc8J+I
2TOV0ZSgtb/DvnlmgPTvFrOKQSZRhESuUeQt7Rx8+skNR97uqtyo9ySvZIXVdM7PjhrH8k0w4Y/8
B8oM/8OVQqyGQpOG5DjaCi+vlMR0b5Cwqt6LQ+5FfadX9/0XW/24fTqL68EkDvgRHnAUc36ZzpKW
m+ijBzgDxmjabKNqX7PxGV08XVWv3KGF9AN41v7Kmqk3AhqldtEw8SLl95q8a+Zb7oWyxriR5Ek3
M5AxrejFkuqBMgwOIAB312RTZadqgxVb3ottvtTytSufZbXWG7+ke3DDoNnTMBOEv5enNNqg1s3B
I/fS6TIA35BVYrKo+UfXf9w+qKW1oLUakE9YWdDLzrShIKxutFrzXuK0yUJArzhoNNX8odCL3W1J
iytCizrcShC0QCkuV5Q0SA2PZgy9M95VU/NLEuUePNqVw1nooQYqHBUR5Lx0QMg+O+jOnOU8bzCN
V1VjcBRbdIul1wdXa+pAmCCua6q0uNcY/QJCPbFBtmEMpCOVY1E6xa7NNeWJDloXmmM67vLUUDdG
lwFmYICMR8eMT7+xNHtze1+W/KzP8uc052vic9QvN0ZV8Ic1K45fUkv/8GLN8SfOSIFYD4VTn2Qa
nK0YPBuZL8y1SGZ60WbJlQvZs0imMp2hb9DS8YKumIdYJM+Fcl/EJ9Z1OwsJ/cH7dnuxS+oGkMME
ckLi6Erd3JFlQwb42AuRP8Do5CvNT5evRYNLmgauwgnMDDcSJvVyQx3JXIM0NH7JB4dNBP/ZTsuM
bw1m9frIvfMVg7pg69AfMjFXgl0YzF3T72cKp0kQOjQprqplRTr5U7WYg0oiOwXfEF3RlQVTh1d1
KmpaKO4AcHcpyuMjkGecKS9oeg/Nku7SfAi07n7o0DRCAzPDbM5y7cFYODO4rlgiinRg2J/X6Cqh
gLx/MJUXKvVdB3BxXOhbL1tZ2rUnBPwqMoloBsdmXhFDcTPWPBSn4xe7kEFslmG61jJ8vY5LCTNd
T7TK6nsOtdC9GhNuTN/wOl83/znnNElBNQlM7EipmbMjitUJliKLGAPk0M39FUSgodI85N3zv16k
CzHz3Gsr1Tw2SAkdLxRxRzxzPGpxsS8LtDfflnSt3kgto+6COBDQcvD7XepcTmo8dp3uTeD5PHYD
Vd06AAnQmvqZsfKULyS04ZGgaxvs40gVmXM0lDD6Jtc4hxY027x9UocusMz7QeaBwrZ29sz010Qq
W+aVK4mwhWdjkjwxWX5SXcw7IOBK8ppbOLey/qnRN2H4hTP6PN9ye6cb0Zhu6wpADuI+xc+F2KrK
RnHQdP2kptlXM3ZfRb7WR3B92fFF2AzgVVCVRNf15cancWcZBLlDwO2/F13vEzvoyiOeiP5Nb9Mg
WTnnhQuIKs7EQj1RaeC2X4pD0kI08Obil4TBlIgOJLxg7VibnbpwCSeXEEEIOo7A+DPzN6SiJqOU
NbYZE5HjbAP3A4OR32+r7MLOASAMiww/wpoQEpdLKR2SSUWBmRyrfuvVAeveU+Cn8N7wIRyGX7nz
cVvgwhuOoUvImwFGNbFUzZ1qzZBmUzRCeXHKuhebStGmabAAMWOs9dj0P+1OUN0HEjd/VZDwboMK
wCqMaKob798rl5MCA0oxpfQx1Wi2eKvuKkydtpQXLbdQjauqHz3mqQcrC57+yqXjACmTqUZWGyDp
eUchMie9N5QGFuwyX9fzg+kUIRpWfWNwA6/ZsmJTNw+ukT0BTLptFWDc5cqLsaRKID8DuBbYeDAm
zlSJiyGzYs9RXhT+tXafjaEAPeLu9jqvXQmEl+gQsVEaAY3zVdlZtpoctTyJaAL+cDvM+IM30qDN
vt2Ws2BkL+TMXg0yVnVi2Rnk0BH5w+PEqWDZfoFBed3ampb27WxN89DCwczaurFZEqUUeJehOlZT
MwJfM+VLGuJMLNjIHSK9NgdVVD2aHTCtO4nG8hszNswMqebuMdXu2TIPKWchFc8Wq/z+BaQLh7av
1oAjS2cH5lE4m8h5oII/0w+pWHoZj2YSTeG7YoBZzXh0WLpb7YpZvP0YzwUgFuDSkDULbYrREqZQ
mzQqbBvjcH9XCt0Uk8AY42PV+1LDOCQScUbrFddzydCdC555ul5euE5KRBo1zwM51uR3L+4ajulz
yQ/QE8QqWSk4L23p1CKDsTaIfPV5bFU2OQyWU6eR12p+PbyMWexjzOuwhqK8DktQ5z2TM3uLpgKB
047Y0EzwbeZaeHe/SNQ7BhPJ5wcXc4puX78FyDuYTDB03pjMN2hyZvevwnSSvi5kGunZ3hq+8Pou
tX9Jt/SFcw8wAXyeMnnQ66mBSxu/98WpVkDM1e1ItWJwli7nfx+C/5nF/Q5JVaBV9TQS3R1Lvtf6
e9qvHOKyCEzMQowMyzmfu8I82o+pbqQRh142sR6oWek33b+nbrGlIDLDZD3AUdF5dvkIV7mGIm/t
pBEhWciH3xrY4cxaQwS2xnm+pJXnkmYXHSOhRCYbN4WT5sKZMO8y7Rkt4Hq9Rrm6pJbngmaucN/q
BvVsUAs1aaiV33tevWv5nkaN0/zI3NfbOjnp+PkL6+CApq4AUEEj7EKG63L/KNrs4D+l8YvM9GPO
mi1Sq5vbIubmYy5ivnE5L2sOZOLLiGnpIJ6+L4zxXVXKI3o7A4wJeTaqeNNUa1Nq1lY228aBOIk9
ZBCL1NcfL80CT63fb69sruNTIQRgMaR4gNBBY9XsGjGSx3rX4N02WqDoEyAnSrA2ayt14Ov9u5Qy
s/soZBFMoocUtQdPNybAFYYX5NqJseyQIoxovAckc0//f0ub2XzBk5S3DkkiL8m3o+OB6FXbE/Hl
tpT5nfrcwIl3EYgQbN+8p3jIzJH3FpZmFrVvCDDX1jKQ7ZHRtQrt4lGBhxzMbEjWoHBwqefSKtq+
5kUSWSCeKzz0yVbhqs27eqKxHsTjyGNMWU4wKsykVApXXbM3kkj2DkBpieLXDnos2HO9LbL0s7Uj
02wWojXu5fZOXms7JOMM4BkgtASA9XJ9IMU066L1sJOpnuMBAQF/T01ne1vKwi7C5cfLrEPnwUUx
u1N2YSYgro3xMuvFAT1pfqMlh8xeIUla0IoLKZOBPEt1JUqqZynKPJHmuhiJ+sbtY9rwrVKtdCxd
0ZxNx4UcF5xHxHGI4WbL6Q1ODTOHpTXiH1mbb11wH1jFC+//VOIxr7+3quYP1kH2ADV2uzr/1/7P
T/nIsABugU29ii0ARQNaJSlIhNRsmFokLPq34QR825rnsXRuE37uE9mGAtDkRZ/tqJ7kbu2l8A5p
PO6KznlQO2XvmCvZoqVzA8beRVSPYiNKP5dSehT4XZb2JNIsggZWBwSxT7UKkBJfSaMsCgLTAnil
JjDOHAiB4RvCad2BRJa7q5l96NVNqvLA6ePgtr4v3SqMq0RKCqwOKF7MV5RUSVZ0KoliI/0eJ3nm
ayqo8G4LuUpHId81MatDFbF7FsA3l/uGXqxCKQqeRXn7lg8v4L4KR605MHPrZuXWFUkwgkoQbuIa
pPYKhThJhmePBLaKkiAyvpeS9XZQ3cQwaDSN5LbAATa6O9VGI9FTr4z7yiE7hwctuTOdeqs2VSjY
V0HNtfVfHycg11MEhVLKpDmzt6YwJVeok7AoyYEJPHjlIYujvm3vSZftQaqYoSZPHp2M79x05xX9
k5fuS7CVwiisnPf1PZmmrBhTUIBzuE4MmgRtvt2QRwP7ZfAPr9tUcsXoTDbl0uGCvwAbDWZjPEfI
KFxueZoyq9RFmUexZflKdcd9DfPRrAeKvNFtvVpaDAi1UH+Fh4xq2PT72aUfaNzkrazySLb9QcZ7
uwS/lbnGQrZweNNKEOqj5AYzNnt4xNgI0N5qeZRiGLCJdJvOfqpx9ZwPH7eXs/C4gsYVWjrFT3D1
5wADh3A1GWI9j8BnHhDMLGm/NgU6MrNj2daBNtDANuEgxWtV8yvOPtySC8HTFpxt5JjY7qBQCLZ5
lMrK78o3Yh55b+5YzoOsU0KO/2QBWHMNmO52+AO3zK53jRfd3oJ5ZPD5IeijnFh0Jlrg2UVB9zqw
SqOdR1XX+glN/ES+lvJg4/KaDpjS1qbbL8r79G0B1QMKZ+Z5OilzHYRuuA7a8GbyxhQ+44UI8qq3
D9LQKPrPCralpdntb6906ZYgz+lNZAV4pOeoKVZ2So+WWxCZmO3RZvByndBVQ+KaX3qlXxG2ZAZB
GuDhKZkCc+ThLg+4YpaoBCbI4KbkeO5RO3wyKSdhy+OQKpIHeUOarZWbmH7kpcqudB12H1dSHLQy
T/eYWJ+Fbl+wlSLz0vajVjBRz+JRBSHK5WdJAO+LoeJFJLzi3oytt9xmB4PFh4HHj1XxJKiyVh9b
1HUQMyE3AWA6OpVmW2Fpddq3xC4iR3vsv6Zy1xmwvn21Qx2iSnZdlfpl92w7R12r/anSmb2zI18j
FZlWNjeS6ChBjQDgVxSsZ4pegvbaTeKijEQC3PZoVO5G6+jwP1h7zADBWEN05+FSzUyxYWEo9KhC
SoonlugfmHJirhzh5zDG2UqAeJ6GYE7IK9RYLs+wlo0ugW4rolH1fGQmTeUrhmXIX+bOHTAQgIdm
vNdT1cekVmEfGfsBqgN5F4OlKv8zlF+LR3QJjv1GNjuJiMLSt63q/2vpFWYFG4AREYBTob9jrmeN
0tKi19C7YdNhNzT1BzdB65OKf83VfMr5ZOHC/4H3YeZNYbTwKIsUyS0Vfd/u4ygfFe2YkR+3TcdV
v8xczOzajLnVaoXZFYjKTQzB5W5IqBoANbZpraP6k5N3joINt4IsDpXVetrCqwscK7x5DKgHWHfe
DUBsLxsA7sCljRU48pnfVFlI0zWP/tMmzRQL6S4EmfCAP9tWLhVLLbxYUVJc1GTc1zz1leSpQ/6w
9sA9nW0kfRB8R0eJCK0MPDcqyLZOfoDNAFOdc5+4R/pGyFPSb5s+0HjrM6/fFe49ZvkdFbniri/c
Znj+qLejiRju1ZzKmTTSycAFUkSsRGu65QKY3/KsD2+f+4IjgsAGSUBwosKJnFekuNePfWebRVTJ
HwnGhBMQr5UjKBn/3JYz3dj5xk+c60j1Y0TwVdJHxfwlN2tYGVXOyQPYh9R/MCQpGFDt935K9iJj
e8WRW3gM8dr/lTh7hmnfMJoifRq5oIWoirCiRcizP3qVh52yNqBr8frAFgJ2BkQYsCbTq3Tm7Wip
kRujKctoGAJaShzVe+k8e3WN6UVNkBD7PWsPojMRk5svFVmJ/ZeCoem9VwGIRIYcMO1L8SMDPANp
BnhaJfdBeO6rJH2I3W5bOcqz5MP3osS8mrZ7zfvaj8d6XHkUlpQVtwpds+A5gAMyk58OJO7SgfGo
UGNlWzdV8WWoFXUlVF6QMhFLgcQUwcaUf71cpWenjLIq41Ff1c5GumN/yKnQVhybBVVF1A/XBjhV
Fy7c7IGrFbvynM7kUWt+ZckjKZRdrGp7jWgY4OgEjkRlrltBpiytDI16U5/CNLxlXg8TVWmLViur
KM8aF1y6pRF0nblGU7RwJSAASG30USMZNU/nsTEtEkWpqwjts68q25Ck2zuJDIj9O69WzNeCRT+X
NUeLcJO6VYnoN7IGlDBG8y6th6PlyRXNvz4sKD1SoKh4g6kEyYBLlbAwNo7UVSEi1dy2bW/sTb0y
t6KnR0r5o07E96ZR9a3jpmv9A9d+JiS7IMuCIwRM45wsnuEiDCDhF9GQH0uKAMZ7RKZDoVloeJEa
rzW0Xu/nJA5FzKnrA/ZztlDR6YApOLaIcjusuzulfERZesVkLmwmvhhIB0TzGBw7B4AIyNY8VjSR
Jqs7oCWe3Pp7Ru4IRT7Fdr+XZGOsujfXmu99jivCihAvop3l8gClkHrl1LTBlnFrO0g6jTEGmuf2
87OwexqgtHjhkChCImFmnzpbFExjdhsJ55cCUnyrBMH419sylnYPmGCQtk80amAsuFyJJ7OKONxq
I2pooUow9wHZ62NXs+CIMVR/Mo4ZYma9uy10IRs7ZcynURsTwgW9epdSS1nYdZY1TWTlxlPZeIC2
GAevS3xUVKrUuh8J8bOMfm2zNLRjEnb0kbJ6xTAvZBmmr5jmy06o3qusSY4HiMZt2UQgOA3tfoOH
0m/Zph6+mcajpqh+WXZBBdjlyuoXzvVC7mz1GKlXSYmZNFH7R7qha/qZEnG0dI+h9Zi+O5sh3fSo
ixi+VwTOWpiy8Opernqmu3kyWnh0IV0l6g/RfUi5SxLT77V6Ays+1HvQOqBDOjTx6N5e+LUlhwuL
HmhkANE8gj69y1M3hwydI0nXRHraHTDjCHNHdsz6kevu/WCStdNdMHUX0ibNP3NuQAOUZQhBoGNT
z/6Ox0+N+V5IdNOBzRYUb0Ol+PznN0M+FXWCjMN97v1CbU/ITb/yKSvrnvMH9UCTOLQT2PHiw7IO
ujxkHIW21h/renN7ixdihWmPkeqFWZo6c2anCy5VBxQ4eRNxm+kfriHVI7I53uCPpSr+tGMrRUCG
uBk3GToMW9+NqaodMiGKcmt2st2MMc35c9WgBJPklvmzLihnPumZcyrzQufoDsyktRltnbyYVOh1
CKbJTNlpKuP5Li2tVj30tU2NO1cp0idiyGKN+HHRfCBRgkwdCJHRVDq7QASoTkxuHJuo+Yq5Zaaf
vOibPLvr+1+juqdV6zsHUYWZtuIvTn/2MhyYkqsAqUzNiwB2Tq/CuUZxSbM2HXBvScsCbsex3+pF
vu+duPvi5HES3T7MRQN1LnD2fJpZUQoPreYR7Ss/J9VeB+jJ0Q+ZU4YNUnJ5/56bY6CsAdAXnjek
55GFwr+RfpxfVFwS5nJNbyKS60aQJZn0rW5cm8WzaIkAb4QBBiUiCHlmSYJCl2PSyqyF/3hMk/ZB
1BgUJn6nGdqINs2dazR3QravTbbWlreQ+oLbfyZ5dpJOnDhqAqLwyLa+ql1UsWMnNnJTVvcSnXn1
HVAL9Zvtt3d6/SCqHwlhu9tHu/QEnH/A7GQVqxGN6uADqvyuId9i/be+Nn9m6RCRhYK6Tg1n3idC
6UxbeVrrniKqNlJGVz2VFN4DUJzx2+2FLEpBRI80NdoIwJx4eSfQp5xgnq9oI8sq1QPTRXWw0GG0
gjD6rCfOrx74M9DCC04W5BdmbkpqdE3Lid5GkqD9xiJ9Bs6rvv1uSjsNR07bey6U8QndC06QGlpx
Z9gx8iKai+lnxMHo0TFpQsT46iP6rCgqlrl7YH2BkafpKLe1gp4cU4+r9yrz2GOpju1eJmQNf319
nwH6nLCLyHWjEnzVDD8gFDBr4nZRrvD0w6hYGhRSaM+lTLT7scYYXBARMfTpgYIUXdF8bI4aKLF+
3T6yK93DVyDsQJoSQGaMIZkpf2s4XT1QJiMzMw4Eja8iTQ5Ns9bCfqUZkxjoBXJWGCiDItulZijp
AFyJ3krcMYt9TdzG7gNeSuBe/4flgPsDVdVpIokzS5no1LWKBA96ZHtFHHg2UzYjAzeiQCi/vS3q
6gH4XNJfUfrlkgylyBI5CBlVoF4NmZH/KTpQtZhsAM87KcPb0hbPyUFRZGpsspGxvZRWZJXo46qW
ERLkfqXHR5Z3oUPGlSrl8jn9J2YeAVQAeVADZAZR6lqvaHOLj3rnpSsR7+Ja0KkHK49OHMwXv1yL
k43cUiysxUU3kYN0OK1b327Whj6tiZm9KERtJSdpB12gYldo/cauxFG62ub2ySzqwdlq5jfIMzO3
Q1NO1Oi/m+4ovSHo6KnS+xU5Vy4sTATuENJzQHNMzBaXu8a9TCdZ3MtIpVX6rXRi8D+lIu58qWL+
oQncZRgTfQjBmL8WVS/sJDgMUItCzyjgKvMIl3EwjTo566NWqQOXITCyxQYzcldCgqUVgm4KlkKd
GojnK0w1AiXQyh7JnQ03I70efMJ6LRAplta6QF/m/4riBqIaEFWAVqZmETiRs2vlCswxp7bsIynl
1nPG2m/QQ+jzOO9DK3ZXXq4FVTmXZsysoM5r0MjoYw/Ag5H7lWhL31Hpb5KWQHP3zbC/rZmLxzZ1
+AJ2gIYndXbPCtE6ldSNPsrYF1DhbrQMA668YeU2Ly7qTMrsmpmtLsHjofeRzb6YtQxr5SEzf8Tx
vxI/fx7VmZzZPWsaXRRGqvZRwfK9qXY7lK5WEJdLG4bOR7TqIO9uanO+It6mvSxKpY/6egjSKgta
gSxm/P7vx3IuZfqKM1/Ma6nr1I0DNQcHs9F8aPVbPEa3ZVxFmdBrsAt+wmqQVJ8n8wuFAwEr0iFC
cKee0gYUy3DJ6L7iWr5RBNEf7XiQKyngpfuLFk6kZVECQ3fz7IQqr2lb9PT0qKuatgxRqMpxZ9Nq
GLYjMcUvyyHml2kC/FamSlwfbi95yaGasAqQDOZhOKCzfa2UcVRyBacnkTd1x71i3FsMeZvu0HWj
L3Uatdbek8FtsUs7jXIJTMdnrn1utGwLfedU0iEy28hUMPIXHZntd2kfZfp6W9LSRUM6H6EmcrVA
S80uGslQNUm9tI8cD76iG4ttXGa275S5GhixuVYdXjpNB40tUCNQLKCQd6mmTp4NslCMIRoSo468
WvbEt6iwu62XDiNGbAnX6P0hGcBDHNtlslaQWdpYvDgwW6CTmCB/l/JNNmZa0eljNHJxLysSurm3
RwPnb6b032C21+zLlTwE8qYFDlgTEAgMVp62/+xadqqJlgsAbKIUU+wGTJgDF1Igup9K+qsoVmrV
V0c5yUKqEdBTVDKQ/rqUpRkjsEyKi5CTyG0BGEXaY3xElxx0fUU9r28FRKHZFRk2DQVSRH+XospM
dk5tiC6y7XZjyweo686M+20bfzCH+0mLJE5KXlt7jYx2ejovojQTafgpZwAcC/LJc7oWJ8fjmkkX
HitPgp78dNMj2k8Chjf8Wxdbu/afHTF0DeF9QKcUwB1AsMwUhoHaaSwLokZCu+fgXI5T/qL3dFuy
biWHt3B8kGQATT7NVUBf6+WeumiKEllJVTTkfwEjVzXsaKL7fNUhWthCMMGh6x+T+QCJmXeaJhrp
e8wuVdGo5DxyvdnYOUUizq8c4Tdg7OM9/Vnm/+qkYBfPhc4URksASEZrnRolNaDs6UFNPnD/B+Pn
P1qzSQwAdnBOUGhAa/DlHtKiSVtQ0qhR+qGqra/Td1uvgsFYeRWurBgMGEA+mPWEsZGTA30phoOj
VmpZrUU8Tb/pg+k3ZZib2qOZdveZHrTpKuHGFGJe6j3oR6b4EymdyY+Y3e2k0xLV6E0zwm3cjs0Q
GKW1c5kXFDrzqaKDObAP1JafKhVZSvLr9rZeZ7NA/jxNKcSuToR+c4JuzFpUSsse3aip212TPhbg
yy0E0CH5plRPHvnD+290fCl2lbGnJNvY9nfl2f3X+Rmo46Cu6MK+oQsI3zLbdm8oMJSD2XHEFAHq
YbtQ7iTyENgLbS21dW23pyZa7DfaaOHx6DNRxB2mupiennIVpAv3nvKE2tuQ8CDO3lb2dnphL48W
uwpNgsLiAb4KwiU6FHJnaMnJqJl1TJLqq5REe8wGUFZYhZJ/8ZiuhYNqsKBm6nioNPupxjSkY1Y0
SEIpawyk09IuvgegWGQDgNdATAi45OzJsriBcp2G7+ncp7p7lYXcYGj9dmXV002cS0FRArBAJG+m
ncbvZw8j17UYQURHTj3YRtvx1clPGJQNzq9Npv8pudjoeudjmuNtsZOZuZKKWU6fXSd4vWb2wbSU
rFTahpzAD+LHxgdJ14a9rkmYvReqnjilzrB7WZVsrMEMGqsIby/iSjc/Uct45OEhoh49D/gIhnja
mY5FUFjuCW8Vpg7oPKvGjcCY/z3Xk5X8zdXLNBM4y38xlgKelmBNmBHt515ypPpPYX+1ebciaEn1
8K4DgoY82/S8XypFTQTLdKsnJ6KZNOzsWPEZPIxAuuo/wzU/1/RX1OycgEbWlbyEqIGdBsXFMIDY
h3fq3z6q6zrSJAauJjCwk8n6/P1MzVlsCB1kReRkOsHIAuKGfKu1gYh/VspDhTFN2SHp/N7y4Yqu
iL56MmaiJ009E23nSdaPeox7rP5OSm1np81LnRsPBJVfxg/GD4kedjBOPGbOWhl2QWHAxoaGqgkn
hPLZbHMTYRFb63C5VQftF9UQeWbv+azQXtDbuAZeXFAaADMAiwXlCwKKuS8KGKCSSYKTFAZLAkQX
kWKxYte5xsqOLtw7JNcnJANSmRO9zOWGFtJl+BBsqPZktafK3GAcDhGbfFyRs7ggAAbQBYGyFUzw
pRxmOalREIWc4MHtFe8NVPvU1VYSLFdeIJxZkLDDJwNqBnPZZ4tpk1akrWD0hEnkI70nmBeuaBHV
AEfP/J43obHW2zHp28z2QuLE8YF8PVCts2WZrKvUXHB6Ai9TsWG8GzekrIoVC39d8vtc2F8xswiz
swRtGc3pKYkBNzRfK9Xv0cxtgGTZ6DdZ/DuRW4HQ01rrxVne0b+CZy9aIQaloWgCPNHU2/AYrnvi
oossdJRT7qHtz4VfuDaGfUXmvAJSU6sC5R8W27VH7wtnLwB/E/SsVxvd2ikfKxZlurY3TnBO4MRs
Zqj9AJ3RfmHY3qEDAl15q5LhRJv7rk9gsJ3A7dLAo49t3R1WpC94DHB9YVbQEIii0pztSOQco8tp
QU9gwzNtX3d2rDwQHbO/NwIzi8c7uWK8Fzf3TOBMk3jaWHmmQKCIHybQoXWScPU1BNUgXShfKSUr
TtHixQcdD+hpkTxGW9Llxa+MhA5JWdNTXOn5th3tn6kuNIApUJu/vZlLBhqItv8kzZamaF3JFBN6
I/ljL7da8Yd9F+XKcj45RK70ZcoST1zMYCyePedOrVuFwRt6cvunmP2u7TujCeoKHT+JP6h3tR6K
6pf92v6gbWDW74mZ+vEvxge/rl4s74vpbilfm1249CJDjf5+1OxtKtAGU1cwEqcGVVrNOQ7b+GDc
t/WbZR8T+qsS++FVZBg/0avB7U1fNIBnkqffzx5kC9lZyy5LGAhLoBV4ECSsTZQRb0tZ3fVJy87E
IDcDpndnElOnW2FK2HfWAZL/M7G656YhsEloggo4P/Z/UqodpLvvtS3N9hgGyktA+keYkBfDOLQs
DW9/27La/d376fezT8tzkI5igAJsM1Xi0KoyEFijLhkqnnlSxjWypc+p5Vf6B26bKV8ERvA5mkZJ
W6VJGtTN7Hyjeo/xwHZl91oawh/0beW9sQMVbxiddMc/3PpuaLdMOYDtQ/t2e9WL1/rsM2YHwowB
0GNXR/kuTsbtULu9b1axCBpHrk3P+aR7vrXkmQmh3cgNZmPJXZd+w4y8ot4P6Z5VT3A6a1a+mG0V
jDY/Cr7PvF86/YaZN0SLkGwaDBAAtaafxns+bIsqZBYB2uIhyUEpLZw7Q/rMHTY55sPf3p5lhT3b
n5kxQo9L36omzF5h78sxsLZtgRGuD8wecD+fcvvRpmHDa1+3QkxM8PsSw666ZGM691n9osT7VvmB
ZkUzuv1ZS7cVCJ6pOgnrBUzIpa7aXHi0wT8ngfEbpkr8fm3hV/x9AGfDLP4VMbOPLBeoTDoQURiJ
T8s8IHlyAFjI8EKu7pt0REbn1Ri3dhOMbufH+euQTA2+Zh7UeOedxs+TFV1duqHnnzSzjqZJ0bPX
VvSU68OeDfohB/fxCDJs1UlXkPDXSeTZ8mcuKMA2lsIbyDJdZVeP30wFO0BJWCrj1mh+Zcz1efcd
ebyVd2nxCThf5MwQS0MfzaqBwqXJXVmcjJL6BnlyKswzeSrJFhn6+Ch5yJ17ssYBMN2/+f08Fz2z
BVxWhkNHiOaq8gWnrtDkPueYu/jV1VepAKbDuhIGHg9w9AK0DujPpQqn6K4tynQyt+WdPQa5+qCp
aMXLwUblK/19J0mQiCeA2NWVK33dAzsd7Znk2ZVWbNQiahTBT3qX+wPH1My90APxitmZw7FMiI9A
A8CpqnxxlPc6XzvgJVfxr3gU7i4XPo5OI6pO0lMNNmQGDpiwc/gd38S68LN2r4xfB3tt5tOSt3gu
c3aZtd7px2zAZqfOvjf+VPDBvaD3sybeEefDeb1tnZbelHNps3ta9DVz9LqfXEW33CWISkOvN/GC
YRrPikMxndX/W4uuSPEyxbMEh+d9IsWjwJwu2sogMb7HHQ/SZIRLt+IkLG8k8PKI5WF65/Xyrld0
BU3QsIoHqzoAO9eZAZe7vAndkyHWUhX6op1HqI3cK9qDQQx5qStJ2hGFtRqskIqM6jF56wrfct9a
NGHnu4pvzWzfZFEm792X8gtYIzzlSBgINMAQ0Ol0lzvEr/VnUn2TbkTzYXf7nNe+bqZVAE23uYhd
ekKnuOcbkoz+aCHiuS3ls2BxdcZnmzBXJ9a2VexhE3J1x+i2ax/TZtc2P8dsC1IE4W4xtVzJ7hu1
O6jKGFLMhXKrNfDzdZVhshpnXzF7EHrusdGicJQkZgDvjDtN81UMIQ54/UV8GM88tLNHpr26/Fgr
BWouawwFq9swncaZf6qTArUegg+g7Ck1fG3cOtVT2x5hz3yz96X124y3hrKxC78cUt/AjIi1weeL
+QvwLqEfFDoJYobpepx9A9MxbUVNdHLy7jKKjKE+bEzykTv3RfOdihYdlFoo3I3V/Q8vvwFAFthX
AcpGeetSLm+GNK+KGglRi6Jv+0nN38DvGYDUaOVxWLIn54JmKh13leU0NQRlFiaXAnk9yvuMPUn6
syq2VvfPIFEo1bm4mWoTNjbAMlXIlvfS50QGlvt++/YsLghEGhgKhaAdqcjLncs1YiqWHMip0aoA
DAthnDE/r4cwdiwalOAzCQ0qVt44G390fmNNNChDLogV0Ad9KVQjeSFtiWQkZXFgd3cYT90kL7b3
enttS/4K5gkCyDvVgkB2dinGq11DyVtKT44WmqLx0/bQFYNfuHeKuaIXi/7guazZklAEM7vBQFLC
zloVjpjSh+T/OLuu3ch1ZftFApTDKyV1Dm7L7fQi2B5bOWd9/V30CbubrdvCHAwwe4ANdIlksVhh
1SoxyM5lUO5EsDSdwJ47kKQojJ0kxPWDHCnh+v5yp8wtEAaoxgGqgaeOMQANX/cpXyB29vRC3yR5
qRCEyJz191I0eGU4NxQxdRZTkA0CII8VnEDP49WlmmGEYcrHc8DHyfD3UgxjTrWqzWDQ4F9rg9N6
m654xuWSxp/iOwVwQz4JTUSCP6OyCD9d3uqMlZvb3VH/vL/YX/VnNZVy5PF0WiN4bZnPqMe+00qD
RuH9McXkJbfmNk2WrBNwgvObllfNPArREvEm5l9BG5uDsIgwHoBDbn3dVp+Dgt68lSKsqwxs6o3l
uR9cHq4jIVzJQWJ6CbcOgdUP2pmX97Z1HYbj8rsZXRgbtXWrEC5W7NuSxpl9K9oKhw7TBxcRvKKb
hb7HbJj6T8/P+s/UKN3uGRxooGtAFM3umarGaVkP8IG6xPbqz4zfj6Oy4kDM45Lx2Y/WQQterXyh
zZiyKbcSzTgAERky+GtYTtl6NIyKh1vjVL5ckTw20GMl+cVy4CR1xoBNXbV/RIGW+9qyqHGHtFQ3
hk4PhJ8N9q1xlQvC033lo6b3dh//sx7g+K6FtBiIrBk1jzgkF1ZoASoHU/Ui4nuu43ofbqfbmqfP
OVP0R+8JZV6cFnh3kU9weDr4DD1XMRUQO2gSnPMmsDwJYyKAXlDHHbof+XCYsS1TJ6jLaJmHH4UC
IOs9xyrgbV0Hh1Hu+8YWMyVdcJHPWVGopjPGcuptgIcCMiEJgCVM073eXA5468yoDRpGJyDjbTZB
a4Gx0uZb1fbS0/2TlKeuBJgHUEACwQwIdpij5JuIc8VQjR0+L8HNjenqugoW51CRzTJox2LP6QZg
oKRswGhdW5yCNIYZ4e99BwKIhshcKwO2lWFogZWjtVBaSaEbCesMbNTDpqTDATl5RNifhHzS7KU4
zDiiNBgqaSljH2W21w8tZ8a67xYrV6/QQ8NXqGOTFvPEHwb0/GC+JYoDHdi0s3irDAnv2XongkPF
U/uqWJV8XpWmqLeJYnlj3Hx1taJ/p1Xl/wFdHdqQZQwvNNWQAwDS8PLhzI09P5cTmFSPi11kdBPJ
vEIdQj9yJNevCErCgxl0FcipUqDU75/YnCjG7svpgDpskkROUcfqMkKsaEeRFyz4RB9mRE09dfCF
gPAH6AswKZY3rhijGBe5jp1S/yOo5Qac6bYrg7ytj3iHy74rzJP2OWTW4nHXDOm+C2w5eko7F9Nr
v3vOcZU/RlD9ub8BE34hgEO0oQdESJhYy/iFqdHFdZ97iSNTZmc0e6d8ulDjwTbyBSZBkLx7uy9w
YsdRGINPCPgnJhGxLnzmY6C52AaJU4NM2PR17dvP/Q9FSOZu/uR+X0piLqPSuS5cUkgaNl20arIl
8pHucJayzMLY6YzbpzaHuEWxXdADPev8i9KtwtYK8/P9FU+YIFoKRP8IuNYw0YExQaVWjGHBZYmD
fmRiDJZQbFG+GHvTm6O1+H+W/I8o1jvV01zLkyJx+nLfi3bUmzHf2wbmeZ/F1/KxKOz0hDl7Idpo
+YHEwWMqEr/HSKrH+0ueSpdTtBht8UODHY772uzWsYxeRbXG3rsP5VrVD3lj9haPQS8NKd/K1hS6
r/rZ6zcpuvwkO2seCkx6X2rlYnxP57BIUyEzvuaXLZjOoTQYTUjSsY3FAl/TbPo4N0f3reW2iY4E
6pCvam6LupKvvMnqsW8wHqetSMwFG8WfYUabSumiaQ604wCVU0JM5q7VY9RzgtQmDmbpfYwpGlH1
kmitHSsgtLBEjKYQHJl7Qw9JJ2kz1mfCk8F90/Dg4skBkoKJkXi/LdNcHhMn1yPU9qptAna2+4c+
5YziPUc7EU/DWRSHrw9diYcKE2J4HPq4UXMTbK4V8rc7XzWV5/JsgBRfs0vFvC/11oABHoIXnsJd
kEJmXTSxKrRQlofSiUHaIfERMfwFctYN9CwJiIssxH15ExEgOJKQrZYozQrQpswpKp2sJ4CP1o4e
rH0UORpQQ++6TiZan1tctEbf/aDMAGGoibj21iAT/Ew0kKa04eL1zlbgBCmyLKsdOVS2Qgg4u+H/
KVtp0Yr5z/313SoKyKjARYVgGv418LTXotIhUhslKGqnr+VHPPkLyZ0DocyJYPSEz9UwExqI0MCL
pngKCb2X+4u4NbnXi6BfcJGf0sMuzdWBSkADcVzlSMyuigJkmgLKhDPXem419MG7kOX2iRzoSl47
XsXvwCkKhyVY3l/OrY7j8OEnozUQf4No/VqEX7lZ0SoxROSDS0ShsSrwdo9otVXizA6L7sfgyxkw
/IxMFsCJmp+MJtikdhI3NCW1WA9ov02Thxp4/6ZFvU9e3V/k1JmhkwhdPiBMRK2ZeSaFrlRBRgAd
VyrZ5kZHMVpYaidpzWZuWNbUdboURdd+cWRdlKPSO+LI9OorB3l8FS/O3Cy18pRiXEphTi2UQi2V
UyihMg6qPWihQrDE1/u7Nr0UDcgBzLPAnWWeNkEu/CoIsJSx56wkXwaCtCil8LNu/prLkvbeorft
P5IYw2AYfthnYl07WWqkxBW9xwAEA6jFPnNF9rftiL99voAXohURw9rY5JNSI8oIlaF2hsKzUh9Y
BOFzxANyf+8mHizaToyzBm0DRWBQlbzUg04Zc2GEGL/ce5i7J4ilzRnpOtcDovm2qHkH35XMzJNe
lXy0e69/u/8Ft84wPoB2tQFWj2ZFNoUSeAnasVK+duLoLTOwzHjn+XOAljkhjDFUG/DTJb6AVRrc
wu/8bcx1Dwk3N8NoAikAgj+8/eg4AQIVU0Kud9P1DK7RZBcKkny7iGWAOTZR2OQBxy5D0OYmJB6/
xS5Dfi8BQs0O28RuMmTVsvCoRJkpBoNZBE/56M9Yll9v8/r5vP4y5iaiQFUETanBfsLltLjSch9L
oLl+3NFODtqqE4CrsbSzdlDahfpHd3S3IorsNDNafWvh8BkoXcAjBusXMNfXG9TUcqq7fQtYbmSY
vvjQi8I2TjZgEFfUufTthG7TnAd8b8CKaG6c0W2O45ShkvOGAlbGgAzJuow+MsNW3r3iAx4xAZ6B
S77RNzqzyluzh6oouid/Z2GDIIhZpZ73aAfTAD72tXdF3ZbR5/07w/w+LgyGE6BrHchtdBfcUDsJ
jde20Rh6h8gk+owzSRXhQlHw27AFSNugvKSDV5WNhodcjjQvx7XPd+Jo73vXqpOlctZr0gqL+8tg
gxLIwvAStNJRfxwttGwnJFqR60Rr9egwmMYi2whbeV18K6vKzMzI9NC8SwR/U8zFAaxe/IqV0H0G
ukWsFK1a10qoxSImRCqAa4PvkPB2ah0fv3KCi7CYYxhgg8B/iYIxUKHs4G9iu6J9Vx4bgAnjQ7ou
Dp3dArxNaquzm8f06B/FN2/fPdRgKQHhKYlyYqa9WcyWS2mkeX2kqBNqoNbGuE/al8lEohVfBgN6
UOJDUpiitOy3yWsiksQlxZ+xJ94cWwlrBemiAR2XMV0FDzJsO/NMJlns62pRZIcgsV4MuyXfLdHM
h8P5xR5IRJ4bEpI5uly2HkuFIrmAaRIAB6C1kO0YVnIOHLZuVBzATZ+2y3JtuJZsZdUK3VkJEg5E
n9tXxu+ARJlH+yfQD7D3gM0ytxwRCUAFBZ8f1AgtZ6c6PJUBSONmnNCJhWEQPBpbwZ2J5BRqe9fa
Cl5IvgTyLT+Uuyj6aSxxUepW9AXWFF0whfN55k5S5b9WFrQrgVcJUR0OD9maa3GREruZ62vFIQIt
hWY2dkbiL4x2AQvxGsTAIAYNQPQ2zvghzLtA91LATBcElcjrYl8ZlRGDuJDRXlcckkG1hEViih2W
J1nW/dUxfsC/xOAmIHpFlySC5evFBa3mlhL62A/G8KzEq+DL9Wds2pQEmBYkfnBWOpKc1xJULnGb
pG7Lg4551t/6UWv/2vYD5YhjQY0XfOq6wgjwYiXvKkkoD2O9zPKlJM34YxNajRkoCLUpkRJlD7xe
QKVpoZQVcXMIMBeGYARLnH383SlQdmIkA+l1RZkB/FP0Ey58TqEXazkZFeMgZUS2/Of4+/4pM8p0
8/vMu1+VGa+EuEyH5qOICIgK3W0vk2TmkWceyhspzEEEcpIEHpXCn3izfWjOLUYb28b3LN7mN868
uJKQBHyJAIZguMgw4my1z+h9N8r5aDi01mDnbzoGm+pEzMxCRuMMiVSTM1uyfDs7zUu55Dbxu8uT
ehmAV4Dk3/13fso3qTlH6Csxmk6/ClzdEo+PkmTkvJj1l4bea1XXjQeFZOS42G7bhWgPdmhVeMyr
/bitV+HRsN2dahnv1a5eKooZHOuTuerIptkOZCWRmSP5VU5mp66+ifFyFWAgAh5kgofX131AFvvT
NiPvx4AcDYLGSxKQfW/Bwya+WZievY7siP6D+IvPz4JUBFMXiGc/PL7snrJXUyet/eaSs08GIpJy
mS3ypW9j6AsJLJGcVvAeLM1ybPK43O02P6etT37+/NxX5Zt0NnYZzB6oEhiIjtCUwKzIrXU+csHe
chBIZn4mxMCf0ArMmLycP3zCk8McoFpiLAA92EuROvMCJIHcjp0BkbL0pprRKrY4ExBm8+mV7uF7
gG2qFsmrtEzWB/NHP0hrn3REtdHHb/ELDKdWM8ykJeLiratnnombzCOa+CnsQ0S0iHwn6KuvTUcx
AkrTjBFMR2E1z+4PZlZlVmX54rLQyRwI+GYjIOw3m0tb6Wk//bUwtfNCENoF7kETrciwKs9M/K2e
z1jDyTUhp4VkMbKOOnLH12JKmPou1iAGMUpxGld1SbzEDKFfQFl4zoxCUXfh6ooAGkd9MjhKQLRj
L6+l1WEsg7oU7aTuuXwQnmRhgRi1+R7R6jMsNuqj0tpCuBznctQ3oEFA84GWo4RvaP/UMAv+Wi6v
d51W5WJ2VBxtJW3D3EKPAFpqfySzx41aZxgrgwanmWiG6sPVaiEV5SY4pECNIl3N6IvA+YqahnJ+
FDXLfQ5rU9AIJk6m6DCZ082b94CaQoBAwGpH8UK/ocDFqxaP5Ri6YFU5Rj/5On+IMJ7dKhqzefJn
EViMjwbHB7w44EpFWAvCIzBpXO9llIE62YuwKpCkjfk+KMwcfQ+7gKh/3CfAvjJ9HaoknqsUT2wm
MC4I3XGGlNmBsUVyKvMxgEz5UfFs4SmW1xLKRNEK82OaOez/zeOCqWIIzeDcYlQt3F7m3DwuA5up
oFXHfhHq57gDqeeMZtw4CRibCZuKbiM60vKmUlP0LkYVh0J9LH68UyUfNH9xbuN4xmDdKgVF5/zu
GX0r2dwkODeNJgrl+iguAWkxBaJa0jKz5joSbywVXcyFGEYhuqzqDQ6Tqo7yUrK0x2YXnmfMxq3K
IbbSkSfEEDsDd4p5FOqBV4HPEJujv0ZqYN1+8ZvyyVvWG6CNf9zXWVQX/b3ri3stj1kRn7igfuCF
5lgv6rW3EZ/kdW5LtrKuu5kjuqlJQpGQY0XtDERTlF2TsYjNqMWdX8nNMV9IBqLzGv0sJRAoi6Yj
fmwFJSlrq3+rVve39KYH7F9yMWUSHFsSHhq65RcGIwEDThBx2FJpFbxXBcn/fPoCCWxRRWMwAcdB
u21XMYykRtRX0SPVKv/OPpEhUPEah6TSCQroIBCcM2QTygTGKB5TBNHEC2eA2fpAwiSlQMV+DJt4
3S94s/tr2u7fpV+IYJYujKOhZRJEhCJBY7tBet8q118imKlaEn5Ea/Hx/mbfrglJLaQGABelIFme
vooXey1EqeJryjge43qDqCnJ90Jsd+7cU05LDddaCyZdzGeSJXhqwMgzj1yQtUmTayV/TFv4mEZl
oYNH2ohWuqn36fvc4Eo2kYV3gM4+ouAVlNLRLMsYZEOvRS3mde4onjAZkXtVarLGFDHvKd20+3LP
Le5v4g33MojYZHRegB8DcwjBv0x3+WIXQWDpx1UlBA+dibrryrBjq7WAmrZ0K7YEwsGd5sxFB918
E7+Sh0YApA5dPTOfcRsPqUhP0ngIew3uKNYvG4ag11LUgh9aiI3OpaN8Rqfw2G5lSyeBmS1VM9ll
C36bWO5x2OWH0I6X4wP/KD4OS4z0W8/lTG9eK1TBMY4ef7BBiJ2ZCpRRFbpRZGP+ILkE/i/3Pnsn
2ZwaeBXRfAp6Ejz8dOAzCywoRlAy5O5QPQzyIjwGZ/FNfQr27cbdpT+a6W0y7Dzq72a1jsH70i/v
n/yNj0qz9Xgu6bREittifVSU4zVOSULpQd2oZrrwrYfyIyTBopgxijcqTQVhZDC2kY665FkkqIQx
JJ0gpdKDhFgjsYuNYIWLL2njblMzcu6vinWFQT+GflEDDimkwUtknAyeM4QeTTv+iSOCOROKzv02
czX1AiMkOQO/fbTntojVNnw2IOmwZWAaA/0Tqwq1r6MOaSTZKbc8QFNNUSVZaQL24dn8unqtcpI1
GOSH2LCZ2bApyZSFBDYU7CoY7XZ9/1t9zGPQbOanfrHuzb/tM6Xr0sF1oAJkDFeDpQ0TYq/Kol7M
T8JrtI2Jjj+SiRrazHvPOn6oCAGLRjMp1IqBcfh6EbwfdbkgJcVJVbdjuemFpWwsQ82U/pbwBoJg
LBGnIsiiEQ+jXhhi2uSK0KAf4lWy5Ifm6W+1Fz+Pp0xHmQaEOmxWqGg8XRiaHj9vyWRmj24PGkgx
HLACXjVK5c+8Y76r6lnvNdUpiNHHFiAQ9Yk/zhz4jRA8xgjkaeYcZ3FDcGgUehX5rZuffFOO/pTj
E/yav9wiWoNFQQvAKKApQCZ2fdRZyiltHajFqReBdySAv9z/fXqCl889OoSRy0SZD5UV2rnLvIeA
BRlDPHrliXtJztG7gcpGYoE89L6UW9sPMQqdTo0BHColA7peBj/ymcilankSl8I65qwXyZQXwyKy
0GtuYUqFCUJIu1xKjm669ozsGzsG2XQ+KB5c6Xe627Xs3KughYFfnRTByt6Lc3YezuHRXXOmZvfm
8CoiBzZHIUPXc72tIKOi6CWUVsDmybIYykEsym5c9af+K0D5CPmnxhLm2tsmhCCjhn4XpNB/y53X
C1OMVMpSUJGe+maZNtu22innTj/d375bFUde9EII3d0LhwkJ3SSISghRk6XYrwL/sY1msFcT60Bm
Ch0a1KohxGQCM6UO9Mr3CvVUirtB22nJFgP+ur9l0qRUwPA80CoA5CYMNLMQQOI8F3PUsBB5obgf
ElKCPCZjNJuwXtzfshvzDEmw0HgK0BAPykG63ostMyrAKiM1UU8CifbISiHcMWau7e2WqRSfgaw6
Bfchs3ctAnM/OEGNXfXk0aTXMjLjcRmf7y/j9t5cybhhMAzSQc0DyOgiexnPUaZMrQDTZuEUgpIR
6WFmk8A05GlCUWin0reV1hw89OTsg2ZGtW61F7+uCajR0JmzKAhd79OggmK6Gnqolrr04es5s/dj
4rDhVuKlQfcUmmFYTz6vmlZu6sQ47b164fKrtjR1zorjvz9wWjdBsIC6Ew0CrxcyCnwXokCvnQSw
fY2PeW91LiaQLO4f+cShXElhtivu89Yda107dWhC4bdNYhoANnPL+1Kocl4bR9ovBLQW7dNDdZ25
71VSKknX1cYJ8B1wypZrLMit7BH5g/csnzP/9IVkpf2iWJAjQQLVoCpycRuHSC+9oeSNkxCbyWb8
FADffwxoW5uNMeTor/v7xV2KY/yOuMxUo20F49QG4E0BC799CDeAnnSON1e/mlBuJN8QriMdjUQj
m9DK5TrrABl1T6VrRciAo0I0R/4wod3gC8LNocweFIV0vXlu6HtZm3HuqUMDQmW7sAQYx+zNFRAm
VgKvAEH5ry8FV4ERk+oxRtdq7qkeByKhaw5U1HMybpcCmA7KwWAnQfEFN+laRtBXMuouqXvSwLqA
eoulLI1l3//1PaVzUOFLwezQKaHMSpRUUz0ECNypEzdh+eI2S70ylblg9tZrgxRkMoGdkjBwkvXa
QDZVCqUXeY9e84hxXkutO4eZNTiZOuPg3tQ8MJROwYwb9CfTWU9IMV7vmpr4Hhyo2nt8DlSSF0Qi
mIyQnJptoBE/QtIeGg6OUXMHqrUZ2RMHRgPo35EZ8EF+k54XF7fA3DbfbVsPo53Q8WOH1bLmTWxo
P8d8cat9WCNKELCq2FP0/V2vceREQQfvgvcYl8c8t/Vm6c/1S7GGFeNxeSQiVQPBGpD/7DvkglCa
A82y94iOZFyinrf7bBkpy/u2h32xAadAvpM+R/AI6IyF64WUgevmXOBGj9kJc9xn3gZ2l/DjtHQC
dm540orI6lwgjkJrSHHyWL4WzVHYy3Nff7tHsDTQZUzzBeO5ygabtSAnIvYJ48KXodk8x5rFz3gD
LJYNJR9a+VH+O2uRuZ1VAwIwEYjkRwWguWzZo7wvrbSVu+HtfI02cJF0zVLdOtmn6hFlbWkzrMM3
uSH6ARej32TGb3PLNnTzSGoeB1NYyB868nyAzK7zZ8msD+lslY21E7ASgFgidgdkjrazMu95JIAq
3v8l/Pas5Ec7ttYn1vwTmN1bFtp9DoBAbGuWEZL+wZ0DRN1k3H6lo8r9bwps1knlgjgVWx7s0Y3d
dXbImaqFpnoTjQ9aaM129LDvPCONjZRB8Z22g0/JxF8x6UM0Q8sA6ytpf3KSn2cP8uY20J2l6Z7f
kYS4EddXTXKNpPE68A6jd30dbb0TorxNEwJvwVvlvltxT7WlzI2ynCS7uqTSZaxxJPki5pX4oZP9
dOBEyshraulv3+IfQTPBU2oQdVXNYQRvdRZZ6ks2XXpvL+ywkI6gyvdBljFKZvKTHZJ32e6W45qy
KazR2KHP5B1Z9xAHierzP+yrjBVL4ANXBk/JOcxxFfoAjagkSsnw8ue+tZxe2IUg5jJWvNyHQw2S
2Wwg3uPQE2nfLfhFZxVP9VJbz3gGv0//pSPKrIt111L0KYxtD3G95cvmu/j9IB9REPTNfrkzHqzw
W5mReGvurneS7ZgEz5IM9xE7GTwPP7mjbfXv5KPxSGfHRyEhXzEqO287EcPhezN9pFDM/2mHgXL5
Ny0rY38y2fD1vAPtoGGcRc2Odi1Y0SRkmPSXcON/35c2rTf/CGP0ppJLvUQHV+jwyVZEjr9P1qCu
OHsP86QZ9LtvjhK+wn/oPpkr0cUYUpdiNosjn7P32IlOxT5Z9nb3JL/4p8jh5jI9LIIWft41yx2j
ql6gDrnIY21VaoM01eY+NDNf5ma/b/ezLe4TlhTwxn9o0ZhX0pMijOzUQaNixDv4Q95eeNRMZSCg
vjRkC7RNc7X/iWfqko2LZ1Y3uj2mNYsq+LqXhm8lsdmenHgOhExtI3tmF2xXbDpj7CLAOSl3khs9
N/5P8nTgVLLha+INf7iQNJ+n++o49fzBF/uHN4lRkqjPR34sQMjfgA+clEfvXXrk0RnNv3DcTNB5
46ZT/biUxeg+iIO0nBMgC7X/L87J6PQ/6wGts+0Ks6P/SLYptuZqfJhZ4o3DqSChBtccqS7a1soO
zDWGJA4KUYqwxML+HElhfVdmQL485HNDc45RYuoWwHv7HY5E2UxZlkmwUOXVwFHWgUUtkNQCSQb5
lj7Gc+Mks21lE7fgiuKAeWtDMBwgvIYwcAM5ybIpSPscb8zkGG6KmRfvJj2O47siF2BunOYFw5C6
6PhH8xTGYWPeZxg9hTEZtul38Zn5pP0ewRNt8i/DKj3rhw4cCN6MDk2dJYLK/xIcMCqk5qnaATOZ
OOkiOGVzZNhTb9FV6zpzG/rCLUpd78Gf8IhBc/ZaXo+fxTIAAlM7tfbZWNYm/2nA5c9W1XauZ+um
3k43GDWO/za1M4epYIJYWfK0cR7l/g79MkFE4gXARqY7kJ40VvTAbST7bV0flV3/tEwf20N/8FfK
D8JqEP4Gn/dvzkQz2/UH0dO4cKrqrEALbosPiuGrgsPtFKhm7NQmZ4kvtvCo2M3KPfAvzbo2V/dF
y1SZGEN4tReMsvkol1V6BtEKETfVR7749M3KDP/skX9bt1ZjK46x6kz3u1idsi2ALaTcco9flaXZ
3tI466jZBOt65e1j8gZ2nCUaU/KRaMvmKSSxef9jb990TAXCuaGcTl0ItkKYS1HaFiUaY/Uzdqld
fyFEK58Ta+6Bvd0TNFZctC0zx5EYJTht3RT98gv/yX+eg47ePnDXP89seVCnGZoF8PODOWAo7Ifx
Xg9EMZ/vb9aEQ3sthrnCnVfKcSFgt4AEP4/Et6IdMlBk3JhKYPVzxp8mzK71CC2CdJYURslpaOJj
FlU2MtiH5LB16qprVWLkES/s2wiki7uk0Y1giX8bnwKnN6gdJ/oIDFhUaCuRQ8Bo3V/57fGhgowE
6C91BOJcxoHgo9GLdNfvnS7ohMDCxDQemE6Vzy0Ubudmg1FLxawb0GNkEahOYkIgs+6GSwRPLNLe
4eJ4LSdDZeYCun77sIcpSeeYHCaXhqcOYTQeeOCyrg0FIJ5Zo1d574Cek9+goKEeevStrZFwCmdO
dFIU/D4gGPC8oqWaERWofJTKLRY2YMwo5sLEK1HJpK3kYrbI/QOb3EPkSNHnRiGybNtkqQdt4bti
74RZUBFPXPlRrqCS1duNMoz2fWETYTOyYjAeFMCN+IAtyCEv0oGrIh8cvueMB8NTq5ZkiocppKgY
G6PpaUMePaATNzYjzysXWlJr5SYotPgzb1qYHC1z456kmtA+1V0SJzMXl57htUbh+ygkBSN4kM1l
U9Nl02RjiqEjjgtK9G2iySmdAiLObMPtnqMFX0bRBThRZDvZGQXa6GlcIXGDU2AkxxYTsIaNynH+
us6q4ImXu2Iu2UXNDbMsHC+KoWArRRqKbV6mYKsmkuQBjMK7uN7G1VJ4CdX3vlz2CCV0+bHHTOea
8Os89E1wrZGuRzXwTyEHM9o24Thi6Rdfwmg2put5LhfgS0TfjN6jre+sjYpg9EZ+TmL63/sKd3uR
rsUx5gjkOaKLMsDgqCfpM1qrL/d/fkJdLlfDkHrc/62JKOXqW1mkgiHK3AjY3uA0xmteWGW0qsZF
4i7AH/jifcXLGXG3kfO1OMYRG3NV8fIe4kLPlpqt+qHmexFcQ8VHuChSk08VEi+N5vhxX+6U7qM2
S5m30daLfP61aZNQkBOTKh2dIBLBxJgFA8jp3aMRFC5pRWDP7oubVDgJbfO/iSw6Ye5aXlDV8YDn
cXQaSbTU4DtCX8yTu34bhVXT6mZsB/rivshbFwPzOGlKErgASg5MX+sLh7KIDd/tu3Z09DIzS8Gl
nZXNHhlDtA7qRjgTTU+p4KU0GjxdSBsMoQqkjh9BI6JWi5AP88Wg1XNe2aQUAQg0Wr2/LXC2Qtl1
MJijY/DoTCxASrBMikxf3d+5KTMFZNJ/pTBries4DYXcgBTdSw5810EFa61YC1wlLSs5c9owzNb3
ZU6vDCST4GdCT5FGLcjF/qlgy6i1OgBjoCjX+1gfXzvwv84sbErpgawApAavOSBwjBL2EVBxDQ9a
QrHuvb0naAvRlR7BZplaQ6DIM0uaMnowsajpU0AKntnrJYFNi8vcPOGdEU8c6fSm/sKmpwclbYqZ
l2zSaKkgtkKhHa863pZrWV4rj3Ll6qOD/Iq07vs0Bv1ilZmyoQ9mGvHec1vzA9G6PDsUZTxstM5Q
Z7ylyd0F3yK6H4Bsk9hvoFMnBK0DxdEIGq9NGKHGj76DwYoQSpj+qP/5HzQGID0KxkLRl/UDx0hM
es3FCFyt7avFmAg80cucmzFcU3oJdAmGGwLtCb+IUZnCaDgtiKGXUQKahwA9WmZr/H2mAVTDF0IY
5VcSTiyUzuedTOtOaRQVpDGax/vbddN1Cjp7zDSkLApgjjAUttNLi7RUl5IeK0EAuQGBRbXV9MFY
uz3Kfw2PgCjSK8MuPQ3jIuUSBODeoBLB9QYbLZqRrQScseiqriRCMYxWw6nBk5fLsenHQzBT6Z66
OsBFgvoO/YwgRKEW6sIagO2xSI1E5MEF7gLKgefJaWsMW23CeA4wPi3KAFYJtW64mswBc6GYelVk
8E7FNQPQN357zipdJsoA9tD7RzCpSzrw/qB3AUsQW/7rFSUI4krCMfONdxjDcLRlseZnDnpGCpvW
rctE0gK8Eo6oN/LCb/JsrcaNPOO3TG4bRUGA9xWEVuwMS12M+zZSPcFBNQXT0lvwSOejGB5AKqXO
XMGJOhE090IWc0S5DOLWkNN5J0HzJBoi9DJtd0I/ZN3Kk0a+2bVDIA2Eq8a2tCSjSIaVFBhg5RS0
sQJFZ6w0ILmKZRWMLErlkbpUMN8qk0Pkuu+f8PSuoFmUdo2is4Mx+Q2fAYkiuDxGw0T5Rqg15XXg
u+rkNpkxU7qnLjMbS6DJAZh3xC8ggaHW+OKKgNdXy2sjEsB0LZ77UfksC/HRVxwPqK4AgQWlP53D
cU4tD9Aq+sYAzQmozbXM0pfHoq8gsytzn3AKWmFB0eIvQJbqzXhvUz6IDqA3bokK4BD7mAxwB1oh
ywXHD1MSbGvV6l27rRZlN+MTTF2XS0GM/+26biSGekYVOX1IfHThe3OsEhMPI1CvIGpFTxeain7H
4FwcVSfTUJtqhVd5m7SuliHGTRKlS5DaPt9XwCk/GwlCmEzM6gQSSqdHeCFraEvf6Fssh2/83hS9
1lJrX14EfdkfdLlE13+Qdbsa7DOmq+h7tdGHl4ST8pldndBOsI2AVo9i9VFkov//4jPyMjO4TqTa
6ZuqHCzEONu6kNkMHYm6gRTDTh6smbVP7vM/Qtl6ch5jrpjXhwKIYFVQIMX7Xsb8PPG51GOCsq9Z
bAAQXAeeaHU5sgqDeqjixm7i9phk2ZpLvb+FPuLJpQSnAnwH4HoBS7zehR4BkVGXFehvS99dxGBL
NHqn6YJz2ZZINQSnvHd3hTFHLzSh0ldimc3X+1zm/QBi4b5bcvjAp3MsClMJpAsRMEDXKxvRgJXH
ZS04Q/pHjV64g2cggzQOTyEvL7MwIFlt5UNgGlJhC712iDISGO/3z3vyuHVAl9CDDUpmhVF1tdNT
IeBgIjRMZuD0L3hvpqx9jvFcMnX6Ul1Iol9yoc1FWYSehjnejuDELglDwh2QvA2fi6fuKH/Ole0n
stZQmgtxjPeTjiliBbowsEtLKMfkXGdGmmKmnQDi8jRBUtXdhCrQ1UKvkjSUdlIv2Pc3l6om87xc
fQOjulqFl9IY8L6XXdR88ByPuDlt2+alb+EBjrLb77qoFa0xSavFfdH03G5FA4mB+qn0f6R9aW/k
OLblXynU51E/UaK2h9cNPEmxegvbuX8RXJlOSqIoSqJESvz1c8JdU21HxnNMzwAFFLJcaYrb5V3O
PQfO0sn0h6KqSl0P5DEcr6n/6Kg1XS5k4s68Lpjdv4Y4mZ3WXtMspoelCL9jR6Hw7YknZmI8Z7v3
J3PWEL4a6eQuEgQnRAQYKSZfyyp3iy6ldm/QHO7cteTOLy/4mOcvxV8zO82cjsIEBhoM5FHYDNW0
bQCKNBnKu+YS4vZcPPF6DU8VqeHjLh1zYWUm5IN7vhvEOlQ08+mzB5IipzQ5IZmD9lLLxXqON53G
ZanygS7rRYefqfCfg8r98f5ynwuEUfJBhhXsfMhvvfz81VVtp7qqkReB36DTAXfVhwTiU/gD3Hgx
CmXdg7pITn90EH45rq9GPAm9hbTuMh/XQZXFquv7NLLJpuP31cI21HmS/NpM3qaTLjQq9Kdg/PcT
T28mfOK/TKJfyrCY8MY4ybApY4JObdbXF8zBOR8cwwBY7wGx6yLifmsCIzkDhdZimDDOvI87Cut3
pJe59lJka4C4yS6FMWev6KsBT2zu6JgKlTIcZDAXpQsUP6bYWznkq+jKfLRf3j82Z2/pq8FOTI6J
lsgsM/bQBuNKBPc8Xg3+VoXXyZJ1nc2QIroU1Jw/Nv9a0BMT5DnlUpvjC+req6c27zcPxY9h+72+
7XlWPLw/vbMW9dX0TowQm8ausujCeuxk901NTZvFNSGpaBp+YVpnzc+/RopO/IJEGFGbCCNFut3E
xXbRX5SAUpS+8EYcV+fXS/fX6p1259PBI03wcjoGkZaPpt64I00ZZSmv+pyIf7ez5MWTezWvk1sm
iKyKpcJueSZZgbibJzYt3I//X9v0CyZ+pjUfAyzeHO5UNKS0aFPrXoDWnNkh0PX63jFvhsj9NBgR
JvGnInbJoxyG4DqBmMhDIQP3j3Ie6pyZJPj3s4JHlmKArV+Yok4722ntx2PZYzwdbZbgaoais+O1
68WJtu+v3jnT/2ako1v8yvSj80cOSD8SSO6uwmbXJ0BEtTd1TvuvqrkDTTly5+n7Y56xG8hA4nCg
af8YD58YKbRZk1n6Cy5Wa83OHbrmAYIU7Rp8IuFqnFz7AGLKBsJ5lM5bNtNLLZxnN/PII4Gma6Sa
T/FfNa9QbZABAvJmWo8hWxcQowUQcz3q5dILcAzuT67ckTryr7FODJbWtYlBIACDJX6K6Isemv1E
wFdDJFDl8AAaZ1viDqI6sZYQKERKNQv5v928dlzr119xYso8VtYj8mvwbz7VP3qVzh+CW/NFHNxr
tAtcit/O2M1XgyEB/PZEzY6sk8hgsJFUqaH2S6RuLYVY9fun6NIwJx6Eo5sxlJjUo6o6CJgMq2bk
gMWMF3bw7GH9awPRP/92NoFC4xoKBeQRbA9pZYJ9PA+3tA6vglHnyOXsmmZYjf6lg3Np2OO5enUt
RekTVhqcG8XsB0b3RNqbivfQGvSvqoZmqnVXTq0uTPacw/Jm706sgQAZUedLzBZQnDwo2d3UxzmL
7b73991IMg6azUAETgq9v7vOJLuY8z2IJDYc+QGyXCS/Om7ir9cHiAuw4QKXc4rI6Wsd9rjCOEtl
vO0AeuoqCAShW2Duugybn1krUxFE2ey7mUouIYrPBZVYj7/GP6mR/y/Wc4pKhgNT9XUeU6AMdGqz
vd609x0H1eMlSduzuw6admCPAEJCLPd214eZjDOpset+szZunSmakjxC01pqQIk48wuvzPntfjXe
8Y69OmVJwoOx1zF5bMHwFS31jYFItOvrW6tCVGzMBigaZJ/CK2WvqeKPS01TW21Dx6aT/2/L2sBG
AZiE3UQTNLDAb7/FZU7fqBBLvcxfez8zdk1o2k4XHP8XyZpfTtSrYU5MoSKxak0kvce2URCYEmDm
1t0wlil1a+1ArDiEr14biOBB77TIRDB3qRo7s/JjCebL2PI9ZMyLTTk580p7y9cqmvurKFHFXkyC
rqxnxzTi0uaVovqWCUh/vm/4jofgdAZIEAIqB8aeIwvG24UySBqFFAx0j7zo78ZBoiM4voQEP2dc
0a1zhFW9wPJOzE8V15OOSI1VCpdlW/ks2sWKyAylw/iCHf+Fde74OAG3n4Ds4Mjk7J+EEdIsFExa
nfcYcf8bVB+hOLcx3q0HGpogeeSVlzfuU9kjx8zVKpgly1pIF7y/pscq/emyvihhgVYEclwoNJ16
JTYKK1YUvnlsekhlZ9HQkWJXiw64Bx7pOueLCbcu/qPNUN40ZQYQVvBYVABMZH45q3hDl7b1gT2p
6TVAaQ7oPHuBBJ8GJGFLa0u6dJlo+FSyoZqzwE5QZUG+fvlGl16AR6yrvThHGRJMcJPyLPSsvdpu
2kHpIu2WGMQzQQxEQWbnCvvNyxbMRpUpkyFdomRuU0daDZl3UU0HeE/ygDxBh9Zkrxpu2VILuikM
cUAI5rW023YDn7b15MJh5iZYHPQSJWMMCT4ivwK8Ft75ilgkCFmwAHDpApyf+qh7mtQWED1eDaYW
ZtOAs0ChsqTrpzqc62ZVi5j1WdOBxjXti6W8LgIR1zlIaeDblKMfilXUTuVT7PYUgBY3KcDUxM1U
ZbpAV2jmCLfYgbu4qrJ+nqMuQ0EKCh1u7zZhWk1NfYW98TACOr2BvF50418ldIkiyAUQ3WwDkIG2
uWOkNzVpFzkuKOD8svU3E+uXEZKG4LmYh6Ec93Sg7p0T1ktxpXpfc/zfRPf3c4HLtZGVCEkOeXlY
RdQG6igFOY9y130oeH/FqgqiugXrfrR10DwsgV7mHHxwNU9D6HZWq4SNJl7TXlK1SyyloGBzsH9r
ytoogXuH3tFU+h5UJBi++r6ho2aP0uf9cBd3oDD5AMkb76MYZQwjxCxRV+HoLQjogYctxbZtoHCW
0so0etsF1JerkjMfut20ES0crgLrRkeTROk494vJsfaAvSyjBc2si3rwZ2mI+xMqeF2bLaAfM1sI
P1cQmfDqhKyLsYewMxzzUWdS+BoJzFKGej1xUu3HwG2TlYyQK0rHdjTBlnlezx5sm3hlHqP+XOUt
n0jzWMwFYbm7FPXH0UUHRM7coqHXkY5snVs1dWxjy0EGOzTxtglgdBBLvSIz1+2Tw5KIPRZNYUXq
ODzwczPFBlXHlqtaoQUmRtrhUXKpvdsWXyVzHc3+5xG0Wd8AmCPdusBdW5tyZOJeVjpZ0sQd3S8+
ceYy8ydPPiiH2e/B6MblihSxuAfQLtpLHc8q0xWK5UjawPpA1MEH10/LAC1wPcfZ+nPsYRecsuoy
p/HiH1WdlN+mki/LAxQXYrZuBet12kNHqFwjivTRXTkRlMeCTrI6q4BCRyOio9ybhLnzd9roGBQ1
leqTnI8VyCuccIj8DDQTi58aZ6D4qcfEj7LA4VwLOQ0/RSOLj32kiVr1bTQ0mV8hpMfl5FW0EdPA
KkhYRsg7I4+pr72l1WIdDL6LhpoaWiZ15SmS+W7vHezYhUAtxkv7VS7LolPoOGi2XSozd6uZW3Ao
CAghHQvCfHFXgSzVp8pa6255o5dn1Gnre8ILu9N2FN+TruqKVa90DQHNGkJUqUGB87PXBuiBNk7Y
QtAWgL0bqJaWHmyib8XKq6m/6cYyuZ/mSHzqZuDNEIc1N4mTBBtu3fgzc7i41k6r790BEmTQESwI
Xfl6IN+S0m1a6Lv39YM/jzHNXUjr8i3knyNss5zCchMxtx9XZT/N7d6b3E6vKiiBuvCk2nAdhFPV
b0mZkH41LqjtQd/FDztIEU3FnGH1OMuWxLWp6ceKZaNkI90lfefsGaICB08R7z8V3hRBqTWuIedp
G9A0Ioc7mxkugxfPKyhXJehXHGQJYvBeaC8bgwLp3GBCYjPvOLVtzier+zQghQNNpAj6p0j/Rkn/
vJgIe+IrVk7ZUFei3ug6UWAA8UUT32hwEA2boQ7ELsB7wrc+1IK9HAoZnbpv6gVS2z13qiV3EybA
kV8BMpK2swLfM2UOnjO6zHqtogaiTK071XdSU93cuKyD3fD8JulX7owYHu8gMFqpJDG6oXViwy9T
2waf/bHuAXulxutRRKohLtCO2tw605CI1IScB6u2czVJERPMQ7ZIhmqiZNDNChgi78wbFkS/YRm0
bsZND3gBClbTFQuiZicCgWkm1Mhrb6pEklo4bXuINs2ojIVHGWMbO2gV4W4y34xxFX1hmB7yxC1I
4NJuXgTYNmmb3M2IZLq06VlY4vEIeJhSJTjP4qby5hS8rsv3goE2NPV10tR5OYZaZjEvnlvYiP1Q
SPIZb9C9G08R5K8hcrLkehyQB5zCuE1whpsWZJNOGOTCneV6DgZ6rxozxiuqhkilvcNmBuVJL7px
yiSosoV2DG9J6ZAibQSPP3cgSb02ipmfQ2grdJhTTa96/NxmLjT+7nxmOihm+Vw8a8/wWwJR4nYV
dwMuNeSxY/hEkHpjWVOhKzFnSDTIrKtbfFxA9YKO1bIe1sCje7AjUx99wNksH7UpY5niZ8zJSdKg
LQwN9qCPh2eFINqW/ZzPEiuC3yGhDcbgGK8QCFUQ0dRxvfetxyHkhUYvk4Vmam+nsJ5ShrDF4JfG
lmXSzDpIS21cuCxiGj+P0KZ+6HsqntF4Tj6iVMU/uJK7ciOALoLqbOf2UBbAnYFIJyVYNOF1/LkW
A3HXFKKQ5brUcQId4tCW3xEYJetq8ep8rAzq4X7R4WxWADDCgnlLjrUeWAoyN/SYB0CWYB8i53Hx
GvpEpC/dlTvUIcQZCPdD+FtJwFKimf2El2AWOWdIJ26LqIT8Skx18jVuCuquDGSD7vqQD59irBO0
B5ym/LrYEhYaEpljkPadO41pUzbxnV1UiweTVIGfadN3yYMJJl9uaMXBogxYowsmgymAorMHu74V
YLGwaxiJhqTgVmVfAfbU7R6enQSjrJwM28Hhi6a0hVfopegh6OUqWggjK8CG+LYz9RKBGqEpv/eN
FgeZGFZuvZ77/bYXqu8eu4Q18AYmF9hGyEdGn/EdEM1Yqs65G1RPtpK0Q7WOSzuCOFZyoXcjEcMX
iIijEOaoIPnEhEBG//hYRyjFuVB0m92OlxkTFEL1tpl7vpFFMPprAvWaP+JqBqIGiZPJ4mkCU0+m
HELuQlbjNZhbV90hFy3tqgHtM4yEwGueFtLxStwGKsAWnMQ1xMyHSTUZgDXKTWkZJPU1iSTf0b7Q
S6YGMh2traenvCtpy7IS9rtLQxxSAVNXF1g9j3Ya+pgzjaG5rqYoD+PwE37dvGHcKp6VLJg+Tz0f
ywx+DHYHwrjeuCv6KADAw1UaN16grx/KI7bbAzM9V+uayHjIuoSoLbjIozmtcE68jAyUQQ8CcMA5
hXSMknBU2jDZN5NNJqike4WbS9c0t34iki4VfQRTad2W+hkopyB9Z6ysYdUUk9GqkJB2SEfR9mjT
LpaJwG4i8+EtlYU6WBX7BxrP+i5m8wRr5c8qXfzC6TPVhA5qpWyhDhiXrf/sWul8tX0wknU4THpc
hZ2lYxpb51OBayHTZJx0n4VDT6d1V7KkQAjMo7tuQFYbjN8zhAh0wTEz6ZdVksqBefG28QPxDe+m
/aRjSQEuM0quQ+3MPz1hZ3C7RyO7Jf7Y4VvoHGdxsRQPSe/gngDfggfYBaiYp4M00UenjnWXkQDE
1GlS8wSaJF27rLsYxj9NwuloQq2t+rV04WNkYUNVeDORQBebaWkikAxDMwkxxuzFfO34ELpLyyWa
VIaCagSTpKZwXxehO2flHI5ffdXO8JhrNLml4VIOLdTcahxYM/k/2gXapqnfyPjTFPp2SEsFXy2D
cieMgYxKibpoKBFh8MQX34HkS9osFHUQ5cglCLwLivlm5QxyarNxhCCmaZIGn2Aq1mWFWBwnI46O
ILngcXlXmCW2q9iF4npuCYzdNqzxZKUEhPxjxmFPnkvZGfgGukAnXplU14YOoJSJkLKNK6k+eyRo
/E3r2vEmjntZ5YssXARKpXLbm4TzsNyGkVZk7S3G99a1g0xHVnLR4paSwtdrInojMyCwxvmae4PL
ckcTv95qPByHJKhBselVITicfSeKqmwOxgX0p6Qk0IuBq3Iouh6RHnKGGqlrq5ZH49ct+NkJICYr
ASXSMMWDxWwWNNOChBmiD1AAdK6IV4knR5ONTd+4q4E6zU+wU4LPBZImvc4quGPeyvpMDZkePPM5
1pGGIpaEDojrdRKEb6wfvjmTAwhdq6ZgynXbBPBCyrqpsPPd5xCB470JfF7kc6+iHaBV0uxQUAbR
FHBliJqcdgq2aNesF3AFLDC+LRNkG00jaJWSpBHVpl0EfCfgaBIYbObEt/3oQLNc1MLSLccdXW70
DKuTg+7Iv7Z8kVntLEblExuah15wVAq5kWG0MShRFWg9qOMw1QtSyCnh0keXKAmkTP2axkVGBHPH
HPO38QoBZD/hTVFumTcsGe54Hzg8V5EQ6P0EpPBK0T4atowdo6S6atjtULTmtsCDVOS2K5HQsnOo
LASCTa1XE2gmvtU4mDKDtAOHtw5ZU3iLunJSbH6/Ntqr984UCtAXUccH4wWWle8VxxsM7492V1Jz
TrK5pEh/o81rAKk7s9sBbJkqp0lFIIcmxuGGcBjkFPJzzWrhPmIIGnjmp9CB98Wyxf3EvIFD9l4u
Pvy4tjEWnlUv6zRZiIO+5cX3p9REVfyDVEk4IKmhlbvxQCXP0nopXZ2jnE7RfjXHDEvpGSEzhsDw
yJLHYqiZJcVuWGgZbaLFr8svkz8UT/AZkdEJZU2DPa+t+zUkDvWuI6TvN3ZkOeRsO42bjM9J5Uyq
ahv1rnD2NWl7s7Ya/0pb2COVxv7Ue+sj1VeyGgsVAy6xTEuU+whRh3XQqvCR94TvDWvCOUMIP6p0
AF8pgvdphLlkeubdvdNoBuC9sS5AIHGd8AIRyQTJN6ukv6MD/OQNlHx9MD4sU3GF1JEOM1OWPvim
Gqkt2qsK6ItHpQZStoLhS6WszQMLRfElKG3wPZEzr9bObCN3z1t4zgclgUX44MHHWHa24KQ84Ouh
NWBdFeABLpLOuwodnwXXYYgkf2bkYK86RFLl1i4GbCT9/MiBsaqyNmmYzHB5tVyhytfznM0++zpA
9AaHC6qmH3oTE3CtuVqEeY0ThjhsbAzNAkbCeoMeSQMrK4SaEQvPGlYHGtJxR6+aUQq+QV2VI9dV
iImvQjr2Mu8DEo8rQ2cld8wbJYjlkZLo28dmcUi0gUEtxb7pBVykygbw4QP4+jhXg6wemkZW9G4u
GwaQjRoWH7PXNt7MTTIhOFCBZU1eyqEB0AT5KBFeB7PG8cfzbv4QCGFvitK6AiXC0kkyvO2ml/jc
gE17PoweQtEBoIDcgfdu9nq05GPoDeNNHyEQ3nB4TuWKga0ruFmsGf5AUzP/0KAu9nmsWjreIkVX
mxSMnAXLF6ORMvTLRUwrgngciY5ExuCxx28WO8G17rdjOM9NbnGq2BV8vXHOG4c0FXxZMt1Ui62m
tRsLX6zVEoIRwB1lWOaS8oHmkerotpknV2wHGbXqcyiRD7wK4nksNmiR4WTV10VMUnT0inLfcYtz
0besh+BpgEeojrk7ZJC7D0zuSTDkIzfo4jiYDoY2E3jJMzWJMLqKkCdQKzjwgc4h9sFEGjXNHG6T
2LYoII067B4GxJfH5rWOoAefIY+9DmrCio0XFv5HGsFdy8sIZMs4JbOGrkezfCvh38PBnrqi0Cub
+CEYA4xu6t2YKNpezSSewryso7rOwasYsCyhcPCv5FRChg6ub+imA0NMki/H9lXP+zh4AIIn9XYO
k6H32zXCE7kU7TqcE9LN5b3m5dxbuRqCQXxuCzV5K29iEW41XKjD3GMi2WxIkOTLNBVtTgET2XlD
wA2uU4nyEJ2H6AcNYG7gisefkEot0CVICvnZwRh9FnHotldR7Ddp49Kq3tTljAisBv9emw5NGB+Y
A/rTLNKFRHzsOz7AsJ35Q0fovL5C/bOgaRGF895tlE4ypixiwGUWbZ2FcB78HYtbVMU6p+s/JSA0
csAejdAgjwpoMwNI7avnrhgdnhkn4JsmGqMmC9UY/lDAqXvIaIaBTDtlRZHRGiFcxss63oimDad8
gUf2M5bO4B7ga4VPiY/HMx1j4Tw6VinIgAZmiDLEKPSHLZxgG5NkdNPIwUubuXARj+ikGSB4tcTB
rptGVWwcWlVPc1Edew2mXj9GLfDsqVsE7k+JZ++WEYOAKBi65EDkMP5JUPYf3+f/ZM/y8M8KivrH
f+HP32W3DBUrx5M//uO/JzUOT0311P6WTsPz0/Sb/Pnb4/g0otOy+q7+6/jL/vrL/3j7R/yuP8fK
n8anN39YtWM1LvfT87A8PAMpNL58Bb7q+H/+3/7wt+eX3/Jh6Z7//vvTD1GBXQRfW30ff//zR7sf
f//dR8iBytl/vB7hzx/fPgn8zUc5jeVvf030zN99flLj339Hp/vfXODWkNt3A7QTHUuj5vnlJ16C
n4AMOcRgYG44NlG0WPDy7787XvC3I44QEMfgqF+BHr7ff1PHEfEzP/6bG75wP/pH+AdKWL//n698
szv/2q3f2gnhagVwP77npFZ65EUFCyskOFwPqsJoy35bBkOfHkVHS7scvLndumOSqZvCo3lX64fQ
fCDySkFdF318U7SJvT/mvjk0d0lbpAIMbVW3DSq+DrS4gOQ6wd/98lEnBdWxAiH1sX50mJBWWeYP
FaPwLrp0crKEXKJZPqlY/XMwcB/48DYS5KJPinQd0r+BKLACERhcqyodhudXJ+PPNX+9xucGwPaC
2v8oDEZOqTmkFw9eGHTLwUDz1odQO2LJ90c4hR+9zOH1ECdYIEfPQVy1WLBOg3Ywvi7pD/TS3FK+
MrJL6zLaueFW98mFffofxgVFKChHICeQnKxdXEqkrsD0eODtre6+IpuVOwXop5I7J4bT+Mc8IX14
CbJyAjx6mSyWMUIRDxwcoMN9e2QV9ZeeDJU9OF18MwowfjioBE3xDS0vFFXPjYQOebRwg0+LQMT4
7Uhx0s6cssY9TKyVt6jFOKtForqB+9TsxiWJ8/f38dJ4J9sY90UxGNa7B9Sl02kasqLeGUiyVJfq
92cHitB2CPJ73P5fOpzAzMxoM7sHD49MMz4mxSFQddqLC0X2I9rgVZEdWwUh9iAELT4aqbBhJ1sV
ML9ACgkTQv3zbsT7OPYfEHLCA4TUbOQdNFpo31/CFx6LX4YEvy9UNCBICQzE2z0TwVgrahb3gHga
mTHq/KGgPvJR2HrYCgRKV8da317V0bynypIfnp6XdTgmMWpWtbo9RqXAlaFXGaRetbiaRxBSkC4M
9uDHR/TRfRu1Wvbo6xu32gLiPcYqzqDNcyvioN4hHVt+nRZQaLw/rXMLCRrhAA8G2ltAd/N2ViZJ
pOqh3H0g5rH9WnPYwczqfBxuuwvQjjN3GuqFSOBhEFwuYIbeDjWg4CsVOvAPTtlCQ56sgeVYVXbv
x3PWgVVgVg5iLvia9hJa61ezfzQjR4wdnk30Up28RVJxz+3r2R6i0FkjswEMjbPWYl+qNlX+hQ6e
08YaHEeMRv0Y5MyAKiQvB+kVaoej/qoEujQPTM0oc/flFVw1IAzEFyKiXKPAhQBx/EMm4DmwfT76
l4Df578gATEFdhZ344VH8NUXoICtW+RC7EEpB8dr+BQVCi3RuamDHef2W4uMWA9zzhEqXTJt59Ya
b/5R3R5bjLfv7S6XiV+OwxS+rDVUs4m7KaZ5L2yzcwzd+nH76f0DfGm8kwM8VczWSmC1/VZ9iPcq
ypK2RaPIz7jbvD/Sr7btqGQK9BeaMAI8ECdGu/U73iacuQeMuJ/CYo2y1iYpuodYX5jTKdHjyxFC
nQEFPDxHeP5ODiyie1/wQbgHJ0J3qN5U45A54FBp6uJDUXiIYFYlUzesG1BtAgINDozZVwlfIdO3
HS7q+hyt6VvTh5m/+pyTmXuNKC118TkENRZoJjffa/WhBFWhdDIHzT/HJGEvowsG4/hbT0eFvQVp
Enj9jlK8b0/S7AHaiZSwe2hNU20SPf+sfG62M3JLF57jF/qb06ESCGoe6YjxzylxjB3mrgfZq3sw
wTSlWsog0+GwpU77MeLs1ni+k9V0vrb9cF/5aLO09FE09hopL5uhUlWvlJgkMsEEeBuUE4KW+Blz
3TuGShPKNvesAtgWkbjNJbr2s966D7IgP8o42HgLasq9V6xCbUzqeeqCPTp3QV7P7eiovzIGwBMF
CNKweRTAEW5RMNtCerEzHwOUat+/IacdlC/nFs8IOK7APnX0od6OFfVoVGLtgGfZC1Bm8cfbiU+f
3cDWGQLTLpv89g8UaXayp9+cdrip4nIPLQ0vCyt/K2ZlL7xuv3rIEZqUQdxxxOMdhcnffg+cL/y3
YnIPI17T1AQeMJuBpRdG+dUwgHIetEMkBl4eTo//dpQhBHDL95l3iAckMzrvWkS3lkxwEmZ3+/4K
nx0q8BG4uXCx0Ef4dii3SZBEciOCg4qoBdrJJVKMpciQ939/oF8vH+YERwfWDkIa0AQ5GQjgDRsu
GMhOargDlYfdjKYrNkz67IIvd3ao0MVGgb4GIejJJjlkEd0EN/kwaLr8jGdWZawy7fewCr+/P6lf
rwImdXQaATCFe3+KYQVJGWRDGEZqK3cFodWs0fvwMIJAd5HNBbaPU9wk7gIGO4p2oXMd+MnTwTjk
yxUwTt6hK7ssCKFGH31Ei/GWRh/G6JuA9klVfUJKM5/Ulrtr5ZcX+kF/PfwQwoFa+9GooYeEnmxh
W5rY9gZIonhBRhhugMhbV4T/DwcFvj6oOwla4hGvvT0oQEySupqNd4Dr56bA4KRt4bWZ9/D+1p07
+K+HOXEe6SCgcc8nD2EzDMUebebIRHbzhcmc8ZywZsdnHjPCuT+dDdJpnVM41jvU/vMiberwD+g+
BW4MoKrnxplTKj6P7ZM73L8/vXN34PW4J9NbuqKDVO/iHdBVkFFBryKzJd0lqotTvPzLmXw9zMlV
A3zKNyAV8g5IGAGLWvi5DKldIaNIEYygppYlo97BVx5uUS6r9qiyiBse8eoapdd5/f6cz2zpPxml
YZ9hO3/haxxbhoPDosMi0VQfxoiPeuKlDBC7VTTrafX+cMe5vX3jY5Bdesh9wZfxolOqoMIPkEWn
Y3DQ9TcfdTtkVDI233sdTuwI1ASbrspeXbiDvw6aoE8MumQQJkTj92mzja2MjlvFo0MFGIeDzrfH
xj+YhVzz+iEO90l4YbwzOwxBTPRiROjdQmfEKbWTX6BG3cUmOXhkWvVNg/rEPfqYUS/NJGCpIIXM
h+kjqEGzKEJXr+9eWOVTymMcsQRv4JEVBJYPvtvJY5jweoxrupT3YnoKkrsI7y6tN4R1Kz5nk96W
88FFObolPHfEvdtmqNJG49qb0W1lSYoS55UtfyTBJQnMcytzzLyDJw2EJWimOrlicupqC3hTceBS
ZmOxcxXcub0/oDSduSX0KpE+ABrzS7iuuktvwa/X+xh8YlCQiB19jhNXVlt/RNmVsXt0TX/qIIXG
UfNYIw2FOvNNNEF1CxCCwYFeSmI3UtwE1YE4W1ZdYiE4zvHtHQCWH24u4hdgHXEX3hrrrkVXFK1a
ds/beN0vqJsBvZjQb6hMZl0LotRC5u/fujPP4JshT6fuoqBahoSzezRp5X7wCdWFrBse5XcPlPU3
ZkpddAxoCb7u7mvELjz459Y9giwo0JPoxvhF86la3HIWgc/uo4IDlFDJPiWJTbZzr9sLB//MTT86
F7h2aMtA2v3keAHgaxd0XLP78CYYM1rt2vk2MmAd+9+cndeO28i2hp+IAHO4JRU7U912274hHJlz
5tOfj94X06IEET4YwDOABypWWlW11h/0eJuXX4U1J5zLfBTRBOQR986/ijTLnd5k5MaooUTuRO3l
kKjH0X9Uoz8dMxpHb636jMSb7aHYqPtPSU+S0ZGGn9Gm2DaCIwt7S7ivEeP1vN4BM+uU/X4UQeaA
kYtC5/YauLiILL50nqUPL5DeDLWBulvk1v1XxX9s29+3f//iIFn8/vz3H35/Ugej1j1+X+28DcgM
2Ga7MvzetV//vR0UTEiVoTmHx+BiF5td1WTjNEZu07+rVf1kFuzYVB/d0O/XJPourqr0iRKOrnCv
4tha2otnSOdR+/Pok5Fme/CryZvklTyjpgLp/LHtjr4frlxClm3CaONSzEZBsRLxs6UMu9iCXQxG
JXRNRQCG6YmO3vpArUdAozGILsfL03p/e0yXa2NuUyIvR0zCkp680fncCVogDLFihW4OdgkooCxt
PVle04a+OJX+NkPkg9LM4wkbhvNmhkqnSg4Y2dWTu9rDqHe87+IHTS2+esFTOwOhs00ypE4t/xy2
AjYT2V1bAOTQ7UZ+FLwDFuVrhLqLyLj8psWyVTFK4LFC17X2S9P/borSgXW9o8y40wtr0/fvZXMf
hN2TFT2F5VOTNCuUvr/GYB+PA4hUGHPPYtGKbCh4W5+PSjGBdktbJrxHC+AYAlLZx4kk3SleU38q
/Uqxya1Jd9R1m5mGpD/GBRJITR3KO0C66YsKsJ4ju2n6u6mhZgxSJnGEokadqVHTTZE2nwNN/SG0
RWpjkRJtgyCQVxbQ4khDeXBWF8fplxvH/KxbvHKMRvcCbj29W2ZbK+IdJW2KcqeryiaYOFYPt5fr
8oFw0dxiIQFuiqZwjHtXTdSNpjlytpGCH5Px09dPsAE35vgL4xwtXBE4WGxNmtUR1+aaTDwgk7GU
hQKtEWqap4juVJW7ROC2rpr9qRoErnV1fERj9s/tjl5rkAgwK4SShEQR8XxppFJVdXqcSq7WWOBM
9EMifjYaYEPg5DvYSP/eGnGHzCrlaYLeYlTlnpx5rxSSCy4qc7Ta+OFl4s6rqPV1c3hV10p9i9Oa
wpREPQCXQ4RfMM37m8j6cGRUZtADYlBKDDl2VkwlwpFV/9SOL6VXbSVMd8cxXOnjBZuXNhFMIxul
yGgnXVy+Qr9WB1WH/xEIz/7oAvPYDOrz/PZAunR8D3RH0R9yroVAUq0NApQgTG8P899o+mHDz93G
YIM1hJE499ClQXtemAEo4aZ2wXm2iEs2zih+S2Q4OLm4kzS8+wzf8Z/Ckdvw0Qg2ZfoiC3+mEQm0
rny2YDv+8kEkmk4r/Lj9actt/PfLNKxhcWkXUbdenANI1LSVWku1q9TBplMfSuFPU7/145dGtw6K
t/bQvz4SRI25bI7+z/I1gJCgpvnwiN22dKIg2xtCs42QJjeE8VhP+UYKHTUuiH92Gn/9OpQPavyt
aT6hZLL1go2X36kwSKzoRVafJT9biTLzcr+Ypg8ft7img7MT0Drh43Q/dtTg3oJao9cvt0d8ef78
bzH818rfM/PDHshR0UpGfaiJ/n+MprObBo/IrtzU4lYXxFMc7yL5kHmpU7aHbPo0wPq8/QVXu4kz
HwtS1AxxOee5nImhHk21O4EYbf3D4NVk5I7/3ojG4TDflQG+LlPSrWmGVUP9y+1MKrb4IRxiY0oQ
dwXJfrulv4CO5bQRuwiZ8+aitHUeM2ulDZq2kBq3E5tveuht/eFxCutNo+5lv3YQ2bCVe0k5ZOmm
Vk5dCy/uTmsP4Ut5H3njnuPyYUpeA3kXkNf9FjrRtveQT/Ceu/KYd/vcgLPnIDJRlmtV4KvbYRZq
4KYJFloXF6928Ki6OVlG48aCdM9RvxX6zh6D8RQC41Vz1UnNF6H+4zFRAQAwKCRYmdh1+NKHmV3M
7grJTv7SgtVtik2iiqA11rA7V0L2rJdL9gZokqQsD/pGinxNr/rGDZwufWzBBgnDSRldcH5S9r1v
f92ezWW5+u/2QEyIxDMvZfIYi8tRSLDyeDu1bvunaWAT4n0Di/QE2gZ4eKcXh1BbSRNc2Q+cuDzp
qBqrirJcP8B0+yTTsMdAGXLapEUfwFWWY6cWjWClqcW1e+7cHGl5GwOvsYylM4tZ15wQ9TS4ffzu
Rz8K7/Pt0bvalQ+/P4f7D7FF6mS/KhpxcDs8NhPYyFRMxzWhovmCvNhvZ51YhEkxt6pAGumELIqb
Qh5528NuKw+t/+12by4bQvqYjJrGRRkNvmWgUqGrxwbGQ26eh/k+0Ir4vunFcWNO45xOk/3N7fYu
D0P0RYAq4IegzinSeXQ/jN7kaVEH32OgbGgcmucEBTAP9nE6tvAPWH1+JK20eLkeZDQXsLqkWar2
SxOBDuiT1Iny4Cam5W8R+adUiBHOSit/l9X5jIF5Ekm+zngMVt/ilB8RrQ7mbICbd6VxrJLU3JlG
Kzs9ZLVNW6XFYYBSfkgqvbbrMfvTme24DQejs/10QIsAJr3dVXG380fB35rxkOwVH0XE28O/vPtS
rmF7cE+jvkbidlm5CTsttEqQ3q5V9LZlhY6YprbUmxuz38EoX2nt2tB/bG2ximvLqjV55ELYgaX3
a5Aidbby0LvWIYpesPKAKyu4rZ+vJ4iEatur8egq+ZvhfQo1ltGjrnwWpdPtkVu+KIkrhEo2iqpR
cBK1ZYokTrxQU9N2dIMi3wXJN7HaQQZGR8MZniuAkMPOMt8DE/PdQXKC8VsYnVJ/H1n3Mc826ZB0
P7WvWWhAgOv36vDj9tddBiUYV4AxZ29JYDnLC09vGKk1lv1IQtx/CAFO2ha81jLI1vzsrk2phs4/
vgQikp3mPB8f9q+eA0HrBSDHk9k8+Wp1kNPg0+2+XG2C6izDTN2Ckvt5E4agtrXa0xfoXtzlMwl2
Ximu1c+XSfO/84nGhAakj9wMCanzZsZcp26oa6ObexnigMSFvW9IzaZChx3tBHS2tbDuDpkQQDIY
x3qrD1p611RVDbsmklfix7UJ5OECwAr8MhtzccFKEkCn8DlGlxfis8bCSdr0GW7f/vbYXgn3PAmh
NiNrhdTR8u2bJAZrQxd5ePbBKbM6J56ybVV9H9eE367tS+C7VGt4GFImWozupNW6XCrx5MJG+V3F
1ibjD3DC6UaerLeyqcWVAby8Q/HY/dDgYmE2jewrZu/TYNvseylypOKnmr0l4hF2u2z+VLrt7aG8
uoDmijuiUdReyCScLyCAjGaatt7optGdhEWgLN15OjyuDkde3pu++gvRnR0Zxmec7o515q88pa7t
k3m78w/5Ie635+33kVQqiEJOrmEkk1MpfrEXZCVY6eYyv/h3nwA1IYXJbYqnxmJgofwJaRkavOqN
mMLtphs3FZafzcaj4B69KsYeeApyVvtCQEe3LTfQ9O9DBfRhbIfxN6SLorS8qxrldWX85y2xPHEN
EmOgLiXSukswYgprv8o0PmwQnmH2kJ9wAmErl8/SJ6XYhdq3vni/3eS1TcpAkLUGDsBBuhhxWUV/
PlaVid3jbwVP2RlDdMySNWH8a5sUqBTxdcYdUNs5n1hZzqwhEafJHYYOwplKIlIxywrRimIb9MGv
2526ciPjEgluhNQNC1lfnKANhCFraHzRlfJGRIAo/mQmguaIvtI8wOhJ9/AwjW2nDsM/v5GJDGTk
ddXEQ+rC+iAVU0UqIhq20uxYavpOQBQTAvVKMuBa/0g2zzpfyPhd5MNGXHRUL89Ht4p3lv5bRmeu
Et04LWzRfKvXhG6vhCEw9vMCAWg/JzTP585HUKKPrGp0DTHZGoHvoCu3UczNiJyBKJ6yAo6p9/bv
M8gFXkRaf3aA1RZnh1xNfo/7Dj3073PVHQUU07ZahjbkrotWsrXXRnPGvyMTCKQJLNx5/6DpFREM
r9H1ZTVB+KQF1uf/wkfKthjRqKfpNejdle0gf2xyEWcHQeoFIeSgHvwJXk13lKN+0+s5tUDNvj2S
14LdWVtzzP1wvcFvwkjNUh3dEfUco82f8z7baEO08yL9GCcPkbCtQNv1L1rY77Op+YysmeT9svQn
UXNC1anc0fzVTj9vf9aVwxTpX52qiqKzVdTFoI/oQEXJFBJ3GtH1/H3hwRMPjl3yQ9NXwv2VEEeJ
V8ESBwtVkXz1+QB40hR3lZJPbpNn7aH3zHEnwPc+RspUHm/36krWeEbfoWRFhWYOAos0RD7qdSBO
xeTGyWslf07j34nxs3lGti2cnprqcyK8Z8U9JPfG2vb3TbS/3f61rnJ84v8L7WGmjZ13VTSFuscL
i1FVh3iPL8JPM5z8LeIcycqyuhYUyJ0R4+ZHF6yY85bkwCghmXNu9HA4T8prPj4r95Mcbppy5wdr
i/hqvz60Nn/NhzVcDVPhC7k+uVrZ2w0yzpMZbsvWX3l5ydf2JS94hIHnd9GF5U8zcs30Md+kNr3B
vUAkaVy4lvU1q9AYgRY/IWilHTo4un30q6o3iIngUu4pdhTflfWxlEFZP/hJ4cjTkwZhrTCpxBmP
era5Pc/XQhbZNRLhyLJS3l6MhzeU6mBq3uQGU47iUqW8tAjtOF1cSY5FEXJTo+Hr5CZ0/H9uGAIb
A0OqDbzp8oJSjnVRG+AxXeNLjGweagUmehvTMUXnKP33q8mMUcR8iVN8RoKdT3ostP7IE0Z0A/iu
W5RwsB5p8nBbtcmaV9ASUj7fCEHZwAPhak/qaEkXiiKr73Wjl1zT8N/0REw3OVoQ+2SQZCrqFYJt
UIQ3A6Cf3TQhvDhpk7RrK/jfPoHshAZl9hDrISoMrR7fm9zhdkbX9TslpPoGQbt9jGQ125iJVD0U
CAFts6otEnvSPemL0g0tUmrg6ExeSC8JMJjTEPhoZSTgv5LWD/4fUQpU0/wuI3OCYeMiImIxlZdI
FipuauymKsMqZ+LqUG2DLD9I4RMUcxupASjKOJT5u+gbuo5thnXjsMZYvLLfzj5kcTZBVS6joM0U
N28fZr2LdHwxa3LT5hqlbv6hxcWahnC+IhsN0t1cBMaW4kmFDIniikAHapWc7RrfZHnO8iic02T/
0ZbmGPYhRqVjIEGh7aaX6qeV2c3X6Zf0Kt5ZOw7ajXqUj52Pdo1tfU8f/Lf2rbirdre35hUOLx8A
NoDjdHa//Jvt+fABhK1gRMhoeunv/JPqSPehikuQdtI30774/BS+pDvhaB3rQ/SYrgXoZf79L1b1
I6p+McBFaw2pSDniJbdju7zr93m/jZ4bFtJcAV85fK63NqeGyHIoXPQXoYH0Z6AUkye9SBXXpl20
Mb4FT2OyEx+6T8Naa4ujbsZInmHFFsFWjYYqQJPTd4t2n/o2ddbsod3g74CVvRqvdW1x1EG6OweK
LfamZoWeaMZt5Oafg68g4MyX8nf5CQ/2Y3JnHppP3hbZ6JWVM0/O+e5APfJDsWaxdNVxjEqkKBq3
7DeBtIkPefaAGh5ud2BQX41f1jNKcCttzjehRZtn5YA5NHxYraMn6bBPKAdowHmMQ9eSYNzJDnXa
Sd+U01P3uftHu0Ji/NnjbBFsAN2b6sj1zMVC46566/dy70zZXfNHWoOeLVbMfJoA5/vvfbaYQxWy
kdXAw3bNxwSpNLv8fIKjpAQOh/XtYbx2Efj4TlrcNxPfNL3EIscmOuJTbnc/zMCW7/OVF9KS4TZ3
6Cx8LjrUCAiRWVmsuLF2jxKgUeW2wEtidhUyhoehfjLEjUTZIxkfGh0L0wpc4haRCy863e7v9ThO
woL3Ghf6JbJGiuu4bvRScTVReEClE92P8PV2Exegof919r82FiszqlpRappCcbEtVjaJvge1kzjG
vkKkZlt6m+TL7QbX+jQ/lT7sBLkzwyhJ6VPIJtCgtzTS2oF/mVciqkjwyngTYGq7fE4rQ1VMZiag
qDkcB/1Prb43tjr+br1d+rPE02jlKFrEMJYLzVGWnsUAuFEtCfNIT04VaqSay6m7C7PnIT0gq7LS
yOWwgbgWAcKBs4IRvbzEWLJY6zHSvm4f6I09Zg0C9BRhN7cn53IrK6rExXAuvfLHUh9egKzq56iS
us1OL3EsmB4gUYZupX35JKFRfbuxK+OmUmajFRJxM/nhfCUkcYcPcOhrrl6mD2W/DYRNpnQrRM0r
SBKERkjvUjiE9Ue/zlupBkPsFaOmS15RgcBrKixiGv9QiWP8kA1BiFLUBOA87qVDXxipkyDZ+mQo
Tb4vZT8/9FocrczlZTaAT/qb8uVBMydAF580RZmUd4Xm1lvT+CKIdqn+RA9bE1bex/PWPT90VDRI
eR1LJB0oxiy6LjeTjvp+LblTMAsb2flPeDLaGK0smst5BNnIAUDGwaQGvXwlBTNEeET1nLxVmex1
ZMZsuVKsLRnv6nB7ySyvney1ua15XyuAAEDvnw+dxfNA1JAdc6XpPaytd2WItjKokFjc9PW2Q2iw
5UwNEAkwYewI+1CXD7GKxtkxFH4F+htqVjFXmu7X7e/6mwBYDjVEYHwPZiAPGOzz7yp1HA5Cqstu
r+z8xrPrtn8pyi91Of3o8D4pqSok3XSYfNFRoucIvcWqfa7Kd1Q933AutvVM/qVM5s/bn3W5nVXq
YgwU0ZBa3DJoSJB2KxjFsisJd0aa2/2YowTrmFWwy6fPXB2LcSW6X0kJzU3S2rzoOEYXEwRnKpMi
/sZNT2OX2jUnSJQnke2LsSM0PL7EyLS7pxLFllh5DvqtqEWO1xlHv2pXttmVow0fhRm+bQCtNrih
nE8KspZx14+B6vaVZ21lA1vEEgfPQzeWtYu+s2gXuYDGI5q5tmfm+kFAZn87yn3351/ngQ8hayRp
PEIxT13cOMUmNpRa5UNiq3AmpDYF9FnJlTmpdSfEL3Wwktm5Utk6b3CODB8O2biqU90XQtU1pMHW
gq0hfG2M1q5NmHTxtkmeGke8L6NdYWxv9/RqyyTPKcuK+HNdyDt4JrJ6wljpbvCQB2+4D29yYS+4
EfdQoYfMlqEehtayshPXiExXYgPiHYQ7wLpooLAKF51WUk9ANVh3sWNHUFJBB/xb73GnJzhgz+uE
vMzkXVVsldr2fxIm8mpbJAdUEg6j+hhGsBaSrWUOK3Cmy2g/fxb1PTi3s4jJYvJlM2yw9eh1V9Dk
g1IfCz9HqlTaZLm28+qVM/XKcQd9CucVKAszT2Jped8FktojZGu4uFh45UMlb0muICE87qLoFSZ2
+lz1j7l6DKLx3pBWLpOXJwH8PjY/SWGmX1/ehBRTmjJBmAx3VgBz+gKzKaNAVHcy839PzZ03tVjh
IiqO1RD2hqsjACzs5Pgz6GgqM49mcx8N3dqwzj93Ht/Pm1vE97bPqM5aneE2ynZWtNK91y56iNrX
pPuVlCfjM4L9s3D0fqK4ULyDphyHFfrk1U+YGYKgZEjfXcAg0w4jtkYxXMvYh8VL7p385KFfixzz
2+aiox9aWWyiPmsmVGlVwx1gho/F54AKvH4Pf6K7V/PmSHo3An+FRov3GLdrhb7L82qmiylsE7D2
8IoWowzICBnURIF+isAhRX8lL4AdGfi72GT3o3JjIas62U2pgLoKmzjOH8taGt7Dwi9KewoEwT8a
Ydt/K/Fmeh/G0jSO46BXePEMrXTXzV4V5Lh9VJMzMUGrpAuDzDugdiTiRDwlk2m3MTD0Tef3xm80
SLXUmWq1etEUJU8dhMmrTyY28l/UYMRodprTneyFydhHOCv0hDasgO7i1hfanaoW1EEKYYgMpxFQ
527jRkgc1HyT7w16xxPy/1V2h9J9+hvKL8q/vdh6/SYL9e6tp7KaOqqmBC3iaZ3o2bGe5l/Qb2p5
kWm58JLi9i7bNRAGzSF1bKKO7SeDdRygX0EhCtq0fpCQhGWu+oFMrTcm448q7VEVgkY9RI8x9uAT
se+9RXVwstVaSx5iKUmQOK68dIPibR9jNmEmw2xiITxMImqbdk81od6gYpnEm16b+h+6HtRQk9KO
hz+aaBpVAwHjnq0UKWO197MgTB0lpR3OuoKYJLZaXu7CXO0QNkjzTvk01mryMHqgJVfe8Veikcnd
xyAYASg1lnVxzigoW2kUniRff4koofjxd8EYVq5+84ZYbBgLMBnIChiWgMXl81MHx4kS4R0rOgma
9i54zZPZh2s6Ble2PqVv2JTI3Vns/sW+8BSp89VBIPOeRk6HxEt/Z1rDpurebp/eV/tCSzipWTBe
lli8YeDy5hVRfBIbSC6fpurT7d+/2o8Pvz8Hnw/XEgHuVlagbH1qIsoLfrAzw3vVg82xRkm6MvV0
4L+OzB390JCvC53OsopPg1nvxIS3QIO+7WCJa1yNpaoMF1yAhB9amr/kQ0uFNuaKgrfTKbbNx6pz
wKCTi8bBp3dEkg+25pTqIXNuj+PaPM3j/KHRLix0HXhvfLKM+IclCrPW/QqseJl0vujYcs2VWiIo
Am3o34bd+Nt7UY/xQ/vgvU9fb3fm+lyBKefNwGt4CUj0Q5Ubt1DGJ0SVH8apPBQpzjBx6x1vt3Pl
aTJP1X8NzdnFj6NGjiZCEC8+FeZz+h3HGdTmy00Css3W7gCBPmb70d60K0/WK2faWavz339olbeZ
2njggk9R4sjYQNtyb2OhrD5kewg8t7s492AZiyRAHVRKUTm6UK3wygKEkWeYLmfbC14rUKw1u1X0
u7Fxm/RriLT27QavLUSyzPMbU1MItYsXVhiFmUfJznKV/hWjnbFf461cbYDnNAGJ/DnisOejJ4td
rct+Z7m19aBij+L/f4YMb1BQqgRXpCEW0Bv8V4akMjwPjq/seNKzgOx8WKc7mKf28EktxbV81Lxv
lnME9Ja6lcELif8675GEcbEi49MzX9DTETNUddOGn6v+c9GNR8osQ7lp21cr35njZ5FapZranrXT
ysKJ8pVwfLnzSL3NhW3mjxf73/fzh6WZI8ufl8UguIAUHaUaAPFjmxGtFCKuPEl4j4BpBlIFoRG8
xnmPE6E0Si+L/NP9j/EUfdH0u2mvDVtSMj9Vz6kLdt3tVXm55RBq+osVMIE20MXzBg3MFLF8ScKT
jicNUnWId+yzl+RPEGKbl+3CtbLElVhpcGCC7/mba6NEt2hQEIchi7lp5ApuNUG6V61366dG1k1y
cLS7m4zgcfrnuiAhei5E8trlsoxk1BKqFhlKnuttF55qqj0bSFLpDtNIHGCUqj+B2cyOhoWfGEyB
4IhLu/TJmqU1bo/15Rqav4G8NyBW6CdLC3WhS0kL1lN4KsLRdPD6YPs0uXAsNG9NJeVyWmfNXa5Z
MgAniPmLUVZazUuyLspOhmSbwrZpbdK6mCu405TcJ/4Br6Dt7c5d7tXzFhf3FaNDWF8S5xZf/dre
DXfR6R9FeJhD1N8gtUEy5MlMxf586XR+mJohbmCnSgZcYk+WnSkPvrXBp6TDHUc3VvbGlVPwvMHF
KHpJMYVxSIOC5JjNd72yNcSFAJE3xQFDjM6DQn3EOoGAoDqB24ROugYtvzaRH/u8GFZlViCMNT4B
rf4UkzxQsbK2xR2X88lM3uTT7Vm8khgCY0ziZRaLJie5NG1P60Ts4Ehlp7mmoT1U41MnfPf8R6l9
S/P7tvhZFz8wVDL/DBKoOdAquYQ0UWIrQ3iPII+d+OndVIkrO+cK4Wj+LKaefA1VOHFxw2qrJMb+
yeKz0o3gP6BgnX6VvoOBNmzxh/9ap3a11x77Y72TH6Z/LPPP647GuQ0ZaAPCGlscrFGTSKWhR/lJ
ajGLmjYtwX8/YD3gxQ9l8mj8c/KC5ni6zI8KIOh/V+WHoyZr0QOsFCE74bb1Fp9kk5te+skv4v3t
ub46qKj1kYXn6UfX5nj1oaG6rpoxkpP81DffVRUEinePgaiNY+TXP+XW+hN6jwmoYe3BCHOYf/fl
yqPzElSH+CoFW6hkzCpmEIsNXRV+NhDF1JPsZMdiF9+l++Y+OzSHaDfcD4dw7x+BcBz8Z+0ou8pL
vMt38kHeJ/tiszIUc0tnN43Flyx2OvYcQ0lZRj1lMNa6+jUsQ9vvoDIZ/OvFwD9Gj56tMcP2zFsJ
nH97eavtxRYfWwX6dM0olNviIX9Kjqqru/IdOdY78zi51rfg1L9pe2+nbnADOq6BYC9P5LnvJCCB
e5FM4og8XwY9dKNA8Om7Lj2qxXdVvuMtYysiDsF7JT812o6syFponQd02WkQ1ZTaRAr2UPTOGy31
ohjKsNROmi3/QUs726SP/gMIqBfPzp+TtaV+Mb+KyCE4X3BmACdr6rw5cTR1nEUE/fQlefa/qXiI
Rbb+XDzy2sUoV1y5xl2chbDUuSeSVwaCj7PhYl3HMJ9iP4mtk2xtUfhJhPtSdZBpwFjo9rq92hD0
NKhA8+1tmeyIxwQiADCP0xj88Vyh/4OziQ1TN1iDkF28luYefWho8R5sUNKHgEKPelm0IyxnrOZz
D4lcEQ8tzjMYDd3u2GVsWjS4WB91V9ZVm9Oz7tDdd+/Za/kof/V2/YN5iJ+jfb0NHrLf6lpJ4Eo3
KeVLs5aEpkKyWdyGvUKM8LMavFOr2eFBuY8d398/6Z9ud26Oq2drn+f7x1YWcVdKvCLtp947pfbu
3bn925e7efHjixeE2ea42Yz8ePs0arbx/Na/eK1Ngph1sdLUHBgu+gETdaYVUmJeZtnLJJIHoVe8
k+iKWIj9tHbZq/dVPLLM0R7z3q2XaSXrfQk3UqjQo0CKiA48Z7j15/vYG7ElaDXJf0VV7x4083Bv
WVtkyXev7UH8UT2aT/m7ttHWjoc5PCx6SrGanCXGoDNSbNGs1pcaHqRB8JqqM2axBuQNttqZXbK3
5a5eORevrEKkJvF1mUtTc4nqvJNlZVpln4XBK2jCvYHRL/yyZw9KzUreav6d8179vefBWONxhGjv
IijOFovhJMQxF/bYHn7l3euIjeuIp93thXIRpUBwmLQAtITnCPWK8/6o/VD6Iq6fr5QAKLGeKCfK
yuF2Gxdjdt7GMlUwyJ4Pu8xPXqWfWWF37xPOpQ9ZbHerIuoXq37R0mItVLmnl35Nb/zENvf67wq5
vffgHYsR+SHcBb+1X8NKoekiXixanM/SD/e0UcZ6DeXF5LV7sbZcO2+P3GXOYfHzi/N/aFSzjBR+
PnjLn2oHyOxTrB/aL5t0o1F8pwzerASpecLPFt6ixUWYtcRuMqBwJq8lQ0jt9SVqd1yxpkfrRTXW
ng7zj91qbBFtO0/x8OyisX77o/+UoFG+0dyt2dx5zi/XU1aC4rWuIQrFrZb6NaCbRdckubVKqZaZ
qxwjbhuz8fLn2DrmgYq+ka1MHfSDy87NaDpgPjMujNi4WBoSBs2UVJi7QK8mJ5o69UsQmwURPyEx
YCd9KKcQKrGqxfTRn96VqrRU9JDHQcpVuwOGhwlgiTCT/qLLmZTi8SIkcaVvYjUoU4VnL+j1P1pL
7lJ2BMm3JhOdu8lA3os1Y8XHcAw7GB7IOt+nWZHGtY2wmuH57avUo2uGr2uIci4lPHyodUxRXgU/
bOWqee2IuMLoWIkpJdiTB4gzKGV9yDFfi51Q6PP+Ra98AXs/z8RbtSiMaAacyVgxC1Whhi/qVI76
Tq9NuXAqL5TKO7MLp+yThAM9kriUn0wkV9rGtLE/L7CsCgatQBCn93Wnafwu22CdmKtfzKyc3exq
SeIQK/SQulw6VgNv2aLAYDvvuatuokbHR7UW2kHkfy2bILEr5PPH7yzk0PgCO25qnqLMQ/WnKiWz
2OHenOgPViiPwmsejFONjEJY/xF0FLAPIQbHW6+m446m9sV9aIkBhfJCn5DeJhtU4UOr/BlrvX2K
w65A5n+KQD5RZNU4x4MabY+mxYLQHsZaiLf4wcPVK+NI7xxt7CQIkX1QyY9pi/uhg+dkd6KOayB3
E1iRusF5r/JBfclxucH+40+QG7A8YsXHQr7sxOyPhLE9vpkdvidOp2veuJ1UjKqdUB+MElH3Um2d
zBCr2QiyiHG9mTReiMFoxfdFFJm7zEjCp8irhudw7BGMaIPqWyjUyckM1RB6m1Vhr4jMUve5x2YU
TfMkKHOod5P5UkUYsNpKjtQT2Xhp/N0Mcg/qCdGHx8prsTuZvDEUHTjDg7yXFTXBElBtmuTBQPi3
3bSJmX1rVFG4T3N0cTa5LJWfJMGPv0piY77zPX4HhaXuwk0m6J6x0aJ8wqoG1t4G9wixtEdQIYYt
B6lW7ColS/x70yNtvy37Ct/0KLSyR7VK9O+FmWvjXVrG7R5f2Rq/2jBhiKk2FIU9UsB51ZQsCzdl
no0/ikh50/28e4wFPE72Wi+JCbbPUntPMbZDU7lk/Tt6Uxu/pgQGkV10irwfMiP+2VReDV3Dr/3A
7pN26DaVr2DhawDP2otGG4Z2MjSJscuigpR/H9bJuNMMb/qGkdLIWSgWBTqquPT1jmcovmhTQypP
Y69b0Pe9rgntrk37wwS0C5KeLo2Yt9WBGW8UMRJ/dW1lMVlV2iTY7pjIQAeqWu2MmhWNKav3vUl8
vhdtgFka35KxYO6GXvPs5K8EDXhfrbWb2ItfZKtNgdc0cQsVzQ/AchqC2cdObiFl7Ewa3O/HIvMA
3MH7Lnhqj2qhOC1OhT8LvZPF55LA0zua15CdDTL2dcGr1lF77Im3Fi8f4ZT5s3n0EGMFeqf5XqXY
ugAxjbiYovke98k4On5jjd1G9nu5wzbH68tjUdSx5vRp1nzJibMv7WjGJHfa2T6xFzDCcZqqiD5Z
ZhZ1myTJyh9a0VsnqZiyGr0iIf3RDHH3R0C35VucpBHmQDW+qWgsWp5mk00bXwRUuX4mOC0nEFkn
zIWFoVI/1YgqTLY/BApZtq7r7HzMG8zsjQj0Qzg2wq8hKP0fiVzJA383ScpWGiJ/3yleOWKGKiWW
06Kx8zMFE/EW9WrIkY04Sm97Sk8joTf1XLlUefo6EwaTQ9smn9VcEcxDhoKV22UGmvjoINd7nCGH
7ikbKpG8oiWYr50lqCNQCKWeBd0K7mymWPZsSoxU8OeK0MmmVlC34T4gMGNzX5fJt9aYsP3DMrN5
n9KpKbc52dHTOGIma5u6LzU2Cb4xcZQ405Gnp7dMSp7piJF5g+EEvSUNGwkYsQQgq1WHg5fHwbuX
+k1ls53VL7Xfx29ZryY5zl1ACG0l+z/yzqw3biTZwr+IA+7La7EWValkW7YlLy+EbMskk/u+/Pr7
0T3jLlG8xduexws0BoM22lHJjIyMjDhxzlC0kCzKg9iERiJVG6Jdk93oee7Aiqw4zTdFSYwnBGDl
L0pYQglrlIMByN2aRJFTS0NwtELj80Nk+MW3rqvb27JuqoMtNOkNCrkt021ktbWbAY+INxk3R/CO
kUCQqk4lhoRh06Zod1Wp1e9ksx/REQ/RWH/jezlUzZ6TKc2xt8zs1h5r6qN9lpYTP7kX2G4QVFWL
lkpum5vcrwghstqMhZsmXp3sGNZMEcitFeujnFWSBNFtxL9oBuYvAWgaPZrPvWBSBVeDalJtlTGE
dwjo8Tsz4LW2JZQ2wHZSbrYteIzg3BoDU9tqm/nl1pck5IfzsufylpPYsF01obb+Lh/EoG0TXY0+
+tJYfs8CRfruV8CLttQ0umcjSLgUvFRKnQ2MNY1+yJnHOIR95J+SOgL2kiuj+hlNQ/QIZL013gdF
WjPC7hUtJGUhyPgoNzJrZ9LLbnZxFoUPSe5QHkny8cPoVKh6h4oiNlnQtK4dyOW94nRI1I5Klopj
M9bm0aKH9pg7SFC6mZnpyi6DoOATwGpGvvLYGW6sIbON3aA1qbwZQ8TdXSmDUmAjpTJUHiBQKGIU
ZQlUqvAgEC+kIIdCBQdVt1KlN9nOiRCnlvwaeeNYb20iTckIOcW/0viUB4FTbD3DKnxWZebJkYTK
eyhlC+6VsgqND7XR9x8CmycJtVRV9gHTmPUPCRXNdhO1LW0EB8l3llRmiryzzFp+K7wRkErlhcne
kbzxjdlFZX3nUQnuIPngtYHij968i3VBXik5ZQegrmoovahJGX+Kki72bu0YYQu3ErG8TQScr+cm
8J1w7yRl+5NKVTW4HaCruwLC4u+ZnDBkmkmdeB8HGVygdtJaH8oO/eWNnNYQvIRJgV6wIMXV3NGU
s49GkbTVTV5ICUlGlIeI4Dpl+j7XfdhmUjmtfqZKm38L/aGjP9AayuDCJVCRfXWV/cExOiKDMkAM
u2uNpLR2PHL7t6Cdhm6DSDraQUGTS8jmpkUDIQeF8dFFXB4zmqPnB1+JnMQ1ILL+IaPL/BRJZdIQ
y/M02ZiM/Zx6vUS0SYyd/lXpimpSxKjscev0OpIFXhLAM2g2andLzEQ0ZsiC9i23RRvt2lyhy6kQ
xKTDoCQg8o3Oi2wcp0WBqxGkQbd5KlGjRJbA5CtTX9yHrfhh0lBM9rVcVd9gFOl4ObPIcUsrG6Vy
tdNL1AzlCNdWSq3dFg1OtUsqeXgeDc4B7umkP2JPGux9NUCXe+MXlQlxqdaYzc5S83QaxMl5HkWp
cI6gwvR0YxsJ3Y3ElEVA0c3Phm1RZvXXwO/N6k5r+hq8hOp5px5t8EdwYmGFgnhmU6dLDKfd22w6
wOI8sduziUjzSPbpO5WrDbmZ7cewiO7rMmn9o9YOVe2mwqp7N41k/wdsyc3HsFW0JwchAKRw/KKD
TNRvrTeUSxgl4P+r2Z3VlaZ0NIyqVflaDEjZTA+2bjF4VXbnU3WLb8fOkb270dK6d1FHYo1iAuR7
cpnBmuY1NtOvcatrB7M1vIBUEzkdtwgFpyW36qq/UdTK+MiTFVrdkCaJCsKvGJilD3ruNGgXkPHy
ehQQDE2qxo01DEyCMXrbNe/avCr877kz2NaNQw6QPHRtI9Xf0MgekndlG8fxnV9JKbPNoPoa820V
1kl7B0YyN/1NHOi1dWQMSE3AkmajxGyESiJDvI66rSwnYe86kONXCIxrjbbnX6f67dClGZlQY6l3
skeet4W7ZAxAVyv1j8ZXxEdNy+P3SeVPjMF5qEtcO15aurJK4r4r1MpM3jDDl5KGeAbVGdn5GrWm
Ehw6tu8bYSf8MQxerx5TpXaKmyqP8Sa5MJzsFMSBoblFl0Seq/l2/L2MldueXDLfBjVC7AeltXQ8
hab5d2rjxblKvX/Dlf6/aT0zME1N5H/Xev70XNXPZfq/qD3/9V//W+35L01nZL/QyeImnigJ/632
rKj/AotEcQx6K+DoOoWD/6g9K9q/SKzR2jSoKkzsRfya32rPxr+Y3mNsCPo4hFqm/+4fqD3PaiVw
98KuS+sRxUJ4SsAXvywn5JpTaR1647dmNJgHaGH6DyPRcHvxdd79VXu51Due16h/mWHShD7M1M19
hQFhrq7SKrWRbnmG8lA59Vb+w4mkcUPz3w0EcOZOAf1VlOGd/+G67aUVwkzNfNvUy2UPXq6wz5So
K/1RurWVU6nEm878Z0XVaW3UpUFHAfQA5TUnnaxsaN8QCnJurbdx8UVRH+yIPP/h+ipmFdVXRmYV
1Sy2aEXDOHlbtygAKeQcusQ8ZamKrRBedMN5X6NGmxUh5ybnjJBdFPhtm5nOrS9/7dInQzl28f31
Vc2KWZMJCEumUWwmKiFonWq8F3VO2mlVhDp9cGYuwhW+7Tpq4/b+fautEVcteMELS7Pv11VMFapj
EJwbxdtDoH1owv7T9cUsbBEmDEp2UL+i8jf9+cViCrtV+wQOi3OXN8GhhVDIjvxql/rmbeTlw10V
kHVcN7m0KovmCGOvOLY+535p4wHWjLzGpF8eiqH7Uppr/GIrJuZ91Lb0hyKj+gUwpESr3Cr9TW6s
dTVnNdRffgB6SSE6OEB95nNxyug1Ze41wVlVIYBqTzaJGXlQjRukzq1dfKhtbfsHnw5BYVRTIPcH
3vhyt5TcEVZL0exsRuVB75SWalayBoBe8u9Jtfg/RqY/v3CJRh4KNYZc/OyTDvjq5NpSdx/Cw319
MbNeyF/fD2pe7gWatq+wbkxrlKHRshjlrZnuKPM2Q/y2JWOiYCgVaxwRi7t1YW22qiSChz3MhuCc
+MlBbZKTUso/kmDYZI629aDzKynAGN3a9Nwv1M1FXf/VKmcHTBnMFmEd7JbBe7moD5XTbP3ilItN
oKqfWwokkW9spqJu2DRuEt0G8bMf3CSVR3X5awelTPi9Q8Fs9Os7v2s3Xbbj1QQqMDpUmnHoUUhJ
QZlN+l0w3F3foUVPuPhms0hXy1YB74wcnIEb7hXGaviE217SNkbydN3SUhiaaJr/4wvzSGfUZmMM
+ELQ3Jdy/qZAlM0vP/lhoELUUK00dtTp+ny1KSQpoCxN6utzDHLrNFJnjUhgwr3MKNtNlf10qq/K
CP3R0HzRWvsjckc8Tz5PikvUZ+J7QaUvKIdtNlrbJj2J9p4BPFej/Gtbe99YYydbuMYs6+8fOKee
9URDScF2iPyAC/bMiI1vml4OXH0c1m7MpU1mEIXWp2nA/PjrW10c96E1A49SAA4aPlVNeddJX+tB
PyU0ZK7v8VJQvjREengZV0K5N5W8UYJznMXltgHos2l0PTn+gZWJAwsqIap0c2SgiCuerT3nLZI/
wgq9bdVxZR1Le8Nn+m1hdipCmdd72fLBGP7aRA619PJ+NXVaNmKCrEOOGx74mZEGfaqxDMfg7Cn3
/qDdZHLhStoabdiiFZBtsFMDJXmFU8jCHJnx2iME4/pS+5iPX7u1Id5FGyaA5om2ADrs2UpUM5Mh
yqGuJ9I7b9TcqDqIdbnFKeWfn2hGwn9bmQUQDYJbwy6C8Nwj87FJal3dVujVHUePukooVPjH8895
SG/MN74YFYVLH3j8yvW8FMX+/hEkiC89vDd8zaPpGpzHvpKQKded7dBDuxsOvQG+GUb5rFvDBC7a
nOYOQGDCID9HxnuIDtLbYQuPydCiJd5DZq67uvp2eH/9YC3GiQtD0z5fxAkUKZqytaaQ1DZgxJ4M
/exzSY3Mg/93hmY39TT/aLS9zbS586Fu801vwyqjnex8DbS86JmgPdAg4RX5arCau83RkL0DoiU9
+MLalcMDhbzdH6xmkhua0PzaK57JBsbtDta98CzUnxZkqZF449jxVq/XRFV+7fSrI0BtD3YEZjPU
+exH36SSRWE3PLeauSmGemsnh6K7S79FAYPM6U3vygI0+lZO95UTbqSVbVt6LoN2YjJzgtAgZzw/
6KVcp73BSk0KRGSP1skcwl2+r4f4BnqGgxT/kGx15fMu7OELo7NzT69MhDA+83mdh1p7CHj1rQWw
hXsL0DFEvgpjUdQDpp9w4fhUxToSVT882153LwpjC054DXu0aIM0GDMOrB7zINmYkqh7LQ3PgRfT
uyo2zmitJD2LX+rCxOxLeVZTS1WahGevMfY8+CUt2pVesWJlaSHwNYB/hy3ktf5RVrRBLzt1eB7t
uyYt9z56Of/4QPFQZTgFHDAcDOb0Cy62w2mD2K/TKjyX8mOo3nV99j5Q7zQ5XsG3T99jdpzA7wEZ
pHUAamWO+kbnzlZErIdnPRibkx9phdvAMHIo0OtNcuuTcKroXraL+05Ea0+wOdhpejW8MD4lsBeL
hB1W6fvKDM/Ipirmwbgxh80IpQmdc+05GcCNKAe9gXYjdy3kkK5/4SVPuVz5LFGrR7mQGoR7z5X9
zmkfhfGldn7+dyZmmxhqHs2iwuDYms968l7qHmo4O6/bWLiwXnzD2bmtkTRrgk4LzxFzeQP9M+NT
mMioRn7/AztMfUBzwOVvz4sNZqpIgcY82DkdnG5nVAyplagDVWWkwS+g23/g/9rEm04NBSU5a3Y9
WpEO979KOLJot1V+vjXrU1yk21Bd+4BLN4rNgAfQcAhzqdXMvBCIBe1tQXAdy631KZFKmGChadoA
9Aiq20Zom7x/6OB4hJjbRytnGPSVxS5kNy9+wcwVe10vmtLiF5RKQJv8Hppx1wybrY4sUdKsAFoX
/Z5ZIniJ+QfOipeHzilUhTY2xiRn2DTIwnjSw2r1cDGsXBiZheGUgRxPsQhfvc9Tnl9hIo3Y2ZtS
bhmcUBz6MIWGFCyin4fMy6v31511zubzK7JASE9lmdj2GuU6JoEtyU05nbx6I0lvC3hyw/5OJJ9D
rh6n/GQ9IM5KLrFN+miFN2f6gPOQCv6fMQBwRUzoznazkU1KVkETnh+HDIAOYKy4hVMyurWQUNas
P3jdTLJ4v83NgkwmhA9wEHNyH28M6z4un0fxeP17LvnMpY1ZkPF1qbfUHht5e8qyp7C5H9Z02hYT
K51JbIbOOYuMGb/0S89TWs0ecJkKsW0SPBCbAOXkrWikH02Qn+V09MBqHGFPWZkQWTbNtA27Nd3p
+nQ+L+6hvIs1JZsuwST3taM5Qu7odE2/DZXcPiCngFIWMMAD1SrlrJVVdzCBWK54zeJlSJbOCNjU
XiKRfvkjQBmFBXMzrF+9z8wh25eNBTDG+JaEJe3kEB7N8TgVwbRc3sXSoe2OYbo25b240Rc/YnqA
XnwJGZEheA368Fwod05ZbmSELNeaMovnQ0c3nily8vj57L1tVFEbwxB+1kslclPPMY+GCX8ZbC7G
McobfVMOw61s5Pr36168FGahwWeihDo2k/+zg2l2OrwtMYbrPJZPSqsfhAKwwU7Ndmv5hr0Ni344
Xre5vK0wbJJSE23lXzOeF1+0yYdWxE1BJDSku6Z4iNobVQOKVe8VCVqgwW3sRy/Sd6ECh5cu79ov
13/A4tdG6wAugilZnSval0FAOyQg55aS/DOplog+9DCqQZN/34bf43jlG0+n9FXwuzA3ixTIgdOt
b6f8W3h3FmPs9Hbc6yta9NELE7PUwBahaZaMZJzl7HHMC3eU77TVmaeltArntCfqGui/frF4X2zb
6Hl6OTg5RhihhXwpjk/UToNk5aJadEmTJIehS5q9xizyABOzC8/EJXt72NRO4FrG19hA/hr58LVz
t7gk2HghluWNDvXry7OtxKIc4h5borfdMFTdOvuZqwPw5LVQtrhDFrA2OKQgy5yrTjhdnNc5srDn
LK42vfdjooxu9rZxO8aee3Ts3KV1BLvcBrK1CU9rpu2+G378gZtc/Ih5ClJbXCYKB0+Ip6AM3To8
jeG36zYWvf0XJzeM7vIrIajIVDoRJsTmIBausO49b3UgZPlbTrTff5mYpWtNb4my91rqHcJz1f5t
BMRbVG+z8DiV5ZvwlPdZtDHk98JIDobWbANwnD7fMzJXtnVtsbMP6qfwEoUxu1qrhWt6Xyfqsuuf
czFW/f05tZmHWppAdAEU6zlt3Np87yce4vbjPm6B8zyiNbQSSNbMzS67xM4DGXql8OyQjxr2TS+Q
TyzeQe9k5XtvXPGVlY2cc1T5XjQaRUnNwGDGoyy3SQWwPLi//gUXjTA4PPHOTL3nmbfw3La0QGZJ
jHlsIo8R1D+MIxc2Zn5QMH/XxyYe2UdPShK5MaYCxDy9dm0CdGU185Ro0JMuK5uOl5n1kATaLq2+
KVGyu/7JFsPi38uZjxMqXqmXXchy0tG4KdTsRKMDUAA0l0/XDS2enwtD6sv4a6dpk2s1qxGoZm1C
8zkKy7UTtPbFZinOOEpOYMUDt33Y/KxAgB9H0/ic9lq2kjMvfzUDNhPmtydA1MvFyEKvEr3HUKLE
hw5uQyn5Ocj9uQ5XDC2v6LehuQ9oMPE5us9XswrzNtGe7cHeSaW9EnmWrZB7M+fEtKc8W04WF10r
GyTfTfskK8jjms95n6/Em8XL3v5t5Ncz5CKnyOvOygYVI71vWLcqr+INKLRsIxRjV8ahcmuDQlyx
uRjjJsaMCcMDm/LM6XJGPXnwj7wqsp9RzAhGe6OHz63slua+T+XjdRdf+oyGOrHoIk1pknO+9Iq0
Fo1weofieJDKhyKTGPTyRHeooixeMTUfSv/1xAejNIniMt4nz1dWNVHZ6IoXArAZbyqHmQaupije
VUF2yPKDU++nR2QXVbsI4UgLUSqr+VA3+qmSazeSGK0Y6+Fwff1Lp4JZdSZrSX0mdsWX61ftdnSy
iN8Uhv2WVE5Jf6a1tEE46LqdpVBi6GACLVqBTAvPwnwnhrzu7VicY//94P+kpXP971/ymsu/f7YO
EQAEt6VEnLMUnIq50SC4ifxPOcOTJSlGGm2v21t8gZvMWZNpw5wgz8t9QWToxVhPC3K6gqG9SN+P
kYlgV59ZN34OI1wVo0NeICXAdEaffB6m2bnrP2LJeSe0FkAnqoGv704rqjPDZNGK/6jCd06LRTIf
r9tY2jgTPSc4ZQx0weZJQJSOTT2qmTincfJQ8drfgEPKV4LZUpzh5zMgTx0BhOr0Iy7iDEwew5AN
qTgXVaq7jRy0rjxJLrT5xBjUcmM75pqk5pLH0GBEKZBWI4W/6eNe2KReWw5yNojzIAPcfmiN2I2y
L4qXuElyNzjZyhInB5w/M5n0odvOa0YHQfrSXBg7NA6CRpxtYT3m2kZtvgj1pk9vwt57p+TveBCu
eMeiRfjfVSQZGCqYk8Fl8MLEUmyKc1vtSHwyO+XdMjCJpPtUUmGmKfrPhbHGUjbn5yfKQTugcSYm
2VeKfLOUuDLyhFFZH+zCd2uvx9siYWjCbb55z1RokPt2+nMxAJJzW/nURqfRrNwAsIa/XiafboqX
n5xfwhw1CtFIcP/CRF/u8BDIsBerAOaYFCigJd2OjP5678yhOMrGQ9c/D2nudmUBl5r3ZmjWqGRf
OxjmKabyFKdZRSnl5Y4XuWUOwVgFZ+6CjR9BmU3/t1VKt97V+hcaLSse9voQwfjAFUx8VSjjGrND
FFt5WqZNEpwLq3LD9muV927bfY/NfZCs6UEu2TKQLkGnESo1urAv1xbnUsLcD6ADjelTNfkwfpQs
FEwYLtFXWBxfxzgdMkNwiICgkLzQZsfUaQIriDIuaEn/GQnyjxjusnAl53h9VHTAjoBgILwjFMwz
6kSppXBMKNDUIRX/5KHohes8DeaTlD6rn5xu5c2zUGKb7KEyNkF7aWPOtqoM7L6zB176UiDdWDbT
maO396z8VIUnEXl3TmPsqty+8bp6r8rZlkFyl7R1xWEWeg4vf8bs20rgIsK04oGnmPE+9xQXpZRj
HFgHW2kfmdxktvTnWH+VjnFYb9YqEQvH48U3mGVeZaL2RjXQ8Mg6OBwkaat5n3QPevmjnSFZsaob
MsWdWTRAkxCxBHkCYtCgfumylozuhDG9nU2nP6pQkOry10E8DnF4qGKGmLQvQ+NvWm3tbltwYI6/
A2yXeiZ538yul8jQHmRxcHbMaTa23dD6oDm85sJztsEp7tI3ot4O/J363zy7JLVF9zcGWz0OP+RD
IENYMLjQMLiBrsD/vXkwjuZhbG9SiVnYlQ7dQjggzFIch+CUDtacCo4AIReDH1KXsL4rfYVI18ey
fHbEOyG+X09Hlnz2hanZ54QBXslpPOA2UbWp3gTGTZjdCu/Qf0NuKDD0Df/oTGaWhxXDC/7zwvD0
DS7yBZthVVvqMFx0T2J4zow3ITovpv+egXzdPHn2Pss+/YHNqSHnTEXJqeH60iYj6HxuiM6o1p31
9lkunqLnStZcP4ITpP6o2/4+kdbKCwvtZcBwukZWxHTNlPi9tGpH1aj6UwEvGRtXiI9S9SlF3YKX
iuZ8LxU3Y7x8kG+DPHinqskhcN57/1SC4Zc3X/yGefPey5SyGXoe0X25m6q/nu24Ga0PNV2JxUvH
k3cmhXM4ZQHqzRbbV94o5MlQK0HTWUpdvvEs4AimJrKVW2bxiPJm4KQCS8CZZqkRY4wjYrNDePb7
zNW1+ibO3/oJLdCbQkfwUbcfFT13Y8vbWnqym7p4ahydAzHuGMt8uO5by+v++7coLzfZYR5nevkS
DpXowcntbZdae7t7vm5l4WIl3/3byixPMNVWaE2GlZQ6c87Qt+c8RdBcmLCtjswfC8RiVmvci0aZ
ZWMKCNCWPUciVblpMLLgECJG5aa0D1rjbOva3Np6+Szs7ahrrmjkm+srneLO7Hrh6UL7hTkjZrfm
k2FqJvl20VG2UKX4UAfqTVNA1c2Tfa2zPeUG1wzN0sosRXdHDhQKPzHo/zbXJTfRtGYlN1hcjkLg
hrWP7vZcXybpjbbxGomNo9C1AzyWHzLD+qlz0vdK5dsrWd7iokiWdSb6aGrPj3s9GnZXZDozOwMw
lvF+yJrtH+zPNFpHeoyGxFyot9cMv6ynK8ocb8S4L+AqyOCm8tcYsRcKA3RVLgzN9qcZpHTsJQwp
AdSnSbArAtVFJ+dIH2SrVK0J602/lx3xnbLAl/9ukbO8MmoqkIOTbZQyXM24U+RsJ/mn1RLn4nbx
rqJkRJ+WxvTL4GHnTKZ5SKacyacYvL/XknF3fSUL2SFIfhkCzF9Z/3yIS4tLOAlqA5y9mm5pYnok
iabyOa7DfU5/1upXrvdFfzctBQfhfxDEebmixEnpCoJZPTd5dWeL4ZQFz33xSRXl++sLW4q7jCj8
NjSLiIOktYLRwfA81O8F7BkVPHAq7CPXrawtZ+aE8D7LqpSBPu9+ZnW0sax7RgjG/Om6lSnleRWK
LtYyc7eclLdHxIhLGmHWKC52RX8b9W960bi5WHGIxe8G6xbSLABuSHNfbhCQodLwpydapeTks8r0
YHCMr15aGH8SyS8szVyhiaRWqWUOUSEPW714VAbtrpIRUSlX8oFFH7dofAFCZ2hwXhNVQCj2owB5
YOnV+LZLPfmQDPbb2lKey8oKD2kyfDPlMVtx9cVduzA7y3jKJFeQ3GXXEhjHB+0U0Qj+WAv6YXoW
/LzuIYt+OJHLESwoVL5aYqUmetDQwbfkOttZPmMDWep9SHWD+exA9CtuvxiX0CMwLAoFr+NSNcqD
XhiYiy0KlQbsP/uWaa4/cEXKvgQJ5t0Zup8d4TCC7cSe4ByRcqoNqIWcOzNbI4pc8vdLI7MTPJaQ
JuV5/BdIjvNba/f/h8tqyRcmED3c5BRY9DkhqvAbvR5S8jM4zLObVBQwtyjx17gUyT6OHQGIVRm2
fjk2u95pzJ2novDXelKwhffJ3LVjBL9obGo3ShA6ZHOjf9JNcw3pP5eX/PUauPyZsy/e+6r5F7al
VOHs6YAT1LveZ85fM25s/dR4t5oTuTyS6tXS0JJLXZqe7YOXFyDZHcoUlaUVH5S2gKFJEmtC2Mv7
AOIJuVr0ZH61ji4el5oRy1o4UokhWbgFPmfvSj3dWUabUAcK3upjuBIEFtOUKbdD5hU2nFdliW6g
HeUP5KtGnkML2kjZNulk2IHSLtpFahltisZP3dTmQZTXWf6lNLI1caVFH+egki3p06GdvsrFqmPR
mU3gqVy6ylem3BxRboLo2/UItOw7pGToQYJWguX/pRHFyUw51ThIoSrvLc+Vh4GcaLin57Br63wv
lV8TbSDHaHa2Wh2vW18K8dTB/2N8ziub+pHaqV6EcWsrq6dCq9Af2CfpV3r1fvWPG89ILiB6qlHJ
ZAp93kVJZEm1uxFjAtTnWJRvp6jU+OXKAMair16YmXb1YtdqoxOSNhL+hP497iV74wTRNo+ibTUE
z0LZX/+C0/bMc4zLRU03zIU1qR+lweoI6XrR7SM13KNBXA3NjZA/Ztqj0W9WU8HFE3+xvplXeu3A
CZVYX484n6JmUDmtPRIWHd/gtcNcNWwicz0KT7FbqMLp/tKXKcQ3IU7/hymBKU+ZfznSc1DCU+3x
FY6yobceBzJlnFg0t5DHuSL5OJqgOGtzE1v6xtY6JsYD3sVhcxjQRllJb5YWSauXlh7s+TSF5gfP
LPQw63hCGupPOMu3VO4bTF93j4UDxt/ON+Q2ppkzr65qGrRzaYaRsqWPo8Hf1xxioW15j2+zAB3m
dOVEL/gjBhmjA6JA6Jyza4MlGKDOpFUJjM4Vnniry9xHqrzzB+fRMMJTI59qa62Xt5BHgcQlSsMI
A1nvvAtSwvtaNGYhzqVDwcg0pY9VGN3VEprPqWzF/3zniCIKAxfkbWSKs53L9KiP9T761ayP6Yvl
yl1n31/fuIUocmljHhkNkYIM94Q413TFBqikImvYBP1d1zyWob29bmzRS6biOEzlNq/zWf7gdWRA
mo+MrD7+au4m9aYw9GCvenK8Rxj8SSr8jEel+Xzd7sIRoP3HO5bJFfbOmf78InhlZNiyE8O253T2
ne/Vt5Qv2/4foxzJ2yaRMzDbFJ/kWYSszLaRHR8jlgqu4jmz1iZYl74ecHBAGw6IX+ThXq7CsQaI
ZW1DnH3lqHfwgUjZeXpORo8RVMNxXq4csev2aNi8tEedpNDKwWJBw15qy3QTy/Ln3ijoziiIUO1i
bW12a8kZ/16hMX/9V1rq8VChVR7GMHfEe9U+qjewfW518fm6Rywd5EtLM09MdQrMsqyLs+Y8Gdad
CZ1hEWyYkfjvzMyy1l6pDGbq+IQwuNhM9Yd7E6xj6r2/bmbRv397Bg+IlzslWs2AaVnDv0ealJZX
uZWt38hN8vO6naUkjq4SrSVGTSjQzJtbY2QgqCZ5YBlSMDVW8kXV1KPclW9EVn8v2n0rP5eQi1Ik
GjNkrq5bX/RHet2gBqFjQur05SpLr4X3TpPAFtnAsqo83ZpKyoyuiGEVVHfFCIfM9//K5BxDCKEQ
3LsJJjtFeRs3wbZP8x282u2mqo56nO8CP/uDgDx19P+9ynkPfGz0NG/VKDpHpnDzwPT3ZaLBQt8p
0qYM4puka6MVk4vuQw5E2gpehDfoyw+LtHGllRP2V4138NhuBKWqylwpLS8asWgEMM7CsOScFgwO
+ZzRAurlevMEyi5oHlZ7SIsOwmNqmliBsGVO/xTngYhbmXdM2KluNDAOJH/zYPyUAKKhOOX9wfXM
4PNvc7OA70iFzDi3RglROaY6s12mvaMp++66Cy6fuQszszw4krIgTQtWlYfiHsLOzZif7PFOCfet
Wu1kNL0T7RjFX/K1t+nijk1gsOnKJG+cnTe7Trwq7E3QGNRGrQxKz3IDU/D15S1k+VzKMlKSUGoB
S5xFSOjDLAg6MSIM5RyV8W2re0/XTSytY4JAUeFD9RQan5fubaoQUpNAUicCbz6kT7rzAGHXH9iA
wAWUNr/YmaejqZFkjRGGpKP1SWI2C+mBjaASe92KuuThQER/m5n5gtnHnp9kNddW4JdHKTbQDgDx
c1M3Qb8rwxxGaK227mUJorVCTxABV+P7quu+WJ0VwD4/9odM8cNNrtvZNhjCYiOPzbjpAzl049L+
BHkyQ8sZc8oVshDHQoS/CPGDg9XXzbkGAw2jH4+H1q/WmBGWbuTLpU1Lv8jRbL+FB8T0ucPK+1Qb
d30Na1dyMiRjJa1ZdAeSzwnYTAd4PqDl5RpsGxQ9z6MQrhXXO9Lq0Fq7rH4xA86efdPYHupoGkOp
r0qumjfyWPIBphrxHoDqydEG19aTaRbB3A2qeFDjD6o+4VTB95T3gSkeFVG4rflOS781ItiOXXas
ujeOfEzse2DQe1l98CXVNRCujN9I8CxtcOr9dQ9bAEcDQiaJpXMKph2qjZfbkAhm9WWItM9mfiu6
5D5swWOO2dEIEFgbxvMggrs6AdWbFoGDEsW407PmUFTVJrPCLfoLpyFUd7ABy38QbS9+2LxpH2mm
yCsDkK3Z9G4v8k14qnTv5vryF6MRg56AXycuk3kOXxRDwWaWpNj9e+EICKxXYtGil18YmHl5UBXV
IIUY6OItvIjsvap+iPzH68tYDBMXVmabWKKhxA4QJlTjjSVte0CmsPiVkkMd+Qfbdt3aUtaOSs4v
8AZOMy+ahl1ox9H0TNW8tzKAClTGFeZUDGdXkpZdt7VUL0Wp7G9jsw/YjHZkwWHO0oDBqKPbWYwk
9glgmPeQzotSueWJ3PITrtudvtir03xhdvZFM09SsrGj3FAGOxueO52Mc5OPvQt7/qbSHNfslU2j
FGtw5cVgxSApvmhNjGqz61FYRtjqJQUHx3+i8M+A80OWrNxdi/t3YWP2ehgqQPtoKZDUW6cYjY9N
pDDgHLc3ENlTeFvjBV1MaMB7W3AL8lRW5nelUya6kfVAsFX0ilwlD06j7Srjk8dgaQK/g18f8kR6
hOkyLcXD9X1c/p5/255doEErlVlugTaXyOZJr+Ps0AAIvE+jMVlDHC5/179tzVw1HaHa7zvW2cXv
vKG6qXV43A0LnvxnJ/yTWhGXGlkUgx30xGaPdbxnyCCLFefEyj8pErpEhvVDdszt9e+3uKYLM8rL
62FsYAVLOkWckWTa1LWN4AOCymLbQfRMB+i6scXNujCmvjSmK0FWZh3lotvcKFw1h/pU7leK9csB
hdFRqCMYpoY25qURsyn8OkB46pxr5WYw4re5Z9zmyanNsqMUjW/y9JQ7bvLt+tKWD4E9sTRNvH+v
oM59I6dWAvP7ufCqbSYsNKcf9OJj3X7skXTQ0IfQ6AYdxmINUbR4xdGUACPFYwxWvJfrlbj1xTiS
/qhKYrlW2PfHzpOrw/X1rVmZ7sGLbM5TmOks1ckKJJOuZOXD1osILdetLN6m9OzhoqEm8CpZ0Quw
y0lP1q2JQJ0qwYY7xjKXwhC46OUof2QOAhy6ddQS54DMqOmNQBu4e2TL7bX/Ie3MlqRGgm37RTLT
PLxKOVWqBqqggOZFBjSteZ719Xep7jndmSpZyuBYWz9h4BkRHi4P9+17/6NBMNR8irJ0Y+/W3H6u
yaq0ySzCx+KEZD9SYlmuyRyNnzma2L33VJZbH+21A7o0sjigUVeNsO/5sCRIYfOWGAN1f/tw1vCr
vOihIaPyymYtQQdCOAiJ0JMXVPWZ6cjB35lRvLOkcKfyyBgR/3qQ0pMgVofMf0mzR0SjNg5sdSdB
YvMko6qhifK1F6oJChFNyoEJqXnHrKmjtMWDkI+n2ytdC4oM2PxrZvGRHuOpC6oJMyoUxdBPw47U
qvtW13ZZqO/QCXm9bW9tboHRHkVlihFOEorB1+sq/SRM0oFhsBYxisp4sPrRLsozJRxHMjrYzwLT
TnktKNlOGCDj/YQSzO2fsL6z//6CpcRAGIlFl438AjP73FbaYUot1KR+n4FSZZ1AVhhJ13gcLmJz
rNVoIk1z9hMWJ883d8Ugnf4EyXllZfGd7uRO0OKGJ4/pKT8CX0fSCfWjP9qw/5ayOLKI4frMm0fr
KBCEpXw2tZ+Nl2044uqpvGFIYCRj4GyRBJhdGeUIKFEh1UvG6ltoo+ouGexJENLDbQdY9XkGVmlL
geNkNOjaBQspL0Y/wlQg6XvjqzCiPZuftN7fq3+0KvAYOLyK1sNyYgRlI41KxzS3+kQn87/NaMo6
3ShPrn1KZtDH/xpZuJqiNhqBn/zJkkPdlqY+Ogb9aBwUNc3g3VG2cHRr83kKA4FIhfDSniXbrzdQ
DVDKaipq9lNdneUamSRJPI4SDC55tp86686Y9e2+q511GELrb0DWj4bm3+vRhymOzorwPKMkZvaE
PzjXi581u9jFhzs0zIrvrMhl0AWJElYTOaDyg4MgxdUus1SK7mGf/sHbHuwLzKhMmDGnt9gLLanr
USstAqhI6k/Lx3pFNvB4e2Wrl+PCyGJltG1LebJMMmSKMbFxrFTfMTeZJ1b9iHYt6tKUlt5BCno/
E1PSq/ge7bQdjGeeCM+QNTpTt+Gw68v5z9AiavF+EaO6w1CB5JjsWyddjXfJH5BdEoIv1rOIW17O
WMEoCNFb8TTu1LNoNHae5hvhcf61y/f1hZm3LP3C7dQ6Emb8AJPHnnwgJfrASKqF/HjbPMwDRuC1
N/L+te2Dso1ZaiaB34+hFX0flJNIUAn6j8H0a+we2nCrBrhqg24tVWdrlpJZxBQ5L2ITYlQSuSw6
Bbl6YoIx0oI/2DqQW4wxzikpD+vrGysIRu23cRTfh/VoQ4u6j2nVUjmVhMwRysmOoo2tWwv9msKb
ZZ5yM5j2vzaoMEenTF4Tg6xvQztrR+9vH7Fgxyw70yksKKJlT9qKl2sOAngFXvkZ6E4Cfm1U67Nq
yPwqvve6/jDPXAXeoTI7xqm5wgit+ydR+ZNYeGlzkT56Q2KZHdJb96r6tcgOfF6PwmcN4a+q2IhN
q69QdpJyMfOvgJAXX+4x94YCicf4fqwQhLQkH9jf+NC2EhpKDkiUwEZ3FS3IH2AwN4Lv+s7+Z3qx
s13Zy7ky9fF9WwLppNuVH4tGSe4mK0Y/JR7EPW/JfYgs8QaAbe16kDrMZS3YSpiavD7SLGG6Tc61
GELs+MuQjeOdOsZfw1H3N0LlWkxmoMWCYUCXaB3PP+QiuKS9DElaRBqJwKJdg2opq4c69OlxvN7+
xKwe46Wl+ZdcWBrLwMyTkFRS6Yt97mmHMHC6OD9oP2pFd7vic9pbu9r8e8Ps1gIXN1LwwLEh68lL
K7ezMNmXIfCMIf0FtCb2qCQY3SEWE4QI6eZ4/dc2PUbDOe+/T3n32G/58lp4uNyDRTySR35NqpLp
5tJD0LhZIYD1/Dj4ZwUl79sLnz1k+dWAz51JBNqT9FkWHtQafmoEORU2vSp26JQMaXG4bWHNRy8t
LFwnpMUAjQIWYNvbtbGxx3U2HyDrbgOaAggHjd53ohyiZ5BZhQMZbqAdE8Ysc5GpAzIvz9v18Frn
yoBgeNu6QrI1DLl6WhemF6dlVlKYexN5fJUcJOK3P9hIjcIl3Di9vklKMYex9wf230IX2YRppBqJ
NtllYL0C0nN0Pzw0NVqN9IiPtXrsBwjbLPGpiYSNvHb1ijDGRAeKKTqAWtc3swhh/48rAD/oDBRV
9WRkRy3I9/CWbhha9ckLQ4tigORFhuxrMxbH/256//j+RoxZX8gsSQZvIB3MhUdGY2wNyUgFVpXz
/ZBMCA9Jxyk7CGBz/8D3yY/gSpl5kvTFlgVKHdNFYssE68Ez6WlD96x/u21j1f0ubCx2S0MJN4hn
TFuTik6dhI5pBvuwNvelou2qLRD66t6RutB1YF4EtMm1E0yyldUdvIj3avSxEXeK8i2C6GHjgGYf
fufjF0YW28aTQA8KgXcGDiBAwAsHqKwzPP2LpthJUCJ03rc6DaulNqDFM8QXlLu07NqiNhpUvQIu
qx0+9doHQal2MwkvKNaDMkU2bAwD8kxGsddyBYHuxkmzcl9A9Xcu0i1Fj9ULAMXCjFBE6UBcHGkx
9m3cxjzmIjE41mJl15J0vO01q+d4YWIR9z0hkmKkzsEJQrjcTOEDqt4ES9i5zK1y+aqD8iaFDYmH
Ka+6a5eByTXo9YFnllI/yIG5g8DZLvXJScLI3iR5WjUGDgscNR8zpn6vjVlm2wlNgbGqDj4P+rlR
q4Pgt0cBMo4COYPbuzj/a+8c9Y0QA59kDH6xiwppQRMzNEB19NkzYqfKzmjb/8knmjFf4L6Ay0Ds
Xy+p6os61owwZspN+KZFxvhBZBj36fZK1vwByBfoduYtoGhefMQY4yy1WCnie3HK7Ch9YMqqAaMC
7jxrN0ytHRF0VcCIdWOm/Fv4Q6+lhRD1ZXxvSDtxUo5ZEuzMZDwXFKUQWzncXthqZgANLn0AHWQR
UqfX25eJoy/QjqVMn9zDcGoHUNAZ9ZcSDA8UWQfJrOyh+FXHWxFlzTcu7S521CqTTstagtgg6naa
o+kaWU6HSvft9a0eHC9wugRML0OPdb081JpTlC65yFl3rnsYqMovQfp3MkW723ZWl8McKvxbzMnC
onZtB81OQLGo1s/s5EVc7ZmBCKwthZ9V1/jPyJKwuwvyOJRLXD3OaHaBs0g+SrFeg9M+980W37q8
saSl/oqXZn3fjnOsGA+ZgPqeBm+r70h/FfVRz+X7cTKfEvGjnkyO3z8HDZCuurxjxmwK5F3of0ur
57S9Az1hSXx4Xxg5a+fSzlBqL3+w99RZNFC7fGiWEcDsazXUWwCtYuXtGqvYzfDSbNzoFa99dYFH
/GtlcS/DTPL0WuWEs8SxhG+yLuy15m9kDBFxuOOh52+BZldP+8Lg4jNPi8UYQpFlNe2vDBJ6IT6J
1ict2iXFluLXfAuWgZo2OPQzCsxbAHSvvVcBqCcMI+GtM7yfVnzq6uHnn5zRfxYW1z3yBqkxS8oP
fZHviyqNYIEqnKjRwv1tQ6u7xlAwCuvop8LDd72UqtQQEUEg+B6WyyA69ZrxMRdquyzbo9+EW6id
VTTbPIP8P+aWvNBiHva+JlA1ouY7dD0qEO4QunBcHIuq24+J4yU/Avm1bTNnHFyrLx6MyH+GgvyU
jQMNjXpjn1fj3cXvWXhpkNZmWMuUzqzom0d5M+7PvQe5z0bBYzU2AIJmg+khw6ZzvcsxQHld6HIu
gwU2vjxX3WT3W9PAs0+880rG5qiQzXDupRGUEa1+GqaYNnX/tQzUZyWsD3QE9XxHJekQgevdyCXW
SKfghEA8jf+YzljyXUyxyYQdw873vqk4vXDq0rOHCKlB17V09TzfqSqETAxYtI5u/HXbc9eObkZh
04Lihc4M6/WeItpWC5XInkpTeQ4y4QDbc29pH8jHNz6Ka6d3aWn+JRdFJCuO0zAQYBwKJ5TNhW+V
+WHIvv/fVrMIKZTDGkPXWY2VNAxtj0+grh6EtHXEMN5i+NzauUVwyXtrTIUk49SED8LU3Vk5U+NJ
62TilkLRKujWnAuoMA+Q0y4hB1olCL4od4SX0XSoqFigUveWtxOYIZJq/W+/Hx+SoTpaafphjGQn
NbJnI8k/zNxO0iSe6u91m7zGUXfwfYlqunGM+7+CfjqNYm3ZDOPdBUIz2UwF8OwQt5Ku1Y26+PWL
4EipNMhTZOfvm/6oqoHr1w9xXjrJVG+kQ+sXCbVFZr1FCJqWWoR95ieID7BPWT+9RpqCHMCxGn9K
ZuCYmlMLsYv+7KOWmm7gNzYjnxsBanWlSEoyCEJCpi0vU5u3RQ8XPS6RevFRikz9rstT5bMySeVj
JfyBlCUsarOQO68qyJWXLWSULYYIpk6uFK3GnSq2+qHJmD6EkFQ+3b5Zax9rBqTg5IGACt3M+c8v
bm8TNEMxllJ8nzDy7kAdAFaok7eKrKsPg0szi3DU6SM9aYEV5d6HTiiOk2HmTp4UHym3n0VzfDX9
aq973UFJ6w+3V7gan0yDGtf8RoXJ6XqFMuAxcj3q9hp0rsQnenTbvZc1D+HFDcoF76TrvwhQk4d0
YJ17pLdZczcZ2V0QV6e4bWsbuNFGoWvtyGYIA/TKzKHoyywhj5W6NDKBh7AcfzQov8p5Hf1BUL+0
sfjyy42Q6UE/r8eHFXZ4aKZst5kEr52MNec6Jrw5zIkujBSl6sUBehH3oXikBmTHACY2v/uru3Vh
ZJH4jhanoHkmMVb5B2kCW+z+ue1fq0d/YUC59i+YZiOP+WHCoPCgJJQ+qoexg381O/zf7Cxuqlmi
4a0lFgtphkPifyvoVARhe4igt71tafVcADcAkWdAHo6N6xVpPapNYsG5MNuS06IHxb3ZRFg9lgsb
i7MHHRWPSYATo9bb1ajWoGp7exWr58L4FB4GTSMedr2Krm4YEUrj5L6M831VN8dGeS7jZu8zPXvb
0sp+8dSBrPlt7uyd9JUhDEOEBg9Pxq5y+uHcJLq9Ofm+RgN5ZWWxY3A3+2VmtcSxOuxtOSBrFIS4
30lahyhAK/ux2/meCJ9NJexUr/mqjN5DixiSq3VxuMtFKD8NrbcrU9A3rsD6bwOdC90owEJrSWsv
+F3aDi14CFhrdz7Qgch/7dHMVnw79z7TI9aHs2B0tuoXTqhTX2BYR7SDPxBz5wMNtZJGSgMQb9k6
DQ2pE42cKoNRCYdG2Fux7Cj56+8f96WR2fEuPplj5ptvfYD7WfYwVBDRMGO7Mf6AGpKJJkaXmaYw
EHdcfLeSYAjJEWjnC5GxQ8ERmoOdgCvDmvf7NwXCD+odMziTd9gignmpVle6gCV+x76EpSloi4Nk
uBokPr+/dRbztGDXTQaWln5iFXraaBKlAbCYduGNL4ka7fxI2t02s/JsVy/NLL7GqI4ojdDwbqVw
zZRXo56NDIj6JNR/UXPLnS4s/I0YsBJt3sY1EeqeSWCMRbSJK8nPJmnktHq5tzt0MU9ldwraJ01L
tmRUV2InZAPkhzPxEw82+doBpaxLWo0p1/sk0DM702TNGaxq6/m6EtWurCy8QkwKZBppz5PSHIZ2
sONZrGrYorBatcKmKbB3QlSyrIWjFFWiTRgl98jBBs30QsPabMqNFHDl7Q+a+j8ji6skJ0GYmqiH
3pe50e8Bj3yEBEDbBVFj2qGaJ/tGaM1dNEXfb/vh+uJ4+M8swbOC0PVBRUHbAo2kFi5KQ7gTyxo9
xL7fGe3vv09Y3392Fk/WRLD8UEd+8T4ropOVfQ6M3rbywTG6jdfCysXCEOM6b7OWDFpfL6ivSjjF
qiq5R7/g5MFTspPVRzmRT50gQa8YB3d/sIGMFrxJls5E4df2FKutAqPKYGhL5QMP5J2A2lNibLjH
6qoItJQQwKTxzLu2IuWdOY5dndx33uvgqSepRpbYyJ1sOKRtvrGFa0U+CFf+s7a4vYz9T3JSs4c9
IwZ0S3wbsey9EYsPAXOqY+s99uaPPjK++o3nNNM50IHDQBoRf4JSF1qCVzPb2uaV4HX1kxZXXbMC
zaOiksy02R3Poxh9Eb5pHRwLt89z7SUPZSBqiczGvuXM11sdyHXDaovkPh+F5nObJtFd2UugjgBc
OUKaZs9mYbYvGbQ7+ymKo50pASru1ei57DLr6+1fs3o9deQhZsZn2jqLk9DRRsijCe+CBO6TIJZ8
kgwR0R9/43O0tr1AD2c6H9j2AbpfL1pV6rRWTE5cLJR9SjU3jWqnTF/pJ218X9c8+dLSvOKL1GSG
2SOIw/aK8Rcht1XVRvxV0f76g14sj8//VrRIgZSpi5NBxmGimrcIrftgyPebk55vo5WLmu2VmUVc
Mye5mSyBi+lNSW9T6WsJ2FpW2WrxDLf5AUjx0VPbYwc3tyce1fiflN5w/DFOnodgI0islTDIcIl8
sy6MSC/1em8LpecLE/Y0NgcPgqFz3+4nxc6Hg968dbCA8dhdmWz4zpqPXlpdnGjRVokfmC0XJtJt
AfDoLL25/biYXf3dTl8sbnGgTaRbviByoF35bNQ7WpvEokk7S9GdXO8C4aNg7GPJibqPv38FqZig
CMMjDazT4gr6dTrW3VSSykAF5NewAvbbbBert4KWLfgjEejd8j3LaJ9Q6TFuBGFkoFTHmDdBDS8J
gmXJFnBrbVKSiQM4tWa0EzrEi1gKejsVOjVL70213TeydAce4+RPh0b/CDeC13d7v9xr5beo+QNP
AcjIq4epdkTwFklOSHLtG2Gd3nvFY+/TpUGGPtkysraVs4V5zHWGLizcUaukVK8NK72vDP3vthc/
obN1GFL5UwFSaEBT47Z7zBf8yi0JMeCEYPqhcwM7xeLOjQMfayHyBxeyOpp7gigdAlLRWnJ9RT36
9bCxh2v2WBrxfhZnQ4Dg+o6bKdJsQz/0rtxa+c/MCCuHAOXvUBOKDl2mfafRY57yiPmX2wt97zas
FE5hng6Mh8KPvlipWOreUIl97zYtMzOpFsQvQ6x/CdXJOmVx/CQq5d9tI8r3ShZ19wFKEXeWksm/
+/3gVxDbmE2dr8s7tF6fwZHZCMHgpq1C5fJblml2YpVHq3BFmtW31/zus2iIMy2WxqMTdsJ3Laqq
0+LCjw0Od3iE3nwfq9oDCJJTmOkbbrRiido9NSDqAlQ1l21cBOWHtEIwyR0BYI197lhmvJeF2E6D
LVTFmqn5+Jilma/hUk5rnGqzhcBvdAfg6FZ5RlpnJkLM4s+3N2/2h8XNYIICePis2wWr9OLTaKS5
Lo1RO7py9MUvv0I9f/vfX3NIWL2A3M00EqK+7OJb9J1SJTZHN6/Cg2B8jqTMAbPkRHl2byaw62dk
o4XhTPJXkLfH29bXVgeQc87KqEoYyyERRWwn9OutweUFDM2CnwIBTMot3u+Vs9KB/M30XmRlypIF
tBmksIobOum1qO31RnyuQvEhr6vIrii33F7RSmSBP4JaDq4hzZIV15FFlicIFmqf7dSLbtd06PZ1
Rc+MWi6nP0IjFO/hWqCjl9a/zTsONxuFXLJtVeKaLcGWwWSE45hqg1ugDBNIzeyO5W/Tpc1GmP8m
flCSUJbFKlERcimRg9EVmZqvS83BiCxvPKdXzwv+VJ6gfBbEpZERfn0lbsPRbZNfcdzYEhm71Tvm
/vZRvfvGsRZQqYqpvnXOl/zSueyrVQuLv5voPw3hoNHJSZKzaoH27bYgH/NHeXGNZ8ay+TmEl+MX
126hKULjhU04uRTDj2nhf+qm9Dwq/0Si7MiyI1WvrT48317f/BF7Z1MDekg7DPzKkgBn6DOh5KcM
bqNHtqc+Z2ayo4Cw4fBru0i4nXlgGSZ7R6BnARQJ8tAY3QJQRyzsi1r5lYzFY1sYbp9kG2e2EjDe
WmEINs50esvkJxfVqoqraXKzsK1+mWnSdjZYMvPl9tateSDENvBNEd05tUWVrx4SPY9UbXTDoEby
V7eIGYqmPHUx0T6XGnkDb74WNWbqXv6nqk2P9to9lEbtLc9QJlfK0pNYuEog/OwquzLiQ11OB+g6
N/KQFX/kq8xD4I1bhNGDa4N11FpInAaiO2nNPpCmfRYDd1I+6/UxlfeDuqOjsmFyZU8xCaWIypQA
IWphsmmjWoDHC2WwMjg0VroXBti6finlxl6uOCT0fIy5wnxAIqAvrto4GRRb9FZ0vVpCrWuM1G85
rLeHQg/Mo5CoyZM4eeXGh2zlACndG4wezmqxUCpe7+eoa2GdGfLkhsOzWbcHL3FjSbMtT+PlGNgM
a9920LVFXtpbPALGMTErL1cnt9PujOS5b/q9JR/15KFoko2lrYQRuupzv4Dsw9CXX89M04wsH9PR
BZ1zFGpQqmm3r3pvY3xzxT14aBCpZhjVbO16B5uhbLJRLUZ3HKTIDr3qmRG/qO3cpthqY62ZehM2
gHvDJC2dN/eiepLGcRVmacb3pXDiJn4VVBTdtFremUyy3z6ntc27NLXwi9wYZaWVMJVoL1Is2UR9
b9oIViu+AP6Lto7GKYHJXixH45EjNtEwunqb25L6pP5sOzrGMDptFbhWoi9hlwr3TMrKp2wRpuDX
Q7UqJizCVmgLQBXl6dft/XpffeFhReLE7DMfFFxhUaMV0EaTBlViMX7xnIcfPP/EWG0h3lX9/ydD
Do1zLH66bXXtlBhSIS7NckUkUdcOgU9C/B3IhHtNGG3EXk+KEoe277e//0lm3pO6OucFWc/ygRIp
keL3BqvDHXyvhBiO9661NZS8vokaJuYnHnYW0cHU+2rUBc4JEbPdKPwTe9/7Q/iUOe1dJzyOWziC
eXsWiQYD3jP9J7VCXrbLq+tTLzOEZHKhM935IuDH1BagMojkczWO50AR9rfPa+UCz+Pxs8gOMzDy
EuPpifkUJHUxuSoisQhr5q9hQG/cA+V9KCb5521r73ltmEIGMmXCnEBO8I48wZL9wGiHenLLUu3P
ioFu30CbyzHivj8VjLDAUB+VdohwrxuHg3JCWzt70o1Er+xwtBo3TqctcZSVq0grlwSF6SoIA/TF
VZQlhC/kpiERagOR/BFWyK4stqYG1zaa/IdJavSSyMXnP7+IlI1o+qqY9+QlkYVqUgwnVyKC52/i
O2XIN27hShxD9XjmK6LuxOjF8uq3XHHdGFmSPthene26Ef4lQnQ97drpx8ahrmRAWJupglC4gTZ8
cUe8oeS0a5ZWGY1byOKJ2adT6emfxvZnkjxp3ivzHg8oshjTrizcUtzLTDKXKamL76TaSyoG4ilU
4o10enXHeYWDYpuZcszFuQaTPjEL2E6uoryo8kPUR7Y6PUa/T/SGNjcCFYyPMaMMkeNis30TjhdZ
487q/atqfTRox5bJQ179o0nN5yhUHdN68vSz4P3+SwjDb9qtEDhThFrEWh/V2Jkqk7tb/yjRO/ZJ
0szO0bVf1bdAswOYxW6f9PuDZkqOXhTfE2htKNZc+/AoQk+MEsHkamL2SDSh3dVygsV9KwPw7++i
Qup3iTY6t82+/6bMZmFwxrlImpbP8d6Cl9NoCBp68kVQjo31cQo3AtP7uIsJ8I4WdBdz1Xv+CRe3
s2oTJnsCTEDNM47hbuwVSBo+W4hkil1+8LbQnatL4tPM1BegBGghru21RlILmsoFFRNZPuUqTT3y
8OCbVIQbje73zVPckw+yNZP9UshfttKacVIHgu7kFj+zMjumQrtr1fq+aga7KYMdZPOH2s8YbQnc
oX7sm/I5nSBsSJy89Tuaq72jJtLGia450uyw3BfgT3jK9fJjSiLSTI/kSulfoP3t8dDSd5NPtX/f
UC7byBzfB3heZ1xR8L8zomFZEqfWXnmxKrED/Zdu+qH8flrPjATDCjS6GIBir69XA7m5nqHTKbqA
gg8QuXAvgvazYIQbBcb3UR07LACE3jzysYRqTSa6J0oZiq4cyHYktQfLCncMSrijH+w8a+OM1lwU
HAyTkLw0ZXjArldVjVqqNea8a1m085JiV9AaGcYtjv2VlIBVgefnJQsMiPrltR28IPP4VBFUmugg
BPX9fP8s3zqP8YHMMRGbzxBuHEJvByFw3DiDuAUbe99i54pc/gTl+icMhVbxbebJKXAD9RC1uxaJ
vTGDNr3c9cHfmVV9lIbiqY/9oyJAMLLF1bi61yiAs8/yLFW12GuvrdW+a/gBYvFo0uLOtXuh2Zhr
XbUB4+Q8YEaoW861akKXFE3HO1fvv2fTC6MHmyXNtWsNNpl1zJNs2pJcW5wFm5rC44Okyw9CMD0l
XvyLIdTPinzyvO4TiD0DnYGNKsWqVcgD36iG55LP9elBNgFaQItEd+isz4Xf7vOhOzBW6xSm7Jix
DEm1cUjz+Pj7XyXeif+aXSR0kZB0cS/GolvEtRNVD4L8hLDoxiVc+y5RhqY9Cmk7U8kLzwwRDwzy
vqTSU33SjQ86ZLGK+sTORuhrj9WX318SEw0UcecGAsHkeiflpBjpoGDNaoavteC7wlDfI45y9wdm
5iyYbgX4yeUjZyxVHUoi4pgmU88JfPRWvlgEmNtW3qd/8zS6Tr4CJBQ48yI7stqsrIHYiq4ZnkbQ
/p3yZFD97uLfrrbwiJ+XQluOisFyHKTKlLRsg150++e2/iXNTIlHeQuZvXZ5L40sfLzyFD+q6o5P
TFQ5agD9lx/YUvTj9pbNYeb69clSyJR5CqF8RtZwff4C51KMoyIyG/SYsQa1rZ3Bd6xu3G/X8Ve+
yrNaI4ogXCHKmYuvZjbIPDkHoXMnWNrcBnp5O4IC7OPtJb19fBdrwsBM0EZY4hu9uKYxxpW+8zq3
yu9C8U7xjlpGOcKWpbNWn9Loiwql6lcBkvfRO3ipE37KhQ/FgXH1Skhs62XSeYH79/FpUvey9auR
j5V+X00PPn85t+VD8Bq9FL6dNeWpFs6ZySTaZHvZhjO/HwanEHu5jMUXgiMQq2hkGWXqlsbXPjt4
OcxL96b8lyB9rsqdF53HX+oHWC3TzA2ZSU/Ge/NjKJyDEwp9amx7jvpDaXd1cri9w2sf8Kuftrho
UWxlnhnw0xpGfKeH3o9sJd8Z1j5T7gKo2/7q42dVOQWvuOxt02/CLjcO9616c5G268FgWOXg966a
faA2PMARhcid7p/mefnJ7pz8NfiZ2tWd4e0mbk2b2fGTljs6h1q6CS3S4BQaj4IT+19GcwcnZ9MF
uzj6nItOqbvNU/g83Plnea9C6mK1+65SbE65Okvpx/yQfxAGRx6f1GfTek6j11h4HKC3tPuPw+dS
ssP4qXvUYzuX7YEhAvle9J6sdMeAvhU4tzfi7X1yayMWb1DT6PlpndW5NQOl4RlWfdOTbLl/bSTd
jinOGoYd8fBug8PUOwHidQ91mh984SWMjjHAxSi/M4evWhHcqa7mf5XKD1m209TMbgqVeYldMsWO
1iIK9xoJ/9S9b4cMdEcby1jpoOPl9OdhPUaeA1jHdQAqRlOoB54cLlwfQEjGtN7rVTndpWUOleeQ
yW6UJ6ntK/pTMqb9p7RuoYUZxq0RvzfI0fV+yhLfP+p9Kl3Td6gOKenKtuvD3p3YJWA9jqR1nzoq
Q1UrO1PVuOavEmXPinZgXkr7xNL3inhnjd/QT7OjXtkPmj3yxmpsAcqjBKVf2FFOc/klCRD8FSH/
E5zm2OrVyZxrYMxCmanb1PpJ3CJg2lzLIgLKbS6XhRWAkxHO0KYbX7WTgDfkT4rrx6g7m2C69sNw
gn4wREcrDaB8pIif38XSU/SkGLYqnMJ92B3z2PHkXZf/nR+CMwUGQ3nOW5swbm8p+KzEFPYfEAX5
AXVJbdkpCZWAXDlJe9djGLeEQDyVj40JCjR35tKcID1a3bRvxvSvVrmvC/9h0oOt8spbOeOdEyDn
Crc4Oe27GVYzqiIxbaOe1uX4JIjCB8hMkGkLPuSxds4gEy3kCrwaFyynyjbKO7F0PC855rL10prT
x6Abf/LEfggqE2nFrn7oSu9ECfIFiSf23QklZeczcSEcLFivs6nfN8pBMV2jfekzEHCG7vjCxhV7
nxWxsUAOGPaQLSDni8JDISpdmphZ7yI8Dtgm2uVpR4Vw71EovB2T3rDA77bvwtQiJhWVpJaVX/V8
r/SXys+YaKI5muvPzGa/Klq4SzIBqB96zcr40PXJ1y4udtlLE/xK6sZmoPzUmaLdKt/76qykqiNr
w1FOTxu/8n0awobM7TLyA6r8S7Y1z+/MvA6m3oVy3TiMQnfIMqnepb6u7zIBzZRc8B6BCfJ1iaF8
F9B4bNQu2gn1aNllkknOVAsqd6NtDyWdy4PKfPB94GdMBQ9Ztg9L0yaQpTxgJ52nSaMfalltXm4v
4z3ZtMEyyBCp9RJB3xEkAbJlXtmqezeHUcqQYZRqISETcu1Onbpjrd2Z5nEYv6uCYwUPEDEfTMvO
JIhWpfGu4Cvdx9/lcosS/f3LDEp3pnuYcJOY6FjOLsn0pOat7d3e9F4y69jkz5KvHto6PYF/Kjs3
mJqNbGTlODHJFI4OLS/M28r1F2QoGcayYhGTceVM0Rluqo1UbHVRCH/PjPUoZC4lB4rG6IUmAfCY
kWoEwbGRHw05cerumNBAac/5uAHFW/kqso0UfObRUurZy7JrZQlDnwysSTJOUR6d+Cg/aI+++Fj/
rD53iXfwt3Qw3j87Z6G2mRcQBJVFH+p6F1tfjWGJlXrXLDw7Hb9ZnnAI0xcl6O7a9Fv3+wW0a3Pz
oV6kcVk5WLlqjD0loFPXPtaD20W/3w24srEMfKOsjmU8sokdwmw50s7+34ZwD2nFhgO+f6lhhzOi
ogVAiYrg9VqEIczQT8U9QMmdkxrHQDcq28K4r/vEDH7l4cQnQ10k3Q0DlTEjg2wZj5NOnk7tV0vL
90bmmjFa9CKgzeIvy9KcXvU2LsAb8dQisNOenPnP4aRW1SW3RDI1ddF4Gt/FMnhWk2OtfzGS7qhm
95P4pCFl2vo/KtVWIwbgZWQskQPx3bY+9tWncf5x1l+idfDV0yZj09reM/dERQn45fv2vRfmHTRU
Cbi98KXo/xGmb2P/+XagXTUxhzOG7+kVLJvqyNUbfiFhYhy+1/LjkB9V4/m2ibUAA57oXxMLD9KY
tubDEw9g9j4aVmzrkXCcEvoR+rES7+rmtDnwv5IUUHgkz6X/Af/2myjlxf2rlbQ3oiYFO5r2zGaU
T9LwIxC6R6aujrfXtrp9MrgeoMUg75ehTI48tZFjLGnwlz0mgmZLRbaReKyuRmFSFlJCmgxLjsXR
zxkDbsvB7fWv4nAMAsmOqwFul417sGVn/vOLXYuzKQl1K8MOzHn9XtFgmyk/xe2H21u2ZWbxJkrF
IWtzHTOdeRKqj930NKmP49bTaw6xyzsNCJVqGUgR+lKLEJwa8N94PL7cwYroHD5KerlxLPPvfG+B
fxutHqBdS9xm6gu6WmnF4JpgGfTPqf+x/ABri71ZK1vdMC6QQS2Oyt+ymB7KUoL6Zj+Avz9Vsi11
gW3FZ3UrEqx0DWbgzn92FiFY8lRktpBgcaPyLvlQjT44ni96dfC7T5X0d5l866QOtvXnZrPusXpY
/1qGKOva8xpLE0OvFwfXN3NpVwrIPxaeoGzkHatx6MLKIn8vGTrM1f9H2nnuyK0k2/qJCNCbvyzX
1ayW1PLSH0KW3ns+/f2yLw6mi8VThObsmb0HGGwoKpORmWFWrFWyvr7+oquSq6WH2XLVX3n0HAjJ
0GnDQVbftP9sKJnD9bKMqUiSoGu5HEB6n9X+Wya/7RQUVH1XK01RRymktxrS3PcP2Op79tru4iBD
9q9WPSVv+ugUkJzgImt7rTnHb0dN3tloItvTc+6cg/RLaP50QuFOR384R+2vJMi/BPmneOzftJP2
MG3BgdauS4G7pCckRteXr3zm12GMfNfoFRNU2uOpR6humN7fX/+aNxko1AACYp6MHOJ62+NSR+xX
VTmY/gc//inBe3vfwOoq/mNgGXqFBeMSho+BVPscdLYrm+c231jElo2Fs46od+Zxo/Euq49Oqeyq
9llFO/n+Qm5ZmC36PYQ8QJeoCFC9vt6qAfDL0FoKRILRJ6ZJKFj7j61V7brM2NsNEz/NH8bX8ulD
WdWUzmUG1+vOnYJvG79j5S6l0yx+BbGOQxPq+nfUfqC3saWz2jRC4683tPKHbUfhY6xOKQJNqWFO
bjTIlLqVVM4++GGpg4GOFWU8J7XlPPQg6tK9pFdywphdZj8aRj5eUEjqAorX5Vbvce33grESITHe
LL+wur16Ku3YTqV2wAP0BkBb3mXSr6Kq0hOqNtMu943Qs2ZNOt3fpVWjUKAxrkz9RllGNaM6yhFg
ktGr+k/q8MNpzlWp87b9LvUP9y2tOJ9APPJ8itAfhqnrz9FD65YOKZaSUdP3ehWaD7FaI5Tbds5G
NLCyKDSs4ItBUQM07Mtd9monA62UOl2m2wRtnFwl4KnmC3SkvvQ0mdnH+8tayQJpAlEpQpqWwsiS
umByat1HHoEOZy9/Ieil1Om8EZAYrXgjx/MeOPZG6LvydIOigAtZ4KOFXOdiI0lKAWIqspfXTnDM
5sTZ29D6njtG+hqY3TY8ZNWc2EhieaCyL1XIV5sZ5nZeDLlMv5Ppco3cUGr1UyLbfwKr3ro7Vj6c
EN2i/64BtoTG/XppkZ3BJjukiqcXPrwM9S4c5x36d0dTnz/W7VaCuPbtmMeBOAaX5H4VP+fV0qoy
tMyWFiwTOfMxmh7apnb2USwd7MB6bKz8a2Uqf+67y9puijEBdpJOKHPz1yZ7K5BlP7NlL/mrZdrf
rK2g9PrF9MLf/8IOn4yKkgJq8wbQFNUWXPid4uXJp1xPdrM3tIrbbOrVr5xqrg4iVQQ7BPRssR5F
rYw8aXsGZ4vwq+WUx2E29kx8bzjhy/O3CIxB7wFvg35JI2RdfKqiSRqTaqPiqVI5PxtG1u4zooyj
MirjwXZ66zCNbfPHdmIJ8oA+OPeGvTXFu+KdQlxAjFRBrMmCr79dpyZjEEmq4tl0udqkP6Z2ebSD
4Kl11EOY/L7/BdcivStziyUrOlpZcGopnhXLaDQbp9Kq9vr4kyvUSZOTyQNkIt425uYxhKncvW9+
JbDFOmxHdBhoQC/xWuOk+FVOau8VSuFaPk/e7J8Gx6aJ+1SWp1TWf6dSuQFCWzmQvNdMZfBeC7T1
IsqyobRo2H3Fy/LwI1z8+Ze8186S/LEw0qNmlhugmLUPCgs68DoB5AD4d/1BbSUPfaenYcZ40D6P
aXn75SWqkmPWBDDKG/4GNm1teQSRoOwAUINvXhwWNZlVuTAz1QvC3SxTEKLWH1RPfQC5RH2JKbjd
/4Yrlw2wDrB08IHr4uxcr8+ch9GurEb1uh4ASa9UXpyTBmVRFL5r+y1W59XdfGVtsbp2mjqzaHvV
K+bOFYwkzsVIo4eMVnKmbg2UrcTjjJID0wJUaOo8d9dLC81UTSy9UmnvM7RG5EyfFp6n/f0NXLcC
OByv5JFfTl3LSeN36OWoXjO09FUi86+ZR1tCx7csd6IZAX3NiwXB13u9FkAdc9fqHRuHlFvp1m08
v8vlenpHqtUcyAzIpDLjEJTIHJQ+xLhSAW1JPMLWG448ymFQaY+lPJsuT8sWbfEtWcrLr4OFUNAz
MOW++HV2NM51pQ6qF4YzE4IqFIHOKTGd84BKZ5Z6vpH96KLOa+pn2T7lleUG8+c6O0EOzBzcBlB3
zccY1EX6kFCS+G7x2SVJjjPJ4IKg1d01P5yMmeri5CMuYyYbpta+PZ1tpFChLRA1suuvEgaz0RSq
pHiAkLuHBF/bpQn4xvsettY/NanzcUBf8qWX7X8Vg6R5XWZ9F+BiGXxXxazqD4Mf9g/GyPZGdi6/
n0lj9oUdfCl8vrMBiuoE9vIMyelHUze7c2cP47GeLOWgtFV1HNU52NVDr+10/mQ3rn3gJTncjXab
qsdp8It94yvpwbaBvCBhaD70Rmm4eV4p+3ZA2U9LsnPYKz7bKn9tulE/Jl0WHu6ve+0qtGmtCoJq
+kRLbHdlFUk/zLrqVX4cPnS27Ht6WSa/9LD5NmRU8UyltvdjWmsbgdGqYcqeAn9Jb2opMRgmjla0
gaN6s2QeazhN8jA/lg1SWFBEaMH0WKTKRuaz5kn02YC/EbpQ21tcjBKjw2Oop5oXMrHtBtHj2AAx
uL+fa1k3fOxCFJLYBPz2wkiT6+MIGho/Qn0bhFEMNedwMOQvdnxA/NotHDKSz7EsuWn8F2TPhvm1
pwbkGCEDvQ4QyotbYix8XrfBVz1JsmcgCHr9xU8ra97pEOSds6Icjr1szofZVmjIBVJ1rAKreCwC
3d4bTvUhlyAsM5U2OQxRXl+aTYzbWqDKG88YAWNFjMOJj/TqnEWOxHS+FGueUtrz+wJQzEHVWuNU
aMNW/X6t6AnJ9v/Ygrj52taQTGatJtjq9PJxqvqnKZOPg1S9Ic4/xuS8peopWnqUzGkXDhWSQz/u
f441J3/1A5YDa8k05Y6WBpo3awcT8UVTPzuqD9ytOPNyXtR/1q0VgKQXULMg1aM/cr1gwCk9on6R
RunCLpiYaL6WsrxXrfl7aUKoEM/BKY+2mpVrL5NIudFhpksCJnORCJuyP0pBTC4VaY/JaJ98I9jp
k/rGmX+3X4LnqqVCOT4FVumhyrSf+SGVNZwmyBbqLf6itTccRR3eCZ5J5ryWuYEfOIiPzWSulkAx
GB/9RvKqyNxFh7R/M3Wyq5byo1y+DcyHOntv5v67wP4u+8HG7bbyPvIpmGhDB5L5/iXONrSCJtX0
QfH84g2e9a4P/cM0+4Az/yTMQdz3stUPALcm8GESzVvsTz4O1VD6IiEiXDYUaA3z6WSXyZfBNMDV
gSMt91GbHlK1I5r2LCvY51nwPNbNuyhvD9JmlXotZyJ+gkASKjWYZ5eQqH4yw6yQyFpqufo8q59C
3Xf9NPvg9NnBmKCcHu3AdYLx3Gpf1HwLEbC2+xq9Ia5BWkR8gOtj0CWm2TlUWb1eko7Z9Kg0ySFH
bJUGq+K839j8lVeFrIyAzOIfdIsW3h8D57XTMlE9Xevp30w75kbd8PdzXAPOzdwB/ViznXZTG+6Y
nK7854lxpfu/Ye0nCBofauK0RJXlneqYXZzonYPTB3a7h9rd3zlWGhzvW3lBVC9yf6BHBAtcLCA7
lvEx2LmIwdCIWL/3T0rwU7GMjxqlY7Oml6+Fj8VYe72/R8btLFe561PM7OZjWZZ/w0k5OdwK6RDt
ouB3kfe7cc7OShme+ko+x8FWu/P24qVwRXNYZM26mO+49oBULyEoTsi42robCNYPVfApag+NdpZ9
5KasjWrSijm40hgLYtxQNHEXj5pG11upR2LzMuhF08Op3Np4qMm4oh4Fi1b028xhS8xuBXgobjgi
KG48hf70ws8VJ8y5fhTVSwMAzObPDJWkzNk7RoxW86MJqdP8K61+6wwtZMhRJ+1WJeZ/+QUGGQnT
V/SwF8E5SGpHGphIRsdoiHfNXDBW6V862f872T8z5W8oxR+CAa4KqfnjRyovX77rx/503zNXrhux
EQxcAhV0wJOJC+FVUJHXRZCh8qsCMOkAhiZadbTmWXuvtvFwsCcr2+uxnv9u9C471qmW7tossl2p
K7ems26jm+sfIhzl1Q8pkA6JuPZUz5Fi6TimYfVucub0qNe9/Hx/0SJ4uT6N16YWwc0YpnlAB0P1
zE+ZYR1CMIdTduyQkekc46FKnqetXGHlncEkXSVmE6gMwy9xvbogCJO2blXqJoX/Wwd6G7RHzUG5
CkSpPz6W6QdV0Y+R/MW3zxkcgsUuUN5Ezux2ykbasnIXXf+URQJqShQXC0J8rw71Y6zrYKT06HPs
7PPe2EnN28h5hq+zQH++9IHQF8A33Plza+5M/202Hu3xl0WvC8ZLQMEC9g5h3P3P8yLid/N9QK1S
SCcIgP3verPCMnVa1ONVT9aawR2Gt8iZz8OlLm03NpSzav+u4vJBKU6jgTBke6yVj1NUndrQInA7
ToCQkp0dbLTJX/pIy1/FzxF0aPAREixe/6pKLatCKsmBmq5PP6pT1BzyoB/38jQ/MbgjvZ2NGBFT
gJvv475xuE5y+RC0yrPiWynwafOb1bXD3vFNe1cVYbqPEKV/CJ3mB/+SB0eljASV+lVprYRmY5o/
F4mavenatNuPNI13+pxN575rtjRY104DSHxDBFuMzywrluIBNvteesljh96lyDM9F4pT72y9kHaF
bb7TnMDK3UJWHNeiKL0Rg629AMxUiXI05ambcVcdaklVm7Fv9vq+omEC3tIuI5c5Dmky3drJthDf
KyhaSNKo+dOf4dHn7+tPaVqS5VdhrnmZ2THs0Mv1hxF88L6L0vCXkVvTRdP7CU6dBr5no5CTXTlr
lyBR6gc1jaZ9XQfOj6FslV0QVekfp4AUL0+r8CJVvrZxGm7TUkHoRuoNK4kYoFr8Vgr2aVwpvebJ
wXyqdBWmuqpT992YdDsVeMg/14xgxcG70YlmOMxZtnDzsVfijvlRemRfVT2iF7jx4qy4G91Yyp2A
96DfWR6jPgpqPUgH3fPzhumEal/ZtquZz2bk74K0e0gTt/ly/0IR98Xi5AIWBDAomHKwuLhPiqzo
rbKNdQ/daOMh0+T4Ke0Y8dFCW9nJXRwfys7cEpxf6fegG2VDOSVm3wXh5cLJuMRaPY0Mr56Lr2ag
nyst/OhHzsPcdW8BRQfBeGrm6BFBko2rauVEkcnRYCWLoiSwBHmNTu5URm/rnlOrjDrpc3iIC2M8
OP1oHqNEAvPVS9GfOg/qjY8r1rTYafHIIQ5KU5KgbvHM+ZbZ2T5FTy/tHcYlMnz1cz1tPN+3MbtG
csSwOtBlzsVyfNEuFUo1FKO9pJbiQzBFlutIlebed5q1TaTPQd2c6sctjm3MpCKOJ8Pw5Lb3Bmi0
rfDH6J/DIDyUjBCWzfzhvsEVLyU0oM8BFSawuSUsigu66coiMwXoJM+OcnKKgPRPQbbLk3GjZrtm
izqbpVATNxgRWbxl6lgFHUV5kxkU9RQhsapUCtSv0klDGdgJv95f2dpReAl8TLjBoTVYRtud0lS0
3NFNQQhKnx8h0MujU1Fooasmz31nXxx9z+T2Rm53+wXhqWFHwdIzIEykf30A6wqkjDH5lpf5wyHI
lR4ADYG0A8eQPA57U0Nr3KnHLc2jW/fErIFKHREMNaUlbLpxwrkgkbM9tU6mY6mATkzi4Lyxpbcn
7drKIoadJDCehZ7bXleFX7UASnIles952Pt2cdQaH7hg9W74ogUMrYUemE/IKn73cXQox40zf/tA
8UsEswLHnt7Ksk/vO03Vm1ylXh7G72Z7JGdkSi59W6JBvnEmb9322tTii1pSFUtyF9heyYxjFj1R
Ci4nRtMYtAyDDe9ZcVphjFogsQnDy0tKMEY/9Mqoa9tTxJZKffQjSppxJydlsu+CmtZuUauPQWaO
kHJY1pNZJcOX+195zZU0eDkoxYDXhgj62oPHpGAUeGhsCCt68HRtO4CQ1PWND7i6Uo35O0BbQnRu
WXJjzFNHb72zvSD+MJalG2ZwW2tvsyoH25adYr9y5wAVmC02njXPEXMuzGaTe94MN6gWtE1lwA4X
VVadafWOz0YgP1nhKD9p5iBvnJk1c7rB/fpCqk8qdr2bidQ4eZ/M9svjJElvh/p7FJJHKFvVhbXP
9h9DwKquDTmjVkxVNdlen5U7stfY3gJZr1ngW4khCBhviGuuLUR2PWRTatpelvjtDqhRvSsVuIXv
u9/KHQMgBmZJGMK5tm9gWq3ZjXXdWB5KdMUo7yaUKdMtOu0tI2Kpr/L+MnEgSItay4thiWh6WZAw
/5+NLC4OR+ty2y87VpIGO7V8AzpmH211dldWQtGUrEIQ6agMFV+vxFFIB9UJfqApCh6G1GduJtlV
er2//1VWnjUic84MJToxFbRICGp1GIxIymTPZOLGCYq3JbQF+r5O9S9ifMRsxg1Iy8q5YTHM9QGF
5ewsGwNTPmczVw/4QOtkGh+tXaHVrhNvBK1ru8d0CpNUhD/wEIllv/KDXA7Gbspm2SMe6x/sKN0n
DOEcw3ELB75miH44ImsCgWgtMxwLNQ+5Vdm/2Ci+12a1y0PnXV8PG7fqqhngXLTFuUHYt+v1AEsy
1cLHjJYUbmg9hfGHzvj0767ABSpqJCKlWtZqwzKRS91pZC+rWneqYbPoD335p8+/2K271RNceXzJ
YoAaaqJwyu5dLygn0AaKgxsEb1r/qa2KfWWasMI9bok/r1xuMKUL1lSuHYEwvDYUq8Esx1Yre5L5
U/f/DsU/p7hMwLz68xfvQKOo8DgP/Pnz9MYufvx3fz4BA21aEX8uCyoabLypWUHi0qF8y6XJjGPi
1A/3P/3q16BNLqjVyKWXXuyj/kELXsVIHyGM3b/FxQIj/KHJ3wtoG+4bW7sBBGjtf4wtvojaBEHS
twBogVydNPVHPnZuYiZ7YwvLvXZoXhtafJrKyMK6jAEGJ8WfVKt2I0gAJf91fzXi114nqXx/Wlw8
0S/EsouTqU0mIpV8Og+2lIKh+M/j/F5nXeYx28qHV11ZYFhh5RNHZvFO+21ABtY43NUNPZ/ZNf8L
9ksqC0Jvir9s/mfxGujGoMxmhzPnWfZDbfX38lQ9ojiTBlsTr2tOQMFG1MtexC8W3yaUjNkKcXfP
1I6Z7hoVeZVboLv0719H3M40QaEP4+68Pv02oJowI/LxjM5xuzctWhrUHRXUt2U5dAf9fN/cmsfR
7xRAdHIXINTX5sooCQuNXNizfOltTC+Sf+dQJN/uW1nBU7wg/ahbkNoLYftrM1kMeMOwItFXrZ5y
ZHsiSKGZK7GPrfFoOp3bRoGr1N37tgguo5zu/S0p0zWvh57fEVqS9DuXQb7PDEZUQ0ftTbCV6N3n
wn4nFJPlCaKjfZFu1Gi2rC3O2GyWJjLJGdCzLHRrvTw0gTy4VGrs4AgP7wFkQ7ERra7diNQWUE4W
JQZz6ThynqS10hqEKf5JZ7jJHvoTTE6CMLoHc3z/g66tD35jMkP8QSj7Xn9PFPGSnuF52MBKPuPo
eB3FBDuY9nHlAs5yjWgLzby6PEH9QKuaR1FenAszDjRlLHBUFcSgmqFBmFeulj1QySTI3OqLr/QF
eetBvTDKI7Q+Xno0r8KxbI4Kx0hoTIyE5UBgOBv6rrU/Doqyn3TV1RFCbA599KvtNi6AtYWKwEyU
TFElW35HnrtObYZaEcWiGWLGIvg1mNJunE7Egsf7n3Ht9AuOWwvWDDGsunBTJey1bgqwZVb+wU+M
z3lV7tom23DNdTNon9HAgYBy+VgLGZApURhlcIpnrXMbvt6QlhtG1u5nsgFBus3dSdn32iWpdlUS
UaLiDUG1G5JTADF7bb+bxw0I+MqbBlkSSEDBIcf89cL1c7OECEUE6pAEz+5If+ZBLRr1cP/LrKyG
M6yJkgR1CUbxrlcz68o0FvkIrV+XjYdA05uDNituH4xQoZbSxnW18oFIPChhAWQV+O/F4SqGwtDC
gWhKjz/E1tPcvC/n0/0FrZuAKQLPFlP/wu1fHSifbKbzO57PFISNKwfmU47A3y6smo3vs2VIXF2v
DI12k5QVi/XM8m8XeWX4PBkbEfSqCUrvojSFjMKyVN3S5FQjsZZpzpmafeRxcfOtDVv1M+ZloA+g
SM0U0PU6MimSonAIFU9T/PYpmxz9TJvsy/2vsupmYiBG17gGCNevjQyg0o1EKRUv1Yd2X/pGspN0
w39oZwYIIwd04317a/eqCAWheGH65hY1PDfOYBRdrnjyXHXnQZLmvW5U8Y46jEwhRwoPVpQZJyWp
cPQ+BgytqOW+l4YtAMrayklSmLOjo4uK+uIYt05EQCLFxAMIjgfqU+P4n/t8b0rd+/tLXrnPodYi
kxONRXr6iy0eqRn31lApHlgY1ygf/IkHGWEPqyyPuv7pvrGVd1l0dcFzaSRFyhJdXwbDNMoN21tk
TOB4kg1w0Pw+d+Xe1j539sa1sbaHhFOMUwnFI+Dv197TtjG3ZMbSesWVrJ9l9n0wEEjO/4vj9tqM
OI6vTnQ6OEz0DTz9jf2lN+udHP7InI2lrH0lwhmIhwQlKGf72sbs2FUPvxkvoVYi69LM+UFH5PFM
+NPtcvS33s4IjRzufy3xh15lYiCsBJ0VbL64N7Wza6NNFMtMhtmOp86zq/rBeQj6r213HB3n3Oul
G82/hyT8fN/ozeVFCUPcKjyRdKIoe18bletI7+telTwpK95K1Rnyt/eO0WzQxd4W1YUZkHSi0/2S
zCzMpGUmOboveWlW7RXno/lbr9wKcD7zHsGxi6rzmG8U6lZWJiRmBI6OrgFI3muTUC+rWgbZLiKY
jWtSOcEfy399XUheXttY+GKezEChdTm8JMAyEBlu+xmluQ1nXNs8OrigohmPYpDWWljpo9SRcwsr
Q/6GeqtrfHGsb+l4DMbHtvgbZBOCc//uFqKmCgqOeQ5wiOKsvzpklamXRZvN4UWoYEZO7TKWtRv7
jaN8c8zYProdEF+K4oO+nNeVc9uUGlULL33sky98yaKLD98P6EN5C2hxczktTC3ezyEI6Qi0Zngh
mttJcuKWCJYpaOj1f//1QIGVYypEoAhZ00vu+2rnRihJCrM2skuES1TzqU2hDf3nO1D8wa+MLHy7
b3SS1xkjUug/yg4WpOaIpvV/sRRIBERUg2TDkkzan4y472M9u8z2D31sdnn6mIcb23ULtBdLeWVk
cdVCPZtQytGyixUAkMiGQ59Z+7pMvk52/+TEmeIOfu2qnX4IJ1BHGtQSSlldwCXtxroEnr+VWt7e
G4TZIv150bZDaeTa9YW2bRnVUXRxgveRXO6Uqd0bUfDPN8e1lcVjqc9I/oRKGF1G53stOztxiiuG
cv/9C75ey+IY60nooFPKWmrzk9GUbqZ86NQtkZ+X4Oj64aJ4SK+UJj8+iQLz9Y41ahQVdSZnl6ZH
wtEOHyZUXxLdpWNqd8mT3JWHAmkxRi0vSvElMv9oaX3sm+yogCVL0j982Ae50c9qVLpzPez/eQ9M
BT04fiF1R/57/eucoaiLzkdfo1NO4+ygWPhoJNEGhOQmPKcx+NqIuOlenfomSQhWy7S4aIUBc/BT
b8mn+8sQP3OxyVcWFheYI4dDCR6luJR6AxoRkcJjp5hQd7fwBU9aF23Y21rR4lwmaQdP5ZAUlzEJ
oI7+E20FpxsGlugoC1FnJbHC4lKB09DnZu93G0u4DaiuPsoy/O1lfwoNAwu0s/pOUMGwEumPYj7X
hbmnKnYwx43wfuXyoOBArwNFHcoCS6a8yYjCIB3L4jJRi97R8Pral5xuP6//3HeHtd0TbzPZE0VM
GnfXDpdESHdYc1VcsnAW3O5RpL9hbmILDbHidRZPMzUAiBoEtdy1maaFADwiFrigzJqV8nNVyH/1
5gyyc6u9vrIg9ozgBu5NqrLLvmo+MEDXm3lxcea88HwzVI9O1Hy+v2srn0c0buCcoCbKFPjCqWVw
1KWe6cUlloPmPCp18BOa0dhtqXlsXYtrW/fK1rIyNCDCQT0NW9H8Sa7qs2F8G3nJdMhz7y9qJT4U
XSKKD9xxNEBfAL6vLp+2n+DM7E0uH2SIU97R3Zx0p7Kud5qW7ns52xVV8DYNTXgU3923vXLErkwv
NpRMHN1D1cHfheomXqnuU6KqsDi06W8nrl10/S5IMW/V71c/JKJDDFgKNY2l9rKvqUw097i/PNh7
v/zUxSFMFla/VUZf80oyWsqUzAFSr1wcM5BcSCR2Ew7ThvqjVhTjftoWGBevw+JuF9IjL0NGSJkv
fV+1ayPR/aAkGKAJIWXeaHVvKCP8ipiSch1d3UjHVnePqTp6V5TrjWWdRys6PdcsvpodIf2VTHNx
kNLaPhYyGkv3HWRtA5llE0VlmhA3o7NN0hlmrSXlxan8U6M2TFH5RkdD/r6ZtRWBYeBcA9yinLcI
QagmZ/yCorw09rsJzfSQHKJBZ/a+lZXFkE0KnAmgDLKxxRvcRqk9a1VbXnT5BFksFraClZVLg0yZ
OAqeNULPJcgobFHYCeu+uiRR+c4uUq8I5z+6Gv4xcm3jdbzdMgaaQYET6lJOhP3y+mpvs27o+iLO
LnQWxj5ygfAq+af7G7ZhY/nGd2mW5IoTZZc4/iEVX1CH1q2NJOX2BmIZoISpckHdDND5ehlzGPk9
igTZBfWCs296VfipGp7s4D2KZzIiRfI/exrQTmYQYGKiMkQZ79qemvAXlcLsUjaQiQeml0ZPOnOx
/7pxvO0Gg7gMgQhDCyt2XASmlI/ZZRz1wzi97/V8v1m9uHU2jKD7C2icygLitddLaSe1tbqe/C42
pJ0yfLbAzbBrw1Zh8PYTXdsR19+r96mquDwrk2x1qOZdAWGNjvrD3P+NwnHHtFBxaootJrBbx8Ok
gwoSlNQCE7hwbtAFkTnKKksb9EMG9N5hoHQTSLeygbQfhZ2XCWFjsYFTyeOQmFZ2Uct0hwwYsXlG
dip/2PxUtzcPt+crS4stnOZMLlsDS073JRqfnGGL8OHWALAMjVECho5Q9VwiJ1RbUqhcTD5SOw9o
uR+naAujc7tZAlwvEGBUVhGcFr/glRckeagpZVM4ntTVh0T6jJIng3P5Y66WG0f0dr6Q2gtwKcbl
QYXCzrb8LrNS1ppW+bRrf+ft3pE/Uy8+zpbvqsgzz+pDLz0yRSfZ08+SDL9sL0F91trogNjCv57j
F61LqqvUw281acvY6WatnyFDmezhUlo9dLID9dzakbdEHW5RFaQBojMEO7rAWy1nicI6BgCXtD5F
6/ZU2n/aMD5obfEwSurjmKXvTAROqqlx+/RnVM6fCjXeSIJvD52AjYhiMrqbpCSLbR8gYmlIDCSv
1Pq9ql2i4FOO6NT9HRWefh0rsUwmDwlbeIv5z7UbjYWjaUNLzbDS/aMDlTK3YzA5xyn8jmrGfVsr
C8JRqViLPiXMW8q1LduoK63sg+gCo9PP1PqeK89Jbny+b2Tl5HGB8IRxy0M4sXwj0Wtrk8pIgks0
Vt1+7i2V0XZ9qx++sm0g5nknac1YjN0ulqKmXTVPlFuB3DwxfP9Ga97E+rOS9Y/69PP+gm66TuAV
oGtAB4CRKw1etOtdU7MQjgJfooBm9/sshIF0Pvlac0T1ZpeWfzcFGG+/EvaY1hRfCW3CpeBGFxLK
zqETXXR/etDD+WKUkucwoX1/WcsdFGVQcm0Qv0LsEeTv9bIifZytKOmopUUZimSNVO01O8uPciER
08IqtovZjX88UgySUEXAGPgC/rmkjs/iINVJ3OJLkz9KyifRw2j/3l/X0v8wIXQNBD8f7S4Cgut1
NX5k5WoSJZfQ6gLoTYMPgZFtzf/dbh6tTkEpgaMLHc7F5R8NduwkU5tcfKAyNj1c31IPUz/8KiIf
6agtb1+6hFgTwAWYWwBlWOQ512uKei2XDSh7LlZDvTF2qTBF1rf7+7aMal5soJ0jhIVw9SXZoNXZ
UVw7Y3LJ0RifIPQHPWuO7xiSdcfuY1a7ff393y0yp8ZbQshOUrXYxBnWvay0k/RS1sqvuovmd3Gh
D29tLvZ91dTxOfTN6TRWQ3NKqmaLDGV5rMV6eVUg7iDjRzhocYPAyC/XtRynF91hMDpu7YeyM762
9rDvhvGkzY+bQc/aDoNFgq+S0w3T1uIrjnWrRyosLxd7Vps982vazh/aoy7DSZdKSbwzUq04ZLWM
XAtD5hvn/SaKYMHkxwAUucYofy07OVIndfZopAh8dDbxcVTVJwONNJQoqfFazVCe5LasDoladg9K
6cSjG4yxc87HsdPc3MynA7Ta/fui9VMvyurifZrJ0Ub9ZeXwMvhpCcjmC/bEvHb0PjD8ONOU9DKm
VnJIJb3+nhpSvVEvuKHneNkK0Dp8BV4oWM2vzcAWk9tKZacX/1NR/o3fgqsqTuZHGKj8p0TdleOu
/KNJD/fdfcXhBLYWcBWhBEds4e56ZxUZbYX0kuReQNiSlK5ifYSQpDJSV95ighA79Tqu+P9L/I+1
xRINrUXjJNbSS5sZ425Q6wC6AkM++KkGqWfTBvv7q1u5Ea9Wt/hyjubb6qzg3KXyt+7/hG9U6TH7
EH+6b2XlIqSpj8IwR1ewCSyOUB8kCSAUNb1MBURZvPePmf6PTVyxcfwNoYcYyAcuce0bRpp0DSco
vRRdGe4QJnaeSIrCx1xJrXeFmqIYV29FmmuuwYHkMiSsFnPs1zap7ERtkuGPnf9uOjju7Crzr7D6
G/+5v30rNxDs5qSPZCyg7pblv8kOK9mqScObXmKyLAj09+gWNE+ln1eHaZCMMxXK8M1USD9B5/1r
/0LsLLhvEnNxDG6sSwmzlvAtZJdqTI6QrU9uWX2zKnCg9aFHFWVuwu95suGXa+eA4Jq6IDhXVHEX
fjnoQwVezqTy4CNRTyMPvnO//mAf7u/smmPyQqNRTDAvGM6uv2AeGUiK1ZhJ28cGlgMteCq3estr
NlCQBkoj0gXi+GsbXcn/28dNftHgyqPX6M7acU6yjZW8jPQub47XZhbOGPWBPjhZmV+m8l0UoSMZ
yDvoOePmWZNdOYdUqThmHa3r77WPNGb5tnCgrncOtRm4Q4zwjK8B5WytXT5Gb5vhqxI++H34WM5b
efHtpyXJgOjDEmML1EgXJ1XuqmmYEoA2av8pea+RC89K+gCh6NZzcbvxglieVwHSNGbql9yVbdUB
0irl/DKiFqxA0iEpP6suduW52InJc2MAUNKGn5Tkgy1L5N8JUDiUazvjGEq/7zvayjMuuKCRmMdr
iZuWxNf5wKTGZPoAMupjlx/8NymafPPvKHvk4T6G7fCQzWrCiK9nj79LI3qutHo3mX+H6Hj/l9xe
WvwQCBTYfhHKL8tt1VjHFdRn+aVKkvqYaDPOYFv1Tkm77iQbsXZoQtM/5Hm7FQ6vfHgsi3RZqCnf
vKTanMamGsf5JZkltG1PVberU7dpz/cXuGYGhghwnGIOQF4SG2QSL4Q8VvlFNtKUIBh6Yb14qtNw
F21l5mt7aRKIGrw3IK+XR9uZaAU4JUd7rCEEMgBfdf1F8z3YWsAZVN+MLcHzlRCItJaHVLDjAY9d
Stz9P9LOa8dtpunWV0SAOZySijMaT/I4nRC23zFzzrz6/6GB/VmiCBH29tEABlTs7uru6qpVa41m
PADa8NNTXBw1sdgJ3bvBwMJvSEUoyA7H+xheOO+kSYdupRn0CibLOXxhexYJuWMeRmGGbUpHO6Oz
Nkn1lPlH6c5iPTPFGRu4noZvGWTOt1d01fK008+TdjBG1ODbUsS/f1r+vpLIonpf46LeuIFdZM9N
/zNrd96a/NfSAWIS8E8ZT5Whz26HUM7GtB1KtopQho4fpSFlTNIHUpWtlUGu0mbT5FJCI7sDAI0/
Z0M01EAx6Lhmcq072dhU0sHzwQBPdBw7b3iyUAl20ITsrZWy7ZUC09zwtJ3O5rZLijFGCDg9ebrm
KJH6Zunf6m4noVPaqvVRqnUb1NMIlderNWx4aXT9XSB/7sv4wdXL/VA/kbI9yE96wXvj9rovba/z
OZnNv68OHV1FaBsGGmyH6DII+wZOBHQDunGXWXW4DXWjgQcqLVbOkOuIiyUgD0EKc4I8zhkQ67LW
LSHqOKrSfRNkTjY8jskui9O9bxehZZdjtbIO1742MenjBODQyLPMldOg1+7lBgKYUxiPyDuX3r1r
icia+cXh9qReH4+XhqZJP1vvsFQqWY1qAC+tee9GxmcPmo5SNZ1S3N62NJ0HlxHJZGnCB0LGTRVp
ZgnW+I6nK1Vrq/F/8KRvnDZO/JVAcWHjXFqZxT1Vozd+rbdAUAyLG7525PzdKgoHoL8zZKPta+VW
aiDzFbbQCFd2rqkrCZHFpSPVOPGmAtv/zaF9NqOa2o1CP82oYb2RHSulB1F+uz2V1880Bgkd51RP
mCR9ZzHTEClqETYiJmoN5/ssha9W1ThBeWfCAnfb1qKDnNmaZVh8ty7M3MNWDY2Bsh0k3/GK7T88
2C6HNMP0mJ5ZJskgZSc9+GX6IfmMl5i0gaCvNslfb+ZLS7N7a2iiJM1jGZRGk+0bI30Ijb60UV2z
ZRB/bbpzB+lxULwV5Pfamk1uc+YWVQcJf6wzwHJUH2JXPRhhu9G6A08b5NtXgJzL2wBgA9jHKTc3
x/noLbeVD8nJKQxOzSdNMD8O9bYLvw1lux+7g0UoZEXNkWi7RYnktsdcscTThI57/jE+cxk9tmKJ
SDo/AQ9M7SCvIlvQIvJkJTgg29OHL4Y0kAoEFGRsw8iC+Egpgs+urocbPQnTO7MWoIMSIGC8/WXL
S//nw2aJh0rqPTCJGmvQ/3KD/zS5tlGmY9tISeAYT73UrWye5UX/Y3Dm1elItX4o8DVJ+4F2YmUW
TnV01Uf95fbArtBWv6ecNi9AIL87a2eGNCWprGDg0PHNfaB+QflXcXtHf606pxa/yqjem/n+n2yi
TC3Rc05LymyZrRg5i0rrORl2g6htXetLW7zK5l5XXoTuzRvf+2Ll3Fu6QmBtQY+XLIBE1Hu5h3JJ
qtw24Swa8/TJt6yHWhq2t0d1HWTw8qehluQU6SOO8EsTllcEdaAKAHPVnVHfRZHmw6NQ2ZGR3POm
3oxrfApLPvnHIHXuS4OdGPdNl5rsVONQcxZ0yb3fdE4nPiVubPv1t0JdKd8sHg7nJmcLp4xwVIaJ
y8I1X8S6d6TSJYqSYLC34LlOREgrq41qQdwavJjViz+4awQ502E3jwVkEJw8+A1r4uC4HLQqksTU
Xb5AjQ9N6zp+ciDzuBJDLd1cSADysgRgPVH7XhrpxzQ1+xaMda/9hxyli5oL6jWetrYPpumaD+b3
QHhG0wY7f2GKreePlJEIbLx4Y8pfLCeWMkdCUBm29L38o81ea+iEb/vpQgaBVwhPV65m6i4klC5H
Jw5qXgqjmp28T4JwRy0uscOPIgQZabpR9oPU28V/brArin0xOL26qZqVY35pp1CyhXqKdiYe0bML
TWl6pUNuMT/FvErq+DFoVBudWicJ9rLykHtrorRL9qAG5RFProJlnXlt0lVaK3hKfjL7+i0r39Qs
eEjjL2nug+e0Dn1VP9+e4iUnJernKpsS/TzELmdYyrU8szK/OMkoJn3o5KE5xp1xF5eDdLhtaXEx
0W2ZnhiUTK4awyvVHKfGlgJkVb9Tk02bmI5gQTL/xugkqJILVHS8L168k14g4dezx9KrnWZtSRev
kbPvmGMLpHKMUhMyWzoGvmZC6Ljml9B9CF0DZXlhlxfaXZjWhAxvt8e/cE0SxNLnR/nQgrlodnu1
eojSaYfZyOo2NHeHiIRLENgok9ZG9g+xEf3QiFeA/pya5GfnQjS0yVD1WFNJBhE3k6kPvo4aVVJj
PIohhIXjg2DS+RsN20GLD3VhrHzCwngnflSgQNzWE4n9pWdFapwmZpdUp6Z7mdwXrZDh6EuPIdSe
t2d2YdPgu+wZ0hUTK9Qs2A1UXxxROqpOnfmhFvqNEj9UYu2k413ZH2r/eNvatf9MPFog/8G4USMF
I3A5MLSs/KhKcv8Ue9/kuN1EB9N0LOixY9mwA7Sk8/yDK614z9UNOhmVZGIQgBYSldlLo4EQpZZW
d/5JjMRoO7ZyehIGwN5GW0YPaSJnDu18kdMo1WMVjcFKHuxqLcm8Taka6NcmjsT5KeHHrj5m/dSU
GCfhqaOr0InUxN1ahVHeeZ2n29HQJCuB7FUgRAyEwB8tEAR8QKumq+/sMRH2uWrGKXijTBadwpW+
9lW71iqwMDDE4iYEP1catebZplQi0xzNnOZE1u81UApbH56oHAuF+iStaUYvOQ7QKTjfJAIv1OKn
jzkbUNuIg6mlErMYfi4bneffB6PYx/detInvk3o89Pn7iq9O339xbU9zeGZy5que3Aq04k5zmPcv
dOtSEqmdoNc2+lDT98lzOqh3jds/iz36FoYzqu9JFO1vf8VVjDJ9BBf51DWAqNVc2yGTk06Abp5+
YPndN1Gu6lWnC+ykXCOcvrrMZoZmo22rcMwHGUOVP9hxMjqB8TxCDnJ7ONeh5czMLHweojpNyZDj
NNVezkr4kTPbQk9aCp6DzYPUbNLspRxtGIf+yTBN/kChqL3OuTusUfTqdKSpMDJRBAlyeNGJgQLH
GrNXKZQCB9D3VykffmZ1kDhKZgGP8dOP8ErpT7c/ZWlJSc4YENNCManMSztR6ffpUDAFYDDutGBr
mu3W6kZbWLGzdAZAUAgzlmJwec7ltxoL5acqM/2TFuXVvsnkz0anFisHzdX9wXqeG5ndVGGSSaEy
aAymjN71zsl+5uj8ehJsGEG+0fMm/Nug/bdB6hnwscFkOI9AmipSgl5mVJb4FA1fLSN3DN2p5dfb
i3RdQ8DObyYeaMq5iX8fSGcHjql5OuivLjhl7cY39uS1nTC8a0V0M17Hwh5kR3iSaUC4bXZpOnnA
TphHuhyukA+eGqSpBp/1KRIPfr8jlWz8KF1HzOwu+1sCWmqd1FX/2Jqd357by0M/YMuiCUqg6ylu
VkAWSx54bmH6/7M57BrfjYIEC1KWOx1Euqtgq2ULEIZNdFqQQUyn2pmF2LXidFCH4DRGmh00z6tp
x6VjcSo+/z8Ds4s0RkLCHCY3oBnO6fVvmpY7abWSEV4bxezsdVU9o3dihEdA9qAyfa4QcL/tV2sW
ZseuUtY1E8U8NQa+a9E7GKyUz1cmap5QFOVSE0SBtfa9N7XhUSkWNk1D29vjWDo7UUEl6ADdonI1
Xq63IEl+JJtYKSTDKeRhm4bm1qq+FfmKocWNOL2c6bcE7jGHcbUabAVFMvV+m+oRUZhPlvJYKS+c
6ryqpIc2Gg63R7Y4f2cGZ47WiYMR6jxZT5Lx5gH3KMqHTl9rDLziLZj2PDEhjF88V2HtnnkaHP5J
L1d6cIqHXfc8/kw2enFvuXdj/qzF6mlQPlFfjx6Fn56fk3Xe3B7jUsR4bn3mhZUfw+1D3fIkVt+V
1qQLXIQz48Hs3pPhX043ki4E3sCB4KeZdsTZyWD5ma+lrjrtKd2ys6hLNvTH6SsjWtpXgMUnvhYd
T9Bn158GCEbSciU4ob90sKzwbkAE+PakLbk8LS50CAJT406QLweS1lWjISwRnAJRtFUEpr/owydo
1m9bWXgjATdRAC2qUDxdUR13phLItediBY3K1CZG2SEG7VA+QufFHofWUfxVgsJpt84j7HOjM59H
qEzLVR2jyfCNbGLnijZo1c+69K57w45C3dFdo4hZfEhM3Mc6CB+o7+bVt0hDCSCr/PBk9D3R5x5J
NmMIYHX1KZ4+UxKxQ2g8u9XMydKBQt4GBm6yGLxGZ2PNqqpAlxzfVzh9A5WSR5PIjoH6FTmMwvsw
fBakx8It7uRJI9GRfyTHttiV76H+kWrpik8trfbEygNpGB2BhKGXPiVXVRWIBRMvd2/FJB2imJQJ
nRIaQOi6vWqinl0xuTh+GAbYK5MkrTo7eXIvjALQPOEJSYk7HZk2o3mAq6zwrZ33lPy47c2L0Rut
S1NP6jTM+fs3kJpGyJo4PLUKRJ6J7mh6/ctzW3tQESmPiqfpplKs6MFzvwbVWrfP4iuHBKQ0ZZHA
YGqz+fWrPBJ6rwpPZd0fxO6Z1s6fASIXGbJ73VtdOtrmbY1ye3GCCRmhgCHpymvxck3pyEzzNuzC
k6Z9skb3gHB1ap1U9btwbMtVPfalrTshuOFZgEaFav2ltbA3OykieX5KK+U9DI19mifH2nxyM91x
taPbf/AUW47XruXFC+zc7nSNnh3rsNhb0DBiN0tip/d3BcRSTuEfAnOrH9tPvbIHlpl9qowHmUws
zAW3HWvplj43P9vFctvmY1sxyV4U2KLwrW0fy2IlGlzcnGdTO9spkWG5o4ag5El+UAekbmgDTR8M
4yNhTq5rdrGyV5ausKn/nDTVRGo1T5uPXaGnsYk5V02abaQZJSdT89d5Ru7BcyuziRPVbBJPHcJT
lO0T9XkE12pVL0r3oA2PwK1XHolLY5qwzxP7GP45z/hVuU/pAfXNE2JwztRVv8rMdaU/N0VSlDXg
I0D2GSPTJ5w5IvoJMLVWLp5gohDU5A6C4bvMjfe1Nxxyd7wTmuoQdPUzIm+PpuV/aDsUp+J+I4zD
XpGKrSeZb2PzKKyF+ksuevZh87NHQ35FVQOLg1Z9b+InJf+VrMVxVzqKvwePPhjZBRgaYfC4HLza
upUGdVB0kspjEP6Sev9gmAcLd+2H9qmHEcnXLUducydMgfEo3cGXnMQdUB7N7XhMPnaCYadNvVfc
bDfmNa8F9RAVwtYLy21tKI+WWD64RfxqRa7dVsX273cxzSf/+/yZM1ZRJQ5C4kXwFZSbUtonRuaE
a02004/Mght6T+juIy7kETHno82ljtJQUsPdlo+AheFQUXxHprn0r5n2WA06h6nxcZ9rhLqz3GhS
92rfQ0p0EuvikJnxY1UiEbe1oHuI3hplU7UIpsTG5q8nEfenE59eIzrW5gm1wVOjqklqnhL1nd+G
mwn4U8N6/v9nZXYYVkNcynpSBSePvHnZ+jtFByCRjSu5soVNQ1GCU5AuMbbzvC7BQjZSCMz5VOGk
20Z8X00kLLjDhYXZ9VwIVlarFS/weEzv4Sq+S8x+V5bDp7ERd7fnbCESQLQQTlbex4S6c+1Atxzp
mpVJJ8jxNmqDjTlIyjbux00Tbnu9ivctSl+3TS687DDJ03LqKSTcmp2GQQfjnmQxf12/TUFKlVG3
DRuwWVZ6IL20cryvWZsfP4mLzp4gB6faGPu96xnWRkgsEPpJ/95oSMgiibv2dF64lac+ZPB6BLCQ
Gc8yD1Wu5rKX8XIuSvkl7fyd5LmOUAuHfpS2RS4EU3pQ6NeIOxbdho7QSTmMnr45RiGWk9LVKo0E
V9j97LVxb8n+povizImo5d9exKWwlZcfdpAOn4iDZq/ZrmhBsY6M0VebPU2Mu+y73+518yQp3+Jk
nxoI+ui+7VWDU63JbCzuwDPbMw8SSXuqZsQzVwvFfZjd1WO0TYqVuur0I7MzGZKFiXEFXVSanKbZ
Pru0EQ0RdK2gDKeM76P3/Pf4I07i89+fncSG4lZ12/H7XvBLE7+tHiJL3z81TfKMhK2N/sLL72/N
yrAG1LtPVV58T3zaV3vZWiPUX3K5cyOzlai1JM60HFxgIB3JeEa+yn56Mptft71tcSyQZMJ8NJVG
5+gwcywzA/gfCa/AE5yOPsBdVIrlik8vHRU08/zPyuydMqDImcYNM9aHJ70c9qIn2DIoKnoKhXAt
9LoGNrL+59Zm6+NHRuOaEUm80O9gi5HcrN4MvifRj1kjptrI7TYRo/pjRpvVaJTthNvoPjRNqm06
Kak2Xdq9mRGK6beneunsAhkDRzMnF5M9+6y2Sfu6bgpWNFdfszjaCb1rB3Jn6w0czaqdy+pdvUbF
uLChqZrQvUScBTXeXAHcMJO+KApSY8yH7VN9NryHofiH8/HCyiw+8GkwzHwJK7n1oPZoAv+C2ajR
V55kC150YWV2eUu1T2uNgpURFYu6je6rKn9qGlo76gme4XuH2wu2OHccUaCZmDlpXvVVYXmNxILk
JZJ3h1gLj7ItmitOcd0bJEFujRgQzNZATPjNy8OkgUVcj1RO+ypswl3qBcdK8L2nqs62QxhIdhCl
2S4zsl9RG0WnUC/IFCve56FUxmPVN2uQv9/Nk7PDme+BGxIqMZoA5gkM3dMCNYm5ATwrvk/14k70
vueR+zkIop3l67aeK/tISY/03NFWZPPuss14h8L63oiiifz/qxjqK4/jxYUnhwtzAAA25upyjpDN
zGtxsLgR8+yujeWDOLZ24WtHCSr3Msz2t9dd5+eupoBYGqQIWxX0waU5KdRqFzUOIjdk6Gmc6Tax
8kVpV3K9C/Ehjx/iNEDB5InmaCogI2aqylCdlNadYXaOWil7d3yqxNDWYMisg5Vbd83ezNESqVR5
KJP6CxWZZvjIDkCXi1+a7DGSfWf1PbRwsVwMb7ZmRaWqYTOS4UWVvEHYRzMc+kfXUqjLnvFnEqel
PAslFKMKCekDEmBafR/q+VsUf8vjJ1GHcdovVwJedYq8rhyDO5KrH+kpsqiX1lrV7LOyYAqt2gu2
YWIUSKj4mTMUkWAPbRp+bOAOQRMqirdFCGLfM4svvVJ1yGoHKuxelQsdLgus1sWvoSfj6fkQU4xB
mzg4neWMffddiytErKT0k+8P0cZIQveesoRpV74CIVI0uGSjxmD4ZDW567SS5z+OnSdtEIGOnLyI
obIsWppnrD5z1F7vT5IP5lWFBH4reZ1gp2qpgzVVlJWDbHHTgOog6QlMBjqiy7lhM5kNuYiQBs5n
yTspwyEWW9SbVvbm4pn8x8w8Epc9ZVBcGTMG+h59gBbzQ0YW6x8OgDMjs5tab+tSzwaMeKG7LZW3
sjMcT37qw0+37Sx6L0R9GgcbAMM5OFituqamoZekX/lixSICGw0tGKZtvOtrcMpFUwY989O7Graj
2fLEwACFAHmUE5wrCjiAtDLsxEAGLr8r9JWTbXGNeCrxDqVn/OoBg4J8Uhoi8Xfaf6i1dy27ywN/
bS8ubcUzG7OtKI9t4qodpYWmITKuItVAStp9+4f1AXo6SVyaNJTOJs3jpU1gQMxKg5o/lvYYSzYt
yXYmnro1nbelkhiiU9OrncoB9BRzYzmcMSOnCx32oQq/0fjB6Apx76HBsvGGJnAohD+o5qBuhqbP
7d6U8hV3XFq3KZUIrIdcqj6HKummn6dRSb2k8OpNGum2kf4olJU5Xaod0OrEbCJJBX5oTgutFKBq
fQjzTnl3H4v0/PHgPNX1U9/EdiIXMPHS5JOpjsKER8lz2Ji7TqvtXnsy0KK7vcBLI+bApfYMMJW9
MR1qZ9dHk4W62/t8iwQV5IZQsnCyOH5sqzVmjEVDE+QW4LR2TUcEdaEr0wUenNpRfh/d1NoqgdBs
Anx2e3tIC68MLqeJU8KCr+0aZpvVvZ8bUI25WfTW5s0pHx5T8eiPslNVXzL/SRjXRNmWIgtm8Leo
MYSgv6/Ns1nU+ibqy6rnYRN5u+RQWqlNa+DgyY47eLa7hpFcHOGZudljspUzsG4t5szsE0A02+9g
hLAQUIOW4lnxx424VtRbutvOBzi7D/ykzuRSknhEBcZRspKPSNKQdJcKuxSD4+31WyqaAq4lxiD/
Q1Q498m0LoJwDEReHf1OkyIk3SmhvZhSvzWtxI7DjY9e9WMRrDXBLbkojdPQCFJPAGs32wtw74xd
22EX3pNDrmxyP9yN9RqZ21JYeG5luqfOfCUlG9SifUIoXwTeLxIGtTMJMq2cZEsLdm5lFsEnMSQP
DWLoJ0MevsmVrcjjHa0RTqCu1RcWZ00hVqDdHMTsnAGgwhF9VSQAdQlSD1WS/AC0JDrQ066lDxZn
bsrSAHDhtp7f4PLgGYKiElALyjs0Yo6hCSun4ZqFmQf0hZm07hT26KNZb5Mx8jdxVazxAyy+MClZ
AP+lUEIKd5bDrVM3kpSazJZWbC1z79W77E0UPhQedBT3Vv3e9MfhP/B32vAl9FInHp0kO8rVSq1h
KSCCmJ1DkmIDIJSZIyqj0NRGkYOCio5B5+387FgEH1p92Cn+Gj5pyR1BeHBCTiyJdGFdOr1glGWd
l5QCWjfZt5XzNYk9J2j1lfVbHBIM0wAB6DAlhrg0Uxa1HiNnDZCHXP8ongztS1SS8dG+lu7h9im1
5PbISUJ8QdFrepZfmkpQ/PKjCXGV9uWLXmgvflYfNOH9H6yQhwDCASwKZphLK4PPr9agwk9JDasG
D6vu1RjWVOwXMzAWfbGQgUFeTGfDpZWmi8Sqj6lj9OW2IKWhQKWqWR8j3XSS1LLj4WAle93fA321
U+VOEI3d7WEuuQfsKzCQAnLEO2YbIhLLUG4HJtMowwbQl7VDp2XY0ABf2p7g+Sst7tfmJlorQpEJ
k0ddfmZubAQ3yS3C87ovnLamh6vokKB9ELV85S5btMQ5TDUDqVaS5ZczOzaW4RUlMJG2I5MSN6Cb
xaDc9gBh3L9VGyE7JCJpQisMqLJrFv8RTVKtahuKCgKgLuuXkv7CH1cBtstD+mNmVpxJTCFPK40n
QdRRXw8lJTykWQLDoB5YtmlE5v62b1xvtGlYELnRP8DbYE5GXpeFl7UqiA0Mf6eM/5RW8QfBi9cg
7wtVJ8jqyBJzj3GEUCa8XCs3NRMz9Zg/KU5t2fMdIxFtnUC48EJiRqiRrPAQV4A4qu9NfqxzY3t7
pAuBD18wsTIZpB8pDM12u5hWKopueEscbOsyRw6V0C7ceEXClvRtV/WdFrkatdhqq8X7pWlGloGX
3jTJ1N0uR68ZjDbva5JjjbDVyoP5NQccR1YH+OrGH372w6bQWofOcoWZaCL6Kty7MJE/r8zBtPcu
M0xkgcHlgYuc+g7nd6NoJVnnpqyCl9ZA4lSngqS6j7ZTHU5375oWperm5I8rr+nF1Z8ynTx2Jzb/
OUkn4u2gJQXcWhU0Wyx/Qv6y9f1+L1v9rvGzh7BOn+JgJ0stxuNvWjqsqXBcX16MHJ6xCStI/fp3
7+1ZYFjmrVuEvsjjc+g+wBa7k63qBzfaZ9iSH6pW/boy09e5vCnfDiMpSkggruYY7GaEQslCg/FU
itkGfMVdIHSePeTmi/Zmhk4lfi77o0Z7oB2JP27bXhzqVKGk/Yh9PT+ADY501zUktpq/MVGwhnEE
YXBbCBqnWCsjXsd00zD/2JptqkQfFW8wVBrPG/Nnbal2IAkvt4cznQxXPgu9xMSTyGTO61pDWrY8
Y1m5kQtSqYWt2e+zlkYQ6T0QHkyhsbPsr8MPRsX0IZVFW4gyZ3pS9HEQ/VHnYtHYH/o34OuS3Gxu
j2txmc6MTGfGmUeGZZaPam4QcCdWtg0t3du2lmiPVRTauVH7dlmsEiMtXS8cfcgnA1mVQRpc2ixD
RO+ERAtPvfwpFX3bjD4Z/beMyuTfj20SEaR1C9Y9Gh4u7QQ0oeRyiff3jGRDMbU9Da7WoqXWBo7c
Rf8B8ZRWbC5kuEhvkRvG3HTTzIWXRtdvh8QC49ghtfK5H550H4xK4DlKajl9fGcWz4mx0vy0NKEq
RUF4vDnXyH5eDhT2t7ZVTDk8Qe0gCI4bklwSntRsTUhryVnO7cyuzzHSoXuGKPHU9uUPMXutIn9v
fab1ajcIrmXfXr3po+c7DiUMSslTooce7stBoSss92mXRKdi/NZ5LiS5vZ0Lr41wJ9e+M/Tvt80t
L9yZvdngUqHu+zKl/Ohl+7Q8hN4n2iftlpyLUH6uq72kfQlHdSWLvHSsnA3SnIWplYXwS1xONc/W
Ap3/5HbxRuqftX5jmdsIwU9xDZey6Ct/hmnOYrucPrY+qeOI9xP9ANKLweUrSY9js1ZfWIo2zoc2
2305QQZwixTgZqfZWfds0nez2pR3zVYxSSZbv9u0UcXjSr30kqaSI7ces4iWlX2p01xRx7bXWYXN
5f44CME+0PRtj0ZvGR3RO9xJybjNXjX6IUYxuxfdZiXIWBo1nVnotU+guCuthV6Ka03Qyug0iA+G
+kaAvor8WVrB3695stjIrimzjaGiEx30sRadeD/ZUvtr6qD2Kt2WpbUlXPJOstjksBFLIWKcXQ6Q
mltCMerRKYtt1T96rXRfpx4S1bFdpnfKGH1cpfBfusqnRuLp3yTtMDPZGsogVooanUqlt0Mi9NWa
7QJyZurfnO5yHoZTHHjpMmVpuV1QkI83vUcdgdBQeJjgw90G8YjxXsprR1TI170BedxW3a7RV2rU
Sy5C6A8/BFgkgJqzaMWrCqs2FcLfuJKPXv9M7uGwvnaLE3lmZTbKwhf6PPG4h6LGTHd+LryllrsG
fl8byvQRZ9GD6geDR6sRLwo33SllZJdG76y3lC6aASowddQDRptnBfPc6kwpUTAzAq9KJRNCoVT6
LljNWtPF0qXDwxqAM12+E0vJ5YByq6HmYBKa5ELsdBAh+xZlKFXzeZJZ0r6pPNH2cn+FBWtxR0MV
QAshJeQriTYv0MhBi9P9XR4HwUA75XlsmMhibXiLEzmxaNAKJ9KGMbtuRIDHaDMQUhbRcFSKfTPA
MqOtRCOLc3hmZHYkK/h3mU5zCK7oECrGgfYZLeT9ESi7JBvg01gLupYt8gKgP4BK7PyZM6kQuXWL
f0T6FxBv1U5zj1L3qci54cqn23HC4r6akroK2TQKCNMUn7l87cdlQsaVuq/R1U9eIguPWVI029tW
Fj0CHBhCIrgiT9ZLK60G32rhm6Sv5MIhse8AvIda6ilbkzD/TQExD7No0UXkDtIPmlhmW1jE4UeZ
gPxkVp35tRYibTO4cPlSkfXv3AllHI4e71VvPIVFKDu0fPi2qjb6fd4KW1Js+kaME/VQ9NKbL0gG
HURyvEPtIz5Kg0JrgJuPG7RX0Jmpe21Hy4pomwGplmyMX9qk7GwjavyN6sv5YxvyHV7fSPC75MGh
j7vAyXQAEGKmD1tqytG+zRL/3uOXbSWkHG7RLLtygy8FuRP7E48vGJGu8tg0Rhdmpo2Tzmj0OtTq
K29o/TmOUIotcs//6gvlmrTvsslJUIB3w4QgvVztIJEiUQlRysk3mVXd9cZXr3wXFO/YaW+3/WrJ
e2mFh+duyrjRJ3VpKdKAslcZg1MLM6CwF30s3WJlAhdyzZyR7MapyYGGlHmIGYhxIbQWd7ifCbnd
idHbiDjMY67BBJ70XvrspV4IuWA3bDpTE46uLH1JPUnZ9EOSH6nLrDKyLGWczr9odhmSdymlRhiQ
IjLlQ19/jqzySaTebvX7wjokaWfzzXYTfLw920u7mAw0/IZU3nmazW4ToaqkGvUtfDoEulke4wQ0
eLJtsPUvhigXk5mwJoW5y2UNfHWIrMqITnADiaQRpbq2je/++20ri5HThBKh82fSEVNn0xhrRhS2
XRudWuNnuSUREqvNVyGtDygyQK5DemcwH7QWwk+YEozYbtM1Up+lk56HOmSDnLFET7MvaJUWd5Nd
TiuUMkM6vEp4UfLi04CIZaUTLGYrMzsd5/PjkVuZhzWN8VMgfDmzhN+BKiWIOkkBtB+WGPwHevVD
Eq09rRfsSNzIGqVwhOHo3L60U6mtkepWG5+S/BdYIjoG8m7lXl7wRkpMnC4YAO877+73gigyBX0S
1ImN3dA+TEDXSnxfBfksnGbU/wDVArKZetKmoZ7dkH0D96SeU9DS8o+caYnwIvafYby2nlfccVrs
2dpcGJpdkmRhWsWvMBSGb0Z3p3SDM4IesGCcFf1Nqm/iwCmzbRcjdfvzH0Lfc+NzWBssJ2OYc66d
4s7dl9q2E+W9Oe5Whjid/PMhogmHxiJRIcqEs43tu2JjxALd8zkAZcWG6d2NQNHWn6p46xV2HtuG
njwmxgoIfclVzs3OLiRZF6pYCyjDG6Gxq3vQYFEvnyS9+a63/hqB3MKennoZqJ2hZgBsb+YvOhPp
KRpjjGT9GFZ7Ym0p9XbxwdJ2lbG/PaOLxibiTqDPyqQGf+mcSUyHvtsCZVD84YNmVA9e81U32k1Q
FkhmRbtOXeORWdoO3Oz/szjb2Wrgulo+YUYr9OZD5G54U2+r7DkQe9qT/2GPU4CHBhCePFQ/ZsMz
PSL/PAUxGFYUI4e8qPeNDqAvLVXJDgFnHW5P56Kj0OOEbKEIjlyebUErFGLVasHzedLx2zEMOSL7
NXGWpaORYIyMCqBO9Bdne2BIg2GM3Ry2AVQdbFBzqCyMr9RcX26PZSluIZv0x9DM68Wg9+TKyHj8
SZ/EPEdkAomL4FUuvvjqsWuOnuzbcewSsL4X6iEpP9+2vzzOSf+GxycC57O18wAbUDQBmQhGqdrQ
c/eu1hQhE71YGeiaoZlHil1jSa7MouUftcZ38uxV1VYOkIXMEVP5ZywzvyhC8D1twZqlDeQ+cfCs
NtVGFJ9oXFSiGPqTX4r/D9mqM5sgkS63dg7jqAeWAmyp8pU+8nslrA9lAgv490J6isNk29Zr0hgL
4fSFyZnHjIHgAv6c3J++skB9acz/bvvE0uHxZx6vc0VKIoxSgksOYblH+WOTI1JXm+jIKXphC9Bf
3La36Bo8QkSw2nAOzPG5biFG7ihNCZ3K+DG4beS4kvvQ92u91osTBx/hFMgBlBVncZxWxJqZ1lMp
tn/Tm4Ogvd4ex1JeGJTdxEKP5DII3JkzuOIQCXpHSkCQTl3u7pKIvl3w7b94cew7Q6YcVKhOXJpf
QerVdlo9aRHADbk/JVNPJaDu2x+0OLFn3zPzlMBvMl491A87+uISjUoUlX+xzVYChkUzcAmTNpg6
T+cxXuLpXU3HE5mQdAtY1UHMzInjtTL2mpXZ6hm9OqR+xuQqkNZtAkF/boK0tVf7NpduF+D1/xvN
5EVnkaQANaagjdgJrbcq/1ETsKrdkxo9316bxcMKUj9cBWIDef4oxkPdceQ8gujFte7DwTIdJYF8
tYiQYsiartyXVmUeM7nYCFL5L5PJnUOFEtijYswxKVZP/4whUKU04A9ShcjJSFvp+crlsnSQnFmZ
h6tZXkkplHYcjnrPmKyHsbIe9bq+a638EEZPt2d0Kco6tzbz9tCnKqP8H2ln1iO3EWzpX0SA+/JK
1tLdqpa6rc3WCyHbEvd956+fL3Uv7CoqpzjWwIYfLEBRkYyMzIw4cU6BT3m+HFunf0ysPpi68VTU
H/TuXO0NTcrSCVUNBsmRoBbg3ttAAbvnLSn/XlpzVYOqiObAmLX1cN8rWYuQuhAwCtjuYVfeVuXq
qqJzprKJG6tCZfdBqQ6tHrTudF7t8rDk+YG5+gPTWju7WrYPruxuZxZqOGYU4ABgVou33njui+7k
MRRKYe2+g7J9fW1n89kUbyr7Ufind7mfKl/VSD26mbbzpJaGIoSqgs8eHP32nCZvxY66QoliaZ9s
CHN6xAWnXD1Wy7fO+PgLHl3Z2ng01RDZz5ZCx9qrz5Pe+XZh7nchpR7Bo8qzncEjxxZ/fp2ngFaa
C8W0Cwe45c/IjgbePLaHzKzbh75NmROos+78310DwSaSFgcdlm+NRmWoEQjIkmvmN6pMQT4yC7eX
GmURYXK1F3yAkPGr4s+vPAtxF0Vtmrizqb0dLfVt1Ftv58X7hRsp9166mfACqrBu3pqJJmMe6r6m
168WAlkDQyUaA/+97ybqkRRXEI2lCrLxxRhNOpbqhC/Urpq3aVGi9ZEE97/Kj0S6fbHDh87hC3UC
+mybWFCXzuwcI8kvaovkeT6uU9Cu2h/aUqmdv4Z2yD2koJRsd/FxDgc3AKFdB5UJgkjtwycaJHVg
OEt5Ts1JASJoe37Ew+QwGiusI/PI1NRirB/u/2pZvmYOGJyYyjFI9/p2/fsxTaOx5doX2W+G4SPj
4O/0bvS9UVAnfZuM9njfniysGHJmilLQ1ZMDbu01alRVg0ZzskAq7zCiwPLGAHvhe226J4kiy50w
uYP5ZGKIfrJ+a6o16FzkJq51enlwM2iwlzzwhq+rPezcOeVO/Wtpcyta82nQwMBz6KGO1xVOEMPG
5O2hOKVW+FI2i4db2xd+p2swhwtWuj75asGbHr3uFvBk9yG4/QBo0gcRJcPbJTO9LlP0leOmGIyj
VSeBqTRBo8DEMrtBvKiBB//SHO8sn/RDXVndPBntfGiWvOcMt9KPC0SgDtygtve6e1eQnuLMsQCh
YDKD5ClW+CqnLUlkdcvEKbdAsBzn7yZouaI6mMfpwS4TONz+0iMngPZnj15VdksBbuAAP+V6/rNk
VKWn6NSQsXNOhCb8jqDLztEqDY4rC5vjjtqa2cYdN9k5/MhMf4jyzjR8ur93ZYcdCBfa1QA7wTFs
ElxH/X9JFBCDWe2e1mryZ/NdGJ0dEzQruvP3jUmXDBwNb3dmMECk336r2GYIPFo4f9wISlq1KF+q
Kt8ZFfhxw96mbMHyDtUFR91PFH7ObLcTpzRtGuvVQ4cRKscueTrN7ldFP/bVJ/N9agZq/jlsj+ni
Wx29R8JlPtTwrmR6ebrvsmx9gfARoNDBC1WNW5cHpV+XOQf3NqrlsSxe9bE6LF7mu8XrtKuxKgsY
+NwAEdGeQiFyk4irEFIV6FkJyUd01P3Ge2asZucbytKJ2GzwCTOuSVX+1qFF8+pwZtL8MvSIQ6UA
3Yv8WLeqn41ai1v5wShoB1vKvGNYupI03pjAZR1/uiFlA1RrSshjWHUDeA7ea9ZzarSnEnXn2TGC
+59NdoSClfrH2CZ9KcOsdWkoUA/Molr5erATNKim4uiEb7u8POa6frxvcce97augQJpeUywsGvkp
m+pLG/lGm5wic75A4rDjnmwjXrnnbTJLb2e91tCkvqhT+b4k/qc5e7zvz4/E+9M+pChPLVnM1G9r
NkXltaAAOlpGHc84v1yKagg6peB+pMa68rm0yzb1cxdZMV8dNEB+qdb1h2qp9D/NgkE3P4EGsWag
Ix7+Yjq/eymWLEmZpFiSU70yY1eF7fQt8toi8Z0uVD/Es5OEYtQhfBlyzQ3Z3GObPCtZPu+8iKUb
Da13erOguQH53G4CIEtZNqBSfYkQlOdJFfUPk/YrpQTKCMy2IsIhgP+3RsJojdRlIXUoYebrKwD1
xlfNr/c/kzQSADeL6h136e0MQ6HkpW1lQFb1KUzeJM66HKvZ2iOIk1pxVMy4DIP+dG1TkT00y4QX
QTcVcPxWpeI3idsd7vsi/SpXVjapKXW9LEEIk6eo9zFL3zpx6/fxznkpsyGGbRARAQgA6+PtR9EG
tUy7HjREU06nVa2fC2oiXTvvuCLLBtdmxJ9f3WrmZYkXOwermScFf380dEHulOujMq7VG2VSL7rF
QP795ZPbZISbaX9gV9vmuJZ0XTtNwA5i0ziEbnpoUvOgq+WLN6joBu0QP8oWksoL0vKgUWk1iZC5
8tCZyyjKe15WTfUCCp0ChXVU0uoXfOI1TRseRBQH8GYd68QorWJU+FwW04kMyyBmWHpvRrW41NWe
oLFsAQGIMNbHWBL37Y0xxbZDXos6R2M1B+mILkpyWg0GB0P3YAyv97+WdP2ujG2u9Yh+8ARaQaOE
qP1qqKZPjj/YO8snN+KKUhxs74wD336ktPKyCRoe+G5hukjX8JyM1sFSk51o3zOz2bhjsS5d1IKB
nqw0qJnDcYvunOzNVexZ2URctTBY0cQ4M6qtgLDPSeuP805ZQvwl21OPkbx/Vkz8iKuwXiILJeAG
I67VBePQwY6/04yTuiE4atg8FFe28DJrCq0qdERIp9CdeH+maQbzyd41T2rFZjaKAWP6OtvWg1Y2
Pepa+GGp38v2OWLQi/v6zpVuz8jmu9dJDuth7gL3F9h361mIeewOFYiM/NMXcdBl5JlGsXdLEqEt
bhLHU0yi0Z7LQ5tq3Dlexj1qtD0rm72fIhjidgVQpiL+bAzfS+OMbGCzpwAvu3z/ECVhVoAKiLm5
lkZuAoFXneUXIX6me4Fao7gwQWfnIA1h/JlD47B74sk9Y8Drf2xu73HtyAMG/YX80lnlgx4/Zb13
MvKzV+3cRGQDnYLVACA9nS5RprzdOn0BySrCqPmlXF9WgeyD9E3pHvM+MMQAq+p35rd6/dCsrd8Y
5vF+OpXWEXjK86AxBUvqlsPEzlSt81KqvrUZQret5mczWd46Y3csQBwt7wYr8oFicKcsd7KfZIHh
00KZiCMK2MzW7zXW4mWem/ySTtYD73xzaE559lCm5/suSo4n7CBgx2wloDF7c2LoTWYtldPml7Eh
NxVJP/q6kb60efaazeBzmj2SHblj/xjcPkebVanTRsOgayofZ7P7Ok7OY7lETxUX651UIsm7Yg7k
h3SlyIub5F4YRtNVJp9PjT+vzuC76en+6km23o0BkcuuEnvu5p0x95y3Kwz0wxEJqXNUPLovAD1O
dtudzT0VdLlHFHko4FK520LT67a3tFwXh2Jkf1N064UBzA/3fZKaYH6aqiD0agyw3Po0d2rYKCrp
pJyLh9G1TvG8g2Das7BJi2gnemEDa+PFpdtLgbMP650PLzlDSIX/+rCJ6jixjQJEUX6x9deGdmHe
/k3FfseIpBzAtU4F2EYVFXi9frtQkTYOpl7X+aUN3635h3Ga/NUflhoVXzRgw52rsSzUrq1tjkW1
VUeTxgHoUXUU4yqoiy/egxC6FYJD5vSqLep7S48f7keDLAXeeCk+5lWIzxR9UlvHbirIVMNSh7K2
Z4RxtJKX3HqXL9q7JfG+lJNp0/YIix23Zeni2u3NDpuXPp9K4G6XOHxWu2+KSfUKArtor3Art0OB
jPeboILZuJmMXZzXBm6aEHGtna+bByV/Kq09GLcsMknoSDcBNhaz5rfLmcdO50QirzNfQULKnM8O
xSS33EsUUjsCzCxmawWg+9aOWtPEhrIkv/TuRzdyD4P3ONV7YwCyjSwk6BFfZlyeXu+tEW1R2lDp
ccZQlPJQNJSnlNTaU+mRHVFCd4AXKMFGJ/TWytKXeqXBCHrpNPsQTq+h+tJoT20xHvQ9IKfMIRIH
VTVHRYtlC9EulKl0il7LL15dtQfw7XAyV9kS3N9Tsm8jPj12GNQAq33rkLLq1piEoLTTJJ99I/xj
1ZND7jEmf9+ObOFA8hs/KjloHG5SxmLkdtzreFNoT3WbPgAIt6Mz8MvAy/be1LKVY9gS8APfiXva
JqfnRpI1qzUWl66JTrR3RQXkvjeyVUO22GXNoAMEL327aulgeFMrcrogxhGdj5Yp+51nlCwLXNsQ
v+Eq2RX1OFtGVtDZ7b52WfFUDt/V/GPk5DtZVbpaV75sQjrXFW7t8f/6otSLX+51wmWegIAEV0XN
RgT0rSduNixDxqT0RQ+Ns9IiC97Fp7X/ElZ7A4dSS5B0AWC3hfrb5vnRFFXrDBqZxlA/Vc2Lx708
MRLfK5ydcJYFACB5IPI/uMy3HeXY60NTM+f84vRPXWI88mWy3bwp+zLXRjbrVrV9Vqc9ezOyLa72
T12/x24mdQOlYVG/RTx6y/w7mWOUdUx3X+oyqg756DrB7DYdlA6p9wuJBjKHf0xtEoARaYqtF5gy
E/Qqh+8i0rxpOvz3jXltZbsxzSEch5Elm+CP6hs6a9a33YlTWS5j/NYSwl+CB2a7Y9TQU8o1LS5e
u9poSrbT311Uu34cq8rrUpZfR3vQdwJOGtngF2BsA/KDPPTtHoJmmtG3PCvI04gmM63bZlAwluPB
nr7dX0KZJZqSOp8KdSeAgreWEiVWmqpkdkyzEOMo4ax8hdAFVoqdKWTZJZLGLgOIIHJBzG5uBUA5
57K2ikI8iObpTfa1mt6ACgkGQ2imBrtlFtluAusOzgBiOkGIdOsXTAxLabhNQQAu/mqb/jB8ur9y
4hdvCjninCbv0FSio7TxSO8gbI1aPMqa0B+y5ljavyd/QLvkosK1P8MlvQ7TJBPdK1sgjDYeFSt3
grqosBd2L10Rv1YUjiIV0vbUVvw5/zMqv0/JSYMB/76jshC5NrwJxnZkhLLoMNzF7RnVN39JxlNY
vOa/gD4RzKkgi5kgh9lpk8/hD1vnDhgkCGk8SYJleBqj7/edkeVA7qRQRlHigPZI/PnVOWtYaewC
sy3A8UfriXufFrSG891atOh435Is4gVnDhFCIQX8760liDdrrRyx5M79BCZMG7k5WuA+vHZWodCJ
+uchtJuHtem1L+uo/0KxHOiekNdRubkCsru130dK7lJR5bO5deDCUVKtgfkLAKgbI5sMrLgTOROJ
lEsSTecomg/T+Jq4+svufKEsC8OnDbxF8Htr20nyPINwr7FCZlxjxHXb586FslhV/OPOkSKzQ84Q
5Uyo9Aj721Wzersr3dEkT+nRIS4/hs13Mx9PfQdH0PhwP0IkRN66Dv8WrQzQLtC4boJxLJIxQStD
DO4OF2e0YZ5oq8At0Qjp4+MChggIw3yevG9Zl53iSX/qB+t3T5+DJtsjDpE6DjuFy6HDgPUWyqaG
4zToaVxeBvVpio3TgNKCU77prffhZD7ed1xii7sBdVWyJlTtP0qvV5swsebFbVT4a5Xas981iwrr
WVQUaMqCanS6ooJFq8p39uOPhuEmYRsCgyOSJyqDW8Yuq3D6xIja5ALCLQg/VdapsP3Z8xv9HbNs
R89IXrT0OVdGX82/zBMVFe2zVg3Hnnmick9HWZJU+TG8XIXWIeN0mzizJ08ZrBHyXN3rT+XJ6mLf
Vs5JszdiLLcjirkwGZFbN3ZKy4rVUofMfA7T5gQIrvNR1ZyPuqlOD2BFm539I0L2p0UmufIPd4qf
SlPMDSYOs1GIEi/vJ5RE4+RU2vlO/EgOdwgy/jWySW2K0k2rx9e8LAPjDGsWlodhtvRfcQVGatE/
A9RrbmoMU+10sdlOqPO15dnRX4oaNoE91lDp97kysrn110XJPd8dqW8BSk4/hMY3xBGMncflj9rO
T19FbDTu/TzMtuWSZLHQUQwhfI+yOMi0p8x+l5jKubaWYOrN97DVQFj6qpUfF/XRY9Td6+ZD2HQH
U38Lb6bfHr2Zad2vaMIjj9oaD+yyi5J1j9WUApN5Zz2CDzgOtXIMu2d3T3hDukRXP36zRLD5rbXm
8B1G3XjK1OO3dQncNtsp98kCFyo4IUsDvJpyz23iLyo9GnsTCmFlOHOoB1nGnbE3g/+e+cRsMH15
UHHsylsrc6FR3xZWSiMI8ydvhV3rJew/m86H+4ak7lB54ayk/EK37NbQGitT3g0YIrEGdvF11p6S
PR4ZWRrnsPjHxsYZbXZgAB+ozVrWCmrCjf5u+0Q/rGGhnC2oWA6ukOu575csGJhKAE1JacH6iZLN
6udJ13NGrCkz+n3xzCRh5Zyj030rsuafAXSR3MxTGVXwTdpU5rHL9VBMctvZmWLnyZ57f1Q/5Hpz
nAuDfs5Ta72a48FxKr8c/3ub4sa6yH9X5+O4wHqYOEzIJ2Xo592fsXG+758sgfJ2+TFGAGBM3wR7
ZLajmuZMfjpNxBxBXtaHGEKXnW8liw/u8wQ6zMu0+jbx4RVz2EURmHWHqfsWgNCsBbPuBCYCTOu8
cyZIhKyFJ/9Y2yIW7bBsOJBa5vmUk5V+gYbtyKziQz34mW92CYJdjk8Bt1wOcA78Zk4P1IztbDwB
Y0ZD6rDsltrkv0jMthBCMLtuO5xWHBdqPJQEEUKjdZgdVma8s/D32EVC8dl4Lv+cdehMxhOUzaf5
WftNXU6RJmiYcuSs7n9x6be4+i2bb9Gki4LqK1/ctg/O+tekMMBfPVS2X2d73SlZ6uFKSxOM0gUp
zriN3pgWiVkICrolKg6CWtayg12ZVRldDPDhf62IX3G1R3KDOro1MeURqq9l6gKt6/1Me1aap3Bx
TmGUIJtycLwPdXKc64dFTNtP438vavAbBLKb+rPHGNPtb/CSdmnmlXEJ2He4iOj6U1c+TcWfqnEZ
x692uNckkCU/wGnAAZA6ZKBpY89a69IrLXymDtkkFIlz5C7RsWCC4n60yIoNUOEhHCDqG9wFN/kv
SutQoeXLiH02ogP3W6M5gajlhkkdeCPwMbIhL4PfdsyKo3x7T6GjyflIuY1l3URpYWSpg7SRINX1
Ts2aB0iIhu3fyNNolyz1nr31o1auT+nO/Ui6rtCTMSbLDcDctivmsEzSzmJoQ3U+08ANJkZQgPQ+
prsM7SL2f3LwytIms2tqXBv5BBmfp/+Voi+dGNXRstBIrN6UcXRoY5Pm6uL3EfRH6+rbSffADX7n
3SnL/g5qnHSp+Q+qCbdhq802g/9CHjlMrG9V3U5BrKTOTgiJv2TrKcPxiDPywgVFsvHUSSs3daOU
/emoj4spStr+/BrNGrM3ox92Oz7Jkg4E/44ABhJAW0Jfx01S0T5jK05GEpRN+Ozl+fewDfeOGVki
hVke0DA1YXb9ZmcsdhR5mcokUW+0D5Y2HorizQoRShNo8Zt8uURN6Sf2W937BF9JO50ioNKehnrU
h0jba+fJPiT6K1Sl+UWk2k2mnatJbSG9YQDVqLNH1+nTYxJ12s7NWGy67ZckTJBvg9leYKFuw6Ws
VmOpZxN28jE8x7lyLBMQQXF3QCfd78unrhlfU6feya0/7iBbswDa0d9iDpRb2OaOEq68mqwKs7H3
rrKHQwg83yqqJ5VRktJZ/SISN+gCyua4eJdmzwq3Cli0EI0810U/gXQ0fS70MDQlT1blvE2nY5Sv
J9M4d1DWaMzO6icn2UPJy8Lj+ldv9la2tArQcrFYsPRWx2h2/TD/kuRBn+11pWRf/9rUJllqWmVq
E5Cpy9q+1usnM97jQ5PtqSsD2xsVM4fIK1AxvcSjGzAs5NTZYfcglxuBwAguBlA/26cpMzRWVnlk
RKYYDuLYVqhO5NrOhV66VuCKBOUigknbuYKV2Y8xC3+QoLpgcpJA2WMlkPpxZWETrkqnrfPc8+Er
DXTFZAdufKmQn7l/QsqtQC3MNJW4wG9qEkNk5sXQ8Umc2TmMzLaLR/e8nO9bkeVuaK//sbJ5cRdJ
2MSeRWQV67MeWgdv+kZ5ekRkQdcPpRrt0JfIjl9E7ww4Vbi+c5e6TTDVtMxm4TFKlZRvKUAUc/Y8
QIBAMz7aWT6pJVq1VMIogkDBeWuJH7FWjqCOiIf6mA/LqzuKSvzT2v0CYJkRln8tbfJA0oZZ2YVw
0Ai2g4XT1Zs+7vMwS7ONUNOFdZemyfa+lJROpMQJYd1V4yHU9dPiIQLmjtFD1cef23Cvhio7CkR1
5H/tbcPPsbO2d0ICI4cNvaTP1ViBlf8Oiq42s6M2Hikh/UIoIg6H8KrQ9rQ2SS6psqLJBEtLVrae
P8et9TDb3WNZZrXf5FFymICWnvM53bsCS3fav4btzU6LoUCYk5Jz3hYjE8Ozbn4DmroTj1IjzGtB
FW6Igf5N5Cf0rcM1hDgl9IwzkI+MB2tnv95fQmmQOAzCi5lPetibG0sUxh3oWnIGvQ1/MNLH+bM3
rpyN1dnL9ijqZT0NeJKp/MJvCyRj+/ozy3DseoU86NaJH2vrA5wLHvf3kfZQ7qO6Fz+rT4UPT2l+
duyjs8c/JtnioE9AN+Ep77Jt5SaODEWzciQIUiXncR3VvzdxAw0ZAsRhVO1cUqTGgGwBVqXKpm5P
SGdo5zxTGFeb1KU8zG0+BlVfGAeXQWzUrVEGu/8ppfZgbARbK77nT936zLUma+oZ6ZkNYOej9lQs
XaCu5VFP4r/u25LEJtBzJPcEmyHD+pvLZbdUaawwi3fRQh57yeBrc+q3Wnb8/zOz2QJF4+q1yh6n
4QZ+L8pnqhIMlBzMOkx3niSSSwCiKRRDxXQ5Nf1NTlbyZSwGB1B2O40L1Tz31MTTH/fdkWRIsj6D
UKjPMJC5nUeOp6h0aguYtNkgzcKt9o0aZce1OhqddqyS4g+mQ3vl+32jsk9FxxISe4jldQoRt8fa
gooz4uUuN0GQwFn7JadYqSiP941ILgUUrQEd80YG17f1rLBbJ+15Z1z6qAsyTz+p0W/WUwwnsPJx
3auASnIWuAqxpxjQhB13k32LZbAVdcVYVX4qoOpMvhhp6E9pEQA8uO+XdPHAkQJWEwwl2z3c13Wr
MlWGX2ll+FGoqGe6+kVQt8tyuG9K6tWVqc29SllzHjQ1WyqhDaf2X6bpt8V91w6O39R755cs2KkQ
CUEy6BTgprmNiWGsh7yYcMuLfhttEClQW973RlYkIsMLMg8XFW/gfrcm0myKnckg1TIy4Edew9Vw
oYO9BFmu+Em3npPib4uynKf+Asqe3qkqspJoMm7bKMbqpnNVMQ7WxN/r4jtCIa75dN87WVhcmdhO
i4yoTwypzWRt1Ld1oCU2WoXhrAeulas7YSHL6temNutIbytGG4vp2m7JP+TDjNpX9ZSk3jH5hVYa
68bpzMaibrm9TbV24eWVg1OqmQYVnIVO9VRW0SkZdpKFLPoYrhZUSPRofpIXa41sSLMSguYR7i34
LpS0ON//Pj/yzaY+wAMFcAmSaYIJfnOt8epJgatbDKTkfmd0R/1YVQEYl+jBWd9Pyfe1fExp2CDJ
MyHAUn/uYXxZgyb/goKWnz6l0SOE+DGw8Z0fJgscyHNAcQMWpE292XjLovRt5/K7HBcGD+Xb/P/A
ti1rLXDICJVphqfIXBsjYaSjqIaI5aUv0odIf17SKbDRdSqLd2EaPYVGqPoaiIq5+dC3rt+8z6qD
tTjnSssORvyblbxp6712oOybX/8mcTReVeSnxpid0fHIbuVCW0EDbbRTp5UdQaLxx1enpURb7tbC
YtRjhlIeEFmnetbt9/Hyt5Y2b/TSeNsa5iP8fXsgLlnGZuRJQIFIpT/phOXqqo8QBTDOU71oWnOq
nb8HUQUr3tjFx/sBLeto8IITeGbE1ogeEVhX6zcrhWZHGeOnoU68mukD14UAqYOHRHXP2dId+pry
1fA8L2bgJslr2c0vbu9+BhN0uv9TZAkJd02yOqPq6Dnc/hIzzGp9VkhIg/FqxZOvz5/HGs6f3+6b
kemVmpT30IpgkoMMuLm3aK2JropDIXpozPee1f7tRf0bM0c7YU0+uOYhy45l5Cdh6xy01n64b122
T7ndcskQY+vk11snu0Ep9AaKjktmnMPVCZo+Ps1VsXNIygLoB2M2905LvNJvrUTGYlgQFgNeyEbf
ThsFBEUJRh3IXD2af8WdslOtlboFIwS8O3w/YvfW4Bwr5pzoAsegHJq4PiEtcmzsnQb1npHNRtT0
KYJnxQRdQNF1ZKy88b7o7k4UyvIJWOF/PNnkuFQN0WShmn9Z3ecK4u8l3kknO15s04mnZCGpykro
ib5Ri6fJftDcl/tBJnsOXPmwnZo0xxgYZkiEr4NPKbhKTp3lj4dy+W647+Nhx6GdFds2dhR7HaZc
gD6U8QnBDn9fLEsazv9+k+3Fa43DmKIT/tgIcBhMyUMd9Xc2PEGJvLNxpIUEihU8NABI6rD33wZy
G5exHaXsT1Whhj7rvrfqKPk659Gj0N8ukDr9jspgnBevyeDQ1M7PNvTLrl2Mfp/twQukS/vvr9mS
GLqzHveLS6w4yYg0/Oz8ZtbGXudcnhCvrGwSIniZ2JoGfFaMT+lgHsP0cUkH+KWPlA+T6UmLx0NV
pIEL8fn9QN3zT+yVq8OnmjLNm1UsV6V2XJqPS6Ec//8sbPLtYFp9U3hY8MovxfSmUvdKrv+XiPnR
mxONzR9/fuVDmyCL7gkB7knPejUoB24QQTJkQxLUc1FqB1etFossnC2TD7H09JpqLpzIWd1YoIhU
7WXQtTI5hyW0+EevT6hDe6WxNxwnAxeBYaZhJ3iOqBZsEps6JoYbLRHt5i4PUhsYivecKh/m33rw
dR9Nz9dsQhg2OEN7f/8biDXe3pmvLW/2lK2tum0IWFObhQEQID9cTuHUHEbl231DspuaDd81esYA
QfnPbTgZ6F+OwwzcJE7WL8sUGY9OOYuHYawGzQivxgL53sld2r3bt9TDK8ObKLM6L1dKQ7Cs64Wf
pIbmj66H8LfxxGePgvteSrM7tLtA4Kn2UIC/9RLS2daKC5rOffinx806md4t+iWaTm30LqU2TYnz
vkHpsl4Z3CxrbmkKEsAYXLrpDAMA1e+3M8MtscZzzrIO8foLr2AKMD/oAgFIbdlK1gbKIgrFbKnv
qVE+LVr3ydZADd13S1pJgN9YrCTYbF5ztws50RZanAozJRh4dGhi/a8qOS9K7mvtC4BJv2ro++41
UGWxwiS0SUeQ9yM0SbdWw1YPi8wjVhjKaPvXun7Sqsgfpk873omsvd11V3a2Bfh0RZW9TbGzlJ9a
isPPZlDHfpLDABUkb8uD6vwJNbzNsXbfsNQ/MDzi7WLxqhCH+VU+9NZETZ2VVfXaV3BY3vwFCmxn
2LkLyq4EDhBpE2pQeCW3z5YFBEIUFj09KAvhzCGw4WH0DmuEwuVOpU6a4IVeOXySULFT5b91qGJA
rSwMmmrGe4ehfPc00Vh3k0+zpp1GVw94PPkDTVFnMJklCMLs2Sq+FmCZ76+r9KXmMCxHuRBkAjfU
29+RqoU9pyEuaxDP139H9qmpj+MQlL8n6peWcQl7nX0PUZDCuqzG014lVnqAML4paCY45eia3tqn
nZO71izaRrUZDNlf5jL7JlN05fQwfS/S0wS/4fSozU+z9/eO69KvTb1BqDqicrudtlbdGA2gmPaO
7o4+wTxXfyRowgF1UMyHalBPfYGYtSnwnWz0oDdf1b7x16X2BdHLHmOT9MIERk2wfzKeTWzcrkTW
122r1DRAoZw6xK32wTT+GKMLDeDHNTXfdkPjx0V0rL7He3QKstx/bXlzVSs9I7fqXIAjstL18xbx
8Mp7n/TQuXlZNh3THFm+iY4QEzzZH/e/gnRj8yxHkZTejLXNytwQo6ofaJjDLNO7z4mL8Me7eW9U
Tuah6PSiyEd1l8mZ27Utq6S1UYUhPbbjmygpn/R6YFWbD02sc/D0X9dW+10xir/uOyeLsGuzm80V
diuN/xWz+rmnYxjVxVEJSz90mud+GXa2stgp29RMN41I9piCtbYceYttKHW/spJZ/R0OtgpqSyfZ
yf+yQ5sJCoZQxZ5lWvR2HTszj2OF6y5RGQWV8QdHjVmVhyw9LjC0Z9WeBIJMnoYjFMgxpV4xyCbC
5yrvq3pT/U/PvLaaIOm+Rg2EFU2HTter9zDkyqmOeb01RxqafrckD43O66pfj27tfq1jdecJLF1i
WtzA6WHqAMx1+2sGRc1NJeZ7GmbrK9rHzAAq5+wBY6SZgLkAJH8MRgRBHt6amZa01pEgZE8kNLkf
hz7z1cwBdjUexvQIyt2sg6REenvnkJW6B8JdzBnTGdv2mxF3sYq4h3u1GF3BEWLN9mEKd8JU6p0A
GEOLJIaZt4B9Xev13KgH+mFJUr1xS0TEMwOSfy9U08d+1fsTb0fjzVLzvyr3D2Nq4NrnSfz+/t6U
OQswSHS6ISnh0nS7yBDcWi2dZ1innPRhANW+zh9LZfdbylLAtZlNCujbMfUUHm6XcXmJskObTIj2
Nb5hPTjOsVqPlmI8w3bVrN0hKuM/dPMhNJ8VOJArQcPbRw/3vZYlQiZCwZYCEQbMuongtVfKaWpI
9UXnHB3vyzK3byoH7KHNoGYXvXX0xm+qX5gvF3Oo/1g1b9c6z+18yWCgvNTO90IfAxdwwfrJmQ2/
KNaADBnc91J2qACA4jYDEwDHymbRl252+0iHet3LPlqWe0JNzW3iYHBf79uRxhBELUBWBYJt+/qN
ki6M3IV8oJjfYwV+IMgCe32v2iC1QlUZ3Cq6HzS7blcvonLYjz3tz6rLn63hG5WkU7R+u++KdMn+
NbKttUI8jsASUKRL1IV/9xTcrGT+e7WVN6tKkrtvS7onrmxtP09TNM0gOuKm0wVL812F6ct8WYtD
ObU72UYa71emNpeqssuSQU0rBH8n47PGvHVhD8e5NR+dHE0D1Xx0w/mYpPs5XLqevMZAN0K4RHfr
9qO1jGM5kRCEGfujGb+qc6DaL2Vxcsd3ZfTVhTzeXZ8dJ0YM+DlSf4+o9FXc8+d8r4ogjZ6rH7LZ
8Vbt6ZMpmud1kgaa/lG3M79ez/e/qNRblGyR9IGPnImOW2+XdVxsZWSZoy5+29rWwWm7U+yYfwux
4fumpP5cmdoET9hU5jSOBE/SfVdr0Hrxt3pvtkHko+1Vih39jzubj+dlYKwiYUOLogNTHFRm7Z3A
lLvBpD/z0nSxt6egVQN4VgX8qVXLwFW+tW7lc6b/ylr9a2TzyMy9vqgH9sDFXV8F1bk6Po/L3nSE
dDfb/xrZpKepWBYzQQrlQh8XTbZzrXzQaF+vyCxV0R+/4hD0WDzaqLBsyxy6Oi5gGIizFv66pv1Y
O6bfZr/yaVwut4INBYDaZtWmKte0sMKhsPxUDsVhal4X0Pi/4MmVkc2qjUkxjbG4BcGvP/lMQo0P
7lyFJ8SdvB1/pNFMb502LBNs0MhsNmeblENoTGAyWufjtLrflN1RVmk0Q4vLaOQP0reNN6CBxzC2
wUh0opkxvUJeVGef7q+YtGTi/WvkJyCVE9tm0aGPUTgRk5Dx+FYzizcluhhRP5ySon/pyTYMID4r
dUZp9mgjQQ5iIz5kRnSZ7HCnWiRJerTTDZ7rCKcJcOHturblyG8Y+ITlMDzMqpueoXisDnHuLP6k
7nE4ylR3b8xtklKte9UYzXzGop5OZUu6mP7UVvWjq06fhd5DnD9mzqPSobpSFEfoHg+JtpNPJJHE
wAEDLGgm2LAvbjzO7FhdoI4CXwZ7NoAMZzmaYenuHCaShHJjZeNoh+yJWZqjGDr5Dld+fdJQIqW1
UO/hNWXFpxtLm7ORm82Q9vSLIF/4LbZf62Q6DMbz+pBZL/DXHcwKiZvnHjTsMO5sf8lD+sbyZk8q
c2ja5YKPVYqaKtT5ljIErfp/SDuz3riRYEv/IgLcl1eSVaWlJFtuy4teCLcX7vvOXz9f+mJuqyhO
EfagG+gHAR0VyczIyIgT5ywHFCHfJ9NTNO0s6v/DVw14Ly9XeJhXFuHgsuW0hWU3Nv9Juc7CipEh
3pWnVIkPNuwJcJ8/2POHyVQf83oP7bsRIPDXZNQMBKQDnOryrBRTAqo4hcB/GXI/7e5SoGFS9uF6
hBBRZnVtG8zLCYSvBa+UvvqcdpWBpbZpmsW/oENpngL9PjOQol7OKgltbv68bu73tNg1e6slhRY5
bOSBmdkoP47FbXROb6KnPvP78Z3cpC5q8BZ1avXjzLygwgAVsPv2h2K8CzKvMPxwdKvpoLyTTsre
mNvmORWKkZDwwTO0TuYn0K1I0s28t/RfVMtLe8fzzRMKAER0GpBR0UVkfFWVkZKebx2JMtCk3Efj
pxi+68gPjV8glXdg6VvwMMAm5NCgd5iqWg8pVmpIwSDm7agoQNA+j7mv6J/UbnHnBh65/CPULX6m
W2e7DL3BPBbTu8g41k3vS2TbpvmyJ1Cz/YMMRnsEfZPg/bl0PuaHRpPDD4JdCJFRs/LTRyZPmY58
6YsPWXZfWw6dOh9WxVh/Vv2qf1n0mwiCcyf/C9kv0TuAPBkuIAeep8vfYslRuswxQ0ATsFjD+Ors
Ffw2z+0rA6tzqyR8lGpgJxXZsx7fhclAs0fzrx+kzXP7yshqRZdGUwpnwkjQfurt+TTW061m3xn1
90a3v07ap4ypi+smt9p0HA3FoZhJcRFm/MuVI0SVSpKDMy8qpFEyCqeH1HGsoyqjbSM7XXcEULO4
oTzRC9Wl4DQo8bATkzf9hrwJpipa/Oa6mpqbYz1STyVeVd+0z+yiA8/EQgbsoi2ebT1dd3kzKHCO
aLVAMvyGdiyQy6jRJooVQ/cQLqTPyt5u3LzUXlkQm+lVWBhkLQhz5G3OzEi/S43eR2zHbccbYyju
0veT3PU7X3FzAUVBnyEZWrvrQmkaV4qR2ggFCjbbJPuW957SesW/ZnoIispD9OuvDFJbF6Ul3rri
B73yMKkS3iVijNQyEJKt9HMyLQc9yQ5hLnmJ4evyIdL3WvNbFVOE5lVqskx8Mgi0Wte6S6I+CSPk
gwRneJ0rsWdNlen3ahac8h7er27RFqi2rVNjOMmNas3Nh9kJ4539unlowKhDHwtSl/tl5b4lZy2t
INabW9U8KaV8ULRfgzEe8+ap6V+U4Bxle1n/1rYVHP08xUS/dI2N7ma5b+yWQYNqcBO9+KaOh+le
7oevRTncTt07lb7K9CksnkMGERYZiPbe0NneL1ilFWPgdPoEhekZonE3qn+p5tfrJ3MzN2NilKo4
AHCLMZHLbaXXLbFIyPqaXfUzHYrKtWblyCSMJ3XTu8zK0N30jYhR3/CmDdU7tVBvrv+ErTgPcpWW
BpprBMWVj0qSGPVUiVDUfytiyxfdo3AXCLd1Xl9bESv96vggooKbNiEILhSocypmLmtX/aFAFUEX
QG58zUr8645tHp7XNleHZ06yqQpbasGSEn0qUFUEPHMIFsnLTfVGbWRPhrvCKKBvhWxngtzhuv1N
lzm5QpuT8YE1d0RcdKU8KwEgniVzO5mx0ujQjF+08EUuz7lRH2kl7bxLN48pEtSCUgoaIY7r5TKn
qZMaUStzTK2Wu+RLNzm06L7EeQDn7+LxpgnG5SkfRu+6r1sHhWkqXQChGU37vc1ffV4rGtR6thhl
CVNTkD3G+t4zYivxhKZLMFmRfQFZuPQsj9QukkKKmYU++VkXxJ6WaWQ+ar8cZkIkCWG61xXbeua/
trk6nMOozOj8cvwr50GTEjePP/VT7e72qLduz9d2VsG1WxjesitqW0t6tOtP0w+7fOl9tRndbGj/
4kvpUBpBvKOCWXdWtuD61eQxofnVl7+koHbNvfGGrXhCgsw/iHowpbjKG51paiRroby5/JO0DxK6
3HHX7hytLQlxQHkgOEBNKGy5VfabyAjdORmPyi7u1Js4sGd/jsvOL5xBQg9TU26A68EpUMSOpw1Z
71tjB0euURuuajfVSzagz+PYfhkGgcf8l7hW5+YwlY3tBehpek4W7smfbi0MlyfJA7+aTv0q0Ka9
FiWxjMYYE7UetIO27ZrDHght6yBym9D7EmPmqNZeHpO4DwA5RXF2ziiTKsOvovyLaW9RTOSYi4kd
6gmXFvSChN3mXQs28anJ9eNQjt5uxW/rRLwy8jvOvYonU9tWeiSjWcEr3pNIIvM29FrzgTtKQKN2
iXk372ESOAgaKchDEbO6nxyZeY0mGDOGOAbrZDYjmFs5Gu+dug5PBbkzzMPdcqpkZs2kuOK1qbGy
eZQpT4i6yX8x5AvP+H8/ZxXHjUFqS8QOIbkPv1H582Woj/88Yr+2sHoFZUsm9ZaBhYgEWkDOxr0W
6dY3fG1hFbEjYzAK1WqR6VBNd06J1QpNb3k6OHJz7MvkRm/Lm+tObR0xZvXgIOBFjMzr6ivCQRpk
+YAKjTHcq+qT0sOXJj1ft7F1KcBDAHLOgfCAc3y5/9PIaJpAETuldLyhGN0EnIbiIHW9c5lv5Q9g
beA6Zc6bp8XKmb7RqnkodMQ0UBxZpuWkyy+J8RIVxl0QlX4zW4co3XvIbR4EAitz6ty00Jmol+4B
EZYkiEoRvoDyQx6Np7IYvTjT0Rf7OA7LQZs/51bqWYgtlNHoBw64uesLvHXTO4BZHWqGhhAYvfwF
BO4hUJZA+A0ZkCh8M/JYJF432XezVRykXbG4jZ1qwsQrdJJsuNvXw9OLPpalOiEK3EhitvLeqvxB
fzcvqWfCerR3QW74B1kG839AdiE/WA/wB0XPwH7Gd43Us5p+LqbvzbeqfFz2uiZbdiyBvFAoVplv
aFXSIrXoNZnoShT3enBOTePd3LbPRg8jm6p8u/7RtpJtMaDNUDl8C29ZvFIntq1BWGutXHWXQan8
qkXMK20Sh0ad8zFz8uFuzKzOK0HhIletj6cUxOHp+g/ZOJ7QrADjBULFBl5/y7pSGlnpETSQmtob
qu9L79vkif3eSNzG6WQ0gCKroHyi9bU6Jx26RsU0Vfm50akfjZ3b2rf1reZ4ygI39c8i3UuANx2j
5gjVOFoa8OFfHosqifMpFtoTiUmyK/8jVbGvOGLEYo8xa+s4iJKKEGajlK6sbnhkT0arGIzsXAYH
SU6OaaIWrmFGx7F0UFCsc6pk6t7+EYnJqqL+m9aK4gJwF9LTS/fUQopCO0BowFLG5BEVva9KwOxm
4ASR445ZCft/lebHAMzwYx8u1Um1p+J5SosIxulxOVSawsP1+l7auE6YiRBareBHaSCsfpM+Itdm
BwiYFOGQH5c867044pxag7rXr986rCRUv2MC6dW6KNmkCEwxP484z/LTbOa7Af56n1fBaZD2msJb
yEpCK+BK+OO5K9fNkkrRYmWIC9RSmmZ8HCIrOAQAxMHjROHBUJX4pixK+xDTqPJmZaThSvA8TKNg
mxqb9qCMaLhEmTzeT0sxHeV2l+99czVACTLdD/fOG46TTityVNqbnPZKWZ7SstJORhE5x7Q0s8Ni
6PF7PQiK2+tfe+uAAbQSgBnAicSPyx3Ywqu/dDNiK0hdPoaW9n6evzSmXLpysMdnv5Glm1xxUP8J
ChwSiUtTShajNFGw2avmzjCfsnLvCG/4gnIdSMvfKpRvprALLbS7JeQTV8aHIf4gwTqiKF6t7+Rb
G9/Jonpl8h6n6/aG6bSLmQtNlZnvFHHN2I+ZvbjGJLmz2t3W0/fr32dj0SDYI9mh7QQv07ocqBS5
E5qRwmks3iXdQ178hdwpPqAhxKUsujurzG5qizRTErxpy8o+pJoiuV3bWTsX1EZQwQqoGfX3+2xd
8Zv58jOkbfm5b1NXmxZPmZ4Z8N4JXVuLxecX8yUUFd+Kcsw1Y20F89mOTvupoV14oDSs7ljZ2mYG
m4xJf84p4yyX+7jNp76kB1UyAxh8c4L3QWQdx9S+CbO/0GOktUvlhwQNXlRtdWKgKY21ekHRRKpq
677R29a1Ij2/ifVQO1zfZxtO0VZDPEQAOymmrUzVjT1FheQgeSNlPkOkULNoMOtBz3LdzlaqTQdD
hZIchiV4isXpevXINfKisuAoyM+iRvJB0j/15r/Nci4M2R2le9tb4PDt3kudv2NXZAqrq5bZI+rp
0BRCg7fuEUdTIC4wDXWYsruZo/SgDx+cYrwfFYY4p/ChNBre2veWKe1Y3lpZMIIAIDlhMqj+S4fD
3gmo57Mpxdui0+EpKr9O8Eupz9c93DhiFLfg+wIATEF7DQIOW3B3VR8X50z9VY8PjIwp0Z+PFGKC
8pmjM7lEwnnpSr+Qq8hWXpwn6aWwXiKa/ruTYpvL5ZBTAyXlgK7RaGUlTw1kC8W5cR5A1y1oWNTN
w271UfzUN9vhlZlVuhflkx0lZvl7tQx6Ku0eJ8iWHzx4EIZFxMxkxPRyreBTGhpTSYqzMtxXNmK7
6b9D+CUuv1z/6lvSOEz5iMSV1jSUH2JbvDpPs5WmjVQOfJPecTW7O4DeQvQ7fuKKbYd7kSXGY+1m
xsck8+PjEppnu3XuFnjGhp+y8/H6z9n0+tWvEX9/9WukWZWbuu8LhLq1U35oQ76e2nnO3gjXxman
rfs7aaGf/aYeF1b9WCoFHaTMGe+cg5EiS1D9BbnTayPrepyxKNXcRVTCi+JFH74G5gfJfB/v6XBt
tS8YygNQymUi5D1XOwW8vRpbOsVpuozlbLnjiW9Wy7LgSDaM0xKbqKsX5+sfanMBqckaQueVgcBV
VErySqkTiHXPsXyKqtpNpPdKtxPrNzYDzJiQsnOTQ7K4jnx0Yyyr6AEw6vrsD2PozWV5TMGeB2nk
X3dnIye7MLWqvwdaIbdTByDTnp4hMyvvLct0W2PxFcYXr5vaeANfmFq9j6JmkVXJwlRlHIJPc12+
T8z7on9pzPd1+jVwqh3X9uytMnSnAfBY26ziLD+YyXAfZx2pzS21B08qfkZtcRPuiRVs1TXgnqOO
QKLrsCfXNm0zaGYF4OPSPiWy6jYSc6IIbS265s9R5OqC9t5TrZD2UG3vcApvbc3XxlfngZdDrqgV
DqtoCaqKq2hPZv/j+kcU/49V+L9wcBU1eUGE81hgQxlKH749PzTrHTe2TXAbk1tronhxGQoTyJ6r
Uec1L0jFHtswaA+BIlk777et3cHDmWcjxUvUOVdfSpLnpmlrA2Al5WU462msu01ybOf+hnHWXv7p
7I0w71lcfR7Ke1rR9FgchQKKM3phZPtKQ11G/dJ2t2n/oZj3no6bNiER5t0oKOPWkZiLeuBDBezH
ePLGsfIm435p78P0WS0UQKui1L73mNgKKcCv/9fmKqSoMVmspDuAFNSvSvmAXMINxGHkO1ny/k83
Iw88+uUGlTuSNGO1Uwo1jG3JoH3V0oY5Ksr4NDZy7F83snGmhRUerJB6iEbZaqeYc1ZPWoZ8dFNP
SFRIx2Twas04qYPituH3uQeWP8X3w6fA2NmjG0h2TFNc+P3EpNq8CpnZFMvZotI9y2r5pgy/JHDg
6DCEpUAgmu6zWj8r5MYIlc0fIRscCov+goLyi1TtMGy9vZEuf8h6Ddoq5s6jVaKrD2OWicyy1Z6Z
QLy+1m+PPmZ4HlJaR8mG4t7l0ddyp0F6vqRbYtVuULwke+jmPQOrBbWlRjObHD/M/FHrIs9Ynq97
sJGU4IIYJhTYBqrbq2daamt93lh8MjXSb9LWOFbt+0J+GIr3ydyjCHWXTRCHzntEQG+rsJgVwCfK
BMSz9ezfbCBhNyiIT6vZgeSk+aFK7/M4P3Sy7e827TdXEd0Y0fkRJ2O1ilOiIJEzCWOR5VrSe6ow
7vVlfHuV4Y4oFgHlJdl6Q7MaGGq0RFhII3QywRf1ALPL8s+z4UszK0d49IFvEGZyerJiSKwtHmaj
/ytnBGRDMO5Skbrc1UkDDUsfLP8j2c3QC/hu+PevL9jG1AfcSmw5QzyV6eCs9l2SUabVZVgb80c9
d2eiQksO95j0J119MVrNC4POi+aUIcYQKNPett/6YK/Nr2o7KeiXOMg5ufbskb0+5uY/KnLGtvwg
ZYqbD75UMVPZv9iJcejU+saChjSXILQ3d2cM394/gmWK8g9PO4if1vHabks7yHVOoH6qm+9h3DDf
8jNh1GV/0d/WRi5NiYPy6tU2hZkhJTVeJ8hlBvUxCh/nOD2i7uDlsV/auauMXvH9+qfeOn2v/ROf
4pXRKjC7YZ7zTBQTLP25HPYu8LdJg/DKBt8nUgbqFpcG6kYuZXmh2S/LfEHrUMcfwvA51G/M0/Qs
STunYytyMd1PvEfKSAgcXlqzGq0w7BBruahh3YSjnynfJ+NkpP9EYBmur93WPfba2PooZgA02hyk
yFDarqE/h0boomfPqP3xuqE9r1bnIVvkqtBnvIrDIToqFUOOwSwh4mm16a3ZW5BR9EzvWFa24+F2
IEDtWwCHhPLBykWLiVpLnobsPPP+Hbtfedg9VtFD+72U7lTtu6Qh9RkcZETNBgjC/hxTwd5B21ec
PxmS7NXXVGsrqbQKvMOUvzBRErcPRfTr+tJuhhpKrVw8NBJ4/F9uGHmBZkab1eysGbdJ9yiPR7n+
57qJza8H3Q+SVwJluy4JmokcqmGtcf3AeBA9aOOvhjG24karf9C29q4b2/TnlbHVJbRMjb0EArlh
TKHbBegORN64J4e7UT7mw0A4i8g89DkwVF+uGsTISpyoIDUspNfi3u+DG00/j8bXwXrRLL/ubI/5
/TT7IIQh/8bB/0yv9oQewE9n9zhoRc+CEMWUPrXNsHPgxLa+fJjiH6qTEC2BYKAPe+mfViJoJwV8
sljpp1O4aLo7243iK3kDBVNta3sd9g1GLGGRxozCWAYnbZWsQrzcjXFhk5zri9/X4Odc6M1639Ae
RhQ4uRc81IMc4ykNqXGkFMv3lHU3t+mrX7DyWWGeOpR6foHsjcbnJg3dpDhld9TorWQvTG+v73/e
rk6dY0Yjd3zAK2hhvir6OaX/SAHzS8mn65tl6/JhSAkKVBDm5DKry2exDLqEXZKfjS9RfVtafmt9
LuL5vRG+U7vuoNbSzsb5HRDXOwcKED4mIEiNmvDlzplUgxnOLKLP4DT6XTtqudtpQlZuGEamgtOc
2VVzOZJ8x7f9XEYH8KTSjdO1/bsxrTRPKYfqbuwC6WPpBN8KK+8pJfO0N2p0Sgqgzm7BUMpB6HCc
zKK379KogeBan5wHW4mdexri4c7DcetjwfBs/UZd8hJfuZSFpdTSjM7Okt0eLQ0IZBd7nZweGntv
QGoreqHDxEtAjJXx5LlcvcGIx9SEt+VstJOrNrAO1a4k73yjzVcVA4SCBh02GnOtVC3rKOOFAs6y
hGrgLeMc+pU9fNWLJfaccvyWpH12VJrM0/UcLolhPlzflds/gEY/U0uAiN+qFulm1dajxPZvfAaZ
l/suP2b6Q6Q92Z/Twh2+Xre3lcMKXMH/NbcKmcmUxYAOOG2USX802bMSoCWkVgczT/yu2xmdFLvh
zQGAkUMBpihD8bfKVaYORjnHAriiSd5SHKXvWTs9JvatYSfv5jz4PJV7ZOub7rGI1Lxo9VBJv9w0
M8RmQxsN+TnNOz+s74XUoQNOqfClKP2L6xWiKkHWyCQ6wgGXtpo+VWclBahR1s2xlqqDXDp3ZbV3
HWy79J+Z1SJaC4INedILM6C7yug0MOpED8RXg+UuXuw90cWt2E//RhBdWha1vVXsV7OIWqJZ5uch
9Fsj8+XcN8Lp1LXSHd8e6bWn6ztyswz22uDqoMtRAPmEBYRNLT9N3U0CpUJTNDd6CIhD9pqiPFHi
i+ovXbsnurIVYhjtVSnUctfyUrj8gkomJWqtg+9R2qfCROk0fojLP+caonn/n5F1pdScqEtZAdsk
s24i+OmSpPTH3nPSU5//OTwBWwDXgBzDHso01cohsyn1PjLADJi57g3KXHiLBAkDyux7bm2unUl3
8zcZA5W1S1PW0ipWP4xsS20w7xNlmf1Stm/VwvibBAysjUCPkmNy0i4tlRr0xnMVgBOwK1fqJ7+P
PskMA6fVTize2vnsegD/YhwXTchLQ0kqDwz2g+yJjaO0pP44fJB1t362g+Jg98PH6/t+6yp9bW0V
PiLotiCVA0pCdj4dllgDHNpb3lRZ0VG3SKSvm9twjvVTVN4eYKSgULx0zkxGo0h0YnGLlNa8QND/
LxQFandX1I95unOmN3yjQkIbmL4c7/z1dI9T9mU19iKG1DdzewYDH5lwZNs7H2xjD1L24takTcsp
XrdMU4BHYUFz6iyDADdsr+7vjF357o34CwKVcGizKxDyWG10bTaW2UnZflQ/o1A/SNOLCZdyb76A
Jdj5SBuYSFEfoT6NAJSYJ15twV6qGQ5q0uKcqxRztY+2XR7zXifwW+XZafWz1v6SwPTKlJhD3f6V
yvopOgU8+iPlXivmvd8jgv3qBmd4ihYILyAheLiKzV0xd4UO0JI61CGaIte26eVKzYPgdo7C93rm
aY7fD19CB1LRTPl5fc/+xqC/NU+nmnY8cOq1eV3q5ilsgVIUaXyqgrtxvK2l+yaSKPUNTwSeY9jO
PDFbr5l62TOK51GuoTF7mExmIu4N6WdgHfv0NPaPBV3uUbkbtJ8FTyZJvY/VU97d2nuDbRszYUCV
RZMBBCckqPIqXDW5LPXR0hbn2vKzmGKQGd5kju6BEos860duuFU4HyRlQSx1cPlVg4yUxWM6PghN
wHaxTiTD78Z2L5/Wtz4l+g9A/tGqepOuyJM5kFEDW5DUMjxM5EmnSq+7vXLxRpyhPsNPJMUkrdbE
318VEXslaHWjYYjB+Sca74bou1V8RSDaLbXEQ+yrGZf7qQ3fOd+S5meX/4zi4Z9ebVzCK2KCN0MT
7GRpG6FI1IuANNNnE5i9y98zCp5aQA+CsCv1uqz/1S/qaUmsD2O1dyVumYLvETwtJTJoPVeZ0xDE
S1ALsrM8Tn07ulWNxC2nxHOKvS7Gb+z76mAw/0/SCeqLqLQOsJQ7pWLsEXqMVdvPAseTsn8lu/CM
0Hi0ph/tKTF4sszD0da6f6Kg9aPgptOGY0iVhKWmoSkh0ff++nHd8v83YhUZMYF9WqVTiWSbTbVA
8LM0X5TgiMSGWX2d9nCDG0Gfg4V2OjVkjcLuapVnBrqoIjPjSyHQXiqX5qQbfPhzTwRgFRpazWYP
ry7LWc7yoG5CunmEYZ1UKkmP7DA3nvdQ8JvevLK02p5mA64D3kuqS+pHYznnYQ5J804U3zqSABC5
+ukdqnDXXx6BwAFakef0zeflRp5orDlHxgc12QU6gs7B9aXbCDP2a2Pi76/OP+dtqMwIY3H5qMfQ
B0M7fd3Cpjs076hCUFlBC+DSglWQJFq9aIS+SPTJXRPFZEP+KFsf2r1gvrGjCeUQZYq2CM3y1ddB
9LbK4oodrYaT3+oqtZYWQRHD1eVmJ05tvJUvTK0OT6kWob0UgDiKrH1n6e0/Tig/Zib1PjsxPyoI
aYI6B+STT7+uL+fW+wtQBZGEFRUaeKsDpcGHgIQKnAh2rp0j5zmq4/dJ4By04D6G05oKVZKHfj/N
rm3s5IlbTr82vdqZob6guT1AjbCQVizKrTP+qN7BuKY8a3LrZaZ63PF1Y+9c+Lranby4+jTruJ2C
slbeG1YXHpHiSB/DqUNgoOmTY5OpnduniuTNaLt4Gg0Pz5nQ4YwZ9XTHIR6Oc9BGH/Mxi01glEZR
HlUG549wyk5/Do6ARJi0C7wqe3p9l6agHVM14tcaaXHoFNTBlH9tmTq3Ke0EPFWs9OpCEWyT3JA2
LBFcLJeHKiiK2qpU7i6IsI9TfbCTzp0M24fE4UZr77X8PoRamMKw19rFCTZ+xToW9fcivukCx5er
k2N65UShB1qfuXMTp/qi9Xugo61ew8WvXG3Vbm7DLCghPGzzw9B+5W3rzvO7QeuPErQeQGg+R+Py
pWhu2+FR69Od+21z8/ASFfxFcNCs0QlZNabSMrJGXXwOMtXVEKcInduqy92Biqz0/2ludTjUpZLq
KAWFmolx0CczgHAd8VTUlsNA8wE5/JU9mqVQ/FBEWNezYilCXMFicaFOcCX7WdJa1wT4I0ESJ6kf
+7DduSp+R+o3m+73HI2A4gPLudx0FVG0MGbYD42R0v+QAt9M0DnXurtGMv2KoWatuJmL5yZpbrJR
PsaB5dn18pzPwW2gfMiXM7Jh0Lgk77ryWDrHULM/XQ8YWxcAqlLiQqOcCKHJ5S+0zTq0mljnAhgG
mnQScrKq1R0rdT6YizbvABS3wiFLL5af7A44/6W1qLJ6tYTv65yW5UHPNFhZOez5z1wL39cowrSt
+nMpzJvrPm6kIOKbgx8RLfk3OuhdVzDcB4CDObyPklWgNnJjLV+u29hcR8YTBCiSwdx1aljKNTME
NUmblXzrOlPAvASBQrxHMbZlh9yTwVvRkaSydrmCQR42/0NuoSZ3FRpAshYiXXY0w72X+lYseG1o
tTEktdWK0CRvayMk5erw42Q/QcE36N1paoKD1oan6yso/ofrs8JMKlps1AXAR62iAW3Ucuh+gzOC
5ynUHwr9QR68yrbucsS5/sIW/BOM1Amto/XAaSmPQ9gpgNnsWIfcauwPJfQTlfPYpfENTK97PCqb
KQi9/f81uHKuCbpszk3gLohcL9Ixi/RnRf4XyjG/7D00f5Gf8QOOOSwp1z3dAjXATknPH70stuUa
0wN7i9EmOkCtxnLCm0ESgKK2XlBA7HVqtLZ0Kswguy/SOrxPJ03xUFIckAgLkaepVeNBYbBjJyxu
nUfEEVBAA7JI3Fldxa01RE6djcCMWuBpzi8bwalwL93cXHKK3qIewH+AlF+elLqzzKHXFFq8+vg4
wvtcTpZvDPmdEpr8tzupseO3kn5n9E9ptxz/Zt1FYRzoGpFu3UgsFq2wptEiiQ8zuGcDdfDrOc4O
Mpoprj7Wg0dY6jw9LQI/6ScbVOpUeJ3J+2joK+kstIR39sLmuoNkoBxgwou9RpjI+VRmsSEa/X3m
pomF0NJL2u8x42ydY74sYutsd0HcfLnutlO0fTkK2oW29hcajgc5qRw3iPvkVPf5Y5vv5NhbBqlH
gN0URBbmuu/tmBDDDAMo4zYxH/LxqyLfUSDTl+bOjNPb659VXNjrIPXaloiarx5/i2MG0yIwqm0k
SP7VQDqEs27tXFibe9eSmVOHW4VJo/XEYqnb2Rg6HNrEqasjg2PJIYrs4Mj4L8T/8zjdGHI/H7RJ
KQ5mtjiKWxRBc57t3NyJylvXgECTwjlGDfpNB0krm9kcMtBY+lLBRCJEuUK4ZY5DmE5epkUdtGfO
xzHuhp0gsXXR8SJlEBUksMUL9XKli7BGNyxgpQftV0PN09Ef2j7x7T9XQOayURzMQJkMxfg6RVPT
dtIDHBy6hQTE1tMbSq21383h3zy2ubXpW0H6AiHAKvuZB2Yp2opbx9Bi12i6hxS10Cj9xdN8J/ps
nXSeOMxBCe5T2LsuF0+v9GBse/ZP3nxgFsSNYXdV8/kv4gmsoBrcJ+yMN0MEjIC0RT3QcSnJoB94
Ojx3WmTdLE4Y7NzXm/7QCKFEriGLbYi/vzp281IMiNgxZk+jRY1/haPhOns44K0NR474vzbE31/Z
UMvICQ2blk4irozatcrHKftuRH/x5AVfS81FQZ3pjYbYVGpp9xtggsxiFFS+bt9akBZH+bfrkWpz
yV7ZWW8BzSkau+D6i9tGiJJEEAZW6U502AqHPKfpHgkMC8jCyzUjMFUpFwnhUNGY88z9gM123Y/N
z/LKxOoaH2epkLoClEwVnIrA9nX1PRhseQ/lt71c/3myOps2uVmjNniSBbeF8tw7t03w87one4u1
uhinpunLENjqWYlsV6prL5StnaC558UqmAVZ1Et6LciBFKv04ibybQDCMGf9TYBxSG64cpFMIrO8
/PDAA53QCjDU6+lRU79paXWr2L+uL9jWp6ftyfAOzAqCUvnSSGlGRZiOAAs49Y710hqSG02VPyXd
zjbeepaKSWYepg4oiXW4jM1qDhaHQX2TzDB7iodvikOTLfci6XMzhQdl+uOUBaAeuALwJ/wL1cKl
Z3VKz9caOZzpZN5a8/vFbl0Z1blaTW/H5uufLiNDNfCa/aaOoLCz+lbpVDM6V9BybQtY1H/N5bka
X8JqbyLk7SLC3kOmDYSUFXxDgyWXVu44DT3kUT/Gpuzbcn5shoq7Z/as0PQIvEgwzH+eKgnSIMgO
YPqgVL5u+xvaOI95RFkZApEkPhnaL20MEhf0hicxBJnqqTvFpZcu81neE9p7e9ywTb2OsAGBjrJe
2TiTKZ5ktAK4924rDbKecQKJv7c9356DCzProWa9jDvdrhhFhMXYTXJEU6lbKR9M+3h9o4iU6jK5
vbSzCrWmUSvFwmjJ2R7zQ1qDLxsfRq3zpvnjKO8x0m+vnSC5ZsNwra9ClVIvSSKNEclQ8S7L3ilt
x2zXH0+cC4eQ2iZnEM/AlY16kIJclkO6XDx4svahUp5M68f1Rdv24z8bqzx1lpulshVsVIn8Qasd
1+7qB3XcKyVu7QHCLYymOsATwGuXEaMHzTNGMGOd5eRG/ta+OH3I5P7P677sGVn50rWjPmQaRnJt
cM3xg5LDzKen3m5TcCtW8FATo6G0ZAx9/WFwpxrEtOIotnJ6O4EiGH6OinFnScz95aqX5bl/3bmt
DwXijwe5CtaDPtDlCmrmqI5q3lLzaTMv5Y0Y/6BZsGNkawVfG1nFWqUxrWkRxJhWIrukEpUdHuMh
8aFU/Qtv6A9b8OSTFa9BO46xwP4ivFEjaPLzn5162s2IN1YMyWYKKPAXQ2Oz5q9pNYRe5FaGKk5P
6IXcgRJycx5J1z3ZWDKFprqgEZS5gtdEmA2q3MxgAhMrRunJnErfbm3wfF//YoIV1BHbja63hbDK
mh4lGOy+kCzAVF0/CXfoB+3kEVsLRrePKVbek7izSlim2UyHRGbBisw5jMmh0/V9utKNKC3AU/9r
ZHV24MNpkrECxAemM2UunQTPy+KH2gmP7R6F5rZDQoVGNBWhn7o8M2EWKUNQkRi1ptWdoeLNjlIz
yBTuhvB4fRtsmiJS8yISjZJ1SEgKRgPUISsEO0jX5T4ZeNzsPSa2jPBKYcBedIHACF36EzMPr3UF
DDlh/NTVEDd3nQsX2h+/i2mowDsmmHgQsFlXsjsr0edU8AlBqqLTrcvu7P7Xn68WvFl07GlsQKUi
HH31WE0TSZYrDRNxtXgSeia5oPo0doLM1tGkoAamQgPyxbm5tJIUSh5klHx4TiBTHGugyp6QwLGS
eGfFtvY05FzAqtjaJnn4pSFraGs9S9Xi7IQfmC1s4QgQHDQy48uw5B6ur92WV8IlMn4+0JviWmbx
erEaB/qiuLhN9MRjqylIbEfLHrB3wy1VjMdQb8Utpvsu3WLYG47witGHJUMGuL9ViptFjm/yzIBs
4I/rCoytvLK12hHybNpSJGFrvNPn2O9kr4WbfO9DbRwgEXtQliZgq8wfXHqUh2WSJw6FmGi4h3Jp
Gd9Fe926DXyhfmFjtWrLnESpJfD58ksboa7Qfmjz5qhTVOqak15/NKYfdA212c2Tox0yqwx/Wjue
HTphHAtfnm+kPbc3tszFT1otbqO2Ugk7Oj+pK0K3lsLY7ervC88R35Lz/0PamS3HbSxb+4kQgXm4
BXogm01ZFCXK0g1CsiXM84yn/z/w/Geru4jTCGlH+Mq0O1FTVlbmWiv9jQ26DFCIw7GGIizJQvy8
I5yGOa01Z7YXvsCUuUnwQak/3T4BWwaEcx3J7aT7dCg4kzveO0bz0NH55raJ9Y3yv2NgFNcbpYKc
PDUSJjr7uQ8+DbbvNtmGe7o9DJQvrm0EWWBbyTJPtv2cT/9K/ffbY1jhKS478dcghKSQ0ul9DB+S
hTDMzkOwtX1GyGyRhRgDb4Su8pdWBuhLmXQcmdOkQARdVg6R3ib37eikbhyqhtfRxPLD7Q/bmlzh
FBYpDYHCZeAW3UeQRc/r94NzuG1jdXLJFhAuEWRSwbqe3B6kRCAli5gc9So1PI3N1qHasiBs816L
csufUA8suhrSv0xriOPtMaweW9IeoCWX+FUso0zaSAfIemYTlqhGlV6nHuTniVzLbTOry3FhRhiI
NgddYEqYkeJv0XiS868oZP2+CXI4EDtJdCwagterMfndoMgRQbKjl0dp6B4zU36Mg+TnbTNrS3Jp
Zvn7RVihy00fV91CEOm+ye3XZpP6uzZVlwaWv18YaMwkiAd6zJ713nJb61EJJW8rCbo1iGVXXNiY
Bl2Txlllruhhq9gfVfvf27O0tq2QsFsoSOrShUdY77zvDLlfFiMf1Dv63/0wpXelBZurnX8f2aqD
aF+0ZQFdw+AU1l0qDWdc9FfP/lz9zBFedGEIFFXz0dL/HpPH2Qq3tLhXZ+/CorAF6qyfO0tl9pqU
btbpp7T7A699OSRhCyi5boWhvBgoX0b6shTG1hBWyqfLrGmLno9O8csRfFeXxUqlDdbC8Ev7Xa2E
Pxy13s1JQ+Ne00tAXaHtE8/G3zSOupf9rTza+hSCZgQnTD85MZpFNJ2cucm10Ruf4vJH3/9+9pjh
/fp94frOp3KeRjiThJXl4PpheKp6/WTlL/OgH2sZGMHt/b56aBeRfx7NtMcT1YeNDglZkgHo50oH
A13RSX5IN9vdrMXKwMJ4aiL9tEA2rk+tFhDwF1YAMWiKv1fp7M6QxszmLlX13VbObqXBKBsE4I8F
YYzUoJg0VpIuGNqIx+aQ9rCL9CkA4BjMd7M99Z5iSL4nw716tlsIDqFWxIe4qZ7KOP7S21LrwQGA
exjQuF5xYucuAdwDNatEtMfpxq03xOrk8yK2ly8GmCnsZbTAdSkIc9g23fep/NTX77p645rcMCG2
chjTQrfqDBNK4NNWYSnzG+64JU+waoWiN72RQRtyKV8vsJ4XRWyHdX72bf8dpLMI/Ss5ROxhC7m2
6p4dImfkuCHFiPB5sKPVLOW8Tga9Pihj5OahAqLY3wPfvX0w1g768g5amO08j8UANLWnYS4bxIlt
WXIT58XfFOhfjrL4FLi0IESgdl8OdSZhQQLzUffvK7SgWvNU2arb1Ge93Sfxl9tj2rIo3Dhy3EKz
aDkaVgscNzjYw872/5WmfwY7vqNKPVlbVZS1WVxqN1ykFFPojHi9MWBuIFw56/m5tH5oMXSxeH97
SGs7jwc4wH+cJu2NBQNNp5ixVeJa0BvPvlhpVXumlYXnuKdFy21TK2oHYPzA29GQ6VXmTYgNLK31
W2nmLBkztPziqcnlQxBHe1k9l7LyNC9KqsaPzN4KptfGyOCox5JzQvZQGGMVF1bZhPAYrWral3Ho
OdGPeN7gvq0YgYcKWQTRKYIRU/DRVhgPoxoC37WM1Hyuy2A8aKM2nsq29zeihJVDzP0N/GfJCNHU
UfAW5tAjuuFQTaTq9iWk/UpEwdKM4rvY2jjEa5fBlSlhVGVUd0OwqN0WkX+owugvLQTfpLa7uTqO
1skvRq4EeUDa5JMK7dJy+ieQhW7+aKMx3SZK5qpORDXG7zbUJVawm9BSLyZBOP3tlFuh0QFYT7rp
QBuGKkQP4VNno7qt/aVod355Nsd0Z0b7MYlP87wF1FxfBFBENAbnAIlV/sLo5dTnJXhO8sadgp9q
ApPTuFfTv2+fmtV9RY7//9sRYSQkzSdEGKnhZsPk/9UOWXZvRNNHeLFb2g+rllCzgCa+tEwTGfC2
MUvGUKIyrAGYNmjyRSvqYjQPt8ezwnJm4S7MCKexr4DUliptE83Zg+EX0QlVdufcP8xK/z3pdXxA
tQcH9NgH+ju5GA5N2R/6gQ48mTzv7aDz5GFLtnexKVwlIN1gISxcG6B8y2JfPIvoQ1dM1EfY5rId
3SFAsUuN8ZNZV0+Z3L2M9rilZb5qEKg/lz0ZahjO1wZHf6hCU4JbFsBaKYydPLvFly4ZdskWw2v5
pTdDu7AkBMR0iyZ7XWFpmj6qykcpTlyFNqKmTVJwOkjDx43lXbmxABQjYQUohdSCI0xlnDhxWMUU
yodYnj25yuK9UQ7hLtXkwGvH1HfHKml3SuiPLvI6/X3eB9WdXiIcPIfJd79sx11Yl/bG5bO6uaGy
LfwWGNAijMUe1LE3lsaXTX4Cm+tWc+2q3fPtwa/4BGDbHB1aGqmLrMj1qqLa1ZexAtEhnmpnp09P
3fLKDsqnkGz9/ratlXl+7chAJnTpsCMOKPcNoKYlfsHIta913d6FXfP+tokVoWCeHNRKYRSjO24Y
wi4F4k5m17ahcyfa33M036VUnfQsQqjYHcbnTDXcXOl3ffuurhvWVf4Wq8VXnTOd6NHGpbdyYq6+
RdjHrR+rkxyAJQjCVL8Hd2u5cjKVJ6srfTedpewwZvNw3JiBDaumcNXGRd/LVg68pJ2re1rZuH7P
g8dEBjXxcpVaefVSJC9zVrggy76oQ+wF47izyG8OSuHlE/n3dmtVFpvCiabXEX3Y0bbEe1jCTAxR
46R2yUxkwyd6OLkql7Bc/7SDn75sezVktNDS7qRqiy6xuuN+2RWlWPIoLId2YC4qI268MmyI6xV5
vt+Y8nUzNvhPgilAdMtJvvDFZRFW86yjaytFhkpVbWz3aRqBPC5bhZYZvTLTFcapP8d0EL4vu1F6
x3s02UtSFXiK5MeeHTedW8S+vxEMrbgQ5v3Xhwmezeyayed8AzORc5oZVLtp/PEHHCaO3IUR4cgN
eqI1tc3idkGwDwLL7aafTQik1w5/3yNeWRK2UdskAxwbZM7H7lRBOzf9ezvdkslafuTNXiXkpkkh
UCbKiteLGWR9HLcxw1GAJSfKKaNTZ2a9j+WPiwNeBAngi97eQKtH9sKkMK6kq0gwLcCmNvY9ozvg
q+Lmu5Oe8uLbbUurO/U/lvBO14NTs3ZmK3CnKNZwmrsPcWRuHIb1scAHgpsN/kMEaZkFrdvDCSTL
DPf8ODd+8NRk/jFwfDfrhuioq1386fagVsjA7ECDhwVJNAdpaWH+ZtOexmw0ecgM4VkfvSLeDXnq
jroMp2OEIag3rjQ3zx33+WDXoTskjUsfSsQYxvLkZM0eISd3MAJPr8edRvG4NXZ55/Ou7J4tJd/i
Ba8ey1/fKyIAC7XOWW3iyUr/kqB7aMZAKbfAEStRFJOy1HvA9EPHFpa6H/ulzsmkRGXomsjODOE/
mnZK5b/bR9PaelusDskkgEDDbsH+CKcmamPmq1tiKLt+lPNuOLadSue8wdkojG8ZEta6t0a5zQou
eGpNnmE9WS3RYTBtnMi1nLMOBpXbiq4KCiTq64NCs1zbiWvMVPlJqXJPye+TvPNQgMER5JG5C9r9
s5VvBdmr55NH/yt/lzqBEI7FuprKiYWHq838Xm2zu6LaePSvBnwXFtTrgUGGlFVrEfCoBs3t5uA9
nMm/Wt109XgLPfd/TOKv0QjJpyn3o3JawJRpKN2hsgEXrt8jhUEcErhN6NyZw32syLs5TD83lf/x
tltYPQAXIxWWMLUg7OkQTc6dU7ijZrlqJH+Nggda4aWuHZ5HfSPM2Vq8xTVehAFFmpUN4Sfka/VJ
t4JHq3c27vP1GQUfiJw1eUpkma9N9JFUDHPCjBZV59Vxf+wLcxdO8z1qFLQG0waP9PVz7XTPYR2e
w24LQbY6RATZyJCgZ8Ob4dq+PUiWpCxIz2ZKG1cFGvkhr+rx++2VW7MCVHFJUUBWo7fUtZWyzbM4
GiGLyTT1CBobpsvLbQtrqBQya79MCJvDQaZCS2NMkJPxZqogY6bsZoN3QqB6RflA9b+lN4V+0oeP
UTvvk16miW541yaaSyn9MCnVfR0rSE9E5yE0N67pZRnFGATumrzA0G0YOYIb0DqkassK3GmW3ge0
jo2jinwC9PA77kAi+f4u1+Pd7SlZu7gvbQqOITHtvIBOz4wE3+Je94Kk87Lyo89gk+bnbVuvN/Lb
AcJmkykhQBIXBmgXcZjZwYR0ee8inZMcKVkAgK6OfSU/tu2HQAp3own4p36oSO3mAyTmmtcUWoq7
sKsPwDMODlfm7M+enkt/csyg6f3n84S56PW0ji06ypwt7SUD9ZJVzn0RjF+S3kAY1nzU+71SI0oW
Gl+jpNgKB9cShVQJID8wdJvqmbA5lbSBX6zKkL2G2Y1gVYfDu7z9MZY/qvGHps2unFOdrh4kwhjF
1/fN1gFcy3tffcFyC1+4siQxtbpweNEUVeqlfuj1zQfFKLwskD80tuLVvr9His5HEW5jZ6w9FWGd
WBxOuC1v5AtlNUA4ABrGuZNLz6qeCjtfcDheP83erIKEc7JT0D7UUX932/Lq/oc0ukgxUJ1/k1CL
alNBjZRHnIYmTOU81so3JTtlDlQopK9vG1uLYlBL/48x4apIFfhp0dJvJQ0+wIk6SuGT8ycwTBbx
lxHBWbeZMfR9MCwNydVzZuRHne4nXVG7lt0cK+jyt8e0FlnQ/xdpAmJOWJ3C3VQmI357eQWHWX+Q
rBM6DQewPF7KZr1taXWpflkSUxx2MVTAvzkfau140bCvjdiL5a8lCZY5+v7f2RI8FRRpO6+XUUX5
Pm54vjTfJ8nteFGYerXVGXD1fr+YQ1HMWIt6OZAllZcgcqd18ZCoD74BKT0uvMn6TtDSx0DwqnNZ
9htx4eqOhDbNoxchF7K81yd+lpB2c3I8smKHXkufh6jyhnLDyOoW4YkAKJj44Q0U0jJL9P8HJtOp
7zP1K70eXAgqR/hgH26v2uoFemFI2It26hRK22EIcubRDk5NnO2SnivFP7T9x06t3VaRvds2VwfH
1FEptChxiXcaKHEbCYiKCzQdp2Mx9T0hRDkjSRU4btsVG9Hm6oLRTBf02FJUsoVLImyDumoH7qgU
jQkYwX2E9s6WPs1qPlWhhwoRp75EnIIPMeW4L9qljcngpLvWbrp736LIYpSKl3U2amspakc0e5//
iZsUyZXQ7ZUDEmB3M1ook72VE1+dY4erkV5wS9ggrGvdymnXOezSuntXNdns2kXn6vq812IihNvr
uTbBKslKPCi8NvM163BxBwYGyl2+unTrUH/qmOr7T/0fubJLI8IqKkM8qG0I83YoUk/t/lX6oxlq
bkv5RgUuf3tEy4+JUdelsWXEFyNC36NtotGAQBeWOzqwZSApbltYWx8U4JaGNzQsoz51bWFyeGMF
xHaUlAuvyhE1Gqf7JkTcjNNw29Tq8sC615C7BJcl3teZhbpQaDJzhvMp7xs3ivYpzPv/zoiw/XVf
GaxIs6AD9idbUjwzf5TqrU29NRJhU5cUnglnbOjDZuzV6i5v7B1aYrdHsnzpm7UHP7c0kiOwMtTr
lZm7ODacGUJBb1YfScJ59Zx86jr9NKrysSnKfwLKlbdNrl3TsM3IQqGZQycTYTP0ai8lGg+tcxRV
Z8Okoq3dRyWFEOBZ5NtuG1vd21BN0JyiZmaI4ys13a+aFvUKRW65LGVrONqxVm74+NWlQsJ20dwB
Ri2CkfpMy0NpzCBMJE7uLWr8nm52ChfmkB9vD2j1KMGlXYR34B+JAxql2DFqGZKCAwO71F/qMDiM
XeJa8YaK25Yh4bWNGjXB/gwv37B89Drt77X9PkyrfWYG+9tDWp+9X0MSnF0LisvyC4DuJZ3G637c
O8OnZFOxaG0noGYMsoU02kIPvN7pyVSkjY7w0jloZ4AOpt4l/xSmtLXh1na3zt37qmizIGyvzaS9
pnedyfUwTP3DJHEHlkH5I+yUDzo9sqCRPN+evDX6ArYcNA1gbwGIE45TZgFpHOQGRRO7sD11Ql3V
chrjqdFtdMVlO/HKqW7v9SDpwXQ6PzrTD7xOkyUP8aFzLFWm16DM9wfb9PKrlmm6uFOkKI7ogMk2
LbUXy/5Xkb9RtwizbuPgrW3SSzOCI4bCHgSVDIuoqmsvt3/EKpkhqTnkW+091vYoTawWnWqoiwQ9
1+NRhzyjwVOLH6Ffg9meljtlaIMNb7XmjaEsLt16TXq/OMtXXMyamdq2NqpwDNQCRWCb7tFd8dVq
q1OjSvu4Iz0abbXkXptBzgQCVGgnLpvo2mRtBG1uTwC1i27W3LB/r2q2p3Sp7I7dlpvcsiUcdKAi
rW0sOHcK9X/n0b5L413Ai933593tU7F2CsmSoZwIpEAlULseFcFTIUsTHUQ0dTzHhnL2Y2mP+sAx
Tc1DmSYbJf3Fd4i3KCgR1OLBHsLQE3a7rtR6mbVgD6fMyVyzM981I8KxzkNoLO0MjvxfJ2c0Nzz0
io4sWO2lrwGgbVQpTWE+9TA1RymEvWOEJF3C9smPmr9yMhOZrR01g3TknHtZET/K1fBgzr4bDc2G
+1ldUtiVdIaBMfgmflCnOJpUC3qPM1WnobI+Z7HmlUl/Z1VbWe51U3RhWiSvHFzs9ZqyJ5NCMcCs
5qh8jM7wzgL200/Go/0n8erSykdHNBIdBrplXJvKkSJyHPpenu38xa5nr6ZdS5VbVGA/3d6nK2Mi
M8ITagGSor4mHHhVKQ0Ui1nBSnlEyu99nv3Mp5NkWr//KkRXgocRaXNEWcWo2GjshCwPCGNdku8D
AEuZ3Bw3mVgr7uvKinAMtLkNy3CBxfa99FcPDsqUnlWpXaoqeRvtfKvdcP8rXvnKoLBOlT6Gjd0X
gIpJzsXWU0S70rjY0hFdO2eYgQcEvG25AwQfWU7DYETlgjW3zM6lmRuSmk+m8TIhdiOX+6Iu3CLo
3Ur+HAyBC5T8/vYuWRsmm4OMOARjzruw8wsnl/qhkDnn+uiW2U+eG3qxkYPZsCGiMxuTwoLaYSPT
0aG3njRbd43flytbtIMoJ/BM584Rg6MoTSkxljDAY/WnlZMrqJ9iROtuz9bamVKR1MchozpKUez6
8HZzJfdVkRbnOdKLYzeZpetn2o9Srv5CzaHeuGlWrcFKXciTJELEtelQXTUQWAWSHcz3NaLrQVU9
d1q4y/NuY2CLOxduGahGOFquYB5sIohNtZsxN7S4OA99SjfNn121pe60tgkuLQgbrZLVsjR9KT+b
VbHP/fZEPvUx6bUPt1do+Zm3A0EBYtEV5NUk3FvW2NpzBCHlrEADohtFX7tOO1P63SfR+GCN+k6q
ygcpM19u210f3i+7y98vwquuCdGv6pKC4b0wf6bzSe5/3jaxFo6TyATPTl8HcF+iIG2ZE1C1lgHf
tai1o1PSHK2MtM6N/DbH69o4RYKT40hbzZdBs+AalZaX5LGGVr2l31NtWzqtTwj/3P6wtX0K5wpd
WISsiPaEd0lZD+HgkIo8q9V0RKWfl8J8mLTHYt5KJ71GO+Lywmmn6QihENeasLyj0jcE0ewiJTbu
J7s6zMm9Vtl7a3A8u/VkymND5NxBJ/eC905rHHxr2E1F9H6wR0+tn019C4aydnLgCNJlheFzpQsX
Uz1B5AyiojjnlVG5dq0HXqj7v6+8y9vywopwG9XDoBa9xrYex6bG59SGp9JCxLX9qTzcXs3VK4k7
Cb6LptO6UUzAakWhRsqcFyRQflqV4g0AeMpoqfkNMmTxh1K5G9WHKQfe6Fj3ZjXubn/A2lHinYJ2
K6rLhEjCUTLGDHKiVRfnArwNN689VS460v+dkWVPX5zXacirrO0qlq2RdlF6nGt/F45/YoS3Mw2I
XguM6rURR/YbLbVGRhI+8Zj2qvox73+/rzrX3cJH4PpeNDSF94gzZHPBFV6ey6ApXCt9LPv4h2pA
N0n/5PoD3oL8LI9F2GrCLmzioDPbtirpdUb/pFz6Pqn/KFn0wMG6vTorbyy8tw43EX+CwqFwqKZY
jqQmaWnoptOV2ymlg9QGJ9siVI6HnZF9vm1uZcddmRPGZbV+Rl6nKc52N7l+8U1JKGxstrlcs0K8
v1Q2bAIVMbvvj1lFJ0+ZLQeqM2+bY3AXGckfUH7oms4bhvXRIcQIAaUvhxybsSzPjWQfB0d/Hwaf
yi56NOEmzU25K4pvoBS9PK7dxs+OQBnoPN5ubPwVp8goX9uowTnFOQob3zDyNOqa8mwX5X1R16d8
S2x3ZYdAReGuAS+HVuSrE7s4v+Tiu7SL0/Jc0/Wh8t+F+jFA/1LLQtenD8/t/bEyHJKvGpO5iJK/
AcdYNEewrXQqeeor2rxj91dfjTDkRXDbztqgqE/TUQtlTxl53+tpG/TOn+dJxV84bUrPBDW/N4c8
PvR0GHT9EkaKPYdbncxXBkdsSUmD0SEMKPKDMwpNQ48KytlIy32yiPo3sfoHDEqmjrtEX4g8lPWu
R9YqtiE5o1OC2HbsY1tKySkKHemkF2OzcQJWJnFZJfqOETNbOJFrU3ktd6TpyP9H/AeH0ei1k151
kWvOpnbIcxo2WUWrbTyC1yYRg2SFkPJEn1u4s8bW6aTMzyvUf+tvUrigfx3/eHt3rPgPCDPwJsk8
wdERw7/IN+R6DPUKXfxHG9Jz7ZTwa7cEI9ZGQo2X5w0hgMOeuJ6+tp/Uxh6imuskvrPn+kcW/wmJ
DmkDmAs2K0XxX9jnWqsYdaeV9TnqzWNgSTulCvZd59/dnrC3cSmDQI+bghDx8hv5wTYuUy6rsACk
/WzFXzIfGoj5VyJ9+e/MCKPJi7pB+zfgUWgG51r/atLLsc5at4+2lK3erg0D4gCxNLzWoAdfr02J
bEBAR+HiLCV0orB2eWLubo/l7R4jhkW1kuozHo+799oCBeCpLU0s1P7RomNp277Y4cYBXRsFaE6e
meDEF6rztQ1DrZugGk3my57cvF86Ff/BIC4MCIOQq5w0XmARPdRPdvSCOhuC37dNvN1aZBg47cvW
wluLQVeQ5/ooUx04m4WvebZe+fdjJn3JZfBxWp3VGxmULXPCFtNzOZxSXSnOSUPnqdCUO5p1llRU
yzL2RmmYvdvDe/uKXoYHawqWAy0k1GWbXN6uvhTmnTazDSRt2OU0FnF17gRlqPdq/2+ltbtRKSTX
n4aNI/vWeS+GF5F+rlp6HAhhee/PkaX5RMygEjIaV+QBHWIf6SbnRcnT749xyY0uCohQCMSiHQyN
uMtVLlvHqs8ZciR0fPTRKbWzg4r+c2Fbrvn7F/widr50iiCABs0sPAhyNbZoMCs352GMeMC98904
+KuI3MTeGNzbM3ZtSDhjRVJo3KwY0rQfrf7Y/H4TAn4fJAScSrg9qqhQuagaOdqsNgR4/w7pO/YC
HV3Qdt2KvFb2AzcFZtAL5M4TRT2zrDGsefSbc2gad6UF1fpjJxXeXPWn1Nioebz1fYyJzCHbnb4p
hkgWLZABn1U5avHjkVvAlNdDIsuNy2LVCJq7S34KDqwt7IC6kObA1jESMF9F/NJ3h7R5+e2dDYL7
lw1h8SUFmQqairZw1GXPTuNTBbKO9o27KZL3YflDG5A0b9VoI3pd3XO0RjQRtVriFMHt1r3um9OU
tXCmP+T50zBspRBXvCBaTIvDJTKh56PwqkjtAsJD0bRnuXqfjj5JgXGHRxpVdX97AldGQu3Lou0V
tyH8ymVXXri/Oq9kjR453TmCz7bX6LV037SRs+FkV0DXlHoWvD38MdAdoixSK7Wh73R6d57y2Uud
9KUI7cdeUQ5D0tLUbvgwddkHfc5PRnQ0k5Niv5j919sjfevogZQAXVj0tHgDiI6e+4Oqjan1ML79
fB9SNT3Ekkr2Th184O9Jug8Dyo7I+N4b45Td37b+dkGxDoIG0rRCXkGMmtuSSKet7P4MR8jrndlN
5SO3rVuaG+H5Crqc4h73CUwjVNdILFyvaBP5td2Y/XBuh7hKkCNMq5Os5fY+RwLMi+bWOThO5nsg
Umu3HAPlIMlN8dsBPB8Bwt7QF8ldUkLXHxEpmRm3bKxzNvu7MYC3G4+uVOsb53BlVkmdUUxi/1Kn
ELM0o+/nkzGgVWQP+/h9Eyykq3NY5htm3m6d5XmFrhSasYTZYpquIfWcWkktnxWjkh9KrZsfQwly
hNan31oL4T9zkps7PZ2eAadqG3HCSmNMml6A2EdMBqCoJQ6ynPvZHgtLORuoIEw6UunzxzJ9TP8d
4l3y4MwfJjV2af/ndwcjObUf+KHj5H/sf+b6c+Lfy2bkbenAvJ13e6Hv0cYBno/N5F8vb6bmBmSs
UD1HY1Pup1qurScnj/vKM0KjgEpTkhDf8FQrGxsZnUV2ABA1dQHx0uo7Ne3bdEZR2+pdDa5K5nTQ
hWwX0S9Xr5xdkVr7aY73tfn7XhIYJIrByMeTq3jjJQMlTosmVZSzlkl0LUhM49xEbfXxd30EVsAg
LULYS69F4eRWad2DiQ2Y1TxS7uXerCW3gL/jdhpvrQEi7oaveHtDc7W8RgIU+rC9/P3C+VfxPNpW
Oaln+FAqskEmwhzf09qos8d4LCJ7Yyev7Bq0zF61R/6nce61OTn2jXqwC+WV/F0O77tdYVQe0om3
p3EF508a7sKOcHkWNWn0uGiUs2zussrTLVoKuKW2Q9KULgPOuwwGwLjh31dcBBJqy65EWYoQW3B4
SUWsTzJGOVuZ3tfebLRK5qVFnfOcSJOq8Ei1oVBsl+28C8IZYkomIZ10e+RvQ0hC7v8BlOOkUJ6+
nmBk7W1plHo+QlLUI9kMezcioHJQ4tq6N+boMHR6tHEs12wuoTEKL7zUuVmvbSL5OY8aRYHzONnn
yQwfJwoobqE5Naq/8plW4huDXJtp6tEOgQSIHaDQ1wZTOhHrLapF5zwf/glDCEwoXqkZqC6kr+7y
OPGkonGrpN7YvSuHhVtgSVVSn1qS2td2lTpU62jE5wFMkvb2OLTfCjVzvDZu+mkjXlo5KTDLl8Z3
yoL01oWFdLKM+A9d1rMuBx/aHuJpUu07E3kJQobbe+ZtAMitpoNZJoe+XKWCD0gGqax75GtQTdXD
b5VZ9wdVquWNyVu3Qi4PHBmKOK++/cLTBEZUzAoe6AyUM3KzqezuknL4fQgsUg7EsbwI0P0l+rle
omFoiyG1Yu1sp7SDlrXupx4GrVcB3to47mubgXcT9EHQfhS9hAUqOWlJnKQarb+N7+NgPE9G+07q
t9qgrZrh1if4IHJGjOp6QCRfqXClmXZuZhWVjDFwjksS466s5HkjVWXzU9flZrRfUfxbwNAMSdze
cygbUhOY6tno0xNYDE+rPle17GX9e02Sjvxze9+tDI2iCV5DgclAU0RhrSrLUsMODvG5G7/kc+o6
EF7ULT2Dt9uO5sg0TNGRy6A2KSpydIgWdpk8cI5CygmupAQvFnCjf24PZdXKkqWk4IVPErlJUaIa
fq5WKqz/GOW9XFPro4I7/HHbzNsZYzCv2CmEZfG2iye+OENVqbRBmSGO2FppuosdsLOpJGteZSrj
/rap1RGBw8QIYEyO7LWpIlKVfGhafJ0e0Ve6HXs4qpa9kepbt7J05EFcbnmUXVtBNmu27bCHPhln
zgdoDvHBzEN7d3ssb6YN6Wlid6DkYBFJegjTptuV0gAPKYgGkrvIaoETdIq0d9StN/uWoeWEXayP
WdmanxvAI1Kz36n5z2J4ssrodx0po6EWyGsdSAh4Y+H28/2pCaMla1iYLQ/YoviYy132uwuzGCGA
QCiD9AOEj+uR1KGUSr5NVrnroyR1jaCL3tFyL98SS36zARY7FPJZm6UOIyYfDCdFisGxgXoEkX8/
ZAiFwYzeaiUrRiikPElCasi8kbxGJFPYZmGb2XUHLPTBnLxSSbyui12fV4I1HcfgN+8FbAGXo5rw
Kq4Agep65gZzsozS8I2HVH5vt6NX7ay23djQrw++S1f9aoTbDa9JsIde4LWRKZ1AV0JGepBjU3K1
NIxfZh1J6z5VjVM1OcHfrVVHp7nK7WOgzZFnEzJ9ljszoGdUnR47Cdo36J3mlJcpYVqm/1MUjgab
I9aDLbWF10eE8LW8X7mVFj1F3KMw/aU2T7WdpfYDELbM89E2vleoh3q8p+ojhcRxR9+Bat+OFTrj
dpS8M5tmPEqtSfeQSen8U6Ha1d63ivCd1TT+oyVFxcdaLtoPaWaXO1oaSsd5Dv14R7FF3rUtgTgP
8s5o9roFhIr+7CkSpLedihigsQQ8MJZon26uVEOFJSjlCRkrPOJDPz8ENB/X0HvJor+S/uW/syNU
Q7SBRO2IBNMDyQW3KI+K2txL3dckc/5kQBDal1uM9g+m4LxmNW/bCMWEB8ugj9Bs7p08+lrq1Z4W
3ofbY1o5jwS1v0wJLmwyu0LOQtt+oJL83geeaFWHdnpsDXpnqMOGK1tbKIeMG2E7kdGbMoSadpHW
T7HzkPag+AfA2/cND8Q7e+re6dakbKyX6NGWfUHvRJJ5zCKMguVzLu4AuddCXykwN9QOepZm3u1q
NdrKR73CYa/OFHgxniK8N3kA8YYXzlRSBFXsWFV4HlS0fj0A236578O2/9wEvQV3zhrUbw03OB5o
SsPRG5upQyh1VNvJSwqn+9jZch7uapDWQK2HxCA6kqWcnNZUJDrS/8E0f+/NLH0KnIbG7eFo1rrX
Ajed900IhOJBLmstpfCb9M4Dw1SGvVwEqn4PgMWQ76BaGOMhUoPK9n5z95g8wtCh52FE5h3o3PUM
Z5TylCIagnMrnTI55jKvjql6tAYbjfQtmuAbHCq8lytr4qNv6iLfUsbg7MS5O/T2U+pEd3ptMFu5
BM39a19BxdbQsmmyzzP/Kub46F2/n6StXOebY/P6KVRrgMPS/0t89/K2mYyQTuvnKP0cadK+n372
4Ufkgh768e/bcyxGMq+jJnULE1MHgvpGnwsdnq4p5gDoabVT/dOYWe60VRt/czLJhjsLCAdsxBLQ
CFPrGAUqLIUVnevMfuz8F19JjgMqVnq3Uex6I0fEcLC0PDLoBGGS77reMr3j+H6YjfFZV6QHwyqG
vRY657bSiueh0qZjMhbjPlVg+piBkrwfQ7s5TCF5NxoH9Uc/ltUneZDmc6EQ2FXcm+99gsq/ulz7
UPSO9WFoBggLt5fgDTSVjwZnS981fAkFYlmYnimS8qjS4vhcxf+GQQW3d9qps37kbXCgMaNbTQ9A
mXb5Z85oas0bmcFV8wusHLoLH0IAdT1nVREW9SQbMeByRISqotnDdzm1Ru8GmQJHY8TpGO9pcBfU
n7tG34Vxv0UYWdnwzuUnCPdEoSToeBommhzTtyDm4da6vrTr6dambTWEW0Yj+FPCXJl8Es9E6mCC
2w5HSwfazWj96W6ofv4/0r6sOVJd6fYXEQGI8RVq8FDl2e3hhXC7bYHEIBCD0K//Fn0fjouqKKL3
PQ9niD67syRSqVRmrrVUoiPavxdgdLHpswuupvMf99j10YjCzuIaxMsE1d7DzR1KgoFVu0t3Vrbr
Ay9ugmxVhu7aLX6fN3R8kEHlgO47UM4meD6OpuwMYQaVQ9IdH+w4rO2oMJ4LuUAaeGo1E3ADEouQ
qEVMPlwNy8u263Oa7erqyzBiel+G123z8e8rcUB+MGnV+Bg9m5zlx8XK69G1WSczHEIZ52KVgyfD
Ghd7DEf3N5goUKUCCG8SlEOGfWjG8CmBVLub7Yh68UlxZ9JqW/npQ9DwjYDaR4ZR8MZ5DalQEC9u
bvVofNdmHRndxfn1ntpUfDYMBHgokEBT8vCHaDWKMGM5m/iphf2XoKapO7AsL1XLT7kIvGMaVIRP
QiTz0FCe1WmdBwPbeQaLyyGLOldFlC1Ul04tB4R2eOpj5gAVhdm7KHUqI9WOw3bU7CID0VLoLsIb
pXcWgv0pQyilA9A5UXtjlPlwORiVtDytGrabRlY90d4KUkFu5J42wYKlU67y09Js40yrt1OaVPhC
rL2rrGKIpli+Ou8GJ42gqInCDzh9MPJ+uBzbqVUY8o7tmF+wqDHYrWkMi5Ro02vlMPxNWChU/iCd
hafavJqp6ko0TQ4fGO1ebZsUyZwKtbtqwAISNST4HA1iRj5183VbqnCdDCFbuO+Ogz0uO5DOTEOz
KPzMuRcdO1EYVzHZzs/cdGWEwXUj7WGdmuR7lMJdKQcX9fm9PeX5oFJBRf8ve/Zc8Q717kYlfPJJ
Fm7xggCdeZjxmAFzv7C4E5YQfwHshS4RpjnI7CvStOuEwwy2c+183UBPOxlcCI6G6/MLOuH7B2Zm
HukJs6uHkoJ/2P2u8JkQhwlvYpb5C/fXFNFn/jIlbuGkPosW/7xWTLnf9kXGwX47hPVaJCUdolGH
vz1WyBhFcygVBYkVARI/0JUthnHhVBwRJ6Hjf/AD5tHRyEDYUVdg77fMVxDYbTvTvc1H4yIxvSFS
gXPDPPJSQ0hg7EABgHhE1w4D217B0DdWeWFGaKUsUbKe+sx4+E2ELHhCo019eFjLys3zkuFXpY0b
+Yqtc/3gC/dfX7RYO8ELCFrjU8ttDsqvGQFHY4vNl5bc1/VHCnkTO7sI8RA5704njiTEBNDlQM0Z
j605Lt7siD8ksuC7DlQNeZSWz5b8qloeP5+3c2rbftqZ/vzH1Z4J6WVmmGPbSLO2nDYCGZusl6qA
JyLpVNScnozoCGCQ79DKQPqQDQ1Iywwb5DJNLypkssP635cCvDtSlGliFpXAQyMFbYiUrkC4lq92
/ovZFw37Pm/i1CGfmp9g/sFsPJgLDk1YdZEAoF7DBL0pkgfFL7tk5S2NK53arRBQXHSekBQfkWTW
HVr1ykUoIZUWXyyUMgbQxVvi6j6aC5sO8k87syPTSFEZg5XynXjNeRkZgLRYJUQVkshE466pzW1S
5Fc5uipgK8j99Ka0nIXzdMrN0YH62wUFpH/eH5BZlUl3YNB6MXZjVtyqvI2hpTfwFAOESzyYJ3wd
73dk/9PUxVQkPvx6XQMEpc8gLFMokIx631SWUe67C254wkfQMERLBQ2P6fE429XeqNMhaaDSJILf
JlS0IE0WDjm29V81A/D5IJGDNhE6BXg+zRkeGA26WipwrVtdA90JGmt9NZZLWLwTzggrOLdgD502
b3aqhrrMJPMho5IGHvyDxqZs/sOOoTKA3j6auaAomH7CjxiUDwD8gaoJjOTNZ6bv+x7KjbqO+BLa
79SX8RAc0G0HAQI+z6EdjyUOWrAhloL0lAxp5GDTSL5F8/Lfc47p6IIiDKhCoJ5mK3IpaVSL0did
CzGSznkJKwp2q39/+k1BAtcQcjaA4GbuzPu6T4oeNIku5ohpsA7prZXu63yptXYi4XARVyGmPnUQ
YOtw29xiNJQsYEdy0K9kfN002SX36lUrd31Fr9IuuAJmd3s+1B5XBabdQ2FgGpDFHs6K/CiKmkXR
gw9RW3dcRQB7i/tWbv444uW8oVNegXiOxzPwfRj/mi2vNEVt4BWPbexp7BW/AX2JelPGi0/1U+Fn
GlvGqBcudLBbHu5jbzbpRPAIPdmW/ak84N+0ee16cnV+PUtmZgfWkKZKRwNEbqBsvyjL9FLn47vv
sKXr45QdXIUA5IPWA5LVs7sQ3dWElBq0dAMUR6JOFsWGD3Sqo7jdgqdPOzNLeaGvg5I+xqCn98nM
F9ANQc/NmgjjCPNiKyEQEfCXKl4n/ABkmMgcfUB6Qsz+HH4eRZswHDQcTkJAPHX9yJB2jHoo2rAL
0eFEYdsG5AkVjokIe6pBHZrygzrIuwAcyay7AqNDhPEVO3+pwfQh0Lb4NPurMftd0A/Um2vLjcd2
KaifXCv6pGjMgDXxqDHDkqYiaiDgTzYvfCR9AtNpSRbT/3BFAX0AFtcQ+RJazLOngmVVbtibYJJL
8mJb1fYaJTAjXSiXTgd05h0TSSyyh2kp1jwOdh5Uisw2Ackkweyb3uocLN7kvk1+GUuYzxNBCV1/
zAKDlwt1qvlbva3R93E5HLGkSRD1BWVRGLJiW4yOgvwRUs7CJXKfjVn+76cavHgAB09YMLwJpi/6
447EewtS1/jXzndATfTVQRP033scoIbDexKNc5wyAJYOTZAeBIYpTdNd1/4WCk0Wt8LM4lUxplGI
EvQ/RykUVSYg60QECXDPzJgaJZTox2ynUxGXYIej0Boc788bOeHmGG75O1aF0QPARQ6NZD70IwYH
BUXfffASf9UZH6x6qIal+smSnVno6NHZtLnrZMBx3Be6W5nuNxin/0vXxkb4Q4V0ihrTAMLhehxp
EbCBhhkEaPPYQb5uM4hUgK3NXGKHPXGmDizNHmyAZKlGGUGGwVK2DpArrTLXQvnf4tFY8HfdiyUS
vxPXyYHFWagIO0A1UYTLoEiAgithYF9AvuktvDeWrMwib5oLVloQb9kRmaCnOJhYnPehOv/fbyzc
8XjBgeMtRMlgdpZAJ5BwNyjRPmlctQ0tftETQIjOu/eJaAQj6HiDzBFp4FzPC8Le0Gy08ODlplzn
zgcpm7gx/QvD2ns5WSETXCg9nbiHDwzO/JwP0jUxZcemAj1AyN8+H/+cX9IpC0jN0Wf4++Y4mhmE
VIBMPFhAVf62JMMFdDJ+nTdx7AIEyYqF+a1pSADa6oeHCAXCRFkFYrghgrhKObDHv8Fqft7I8aeZ
jEApAI8zuO285I55PTAcoNS1q0SyyUP3hpHnzHOuU6Vu06K9wkV2cd7icQxCnxAXBFqtCBLIMw+X
1SSGE2JsB/y9gxf1uIjUHQ2eFiWql8zMHDsTSQtpdBDdlh6UAKGNnkmUBwroDjXh1/kVHccgrGiq
2qI07gOFN4t2dmjkATOHAl26W8gt/Wqh7yCUvNGCRipdQqSf+mIAyaE6hexvGos93L/E7AwkbUj/
UoZWTIZ3tKF+1Q4GmJv2O9XF8vvtyBGnk+uDtgcjeKj0zIFNBvXBha5Ft3Ny1qwkhglWnPfVBemU
Wji4J0zhVgc7ARpNyDrnNQkf/c5qTK1+x7PE2Rcqf1WM2hvtu92C408h4CAZQyfD8iaadGsa+Zxj
z4ok92QjYAleDjGJzuzWRl1D1qbk7QXa3Sw2zMbeOK4MV4or6/m8zxzFj5n5o1Pg2TDX9zu0S1aG
L1ZpfnnewpFXThZAvoEhUHSzMGl06Cd9naTOmNs9GLI2FExcvv1EVw25sZcaQ0cnbTIEWQI8vFHm
RyA5NFQJ1jhFgJ2U3nUOesYEBDTMj0f9eX5BJ33jh53ZgqokM8eMOfhi5K5Xv4dgX5H3/z8Ts6Ch
25pbqYU9a81fnOwd+isn/8gEhPchJk0R0VGWn4DVs2CRsowRFRj9zsxUZIKBQ5ElCZNTvvXTxOyD
WNwvZUpgomXvdnvL+od/36Wff//0oX6k+HlLR5n5dNjlZb2qrDqu0BAulxh3j+LctFHANgMmNb1j
5uIaWYFiJNjkh135B32HmLlPsthCvK6BgOXSHM0J1wLvBnIT4DYRPOdTU0HnDxahWJFo7kv2lAOf
xJ7Ob9qJU/LTxLw0YHcCA7V12ENPTCKf+yDBmwrM2PrnCx1KJD+WMr+MqkoInwP7uLOttyr/g+9f
V7cS1CJ3VrXgByciDEyhaoiaHrhX5vOFeLTb1ujjC7XgUeQSQ1mlseYkNsB56y3YOr19/7M1i5dA
3LKhJxm+EInDIQD/OB57JkyGS3TWJ04P0EGgpADX38T3MTug1BztMRD5sMswfFA6OhrwlvgPvgCk
6JT+QCvBnIUZ0Lbqlotq2A0mtG3pJkhR4vUuHFUs5FqnvtBUaIDiyN8C7+ykBrVyByfvFEbnwYqp
LnPxEpRv00vM6haum1PbBsZe5HQELfojWUKbVXQwHakm4Jsf5xCDibum/OfkB96NdwpybsBBgLCb
7dwQFH5lKCwoJfza+2PYdJWNLzZdW9YWYxALInSnwsJPa9P2/gh0I153oeK9QsWVrYoKfB7Jfd+t
zjvDiUQES0JmBc4xnKY5BUpjoZwr20btxvoaqHwQAIGNvn5r6ogkf4J843RLxa4TnwplE5Q0fHti
35tX9STxesPIlNoNoCRFG75Z4pk6sW8HBmZup4Za884Y1M6qcVrdfYpEFY/kf963AyMzVyBVkJtO
ByMeV+uBsxg1yYSuuUui3PYjNmlBLHyqY5QCupAoOOFaAkcF3mb2oUMkVdmAAxnuhxlmDCgFe4fb
K6BZ2w4VDoAVoEuj/VVSPNTpmqgnXW6kiNCWzMPYzFd1B23FTdUnlw4XaIJtA71pwxtpqYWtOQLB
I8k4+J2zVImZeLAIZOc7zi77kUaaeHgeyHXfeRFnKxPRwAcxgen9Ov9NjgvGM8OzjwKQHdNFiCgQ
yF0uVxb2Zcim18J73b2SrFqbyo2q8LfD3WjsgyiwIQQt1gu/4mhSafoVgA6gaowZCLxtDz9TYNHO
wUCu2mVoE6tcRA0K0zmKkYUb+yrqkxvWbjoQ3y3YPen3P+zOtj0F06XZOKPakfAjyLf5ndFvx2cw
YE3Okb719F2uRE8i3dr4zyweFn7AtLuzN83BuqeD/yNeodIBGYYU9pX5GNIqyl+ok6Cvu3CrnIhY
4A0B7x7qYOh3zR9ptnApyz1sb5CZO5IZ60F8A6e80YaM7QzCg+rZSBaul7/vsaO1/TA6i8V5N7Qp
iHfVrrSL+wCURy4AC6y6ArzAda9pHwf2L8fPL02cuBTMLbpaqJQdEQb8PVQ4OGCHgfAE6liHuzs0
DMh9YuHwe+7GTYpVG94l3ZaoVdLsB1h9sMZLkSyNhR0Ppk/e/MPuzKssHdSDrWGXu0W5Je1TR/i6
TeS7VW8cs193/nhZg1uIklXK27hsIJ1rPfapAUKt6pLT60a/++G+y5Orgi4d+JMuB2ZiNDVw+SMZ
PNyUNAg5CMrw40DGfal1d0HrGDTkkbvz2DZN99Kx8Ee/iFnFJfIoakQNv+w19K6apcGqEw8GOOT/
fsrM+8uiKhI9TN8HojuablsS5wXdN0b4oZW7DgJjYbbz5HFHEw6Lh2+gSXC4dk/7RiUoRE9Et7X7
vWs/CbJg4vioYXgODXqA7vFf8Gw8NKFHSbJRWCMY78sno4kl3vLQwQP5dF1XyE7fbNH/OR/FjlcF
S9MArodWM5QyZget5mHFrSKA7AduCdAfJZ4EE1x83six2xwamb7lj0gVQiis9HJv3BVBnCClAnbP
Yiu5OLd87BMHduYUNJwMWjeOO+7Yk+lFZbM1MKr60pj3Haalzy/pxKU72cIY7kT1NYk1ztakq1p4
BjbOYS8l8B7bstg4CIk5eQeHQQhYI1HugtHTH+t/Nqc//7GPtepzQgfY9JxNKwD3gNalWoKSHr8i
AO4At9CkI/G3NndoBKj4sYcmMJyQb1j4ObCt396IMA4LsnCBnVgOcMsgLMDc5iTwNh2HH8sBK+4Y
csn1TjATO9bdihDKEvV64UtNQenwLkGyje7kdHAx+zSH+nSibdWgmd751W31AGbXhEeFQD0zysxb
FUSt0eOrLaFBT1xhMAv+KTRFUUs9yvTRfEFBqMXqNN8k6d5pIGvVPPXDVfLAgbf1jbVD1oYzXoyp
wjPg9/lVHx+FQ+szV/GKSg/ChXXpANxeXZeAo6nYJU8UdeQ2uzhv7dhnDq1NAeDnl6zRLq1AO7or
MxE75mvtvYyv6LHGw/D9XyyhSeJMbEgoeB5acmSX45AbI6bLHpnxbCbvafNNki88184bOv39MBSD
EQEwMHpztEUQ9h3wVanGNIQP3vVszessQmw28NCR/QbtQJHkqx4DgpZxL957jB0t/ILjxBa7Crpo
ID6QfgGCcrhWu+jaognguKO5N/Sj/Khi8krMlZcFwEpcKmCMz1s8vn8ODc4OpF2YrRlSOM3oRZ4X
dfbW0hvHQSsqj2v/yn44b+6k1+AxDE5DsFsejcAHmrA2TWuNYeJCPAQJyq+3dr3iTro9b2hyiqMI
8MPQ9EN+uGcjy0CqsNK7MHnLwt9cLSzk+H7Dvv3v73dm97Y/YqCSQyJ+12oAb506krqJ0ClMx8vz
CzkeckcD46elWQIGxmqQR1ew5JhQxqYY8tUrV2+4+VTlr2XyJFJ33fRb26SxENYlOgXxKC/bbiG6
/H36zncUXTAwMUz8sQCiHO6okGU+5lKDUIfme7C+FXFLZHBhmGa+FrY29sXQgQq4lH1ceWKd+1V9
WTQdw4uQks35TTn1dTEJN6F4QFED7Ojhb2nN3hrrzNa7rP7009tyqbVyHEqBG4JuIMhCHKTm85l3
aKAlibC9ZEcLvgoMXLt3rnHHeIQMd/hXVjnUunDSkTNjDhgzPfPJ4zDV3K84TXZpWUdOe9mNC756
fOjA7TkNJIF7wQZ+aBZUgkEA9hogbCkwoHb1TbEm/N4BBUa7cOjmhsBIgl4zIIA2yqoQ+Jq5CNge
e1ULYuwMZJY0+1OKPsrBA4hx+LiqF4zNv9FkDJNPSMTAvYAW3+y6a8emsSE+SPckSS4zFQBQVhub
WiINo1DrZrbG8PjSA/zUCn8and16CWrHXqUZ3bfysryD218UFALZaJOkemFA5Cjd/H8LnPptExcD
oJWHTu7JzmFdZxiYNVRRR588vR2GC7rPLpX4ptrCrNyf88dqfhn8tQg1MUxYEziMO63+R9AcKzvx
pYHVWe3Wdle1MiPzFXXfyE8exks/W3pwn7SHSIIiA/wfvIqH9irAUXPN8Ql1loMzs1rVfRlZkiJp
uSTPafFoZ880AZDnGi0ONgGcRSz7bV+mUTpGvfiy9dJE5DyuYwvQ50cxnaAOfRzlKgcO3A0O3dNy
W3S3Mr1XyR26INH5nZ4HsL9m8PSaiunQsZ/DUNDSzUoEGfhR0L8lWXNJO76US5zwVfRsMJyFBwvQ
9XMuj7wM6s6zOjzRm1998I7nYFR1q3b8bN6C+nmUKzeNm2FtNH/kjmPSuI6y4tnFVXZ+qSfO6cHP
mGUYQZiBqsXu032eQNgGkOqQ3DvGindXhG/Z0rz7UREHO+tizgUgYUSiSd/t0KcGqJaQ1Buyfage
bRcsXDcDbWIfvdj0gt8ii9q7S/xFR3njZBMtGEyJA4+GOeTZFW3kBeaNPZ3tCf0YAEwWqMIm8rYA
rcnroK478WSLlSjXntPFhvtyfn+PeIDm1mcrthTg8yocs30hd1DVVJBE2jT+FXM22b0qL0i4ceqV
lzzl2R+6KaI02JnJqgoWPvOJswwUyNRxwOAKukOzz6yAxOMCoJY9916C1I8SN3atJOLvlQ9VOitZ
l2AuOL/y+WMSdz/4ovCSBLgd5F5zQIgWgMR2qEXve/GUgfxVNKgZXpy3cXRQJxuQmQINFlAUYH48
dKc8TXuge3u173wRDYDpcLb0bDzaOZgARcxEIISEGJixQxNBY9r9MNJxP261fHKNlfmpoKktTUCC
LsNy6W18FBZm5sihORkEoGWuYa4SdyZq2Bs/snnE2ihMwZf0lP4xkusK41TSuKaoqOBlB0RWJ5Zu
t6VVTxv/467pUy9j4YCf0TaXKYtyDKl+d1/Gp9etoTlaprF9CY6Za+c2z+4NEZmr8nVxKuD46AAj
h6kACDchrcXo08xpk74PwVPa5/vCRgnnUspnWZWr+j0rX6wiqiSaguAuBSvDuB8S4I3Q4ZFRKyN0
PkK2NOl64tcAPQWOMmS0UIpBBDvcEqQvpbRKaN1kZYUCd1XTPdybrxKRmNvQTtq17dJ6a42qXbeN
bj+d0g4vy7AqbvjEBZiPZbopAzsD5HcstoOsjD3wOnStM9NcOBfHZw+/1QG0aEqRJ5Xtw9+qbEf7
lc3kXlRvHZGrvnhkagmsCcaNo9tjSu8npVYQMSDZnzNs2ZQrv+tUdVPbKn3mRQCpK7Ntu7uqxHQX
JuO0ydYdNYP+og2NmsdQjCzcjWnlGIMSJDC+/BEI8pUkmt20Y0KySHepdCAHVoM2BxE9iXpIDZZr
9I5GF3lFlr+3WgQ0qgajfOVem3yYTds3q1Hw8t2HRjLu0bFAJTPLA7tZlYPpx4HhDy8I++DlLgzG
bosyCfmlRepyw6wSPINtI/O98lT6wgpPDpErNEMGV43ihdWsbzZI0PFtnbx36jfVhW5cGg7U5oVZ
kldNJ6G73uTk0ff7II09Vtd8lRdeoy58aRVfidvRNC68QUFACw4CqZm86C5q3TQqaiwVZPhDeh8W
Vg7msNJxXkbZl3nsy7a/4bpy3gNX52kUMMiyR6wZmgI7FOZ5JJIaosNGi9BUgnbwE+5WOhEriVnG
bqiyHD3zxvqGpC9AFQrlPVS3kM7WkdnJpo215z22uuPyTweOKlzE+Blb4FBIOUTM1BhJpkKAWaUG
uwWJfY7yy6YqSGnc+I2ufpWgbku3NBnKl1x55Q0CY2nGTPQBQzTOADf0nTT77IjTAWje5CrcjSqw
oBNjs/AK+CPiXmgshj84fuv0MQOfDbKeDpqpkRnyYe9Dydle6UwMRZTVhlNGoDqkGbTbWfIu4VLW
joGHW8RdMP7pq9FTb8qa4CN90ot16fXgDbBKEkZdhsiRAsGVxQI9d3XRKF3XFzLtxixyGUdDy7MZ
ZFZGCNDYsRb+kMW1W4Z/rFSSfe+7wK9rCFG5a9Bljc21kWvykYEAik/KLOSZQ0HSjRMFNqLbyhpk
/SD9lvirImgRGKWBtrjPEV92OSlbjqZR6b62jEIT1vDgkYkxgjw4HYP+Ff9UAs4uu9T0ojeysUTv
evR4FPa8N9akonm5Zir1qwjkkvAfHCgMlORmDyJyvDKzYFdwj8aQAU1WVHfZqqCYk8aj6yGAHn3L
o9RvGv5YADQe3nj+UFoCLCmsF2YMcIRhmTdBosqcbCpWu0kQOwFY+n7rAv2KZlXYirRuVGB6dFAb
NAV7o7vPc27V1h3Y2ijxtpiuK8Z2XaHnlI5A5AWss7jGnIMOW0UQrA3vvcVwsB23tteQq8DhBdBg
jTcA4AHQ9k1TWSECpa/4qu1K4xskaHznBZXU2zS08ztR4MSAhrYGBVrK68bfJqIrPkc+OMNKjUOY
o89ljcG2CH32FXLliWtX+/kXyJVZF4d+n7uRkGPGAURLRBOpoqefloEhy11Xjjpdux3vzWsrUJhp
yP1O4q+FDEZ406GV4YCajYaYG2ytAY2TcgyK6dMkfgRMuXlPVeUY6wp928dUBE0Q1yh2Q6k768G7
n3Y+rfeliZmAC6fsVb72ySDB4uulyUde9Cq71IHXIg3lxGtXgdODF4WK0G8vQpZY5MknNEkvO2rT
T9GwtoEsB9dtHwlWkHFVNmOCme7OxzBrlxrKjnpKuldaDhaYNLOSXTuFOa4DSzvQxzFdjEWINPPu
QxJWQ4xx24mT0ahae+tqSz9JU3ZZXNKuIREL27CPZdFn+Et75sOlGyf5dEmdfxkNAa4kVS4p1m7O
8yEaUCdNL9ToAL+vZIXWT2C0DloxlU4/hlS6YMuXrX+lWIMhhGockdAYfevhfghrOUa5q8EUbvmp
ceUpOwBzY9qlEF1FZtTFYkSyiSJWqtkqb1QNbvGcpFbk8Lp9MBpfQZoQpcWnMrcw4T7aQMatxeh7
d6OZNh+qFOpV8dbRMXgqszfkvX6waqkMdgPugt+YSi5ERHzcIdeKJcGVrSwTU0HoseKXmg3iuCOp
n8Y8yMDFU5EOjYppFALNDLQ5I2JhpMRt9fjhjRZKUuAxdZ3Yli5+Z1uPJYYhqEjzuEmy/tMr/fGR
0tzuVobXmlE6METsihnA5jojqJejILeq56Is0WaH6kBK44wZPouJrisHRyDsi3WXltlHkQRjFUve
Q1bDSdwCqX3Vmu+lU/f1ZUubRK/MMoSWSDP4/hun+HhI+ZW9ZwgKK+q33sOAuxPxr2YQAlK4dHVc
YxbqKfd8/z6ktv6jPZVfIewb6VqZQ4a9rR3jGVwzGDPBjcPTqADtRRi5+GQg9OSpgM416c24wcl6
0EXjPOk0N9OoKrv+pgULx9rjFhilW9Y1XxmIeeDspoOOuiAQkiusRjz5eXtpeon1TdvaNteVQxnQ
TC5nOnIChFAnUe1OGGa2cRqQeDSdTUZ0NMvRu7SdnpkXhq5YhVYZbavIcOCiEUjhvRzXS1veuWOa
v6IA4oarBjyhG0fTCsGjNPgQ1TRHdd8k/NarbX7tCxXkkd1p4M9AhiG/i8rW35LUPIvNzKofi1ry
e+kF0Cv3DRtLD7vSBB984utfUGr2gLnG/4tQJcNrXXcqdqzWxIMwkep5MFLUxXB1y4eQc3EbBnWW
xF4vx8cMpdBhmwBy/eZrYkKuwMWPwDeuyVfJ7NSNpFNy3I4WQWiqBtCQIp4V2YVSox2NxELVMgmD
9jsb0ZrxeB5Ao6hyxBCFNFOfyvUTvrUGTHZjdMo1PlrlukVkDvngR9oU3oMcFe70LmTIOayB+Rc5
dvSroWa/b4cssNYmUfbjkDq/lUAUXA/W4G+sMQzBDNGOkErmqk1fzCy031ToiJseo/9N1A2hyWNq
Zple1QAcvCEdDoHWdaC7GAqUjypbAC0sgtDuIj14RRObo8vpClQxoLkQPqv3lTVSFQcY6QYHrV21
z/ZUssmpw5q1j2vA/12jkdNGtj+Ckk4zAtJiVAraMUrTwL2rgTXNrpwUKR26jUWP48cz+9JAZjNi
OAoAFmQNwrgMFaQ2cMQZKJ16hkBdI2GpYg7eC0jfSU994UIBDUFVZhz/HhjZlfAK+9GqLEj2gva0
nbKAoLpHlmZilHGUOLkFeuFCivyPmbt+GokJ9xGFg7IvGUgJvqih9V1KOnDjuwC7RboMCnuNRKZr
V3jqFnWUIkm7labGHC4uafYbVWp/ZZvC/4SiL1AAowUCaihZqGGD+zfTcVllbbpCMEbZzEfmEPME
Y4irtpDsUyMTHyLHJ3mP6ixImE1zotI0At5sA3t0Ph23FfcT0yhKuXS0Y1eQ4hYpcPhql56+rZFw
vPX2GA4RcWUp1q1pD2OkPFKhcoVZGRcVUpLfoMFMvyCY1f3BaDm6dsVgjZiGA6tU1IhiqoN0TrXO
PMwZXciC9TesSJJvcGvdVF0A8Ts7R24ZDaXXGZF2avlidia7sEsAzuIwSARfo0MXPoX2AKEo3+mM
HtdP4blgVwqzj7C3vfcMQaGOLFvlSHdwJb7YDuWPSZBWd0PIq3WhHdDQ0oLBB0LSTcIgpL2zc1y1
Ne4LO5JZXm8Dh8In0HIJkHL53aeN/wlFY1oXcSN89Rx4Ev7fASudxhZ0eNIIMaeEQoQMm2zdeIVj
xabuTfB1FV390DATroNeefk2eC5COB/7xLuwu6C/SRtAmUjLgy8XF8Mj0YV/50MRl0R8KMdvbwxA
tVEFZAM4faK3jsGCIlbMzvNYeENvbMs6QNOnq8fxUzicWbj/8wDxoRGmiPxytGXUtQA63RgDURfg
xa6q2Gh9W25FS3j2aRi8egvtFvpTkRsKEoLNGeSycQc04WOXgEt7ndoD9gvIfnUlAnA3xrzE/YwR
SzRrG1O6+hmXsQ38aSGbt9oeM7AXt4TgEs1zHdPeVgnUX7R7Y1epk0V96da3Ici4Ls3UsHTMJFi6
4eYO7rkCcSegfvBCWevZSAkwz0fKij4krNF9XKhUXmGYB8GlKTkfcZPXdQqclpSPKRJ/J9LaQm+l
aZDkRk5j8jvIxIUPozSTV6tT5G6kLWIGS8r0drC5D20uRv0PbuGhTg2nA5moG2Di3gOTZmqEuYqE
yZtmU/pkvCBaUqTuY1uCzSNrPVCY8wxFc8aG9NNJcie80lVuPrl9ll4XSukXjG+hIMD83kNUYiPy
R6sowhWUdcl1ZxKMlbVN1V0AqOLZq4xlBN4zEohI9bXEV1Xo4oqI+tRBVd4spBHlDVePhuGAQrij
/TTbXuU7EhTJ1uDdL6MJDCOCPg2/E+1Y8nXZkoZhA2l31YCO244xAoJHlXQCHyR25P9IO5Pdtplo
CT8RAc5NbklKsmxLsmPHjr0hMnKe2Zye/n7K3cS0YeG/d5MgCKBmkz2cU6dOlfbbqbL5vgjn0mAJ
t3A5RW202J9PbfRsNhny9gXX56PRhs5PavKa4Y9hg+5i7nTytVPK/gVTzumlsUyOSF3v2/GqHW39
iXux3/coGPtTExffVRElX2Bz9c0+VoYi83WVm92PNE1C0K3Oo3e0jgRdYluRL8wxHre11ornfJSt
7RW9oTwZabRcD8rc3rau2gKaRarKT9ihU/rIkGWTHzYFnJlpWZpkwxVQPk7zQszdWotle1ZhGrfL
Uo63C/rQIuD0IgY3Z2uoPDdB79dzuD5ve5NlWA+j4g2dOd5GIi9/Sqt0cjKurFJ8khX3VdSa86OU
+lQjNFAaj0rRdt/MRlHLIHMssOCEe4KenVDymZLFuZdWkleBmunxuQZI75gP23J+ydVcPiB1WYH/
GcSNG2ADZwkWzKvrU+wuDRdlFsX6JilaRfr05atPc6mAthqiQwVaaw0KYHZa6fYuLJ3I8s3SsfGl
KAys3qZ2bh7EaMMKVOs6N3yUBNVXaQ7xXUoHEwqyxqxAyumiKNpU82Lm3hIPEkV7vdlOE/IJdCAR
LbdFmirBfNRGpWkDt+wdPZidZbkK2yI69dHUPukj3hs+ffbh4ziGWh20cZJw14dRJTecKcVNVIPt
eHk+hLlfDa39UkuTblGNWzYPMCnKn1Fg6X8JEWfTocpaPCPFOEhng7NHQj4Q2UrnJSyw39m5ScEb
nSUdvDgvamMbg+/oviRP/ol4TVRt1ToT20EStVyFuBPFG1Xpwtu0zqyfo8zkdz2xo6C2DLmNzC78
Y1VNeidby0SXnIoiOD1lwVO7OP1VYibIhy+2gsmy4bSvTSiBPWSDyl4AZyb7XkeKflJHdXoNx5p0
XSimuncWVpUvlgajsr4yjf3SqfZ3lE1mw5/UIn1oBzCTjbmY9WZRB1cGEktArnojroWvZUChOPtm
X8s+n7TAVcbmdTIqF5fAFOuuIBpCFVWwLjFORT1AM4rH2Hj6W+m+att0UvZdNEk1SJF4hwaNpGUW
pIOSLg9LlLZAIZMxP5mDbcEXWmpTDSI3ge5bxmLON8sQL0THUZzsHdmF/TX+m9pm0fR0P+Vj9kS2
uhwjxSVZqZZq+VWZOWu9QvDC8Y1eqsnGqYskDXhj7eCBw4yGV9ZVX/pS18N9mkVjt6EvWmRXo63W
NyEYmx5o6qzspo7qhm9ro0Mik/bh6DdxFW9jN6Kkgx6fXfCf1nQ/UyWNN6JEjsbTwySz0YuMTO1q
IVyDqRyNSXmNtEkjNqbeCL9dujHbxmbX5FdJPzjVFXgPYh0Al987PKo0L+878q3CCFVQQa1OArXT
B7DLSv5oC7f5oyXSeanS2hDeoCzpLtKtpPcixPlUz3Wi/otNJPurSJ32BhJV8zTGNQd+Dagxbp1l
LAKsl9qdBYhMFGjn4nloxDn9AGCtOSZiuwXmoWDoDYtdHydjDF8waou+2llrDtskc6MXJZfG17qI
KxCbKe9g/lfjPHNsKuVJXwyl8dzeBJ5tqolLS2FWpldmg9OxCekm3Ex98b8HbtZ7i9EVtT8losMt
Z7CvAMIW6feW1bwqQ3k2bOsbeauwC371ihayajLMnyN1VF4pJjYPbO7mW9l3yEGYtdFvM3NyE5B5
2kS80TCb76plpE/VqIbk29j1Yg4WPXZLXJ6DuzD+FU1maHhRbyTJYRKzIgLbDrttXC7dsNeh6P1I
zNn9MVTgrdtkUAbpmTBsxqCxYqI7IUs8J8wkLP4AcA7TVWgr5R3hgJLtOlEurtdVU9/7IUkGiEd4
VsmQVtY7+3CgALDJ4wIvutnCYdQfHT2+lio2vEG46Frl95jDEUVEXf4dbaDU5N5V4zHgwm7mLRJl
TnirqhgEYnrYpHud4+qUaLV1OB/C7GiRx6weRdb6FS0IifSo9lehj5OPZe+IfqyHBpeHcGMqlSZ2
ssnnZ9kOhfDjRAyvetYmV9SSZxe6udZOAdRUjOwGexmkbynSeXXUtP6pZ5Wu+PgUutcicfh5Jy+K
2JvxdA23TaTkiVfPhlIHetcZ93o8lbBJgYvLV6V2h+rJjWLKGWriWPW11RiqsrPj0km/CcLK5eRO
YVkpgdR6SxDj1rlIfNbsUN1Ld3EtGnKqVu5GmYYPTdi67iElhYDzaJyXdNQZ4x8QPkKEs36O9Enl
59e6nJIvwgrt5yh3ZbsdKMBrHvs0UzYJ2lF2YC9N/RMJU+VPH2kEaMxquQlHM5ZXisMHxK5snsvt
wkXhJ4hPiHO4rnOxuUX2K4n6IfYVuykFt5nWyw2gd0mQ0kzFSJU9Tygz8Conf9Ea2e/KxCltn7bK
5pfI2AteOjZzt4u5m57jnqjYrzhXN3HTxUugWaTN4zi0P+pOZr+5WcqZVK3JlCBWZWQGOrysL5WZ
lc9D4ijpS604AJBhPbePoupUpIFEWCiHKsxqtL56adSBMylwG+cuJ0FTMyAGkUc16nAxqUrlOi9W
zCldukn9Oo5zSAtWq18v9TQ8lkNbPFZuJ8NdN9vyqztFtD1VtSy/NZL0ziP3WHZD0Y8qvJ+JErwV
u90PHFMnG+DfrqdNiuPGSyKmLijLhmi8jePJ3C2mqhXc1AXcy3R0iTSjEZ5bqvcKN6uOK4U/a1lx
bziU9z2r6+Q3y6xl5qMDEV+Zg3urmy3opAYINhHfluVAHmHmpCNVBcDqNNF1Aw2arGpxqO7NfSpu
lCiq+p1ZL93ZPqNz7VNkskhTevfZRKNwXydp9rD7uOyf5th17oo6RXNcGQGCgp6va/rG4JSPlj6L
ZLsY4RAY3aK5e0sAL3lh3KmJJ1QZpxvD5KLwJ1vmjqfGLPRgSNrweVJxuR8yIHmf0GT56gwqMY3a
53mC5njTNVtLqfQfmZBxtVH63pa+udgtVFjRtF6TjhGdcRSCnmMtNiBxxrb8NmfzPHztIjSU3dKC
o2tY9VPdNPRG9ahL36ql2d3Zobk8ppmaPMV9VpREaLFo0Du0YU1FpcQKpNSs+BHuWjZcDZpB7B4O
bVXsGsOmOG2EOtZjI78/bqWwqRDEXVcQ89msyDBXCDxDPIl+9k40qddlpXNYDZYKLpSrirJcOdj/
qRu5iOZPJAdE4QCOIsO3RYfQT5g5zkvfpcVjn6XMqqyV6i4L1fSBiKIALS3bSdt2mWvT7WUOuG3A
cetfac3qb6tRALlznRaktr1+U7jtuLO52UeSudl6mcelIZlxiiTftaZL0jzBuY0CoXXFq3AiR/iF
3mpbbkOtApeeco8CRWV7kzbb14OdonqNi6bde1PZxJ0HODc6t9pg0+s/R0KmnIvjBAst49q8cq2y
/623tlrtKJki9Wi1NE5uDcqP35w2HVyCOGFXW+JBY/SoEpKcg6ZpTVDbuVXftvNoltsEYIZ+pKaR
ryA7UhC3G8V4isAhkv0o0kXuVLVsX9PaGojOsIHaNcCDtbeEGqpxIo2b35M12a/cXjXXWqmlfjo4
2V0Vjg5paZK+CiVtda+KNFcLNOF0VlDKajKoHlbZaztKRbtBeWnMSBLdZKBI5Xb7bOwtxwuXJbVu
G2VM85se9STDT1ugApyQSqF5yWiGbSAQ960CaSqW5teuAeU/pQI0bMzY1u7ayHgC1kFVxZ6Hs0Ff
GA1sf5X7EMbQPKF+J2Q4bZxR+1HB3frGpyIBHrIe41gq+ADbmWq1c1B3hTa+yM7oqIYX1RRdOWZt
0onosmvJNibuEF/RrDHeOE1l7PNK9I964rT3FvHwgQINjZ64VPU/S7GIOVC4MNxvkMXLcr8Ybbf8
7uZheprKRJd8E9PI4DeaS+tuFs6q6qcb9lqEm1U+Brod59QYwU8zjyh9kr6DhwwIelOVehDG7bDQ
3gPHrXLtuPY0HJBavx/SBgxaG5QqsHATvDfmlGXr6oN6bWoovXGxN/ED3RWmcrPonDBBOoGQHDs7
LgA72to1AziDcIHneuxpubFA5N3E5oZhSzopsITWP9Pe19m+FIv7GMIeGrzKdKbnMJHx+Hz2mdIw
QrcT6Q/tea2PUWb+pnjF10rVWQuvVCkbzVfQXORbTouh+06/WHxvLG93lFDnIhAA98DE47niEi7n
zKyJDCvzOzetO9+oEvVmTtywAKdMzEcUupvQC3F9sDybWjdYYqQoMpgXKR/NqS7rQOQtVdm6SsIw
EHo73vSoxMMq5aWeKG+CofchNEkKd1XhW5Uc5Yb0TB0oA5khmw7Pd2wbmk5F3K2y9RsSH/k6ZNqA
TviQzocCxBKNiywMp105nJ1VTNw171Wna4fAlOD4aI5ZgP59YQyUM6lD/7QiMEUvQRH5yGtMp2Dp
S+Q6cxGpX53UrmtfA/Ar6fQwCevCORedjwFqe9cRneUB8D84u+LyPBvLbJ3vhiEdM9Cwd6l5l7oE
zojgOXP5LmCJ7J+i2dipHPrNqKCc46tOqW4pMgKEuVw5z9gH2D9KNa34t2qkz32uqugqkv77VTvZ
T1E4aLNvjktVBbUMKSZENUGQQyaNsRG1S2+sqS4Sy3E4gjqN9k/uBeQL5JQ4HJ6GNRnbCdRXI03M
Z46JyIWM3rm5FIdkUfu7KFHmuxjXSDXQHB53Zxfu9AcdNTLn1Opl5dH0T8yg1PXXytCJBRwjz6wr
rZuohrUysn4WWTgP3pIZA6ifHWdfDFtATawbQx4tICXzWx4rdA9MXVM8mFOb6xuonFVCJXpKr0Pa
SAdqRWq2D506rK+WEiOrETZemaDVqWHNWHLQJ7V7EFOpwC0NLR3qcK0phDpgrgMULzHOXfo9ScGs
fHguZnGtmUozBq1lufnBjeh8uVdVAOM7E2+99prjb/gDCQZ5AnAsGe+awiqf0TVSrJuKm617jCt1
Dj080WE6JWXuHJOsW0gAEpVPzdSqFHYHBQZvqQyFokRqgoQUTgzLYU6l4m66KDSzQ1fprbYnIzfH
TVFOY/60FFZ0N4I39WgxNuqXTHXy9iZ1UTTcpBkFU69B0Ar1RNFZ7U1YGsSnpnQ1cJ7JbhSPGsny
M9a0HmJkjaO8D/gW9ltdzaIXh+yKnE4NrT9gPdXEAogr4QkjtfbW4PTXsGL09KpdRsf1y1wPT9Ak
E7kZJre7H5VJM/ZmFUbKprO6NNyFbWg8mtjlfV9MbWw2iytrVDHyGkeHPJ8hVhNe9OPoD1mRoSgo
M5fGZoEPy7xv1VxdbnK2inOfKhStjDIjup7SRo6B2+tRf93VgqYqLpUEvIGoiX2dp44SpHXbhBA8
RiPc6GrBhRSxya8a/OC+9nppPMvUSVMyuh5BC7NDsBvx0ah9xZPUmDiQ1Vn1ZjbA9xZ2wYtbZgp7
dgKY9Ca45r904lPigy7DCika3Wl4HoFBWXCSM3VbObNhotA/FfABJq1HUEfNSQ7diMNMLG0WuHM1
mWgmF3MUDODY1b6oK+MQEWsYR2gt6hRQUI5tGoHJnu9rFPLZ+EMm252wxrDyBzFGXxTDHobTZI+u
3KLMkUaUgmslcTaExmHvT0qpaV6RZ2nvq03VGleYAUVUmOJqEgGVKD7g2dDqscysYdhK2VtkcZ0I
Ny6LCgBVMXWbdAf4FAaNaF/qVuk6gvy82JMfyTzQ2sS2uQzCsjnZEa3LBJPqS00fsHWngr2A+KRG
caVRYP5p9WpbbCJpWR37bloKf0h1/TqTph5fjQB+0TVYdAjOS3I2fivdEUjVKsYyOWZu6Pa/QWNK
d/HysIDVS30/FwQT8Xyso8J84g5zq8BItQl9DV0fm4cZtjD5KCBIxeM6Vv6U0HmY7Js6G36hdRZ1
nLYToW9dC+PFKpX5mKkza7NKqjoDB5f11ymdigeR5IvwLDK1V0lE8MvMcBMMMoLAmzJOSHaRH5oB
kgwVcphwJuvBCrFCD6zWMZ5zuEFjoKQuZnURFISKt0o46o91XxEkNT1kS5DfEniT58RojfPsyRrq
DEfJNome6rnXuYDtuZ02BkZLlddwQucPn9Nd3+k7QLEDnLegv6sIBlprvl02FJpDVbY/qDMFhgc9
LzZFTiOhM1BmVb1FiR6jJd/KSts7V73v25jcXXiEM3Xw30ajv4+ArcWZbouGqFgRVBXGGLhD5WHM
m3kztDQ9tNRgN9U41ldQ8zgyK/rL8Gtr5FaxxQtYzLhXh1gneSOFukBsftcRQPeVbmrocqO4AdVx
1fJhyaHV4qqSh1JvN8N8lRa/sVaNxwuNeH+ZxKtpMw5dsRRiacFwVu0eNLZLXUtaeXDup/4R5dFp
Lw4WzEFfaI9JeWgDg9DyBt26ioa5U3GpGeM9L5h5crydJQeRLVu3CywiEXql9vLgooO7yOMib6zB
KyN1V0eBm21dq95P8x+zpZiM28sC6t/vZ+OPPirbusourIL3/FJ2onruJ1JppBVrfeO2d0t0VNzh
QNR4iigGiOGQNl8+X2ofDoLHF/YZQuCleSaf/sNBJsc0EA9xhoNmFvdUwW8M+SU1L2ypDwfRz6rT
2KcYfOHVIGVk9LYZDofcGp7owv6NctK9ExsXCNXrYVicyFbQEYdqDbYzzvn//5mLrbgdDaV1eqqS
51b7oouvTvPfh9BU9Bfg3VsmjQ4rfnI8GJZZodN1yhGjhDZEOeKbad//t2/CPN4MstpuCVz7JW8Z
pGt/6Mkvxz1hJvH5EOsdvR5i9UXSRJ9Md2CIMbyzomMW/lFT6rP/8buvR1lxyxOIf2YaWenJSB0v
U35TlaPS+x8N1d4Ogrjd26+u6bXVO46ZnlI8CbIvTEV3f7TywijrJoj1KKsOhVqZwnhKjPQkkq96
9LurLnzzj38fIAk9CrQV1k0WZPA1FoV2eiprMjai0Wu1Xy5pJn341ZG94HLDFBvb9LevqnDDimw8
yk5xfXJ0AhnL8rXkV4uwy39fXjhh4P4ksBEx1heGMlQoasRxfhrcnf69xG2lcIiSLw3zrj/w/FX+
HWfVmgJw5sIHiXLspoVXQLWIgU46qGiJuzP1wG00ruytAAD4fH5rSv563NX2mahOzEqY5ad40Td5
T30UOZgF5lSr1JDHRi97/nzAd1fjesTVVhJDqakwffNT0t/a1U3S3Toy2yT5ECz1y2wZVz3RdxaJ
7aKfQvEtW8pHA92R6dz0RW3cneILe1v7aDH9Nf5mySLSu1ZVlk6mqRBQ8pNbKiet1uDf3unw4LJd
EXnKQ/ZF/Ij9BC3Ia/u2MKmPqualRp4PH8GkAoSpi0a77erAhwhpyZnyzQlpWbmJFYD2yjetSybT
7xrqzi/fIR7A20fDCnjtjzdrTkixqs9PkF/pNfOsZJNn94v2Enri3twuKrlGlF+Kht4dCWdGq+0g
ziegtWNy/3a39l2hFH2XaYeioDYP1Tez7600iL4t470VXXfFva5sB+OxyxxvDBWK3vaFR/jgCfD/
PD8EUtY6T/P2Cbok63V3anRaBOSxaNqvWZ7tPl/Y7z4hCQg+s+iUnKWnCLrfDiGTuZVSa+HIIsFj
OxtFfRHFH1tc/IbvggMGQgqQTjnHxvzYXQ0EahcJMzP1g6L3/jCAwtBUdKMiZSWrTTkcaapt6x9Q
4fe19ew0AWJq4kI76kev899HWJ0aBnCsYlc8QlKG5Pbbzvr9+cv8cAB2IuorBI3Qkt6+TN1URFJw
FB2srIJYejSrNPh8hPcn7vk1Qi3GhEo9SwGthjDyHK65lRqHIg23Q3xLu4I7lNtwqQI3/uUmR0ft
A6Mutp+Pu26VE+dh2XoW+w9zIPe8jP4J7bpWDRHOKGgSKeAZlhuIucBuFJNxfldSeqOfPx/v3QEP
pEZEjAiKqmJEs/aWi8clyy3MAA9T7/gUiODM1Bu9phMPh9uGWmdzYYLvGmjpTsbJDsc89PxsC6GC
tzPMmrR2NO7NgwUjXWn7TRM6+1IT3jjLoISmK8rrDC6HcpZgaO9kBBlIoXL4+bzf75K3T7Ha8bWS
yqhaivAg9N9ztqvKUyMu7PhLQ6w+paILWmzmPDwAdmzTfO+O1yNNwf+HeZwpiHw/i1e7WqZcWLMK
bTE8dEAbQ33XN7fSvZAuvt9t5648luVZzEljz739YnPVLhpC+fExMiLXlwU4stKZ7YWZvF/5b0dZ
Xfw0wyhaDsnz6GTX1jcNF9+Nmv7q3FNe2l7XXjii3jVgYmiiOrghoUZgE4euZaPgMBVpLRIaBZdy
X1QPiQnI5EPYn5sZIPGpaDETjrMN4FO77EcDkjTkSBrGkOCuwWaGTTg7F17BeUX8Cwusn2n1Chq9
VtDIjtJjCrezKR+M0d1H+f1QXlr9H2xCxPK5JlQ0lmwuitUnzSUOFSYEmqMDFaURz3VZ+RgxniKK
yPdw14+oh0y/Xevu89X6Nx5ezRDhMYPGcYJlw10nyIub9qkzDPkxp/MnvlsqLwFStSlLlfJm0H5o
WemXvwxrl1KZhWm8wwFeya8g6evKN4o22WtSBI68UdCphOOcPuflQxEHGqhudGqbIG1ONHbmr0a7
zzLfUZ9dCnOfz+H9biAOM1xIRahHIAG2Or/SJaMLqLXzY5NXvxyt2ppievh8iPcnx9shVoeTMSQW
utUiP9Ignqk3XbKBIPj/G2J1OMWAy2afM0RETFcN+8kO5vZC7v3BHcoOQ0D6bP+At+4aROjAoMo6
ktURaBWfbNwCG2oiZzblrj/AJosv3S3nvG61vN4MuHpx6hhFVth11VFpm20n7rT2waThFHDZK+cg
t/Y0nkBiy3bxpbT5fM5+NvLqfYbjJI2l6qtj4Ty8GlW7gcJ7XrijfmH5fXBG4N9hcmDhW8E+WqW2
6mQW9PTXvFNJiyuIg/wuqh3AafD5AvlwQv+Mo7899OHmFLTpVUzIfFFQ3B2E4un1S1O68GIvSQW+
E5zi5GNWYNAmTfpQr1fXGA04FEgkry8eG7/T9nZ8TT1M9CRY6QFO4GTfwcGOz0v1gijnx4vUYXme
w3OAu9WXc5cS6ofSVMdw2bexEhRfc9hM1a7vvgr1rg1vp/TCKfjR3XPWnIM9auhEQ2v7ALVLHDmn
oj7O8rv5uxh0P6ZJV4Goqtwu1ZU9bsKferozncN4mjP360B+O72IYWPTN/D5Z34f/wHF6OjfglYC
RaurKwfutaOKsqyPVQ0MbQ1+Nkc+UEKqX+kRzQDGJTWcDwdEDUfDfZ4Ecy3DMM59FKOAVB876xsy
AL46HuCeBql97KoRaOO/bxdgIGJNnKBdi2P17TJuxKJQptXrI4ZyoH/lTgkb6MN+Kt0Ll/cH9wI+
di62OnCPhb3O0VUbH3ClKZpjWwPbY6JAG9Hn3+qjESwQAPy5WTcg92/nAr00pcpbNscuKbSbSTgx
vR7y0iH68SiuYXBkE1NaK5ixcpWqLiEkHGv4EJSea+2OPoL5wrr7cBSqTuclgNKcvvoubUlBscvm
BkEC6PvFDY3VF778RxvbQuGUX7f4Kkzl7etKIly9Yjdpjhb8IVTJSGrCQO137q5E9Yprz0kvWZWd
f/LNLQAZB2VflCvPmxvPibdDWnUl0c5jDWgCFkgr4JPaFiz31hRD8PlieI/VvB1rfYgYKIVhnJw1
x378E17R2VbMWBqeFgMBjGVriadqedIa98J3+wuFfDLFtSUJXMhIaxyGtY1vUwR7bB9rD0r8gkao
TzcuetAoPYkgKnwFjZuRgtaFS143Pn/J620QhxCly4gnKKbHIv31e36NB78PlP5mppPeMU90Vfj1
fVhCLPcsLHNe+Xv+0U7Xw1d0X+BVR/qFnfnusjxHsxarjZwCK5B11m7Uap8MtpRHZ4TWat8P2rUu
Sh+ZM/CyX59/+HdrzDI4PRFEZFFbBpaxb9cYAt209Nh2e2yK/FudRduy1v1Oyqf/PsxfA25kxYgz
1jh91jHjAq7pcbT0x7SqfadwD4tZXZjNu3CG2fw7zCoRKfE0sXIorsdupivIeEisejdWh5Ga+efz
+WAgnK3OSQclV3L/1eGJ9kdtUVxnoPp49hl14q+i3lYYZn4+zgefh4VwdiGjNRFEZXV8nrsknTNN
8CgQTenSu2SzkL9+Psb7vY8AFmU/08UODL2cdSmoT2HSWFraHTVbQdxpaIzSWzTYa8tcB1VKp03W
hSjKDBmcSSRGvKlTss0A9ffCZvxg4SPWa4AQib9/rGarFpTsa3QbjqpA/tEyd2ryMzNLPxRJYNKl
8fm832995o0dMzqdyCTyHVfna1qmqAg6UYsb38sS/cTbFzAuMHSgMX+5NcbqSqnv8ir+OtVb93Xs
0Y0vglk7xuqVhZwu6IstpFehwzHQeAAN5MLznaf75nD8+3wkh1z/Z1ht9XxZm9HQMjrNUbbuVV+W
vv0zRmzBMF61axiM2WMtvNhAR/U6z5KtY+zr6dDFYueEm9k8tC4dZhe28bt79vxEFokq7Q8u4P75
MP0HT5RyyfrJEdzmc/NMEcnvM/MCPPTBiheUus/oEDqqrr1aA1RNaPkYm/5Ya0ugJ9cT7JbM/u/n
hEDlG/9yA0uvd5d5DlfZLu22P0Kw8XVJYe8nmpCJ/fr5F/xgPb8Z5nyK/PO6EtkJ7G66/lhl19ry
p3HdIE1dvBcWuHD5hfz4XShsnRVUuTBQEbSQJFutFjClaWjjSh7t/ocCvdihfKdF2C3oB139agE+
fT45XX+/PB0KouSO0JUpJ66yLGOMasT1RnmMnZ3RpxtScprFum99r3uGe0TmNPcSsZl/Vo/qTbav
Ht3hq5tds1KP9k1nXn3+OO/XDWqYGh1qsDLOtnCrpZkX+azkZkLBpbzr7d9OcZui2fHfxyCn1Fgy
MOvNdTAbm1WuoDAljy1NB0l0Kqscnt8FLOX9HjMpzrIDwIVQSVmn5LExmjXAFqbtSO/4vTaddPQR
LszkLwvm7dli6mSpDgbqZ/9qa3VTJsKlEcpAxiA3i8P4aI8EMv3ebRECSr4W8f0i62/qVOznLrym
WXcOD+Fkbjvb9KWxiR7jejMiiJYfqtI3mgf4brc25C4XIZPwy+cv/X3FlANHOBTz0OTn6BGrR63b
Fj0ARMeOxXKQkV+aPs0h/mJ+j+/MApn6UzQiJOJWd5NaPtV/7HibLptIzy8ssA++y5vHWO0vFKQ0
YsVmOIZOp0ClHZINIii/P5/sB4NY3PJIOQIkwytanX5DRccfDPH5mEKbRFTeu1Tr+mCbWGjEIoh1
vurpP3h7JClxNmZKp8P7L0GkYf5r1Q2CF8Hn03gfHrE5kDrCCgd9ZRLmt6PYeYWlwER3gVZOV/A3
oT4KvyyfETP9fKC/u+HtOubqhnUGBgB7CQz67UiLs4iyGSv9iLhW5pci8ULlOaVzyvxtqUhuIBeB
dFxI69CXSn9quy0qbtusHE9JiHcJaWJtL1cDonfzRr8kbHpemKtng+zExwQzIEhcB29tXCQ2PHzz
uKDIRsOxZgYLzR1X+VTT7GYWNhxEVXoqbUq7z1/LxyNzjyIGiSWAu3r/wqlcw+wYuQV5H0HH0Wjx
VBTz9lX3DWGcC9Hw+1UL7I+ktk0FxMKlY/URHKGmdBan5jFpbYiH9bZXkgun4ge3jUOsRjLMpe2w
bldT0mZRgHG55rGPN/VdCoWgR5DMQ0ntd34sbusjDZUZlmG3bREYOJ5k1PvutG0SaD4dQZ+/3g+O
pLcPs7rY09At6TZwzON8r9KgYt9opk/tPUp8nBQ7eeVsi+ZxeaL/a8YxeOteclR8z2uxeABoh5at
wrJgC7xd9hW+T+gn8TbolqGM6xvafXITivJrneqeLa+xKdXldeZcWxpscYfGjG1q/Ujll/HH56/i
74m0WuQ8Cacz+vBn6OW8Nv6JcRSrEY1NF9dR/HRyStie2X/JopPiJ3dWckI9Tyq7ojk0N/p1fG0e
03v71F7nX5bfCPvqnv6siSsKUu4VHfg1e+TC+XA+lNdPR24DOooXAopYq+MuQ1sBE2Kebu5/Svrj
eve+MP78MYegpYehqp8/fxvvT1e0zzE+5UVQ5Cehfvsy+ozGBmEXFrj94Nl0EsBAtMy7zwcx9I8m
9c8oq1ceFfmIrlBmHY3TeO4g8Pq7adlGX3Adsba04+e7EWrL9IXyKmpL0U3zhPqCfhheMPsaDsp2
MTd6j3H2vWVflcrk19GyabbKLjEvEb4+SC3PYvDniwC1ZVD581T+WR16rE2R6EbrGM70mCE8ZhLR
fEno7Z3ohTXp4jCRD8myrb35/CW9rwGwQ1AlEg5ccARx11QEl6bAuVAG639I+64dyXFl2x+6AuTN
q2xmSpXlq6v6RahqI++9vv4s1sGdyWQKIvY+6BlgBg1kKMhgMBhmrTOIHhSfC+1SsEuCNmsCDKdP
7hcg4Az805owdmfTBP6VS8eIyhIKg9L1wAvi3toESH/eVLOW9fZdAd10dABBPSTU6RZnZDdj1Zhn
5azkiqdMuWppS/2rRQYiJ6h7ST7UDA+/qdWFRCrWb/sJIKDVqpwBHXReAX+BKR4PU12Mx9/GvYWG
JtRDyd6JyLZemwswFMMcJR3lnNcfWesnPQZ1FUBQhebEJYd45hhWsrWQIJUSkQHAS0agaQsqNdOk
NVKVM9BvTTn6oYiTB2gATH4BgKZgrOHWLUmaA/B4JiERndIvknZOeEVUzqhtqia3GpoDGiSN4fE2
shq6SrpwkKOG35NFssYXRy4eOGUoVVE+qxhdKfXJUrKnIn+T0UTMy46KbZsdAzCKzjQ6mFVFLjMr
3cYA7wvmTF1D+khRG+t5wKIVDjBB9o/l5jWugqmdFBsNCfgD11+nYKRwEDNVPpdpfuobjACjTQ/T
dBPmIWOAZmEUy1JCzgpDTCitAB5dMYfpFYIlgY3KAATYD0M2w2cMl45DkCesR+1tQhpuA6MM2jdT
MWlouP6+dll7CVNp8llYWswqAh3TnNruENpDbX6GNto4BuUpeZg43V54zMkzIotNg7wQT23eLOOp
DXNHyDgDSK+Pl8lJ0qaxuygBMbOiYjLJWCTGKdgyTHTLAHAQ/X0orlMvG8zsaJO24D4JgbnhofiV
AlrKyN39rd9yIehUxGWMp4GAcvP1yiLtJ3WA4pTPUv4hA/FyagEcxDD+reW7lEEtX61PYw9sCQSJ
K2bX0ldt8SetAWTHvQAQyX19bgaeNJjKhTD66RECbanTFxkKoX2nbk+oJ2N2AiP3whcH+k3ZKV6B
IAzkJj/EnOi+8K24BsMt2DXUu8gYyvViZvIgYfwVjjJaflbzYSQXTWT2633S+bzitmXBELhlI0jH
oZkQ7gs3ungtsOn1hmsT1FWbkDeV7BTFjFwZ2X46UkPCA2cPPWGIJCkB+jLL4joSAYq/nEMJSBLJ
T1RmGBayKQaJdJSK0aKL3Me1HpzSt0Ysdup5xnbpKOAKOqbVwGL5ub9Bm+t1IYeqq3QakgV9P6jn
IZqBHqV16ElqsoVxpWydKaRI/9GGWrS1iXUgjEPKCEyiYTmN0qEqWCyz20I00tyFJJ8uU5cy3+qY
mRxn9QwsfwRwASbZBIn1pNrcF2wJ8Lw0vCJpgwakHgbZAXB/jgBB+4tP7bppLaFjxTFbAQa67v8R
Q3S9uBwxyDlGcVmq5wWIBtUbGnrqV20GFA9ejNXXvglsnVHQ1X0n8eFVFcrhCcDyaNW4Uc81+D9S
CRwR4FeLG3ueH3HJzUjPGsbTvsgN/4d9Qh0HHZagBpMp9fS6TCOA5alnQ1kWXxfixukTwVtr9a7D
m9pq1oQhcWPfMK8CCAQZXEwoIVKOSEsqseSHXD0LmWxizofDjKW8ukVRMQ7uxoG6EkSpZiyyVkQc
/IPUCj+EFA/vsXvZX70NQ8ekAkahoBD+pUvBaw+kR62FLn32E6oM2kGY7/5vIqizlK+Ae8oEiGia
3yjnxQRJaWY0o25uCVI/soIXqALErWsbN9RlzIGWCBeXqyVQ2ZYXVcXTC3yzuZmhG2pfoy2TQ/Mi
mhQUQqf2/Vi9OFFiBHLlDijIZw4Aqc4YV5IJWuoMuAkx7ylFEntDFTNO1tZGQSA4sFC/EQU6vZW2
uiqg51A96+hqbZ9S8ZgnjEauTbUuRFCHt+DQFYCmfWyU0b/0yawDVH0AwQuSmLIBBjGlls39hdxU
CicXyIswQYzzXm/bVM4FRjEF9Syv91P0vKK5cdIZFr51iFC3/kcGZX5G1LVc0stwSev0C6gCv7iq
c/bV2Fo44A6RRxVALZAAvlYDwKPLvFQa9kaJZFeMctWLiuq9Jqjng1jcq2iRs/dFbhk80iE6qZMK
0s3UAcKkDMDeuXZWtNclPyIiq8BbK1YZ47bdVA39C7gHMcOAsOtatbxU2kZROOxQBxAteXyTZ/GH
lghgOogWBQwK8+jua7ZlE3gJ/yOR7OfF4SqWYZlaIdEQRaAzC2CTlZ2PqMEAyo/FT7gpSkNqFa2T
Olr3iPIXokoAKM653Gpngztx6iPP/wHeAGOjNheQTIShSRz3/Hcn44UMTsuUZYwq7dyAIMFCPvmh
Awg34ByQCZIegE35X6weoPF4tEUClUCjVg9lllVMwl47ywVwtxbw8uif/fq6L2Sjkob+PGQ/JXCw
o22BJuTTllgGE8oAbpAQOMmTT6DYcXMsf+ceLFnA7nMNHR2o/EMDopRe9kATkYc+4CLN8pBwT/OY
mQ3IIGYA4y7hdBcB0glUwd3wwLOacG572AixNUwXbR4osCMder3H0wysWQDfa+cwLtBRRcBn/QmB
dnQUexvwWmq3oF9WNP6LfdCwCSD2RM0dXuFabDtJOuaCwJ4iTARRTOsfOa4svBApAkaVYMuIMWbO
ozcBRcObHZclpVRyTP+ck1V9weXzorZaA+YbkWdYsrzlczQEWbh+0AcB3ItrnYQG0Cp1ZGhnMNUD
F8c23pfqNzd5Sg8wY18tzmkMtCoVr1ADXYJfnICmqgogbcelcuRJtMZ1dpNOB4YwWno435CO6HkB
cJu/dAcp9XVA3OugWQUljoTxlfhUzABfzu67we04C0h4ZWOBTYE/JypyqEVnT2poStFRqRcLMLL7
Jk7OCfU0w137r67UXcilcz+vswYLHwWwxWCKjFVA2l5NjN+hGwcxC333dSCWgL1G+lmbH3pAt+XJ
iy6VVjUw/OlG+A/meCBUINWHkpVG3bFjI/aaFKf6GXSL/PJZzgBwiT6b8tNQGkfWC2d/4W4HVHDg
LuVRBy5t5kbqa8jT9C8+ugslFzC+ajedtRhd2nVj8o1VgN0gtw0/SSfLmN2wPMaAHVOXxx7kel07
W8ChlBYJW+sjvrdCDD8Uz11j58LHIlhrGFkFB1yNp3x808fnLATCYHbIOFYn2la6A2yr6LJGagxV
OIO6IGItU424KfTzCHjatSp+KMYPoFNa6j2mhyPjsdYb8EyADyIBdcojELpDhTUss+nALr+BCm3n
YaqiRsE35Ed9/gijFNQ+jnGUD2Pmr/J5ZuTyvzvAaMu/lEd5LiHGzADpETvPgKiKrbB81sTFTMAd
BmRrw0NPnig/or3SkjBBXgDKenY0/pNP2qc2PtRxaArMtm0i8uaTSJceiiro+teoxELPx3ybZDCp
Cft/lgDkaVS/ABinqqc8OjQp4+zfznbBhHEToxMZ9L7ImFDyFhVAsl1U6WdldvtO9Ueg46oFaI8m
WwXs7NJZfQegCrR2+4AO6EArsn+GtmKGS/nUkR1mkCkoE+Q3Rn2SuHcdXG/8kQdinxLHjBB8q1x1
pSx1XpuuLrkqqvUzULekzlEelPW8nCNwBFggIzFXjAFVx339NvcT8Qka8JF7Renj+iJJ5VhZ9LCF
SS+CiSlCy+hsQOubBGJWfRClxspYWdLtY/SvTJqCPpdqqZXQaHKWJEf2JvD7aNhQJNlR4wE2z4/6
VQj/7qu5dTOjroHQGVNuBKLpWk1dSRuJ0yfg1ym83ZfvPIqQVfayL2TTVpBvERHhIGim204wEy/I
Vatr5zQtrEQ8hFNuA4qsB70XFzHa7Tb3DXEsnjoQp/PUuYg5VezKCa5IiUuw0sEWl8zPwLqmqW62
zD+ztgEW7vu+glv3F5LOwFJAWwlqSFTUAbzfARl8CNU7ANODWgk4Ed5gYIy2AvGd8LovbXPPLqRR
937Tt1naKDATcKOYtfgli78XRKr7QjbjZ9ySaHJG8wBJL19bxgIQ7FLkYjg07q0ASWqufo3dcZhe
oug97w85qI7QIMAn8LF3aXkuhAOIoTDaA/gB7Ss17hYy8gEKAnOpnVaqf/RR77WJV+tePR32v3Vr
+UlhH3OawJtGhuj6U4sYWM7dOOvnJTuFp6JLgiz83URPWqLaZTIypG0e0wtx339/8VyKhLVvam7U
z0LkxIpTVV7xNICpGK+ZGL1NwlPH8vYMBb/944XEIayGNF9wSpcscwDWYiH5Mef3FVrpo3xygMHL
OEUsgZRb0AqQpqVY1nOS4EUSrdxHBOaXCvxWifarzab3CVfq/iZuHVykZRFpom4C7ABKpDKIUtfi
IXcuQMnAtaBSPIAwRUULQmUK+vvA/ecXmI7XoQFRaOVGM9i10eRcnWNsCAmRPPwJ/EKThH2CPtg5
GIBijmEzG4H0lTDqyArRuKCjFMJgO44WfYl1d+g1sANOHePcbkpC44+BbmN49O+44cJUojGOwD4b
a6DpREEoTl0ZvAKdWlkCz0pNbDX56cQ3YJKPwAbQoWcGNEjg/CINgmpXkh7Rz7ZqR7X6tdoj95HN
Duj87OwVxFv91yIESbdYmMkR+9NwlOaXRfXAOcB4/23cNPgilIrx1sR7+rsIf6F9hrSWOpeFdgbx
KUA9/6DobvfVHzCImEgjM5Z6yxFcSaNcZJMZbckVkFaAa1ZeX1vhSdaBcfuz5oqjVj1IUfUmST/2
z8nmBsMfIxOOCwdV32u7HdYEvK1rjbe0cFoKpDuHBGyXoQZym2RhFbLIj1FRrU5qi/9fGHVIQOek
lskADfmkEK08R30fRJOsKbdNlaAMQbpDKUui7mwQKKRgduyQ40o/9B7+TP7quh8iqNj2l25LGxVX
NGqMACVA5uN66YDnD4DyAnmWWX9J1rPe/97//S3rI00iCHUMYLTRgI+tNoY92u60sy6MpgLWZzk3
jfINQKzmpHzuy9rw0OhHABoI4EDIy4/yKI00pWnKi0h0yM4qtiA/fM5XEEw9dsjl5Azf/F2gou3g
UhrR/OJcITkINOAcCZyy049SdcdXgiWnHy13FMrPWHKz0GoV+Jo499M8tutWcIDve5rz1gEeFLDE
fswd6GK7ox6/aTOgy437cHoE/cEYWsC5AkOgOSd+1pwE/ki66tfuhKGnI6Bx9BEH+Akd95hOM0sO
LYllQDhSQQdXPIEBzBQXe39lNy6iq5UlK3+hK5BWwgSTV9oZRNVPU+/pKgf+3hUtuj56SadjL7Dy
r1t2CZhsngyuodLFU1ffZOQt2EuxlwV4WgF1fadz9XFfqa0jBpPE+DtyfQiNqSNmgGJqwWC8ds4q
WTbHXDQsTcIUCl/g4VxHkca48G6n35FSxAwKUq/gQlVUerIwJvRRkxgiyUvQbc0ChJaqn8UHdTjy
63GcM2s69x3QbE48Kv4r8MDQHoFS5WKCnGNf961jCceCmwpHHi2HlO6ZLK3xtCA6j8ATDLpvOXzC
EBu4EB9acL7sy9p6lyMHg8kN0uWI4TDKehoBJGfSgndjnP+sNLfrhuOYAEpHcTXFHKdH0qu3/qnz
zCyq48wqj211QF+Jp0LhzADBFMwJz1akLZGHaQ5x7K3aYcHaggEcnfi4CDM7G0xckDNYidCXHKUv
yvSyvw60vSENgviDzCCRcXzAJlKHaI3AkwggWV8UHws0QLSggz3yCqNsuyGFCEAuD50pqI1Q2so1
YPv4WIkD4V2dP9E4JzcvPP/0H6tCxhBJDYug6NCZHaB5q6k86wAH0w5y5iWWoPmgw9oXQtso1kv/
HpEyeKTjgWZ5vV46F8dNMw5JABIqEcDETsMd9OVPx8ro0q4GBWES66roTsHDjqcBz6Z4KfI6AsyY
sQRgcxNKRlRNAoLLiwK/L+KJD0+GhUILFNXHI+VNJkhanARp7ywYlVkPSJXvL9WWCNKpiBkKDS6G
rlYJ6EU1jASPvM5RcT8sbvm6L2BjjVCHIV3pCMkJxu/1XhggE4hLuUyCEiB6BJSDocDtXqP70wDA
Oob0JBEBw/XvI4rKhnbpk2CN7Tn7fCl1u+le5v+0cI2tIOBFvCCgO4hEitdielnPV1wkacD1lhzd
8fonAJb2V2pjK4hDxU6QKhK8/LUIY04NKQfXQdDlicW9NfOfUmd0TWwsFkSQyiewBtGgS/7+4jau
UlDbdGmTBjPw48bTNJ8QU+XntHf/C1UM7AYKEPApdMuxKo5Djt7iNNDMzBgcYxisYmV02W4u14UM
yrB6Xk5VFSTFgRSe9OlTsFFfYezIhu1iFFdCd5MmCEARpURUYCiaNbCQBariJpqp84z+iy0VLn6f
bqOX6rXF4cDvDy16tRxDtSdmSWNLhiwgiibw5ahokL+/2PIizFIedOppEPPn+UkoQPzDOIFbEtCj
CQgiFfOiQCm8ltAZa4jpkzYL5JMQWuVPFt7i1i58j95gKPv74rj+/RZsP70SGWlQFvdtct/Fzn9s
rGTuHM4P04JgaaFWCPS44D5LQ3z/8opUnPKSvu4LuKkqwXng+gbqpkg8OiBcrjWoZiTVIqXJA4Ta
YDFqvT9g+QE7PObcl2etNofQ/ht+MoTeXOd4z6BnUkLGEaBJgFe5FpqXUZwtmjb7/bt8mu44S7OS
1+g1u5Mf0jN3al+rr+5redqXuiGUDOTBT5I5KRjEtdC66HCaSmn10YhfOCvS0l7K6qK8sTd0YIGF
gSBSYNtubpQixVRn1AyrP534x+U3i9Dgpj6CjTLQSYGGU9y+BJj+WgfAtYhyUY6rL5+09+YNNenS
RSP8uw5+36P4tb9gt8oIyNFheAeGIQh4el4LQ8pHV1MV7C1hhdzwXyM/Dfrjvgjipa6iCA0T4/ht
IJbiekREdC0CaG6JsIyglEq50x8A3IJFTlmcmvP+b2Kore8HwCNmEcTEnBWr3iC68rFuz5jHVBkK
3TgEohCGAuFqZNwwNJb/xJeg+ZON1Zfs8dAyDuutBV//OLVaIJbqolXHj/fcKaue6vhuVa2SxeJB
FuNmTxCaCioAqpH0o2xMjLh4rhMwaJbtATMgCudP4NJDXD+5+7uypQ7iFWTxkBCF9ydreeH+SyMG
Kx7aCH28/gFVVqR+Wjpl9rYvhQRZtDq47PFyQKYQMEpUEBYZGeAKpJb3o0MunIH0rS4u0D45u/Qi
Vv1ySyMM9uJ8kol+OOxrjQB+mYPehQdDmnhaFq/nrXDwAImwr9FNOhJMDqitofUF6S30N9NlEH7p
OmNWw9GvPsdjbj+t3uJ+8IHysS/nVhu0dmKYGNEFJpkwGHWtTVxX4ySpxeT/lI8PEqO0f2tlmBVH
3G2o6HjDoaEiyrJOS6WqZrRrIW2QALzLnBVvUZyRFYTfuhgiCBguaBJCxwk9txzmAEFfI35Cf8cB
rHO/cNEcMXCwv1S3RgYhgP7DfAbx0HRip5SLta5iCMmP0x2vWvp9d+RSszx1jMhy4wa4lkRtShYr
bVeVK1j03DZxm9fCkzw+APHiUUlB58jQ6ybLgdTzlWLERi7OaCrNS6iBJ8yX7uOHsUeCf/wx2PGJ
d4ejgAHOH/vruGFyV+IoR73Cu9XaDHGLVTxhDGq6n5jJfGJZ1w7hWiUqcs7FFT1IMmSkD+2DxJuc
M7jgY3fbE7i3WNOAG2f1WhrlfoYuVwtNJwv4jkrxn/CjsKS/8iHRzY5RyrvJxFF7RRcPk3HojYQX
Jn/IzSaxikMJHtjVXn2xtKBcbMY+5+kub9rAnox/siyTOLebdSUvRMw9oPmdRtI10qJIOA5nIPJX
ya7+9BXg/yHKHSeXEL4vDU557CwgoDzsWw2x+T3J1JnQwMYFHklIljNHT71Y8fR1YZ2ETdPEPQWE
BZAq6N8bfXESajC+p2DNgzcsj7KHp50PdGmQx9+3aD8GCtUxd3iUoh6ZSNo3I5FkX2WetOtizgPJ
VspgUzGJ+1ZKZz8NMDCux5ab+/EZHasH7k56VJ+Rqpa8/RXdcprIUiE4R5u1hlHg62OvSaPYDEY+
++GrbCG1Yxrn+QSSvn0pW0uKtiaMSeDyR5cwvW9FqSvrWs6+6hGqldE0TurrvoibDrLvxbuQQTkw
sZ6KchWhSR6oTnWInA5AtOfmTjlhOP8wnuaT9pB8rS665O+l477w22AQGwdYBgRShJKNHhMveHDb
96Av98FTbDJJZFi/TvnKIgcjldzh11tbMEHKfEy8/pB5mlV78hPnFoB52lfnplPkey0v9KF82YwG
63AeIZF7dpun+qVzok8QNhzBSnFcD8kJ5GYn9dgcZy8/iO/pWfsIz4vfPbAc3ZanQcqLtFKjZwvB
1rV16ura1RJZV8NNXvtn+aQ7GIg/JAHgAI8DawbgBuvjW+0LcVScKqVqVlVlPfvd3+5gPIPIxpHc
xBH8+jA9TO/xOf98Bhkww6ndTGrTYqljv4DqHE+MavbH5oAZbbTTHDF+bJa2bqu2cOqeZXNtzexB
cRpLehxPwklnfQJJ4tKOFRPPSA1oIJVAFvN6oVUtUoW872a/UM3IlL7WYPnUvfbAmbGr3fG/4GXV
X+nhJH3gduFA7se6U4if2fsAKkqskhoMv3qPD3icGrP8wABkXt6V41PmKn9U3jQm0gy6b+Zbt8ml
0pTvW0AbzCc1ZIIuRwcoR+IAQO7/JoIy4HhFEFl1ENGsHqnpgxODd/ZF3OBv/K/5/Lt3lHOV+2HO
DLQv+8VyD4qaU2epvzEb2IFdFa1qifk51KxzuRVZwSQJHI0G26TbRPiwmbqwa2Y/e5tOaKN2xWN9
CA+11XqZu6/e5gWFGwqzRUiBospxbZk4FjK/5NPsr0Aasoxz6OoHkAs0jHh0++xfyKFcXtitMQ8k
WBxC0b6XwG4M7OH36bz+ADatGmin6bc6WOGvykapuoysfSVvk3Pk5v9HOjLj11qCPjiJAUU3+/xj
eKc+dpbmGBaQ32zdxBjrqTVFhmHelBW/reZCIuXrqgRJ2VUYsYWhIzW2AG/XWMfRb/0pNdGcWh6C
urCTF4NxVW4+NC5Vpcw1ClGJ4TS4GnSOorm7+gu4Uf0Y/clEU8wt/RnjmqWpMKSS3aPdC7qagFmI
2gneiJSLndoJ6S1BnBE4gkvbGkqHqx21ATsPQleArjL2c+vGBqowQmOkCPFUpI59WncCwOkhrj5y
FotUbMttXf44tXNzrKRZNeDHs0NxUN85xnt9Mwq9/H1qg0hcPINTa/bFu8J8nO9nO6/N5jH9FB6j
l976i/9hnPGtty6QvsnEO4YeMFJNqdQoco3Ze0n0h9JbOrfx4rfuAwwuCeBKfqtfzP3ZMsIrgZSO
fc+DyTWEQLx7zahwACSRmfmn+pwlpvQZPUSSPYRmxdKT7DtlhkCnAww0GMugLg1kIdeZBrRfTfTB
ajnGNmgB79RglF1+MIWz4hlvw0PLQgjcMH3kQoBMhz4pgNvSsanUVrHet5zgC91peevR7yKb4KEP
1P6UdIzXxMYjmBTvMcEEWFTgjNBAv2sL0KEVf+8PmqU9j4sr8NYoHafxkGP+Bu3D6X8eOJCGFFQ2
eCiIHCO1kyMnqENf64oPUPPoSW/NGvjJIEEGRsdiNoXV/vxb/OfHGz2tGJ5C1hczcJj/v/bWSoIp
xKlYdJ+XfdF4W2LGMt7eeWDAxHgt6kFIyyG/fP37GL5pZa7ndX8GkXn4e3wc7qXV62tXke39i+fW
OCDpOyWP9zz63Kh7B9h6SjEPnO4b1UdYmuBcGSI7XxwLzO0TqwX51nGhHoP8IhwjAAyQLblWCzWG
te3FDuF08lSrJxFUYinrWrsNZJGSwOGCxWMe/6ZuIk68upTIPCBcaAP0nPXSIc5NL3sBxn3P6FXZ
WDwMj6Pa+F0YBFHFtT7RPE1ZN0KWAnDEqvYGzQEcjjX8nnKGpA2DuJJEvQAFAI80cQtJrWAvhTO7
KN3Jvxu8B1lDAjd7ROiPSUED7hY2TnviZSiFscnEOEj4Y5w4UWaDQHjf5m4uR0oEtWxcY/BlNi1x
oJ5Kt33a//Hb70edmYSkeDby5Kq63pM47is8XJMkMOKgxvQCJqca1lQP+cArLw6MESD5ShhNQN6E
p9kihC4JJ27Iq6B4kkLQXb1PHRCsJkaQvSVFFSW0PCNqQaBNORkhCzsha6sq6MxZfwS3TRwftPG4
v1zEcK5VAXIAWrrQ7w1fA9bd6+VSw5BMv6RFgHnIiL8DdGD5OulH3mD4GVoOylki7gM8Lsmj4QbO
fJKUYVp4tQCQmKkdEFLPgqWB0on1lv4u8lwqhAY1jLXilsP2YAiZpgtP2p4DKalRBI0zOII7Bv1R
doQXw61OBf5kj8lp9Ue/P2jOAwrfwGJUD60Xn2pkhf4eiufWTE39MHqVXTqFm7isNPG3k9v5QHoi
bFUxaCJyYRGoGrC/HN7i7gcHqVM3P8YP+mk8Sk/VSFr5uhyU7ecVM+usjpKbW5paJLqVr8ZYRtJG
XBH09vvkxFbmmMM7sNMP+8b1XXGhdTVk1OOw9aRjlLpdJrVvjKbUSxwUIIIe76PWDN8wuPAHeOkW
xq5NUJQ7IhJmPz4iq7UyGxjqwCZN3Mgl/53Zhh06obP/VbemiCYLXEBIryKlhKGKa5PXxaZMtWWq
gt4g4+Rc7Y2qq7zwLF5E2mcD+uhKDqV80uhdGfKQMz1q/amxagU9sVb4nrFqkfQ19C3oe30x84d0
NSUoHVpODvW5ChbNAoQ/oDFi3Yzwdox6Zxbd/dXbsB2opaLyhRAWjynawRaRMXLhZMD5nRO/sTjN
5F6zh+FZLMyV9RLZ2ioZ0QJafXnEr3T3PSYX61DiNCzh6R644yb5V3IN870yXTE1+1P9mbyzMgE3
yU+ynrANFQEYUPcRNV8biJChpaTVkiYgwqJDf4wO0aE9TnAnUWeGXnmsj/op8vtjdpCt8NDGd1Ee
8DZwHoOY1fL37bCuz9A3iAQiahRn0adF1uiiGmFEWi9zat0EvkZW4K0PRlsxW7c6KPj/n1/ICJux
jbE193//ZNaf0VqtxRac0IwsxUJLqDU7C84Tb7Jqu/QdhaUCgTqhTJJJ/wDdQZBqk1iP49qhW9AU
PVSgCrNgpb9vzhGa2NHdDrQttFqQFrjrBQjlbpgxphkHceyUisNnpma4oSvnP6Oa4bBu7I0SRQUP
lTgUA3IIMdpEzah+Ft+j3+F40ntz/wxtiiEdiWijRgKNBswdu77VFE6Ig0qzq87FM/5O4x44RvxA
h1k4nLhzSScn3pkE0P963XTsjZh3axIAqN3mGHHDrRugfp0yS0T5camO5Ndbc/0BgP7DL93NHdVk
bMlNdvNbDYJCDswhRFy0v1lFGYOxEVp34wcORw7zN/Vz7i82YjvAqAB1i0U4dDMDRySSg6YS2F8C
aH29cFlbdm3T8UkgPqqqKfgYEZdfIwfdRE7mFz8VEKrn5vSSfmqnNDKPTeqqjFfMjUfHF4AbGECh
6M2BA6SuqD7MBDVMjSTA4A8HFxQ5a6A/NIXLonC/jUaIJMyoIL0KhHPkkK915XQj72YkH4PFmZ/l
t/JRR4VseIoepyf1KLvaYfVyOwvGxzaxoi9QDe6fhJvSB1nrS/mUpomurQYnQX5emXgO2sqv+WG2
gaT/iERF8hOAer7hcA6QO8bwjMqyXx4B6/G6/xVb5xG2BYgzYFWioE3ZspFMqFpnaRosp+SQPg8i
Fp1ZVd5yYxggwRwZedGjYne90lUdtWGHMe9gsVY8tB/BfF4+p++Ypp48jK1EbnLPW8ZH9cx9cB8T
K/6+ybB9LzQg7BEca4BAoFMKmjgIa4R55kB9nI9JZodvgO1v3sOH0GzK99/7C7ppvyRdj9UkdAzU
gmqdiKKdMaKl+FM7DK+ZVYGX3MKwlb0vZ9MLYd/+EUQW/eJyVMWBq5ISfcW9/XeWrReABwfreTwD
GWpfEvH8V7cwsVO0loFgAokfmOy1oFGY0XlcQCMMxgUnFoT6zTVK/TrlqktuncKatEe785fkoTny
a//rt4/ZxedTG1KVSYpyDQSM7uKEn70L/Hnh2L1x7wbKjdEJKRI8MJdf4Yf2UxZMPATdXDHFxtv/
jpu067cVoppJGtkROdDdBvVgpLwc4Tsmq3CWR8ONTl3we7XwHnS6Y8jwLptmeCGN2rQKaMFAE/uW
VgeiJaM2P/5VrL/7Sm1u3oUUavOkQYsWvZ3ToDjoD4st+6xn1E2phl41KiwB0nNZxhIkDJ9I+pvD
HUp9DrjMbQnVtt4b7NlbnjImDBHxSDc2f6EYZTQK146AwFjSAFwqZjqaxaMMfFO7CbTMUuqHdmIk
uW6KYLSe1Gnm0hg+ipzm1Y5OH5hwsxS//5FYod8+Js+Nw0Kt+55C3tOQGNCF+1iLEuNUMTSUPQEM
uj9l1Nw7uzMzhM7ZyXA6lDpeFju2f3Aef5A+YqvxqgPvIxA4KDZ4163FZSUVJWIv9EeB1QCDEhjo
gqemLookTwYp5DFpYPN33D13lC3pKGF0JQe5sbm+JIcMaXzpUH5yjnBSfS0ytcfYQTPIHxVFX1yd
L9EvyeIf+ABtgmdWavqbGGDv86jX5iou+PACnzc4pT0d5vffghtj1eL76VO6553+a/0B+tmT4gmH
8L6GJ0nvMBoJvpgDWP1eddLM5BV4vuyfws1Dcrls1GGflyE1uiVMA+M5wwNpcaTD4BReblYWZ40O
Cu/v5YlFirRpspdSqaPZrYXCVRmkSniMvTXkH836WBGanv5krNuOqLC39FRguohJjSZDCBtd2QIB
Dt7Dv0qzQCYl9zA8zRK35dgudaPO/8DxqZzpRByORHyPSXTkxmJ3cSN7Rq5GMlPvjeFLNy/0S5mU
CximqYmnFdbFe8nTehis5FG2C7ex+58MeyF2ureY1NmXQjGJ8hmSuPvWFZ3aBryWmTjxJ8lAye6+
tK2b6EKtmxkrRQjBP4WlnBwlwEyHaXipM5nx476YTYd2KYfyHXjU1HKWQCnNBRXT5GHm5tR44+/c
y4P5OfLLwMDbpUM/XBfUXv+3egfjw4vk9M5wHOz6HP2qPdZjZvMFd/lR1MnUgZPdyCmU50/goDcl
z30XTIwpO5+sIHsjStMBbkHKgOigvCnICOgqAH/zlATyZPfqZxZ+hSw/Q4yeMhuky1Grxloiu6zQ
Kxy3HUfYDwOhB23ynTtoqC+4YMXb38lNMXgqoJYKisWbdxkoAPpqEPQkUEDNXDpdctIJIOHrFDJO
OTlQN/pcCKLcOSeri9SVeIBBkBC9gnVDlILUWXq/9PZVYkmizECtOnFqehUZA+GIPjbeaiSrXtFL
ENYMSVtmgOEp0GzgRYsUHuVE5KWfElXI0CVo3GXZnxZ8ZfuqbApAk5xIOCGQIKAWre2apR/VBqBU
0mxhydgSNoIAFH4wkIUptm+wOmzbv5HJ/tdu+HEQ9qGrAmlUAtZKfW2naXWxxLAlENOFD++Z9hZK
h30RG+Z6JYLaWyky+gJg+EnAcXayOorfjC+FZMesK5ClClm2f5fl//FosVemQUsCHeXpwh5DOwxP
Dau8vy3le8wTG3wzddPEWpyNgJIKMG47dxZqiZnTsKYTNmyI7IeG7DYme5DfvFYF5QltycHzEUy1
1dUP3cfEmvjcloAedh5+BOkNalNivcnWOo3SoI4nu45Hm4nMt7lQ4GbBGx/j4uARvtZhqAZeKCQk
TsJXUKg/JC8sEP+teACr9K8E8gUXG64OuZZWPLIm6qkwnDwE6oYFzp5hOCW/OMDWuPt2vOGjrsRR
m6JxY5U3SAUhuBUSEywSenSIv6beMdK3fUmbB/xCMcpHVWuqG7GGpYsfzIExYM/aFiq0KXNJqvsG
WoQgfmo9ffaS7o4XX/c12Dzz/2qgUalDPJwkcS0gRchdNEsOugNPKAM/kJWVZ6hDo3VgmrkXQ8x9
BBXykjI4DdePfU02DwrmutHPg6IgCg3XRtZxUVmVc4lnIO/lOiIUwBk1rBzP5objVYfgBMicN144
mcYp5QYk4NCihCazmJHt37Tci5+nDrvRhGFRVfj5rnAAHI0iYKVaVQEaFKdmPdS31guYQ4CqRSEf
vANUDJQq4NzRtAqz8OvvNHqZWcWFjWgZlCoq2IlQg8MLnBjExaGfR0kBcMqC6/Vv+zFkJrhjn1bO
UUOblf/eWrVLSdR5j4X/Ie26luNGluUXIQLevDbMGGLoSYl6QZAiBe89vv5m88Q9O+hBTIf2xGr3
RbFTaFddXZWZZeaVIdKA8QV29JGYn+JbkNyl/yJ/iCEh+UoZwxTSsR6SGbd0KqXYv2ue+sPIAcFd
Lgj6qND+5xApkylQev3rC9CmbZUgO5m/6hmqzESRd9ePyOUZpGx6QIIgIgAKz0WdIJdHfVnaxE+s
F0k7peAjuVzwxtYwqEgEgh7kqFHwXA+jDBUzaGl2sEC+J9sV4wvk2K+PYyMPTsmo6JFJS7sIrpm9
VdezNGuQH/HD1xAcZNWGdlZVEfFQyUexc5FFK3jqNhd0PYReK5vMLtOzaqybtkv89PUL4Pxj42j+
R/AWedWrdUQ70KN+nz8Zz7wGXBspEdilBD2g7iDYxDJvdbRIXXIJdtErvCR3g76LHPW+fplEMuik
e6xNtNMgUUrGH/PH9Xne2i+wijZF6GCGogOzlOgFsERJLyMbc4fZLe6UwuVh4i4dKghK0ONChwWI
oOmskn0NHm4qdHHqGz8kZLP/vuyMqikEnEw02kHZhi3SanoJ2YoYP9//UVCvmcg8kls0SOSJVWxt
+jM7bGpAbI00ns0o9WX3TST29WXYyE9BY0eiGHQcXQg4MbF/E+qVHisTlRUhQAvi3W1bP6Rn40f6
Jf7OPyXDAd+/5Uqm0bt//aqEWaw/bGOJRHZtzCFRa0FVUn9GudY3PkJ0xf09vIukLx100f03g9TB
RgVaFq8+NmM6900Prlqfwv2BYJ4/dPvFrvaK+wmlaEdwTCSsrlu8DH0wvDODzKy2c6sVVQODBvlA
TcE+Zhx3K19egWsLjEefhToPkhYWJsr504A6gZzBLibhLxxc4rX+cXRi50foDi4Ot1MfwrvBffla
uGipyxty/SHMxZWFvTZPdKgj6g2mUxwgl/Yc8dIdW4fA0kDdNxAfoc7GRC9zkxcWrvzMl9qHqTqq
5sFqOQm/DRNoQwNJK9rwFkEFM6NGu2RZXY4A6rjaD9BqJ85R29gTEFGheFDc8GBFMU4et0pfxeWU
ATi7U2t72NfDCWdL5inDbI4D3AXEC5RLyyY3QjMzpybRkc9r3LY4jokr8NKIPBPM+yEKLUHMepgY
pZ3WnmDC4ClObAAPoIqJdx0CFvSyh5tY3/WF3lRK3iIgepUc0Z3ALZWR0DZsnTR24Pwo70UkoF4t
wtNZ+vbbjGtaGWYCgCk2S1VbYFhyelLf9kfJQ9MgW4FnLG1okh6kfXpbeYtj3OhObUu3v9pjc4hQ
RNgpDorYjuioXukB5v0klkT2sge0BrGjPQiS+FgFoMUYjFxe2vGivwliiNVnM9srDvtCqHt8thAR
C/3fyXwT3g6++LJ4Gkoc2c2HtO8c6Cy5sdc7/VNiZ/vaKV/6XeEoN7On7ht3oDUDFFqfZq/ineCN
LO/6A5kH7ZLqnZDRDwx22k3gJR5aMQLfOe8/X3gBFd0b7BIikQVcAXw9FByZuaisYK5lNUJcA9To
fubBu7dOMgJDKBVBeQmMBWZrghaaCLKCp1R1P2FThnY67lOFdNX79VtkI0YCwgcpIMQuGgU3rY+A
Ikz1nI4a7KR+pB0AAQPY1+QhP7Ymiwo1ALMOMMaFCHs652kQ1gaqOL71ofybpVDgsxFNAzoDSaz1
GLQsleSyFpHFQoD0xOsCsLUSINEBdUFFxCBPsP71Ic+HWU5r3LOzlzbvhuqjSy1Sdg6XELbl8s4t
MWsxDgAKCzIWQm7JAR0mAOr6+8VW8bDBKw/VA5mFceqZIPZiX6Z+1boBdPfDo1HsloFTQt8ahgYo
P+hQ0CSDPtV6whqpqiiEDrf14Ev1TllcSb//+4Gcm2BmKl3KAKVrmGgiV51OVmBb6kMqu9etbO1a
JKuRV0R2VAZehBlIoyZTkvRIZ7iGyysTbcQ00EVGsAE+HKA8LH0rinV91BMcCXQlRreLQCCK5Fqt
l8zoZL27PhA6HayvQiEf7DTwEmhrgvVAEnPpG1PCutcN6UcngB6ddux4rUG3pgsK+ZDNxVsIYujM
MYymtkCaHwdlgZq23T9fH8PWKwL+EN4D2DHKe2PWfOmEYNEWunkXDxH9T/OEvpyhLS/7Bsrk6aO2
F9FOR+x32gvHMl1ndvoMNJukdwteeawccCGOg1qFAwZmEWm4jRSnPjaFqwvHXt91P/cWZ6hbBwi5
AXSQQPoff5iJhPZp2eHlkvpdT6ZohzwHT053a0PgXYwtQUmSF9jOtIppidtIfVM61u/oTyhlLu99
smmDiklCmQzJfzZGLHtdV7s0R6z7C/ma/hYYkRSK9dfXZmuqLEid0Nc9EHjfT5izLJ26FOj9Y+Fp
CeYbUsx1czLi1+smNg4qFD2hSYiMGZ4hrCL+WIpK1ocCVr98QwYDwhAaMtoiuhY4f65b2hgMtC+w
v2kTSxAImZA3FMsazXG6zAdVA2oQ0KSNBs4DZGNRaEYBBtDcDVwrxsQEXqwwzXgTd71dfFbdTWjt
Qx4gZcMR4KjAEwBiitwFG1PoYzWraVFmvgI8rUJGXmPWrXk6/30m9NIS1NfDDL+fGzfVBwTAeeyc
rVlCkw+8rmkTBADY1/5S1wMpUq3i+3mz9EetPBbZEfW3v19uxF5g7n7L87OtlAVDTZpwgRYqTKBr
gQAT48N1E9sD+ccEM5DUsIRQNBvIrRb0ws9HGz3NLIVzCLesIFbFVEGrGWhbxl9VQ2eWWqZkvuqi
0pMiga3YscEZytaiU/lsiopHEy726ZxJZdOFIBP4Czbv8NqKyOFwMtgbhT6IKKIFEyqVaLkHDvl6
3aPQiGUVfaBphBeExxngxgftRZfJDLDT7DS8TjcbCRbwqv/T1wOdbth9Vs9qEfUmxjT81P9kTwVC
7z10/Nrmx7+4UqhWILJvtIUpotj1yKaxqQYLvbtRUwxq+6MxnesbbWt1zn+f8StVMQhmk2e5Lxo3
fekjrAwHTsy3ZQIdZamfB6cSQcB6CHqtJOEk5jlNzyAbkMUnY+LESTwTzCzpWRRYjQkTQr9DcAw1
TbXk5P55JphQrIs1rZgtLARMGCU1MUz/xgTeQwCe4MrCRbKeqCqL9UQzapA7xV+YKAB2/t1EmSC3
02ZBYCDTUZ5du1mALNqcazn1K7RvKXyXwcuVbd27oCXR2AFcP+zatY24WCyjFZRvG4JM1JpET+bz
EJ3Gv1YSQl4Db2DkgGihAHrHzNYaZS1T0Sgbpv5AZW/xWxmCuvdQOZ4Dkv3SeTLhdAGYeBIPMHRj
oNkzCf021yODql9dRpLyzTdphJv6kL4NX1XC8cpblRdwleiLFSR0RJHMBAZjGhZqjwyF/GD8NNBP
eCHtL8gipi/m3fAe/OzeJ3TmBv4PLue6N1A3IoCVaebekZKsksMcuBK02d0NvrAHNa9wgkN1X9rj
rkgg7wXmFE0ZkRyUwdR9e/nR2MrxZXC1fXiPagCgugdjV9gpUnHpIXVeUROzk112GL6uf+t3TpRd
Daw8XkVI+UJVlY7lbC/rVRxKgoS6ZbnYI4SXCC7J9hSSuCRQmvljTY70KyFoJz4/t88mJ2G7cQPQ
ywxN2MFwhyoQ4zdR5NfMXg5T35Ids/OW9y4j4WDHv03Y41xvW9sOfDKTEsqgisI2uEh0Oa0S6NOD
91C+Sn72VCH646z8xqGlnLX/2mDG06bjkocdbEyaK08PUe0q72Xk9ybpufUdun/ZhTuzxZaD1TJa
UvBVgDOVnV/9SCr0x7SThcgJQIpcWOvG7CEDQNtjYvqoFOB6myzTlAi5iOBjRoLWIF/Gjocr2zqw
KxPMqRnDuJo1tHP2K/0xJrFdOulzehBJcFf6lT142lGA7joP6LBxI0F/Dk6PYk+gYMNYVQQ9HcME
T4JKIe3bgNa3iXv9iG1a0OFZKewEmh7MCRuWuYjyBq/NpQKdT7Nca/+/GaAfcHaE+7rK0D8CBqDu
PJRU5af6+3cTArV/hsDcEKZShS0Y0Hgwz/aH1XnBTc7bz7xZYq7tYOnrPkTbbT+Q36KKNMP7wtth
W3sYWFGZMn6pEiozT3o1R9Yc47UcAjHaVySoT2lwGM2Hz+vrseH+0XATFxsohrT0ytw8ZqBZpTHJ
SM9JjgGlPOX1+u9vQMyhD0OxqXg6QcTHZPZsFSxlWckmluME/RZf3Jsnxek87WbYy472kILYpT/F
p+5u+UBa2wG6Alx0YRd6aFkDJL+xE4nOA/xuJahWH8VscxQLuqBVsUeEu3wvoICTHwNP+hHsRV/2
k11/iJ+uT8OGs4UcO7LplFtNOzWst31O4cfopIv67PAk13Zcutj+6T48VN3jdUtbGwcBBAjVVHAZ
o1xbMsC3iRcd0NocLih7jZ3kEHGyxhwTLFgDksRdN1ET0cE8aChf2c0DesNeH8fWGTsbByuJN5ro
ztRkgO4WYDn+6O+u//oWrgddtv47TWyLgUUSw6bugctXEezQKpz02u3SU38njMS442HZt07ZuTVm
+ZdoQCyra7Hvcfnu1J0xV+tqIIy7k6OmnKUa81SSyrHwHx/Uu3Avv7XQ2x131m2hk9HntpbaiIZW
ZhkXWBsTFL0LmG0cvCl+Dvv0ENqSzSu/8kbH7GZBrLoIEkGxD329E5TYT871fbBBT5PPx6EzqFRL
bHCfWlgZC6IYN9FnZGs/NVQjJ4RemRscFV/y8hzNVKDV0d1MOxX8inv1Jn+b3PIu+J3fdbepl5Lp
xUI0yPm476TClbVlOeBDtIhBFGL0cFAuUtlwHG6I3Kw7Q8Q9JOaxerM6AgSqZc+H+DAJt+MnCrpg
muyNw/WJ+m73c+1bGD8uQdc1HEx8i4OmL7L9B4qfb4mT3sruc3gzvsQ1+YLosOyl9/LNDKXOXfpz
eMn2vO51F2qTeACuFoxx3YoetU1ID273Od8K9vSU7jJEQzOR7eppzEi8b6rbsTzNvKcg5wyzMg+x
hv4dmoCdIrouT8+V41HZCnWhBmOp0YXWFxuSsQtEWHgv52/I6JUFZPHXfQXkWEV90OxmTk7SG2WX
gAD6S3U6X/xqH4r75Ub6qXgJGKS5jVo2mFfS9NKBSiRxfPtW8R/PKHQiBXoH5TqTiToMdR4DMcB4
g1PmLJCNED3FN33s5BjKVrxc0aavOrPGvAfKTE/EllrL/8THfFdBoFt4UUUw2q+fEZ4dZmtmRm9V
ygLiTANfAomwnCgucEP5j/km+PsH4moCGfdrzsqkg3EGvwgAG17aBwOUDcO7Pp6toAVYUNQe8N5F
L21mPNGA5xUCDIwH8jkT3E1TETeU76eRM3Gb2x/lZ0jPoC2z9u2kzx4FZYwKqzkBZOsZKK5OO1l2
E5WEvLz01ngA4UV+CBkiNCxnfP0gdXMdRwBqdI7uWoC9wH24PJ4OzwiztZdiqPO8gpHe1Q7NPTVB
vfP1lfku/7OH+XwozJYewqUx9QJWlLsavOUJEXVgV2/qES0Mylv1AAWY47RTnjR79GYn3mUFUd3i
I/GW29mZbiMfEF7oREMz7SPaFzZPPnlDQII2VPtnqpnbYmlViJ6OFBPjlLcW8BG3Vmv7qpPeyPfN
Yw3l7x50/dSTjsFbeGjQD178cX2KNiO8809gdu/Uhvp/GA6yjb7TJLEN8GhNJz/IxOT5s61g9dwW
E4R1Y2KmIW3rONuGZ7kp6PXlrrlJvPRF9dI75S15WHiZu82b8Nwo4wNCtVMGkfarPE2f9+lhImil
7A5EgVzeyThYdzknZt6Kxc7t0Z1/dkpVsTJja4C9Bc2Mb5djiq19fc1k3uGhHvbMRNxH5TDTeZQf
Jn/e68doN57CX+OjMZL+IX/QD7ghPsDPXNBioXiYvRKPxf6p7gk6AzpoE0WufxBnXVlptzaPF3kM
MiQcXYDgFZvXZ3arjHV+Tr5fz2cDznJgVnTK8skOmqPu0mNHoHmIqIkXSG9IqaxOJOtjo2xWRnB+
KKs62iX3H4HTuMJusSX/d37Pe+9sOfSzrfKtWXE2LKPpcqMRvtex8L6g20h4ouZbgNDVzNGlOzOh
oaU2fDlIWKjAIxau7hATl0fZ1R3ttboT0e3DHk7F7fRaYqD957vBO39b8aAFLV/UBgDSwuW1/gDI
htZTOxWAyssocKKVculc33zf2rmMk9e+WzWj9y1AbSrj5GVUJLpUA6iJknTQePMt2AVoa7FH6+an
6hmN7/ud+SBFrmARsbYhuq5FrijeF0Fu7wsSvnGl+KlB9oPQk1GimlRg97Cq+NMyCAXq7al/ojj9
n6elcebFLWJnvO/alLQR/cOZhA2vQ/tA/r/N7xN0ts6hIozSVIJXoQNPm79Dp3In/cz3hhf97kSy
ey6RR3ZnX9tFj5qtKKR209vkkCKyvcv+vlq3+hTmalcKC/SRHsPPCeRJgWfiXVkbWwoGIHlOi1tg
YDAGykZQ9DSiHBI78iYoLKCDhYQQz4shNGZBoaQNSDzHnCnecHIoOcGwBZVi6O4yVgXAxoc4peCG
GIl5r5h+qR2nILwRGaPkDFliAxLI8gWYXjNHtTZKwGW68qEmU+BICYTsS5+yczlaeBuuB9Rl1NK+
iZN4lq6P5Vi2RR1JVe43tYM0WwoV1R9idwRq6vrG3GJpUSkxeFV0iKDI9LWhOFODoQlQgW6TfRET
+U91H+AtFdkmWtE8hli8H8tu+qPH0KjdZ4kzceZ0Y6CgGaEUgIaPCJl1xgEGsl4Lozrn/jjvFhG9
46pf4+zoC2d38MwwoY1eoOhWTzADoiiqgTmgKYWNdsYij5/FM0T//uygi+0w50EJQyi3g9NBycFo
HlUiV8o5xhseZTVxzMKlOhpMDgEM/SpL28pJmJCMp5O/YYM2MAUGAiAYtGphbFRCo0+1ZOV+WCcE
WOeyPfbNiZsk3TIDfLAE3B7URSBDu56zKpSqIoF2nl9Lp3J8UAwH+5yrj7H1XAc4UKYqJlRXltXV
NbpIi0wT1S54CDlx9HcBatxo+yQSE+wCCMEJpMh2NSQ2r5+xjXBwZZc5y3O3BKEYiKnfRqhFI72k
g0/RHnjYng23uzIjr2cRkoRZEoUSalJHj4fw2P5tKCiCmYzGE2zb39KaWgCg59QHI1D2eVihrfgR
n/7PzzOHJrfarMlylG9aAsaBMxGqX6WSzOUxn7dq7ytLTPRftvogBRksZYf5Rd3lX/nRsrMn6Drf
Ne6xFOzZtQ6dzYO/0h3MhBzYcUD0QqcaVxNbaxAKsZPCFPDx4NQWjkD7NKetAzqqecsb4uZSnZli
tkEoRwLOALC8oDGl3U4Y7eu7eatoDOgChAxxa0ALm6Vuom1uGxQByreGYlv+Y3WTHgXX+Ch3Lfmt
1CDYinvVi53rVjdu95VR5gyZBVoPDAaMNhB9fuw4Y9pwQLS3LTC3SARBqZ+Zs8CIJClKgLg1QB6K
J/JR45SquXd9DJdW0JxBVr6hRUCpsk0mVDnWe7NAhDJIFpS80bVUSRxeVety+VFRovhnDUqTaGrH
HCWzkSv082vAYos/zfwUzJyFuHRm+H00y4A+D6gvQJKuvcyijmWOfmGA2g4kDg9wltJj63R2PX5d
n63Li3RtiA707CJN8nnqlw6GElDGoxmc1thZeOeSZ4SJPoZEQHMiDfTIZvoaVFv30aG77UmGV8n1
0Xw/TNceAMMBTZKGpwCwsd0z+tSMcgmNOpFQMyCzCzlckh8h5pNXNlVGE0ACLL3cx32UvFZuQ2IM
FyTYu9iTdsX78ip/5B+SKyHtwztaW9vy7MvYJohmiXboVo4va10BsnqSzXtibk7yP0NnBQ4G5K/S
iQJpq4PkoKoHET+Rk0i+aIOKt9X59LJUkLQqm6QtYaPx5Zm0N/VN+h79Vv60E6h/jVt5g62hSdKj
8GSCIMirw35nUK6sLgvpEkQjm0oF5sujTl5UyGiCQne8t9xq/9WQzA5IT1q3sT8L+EjbNm1UKGoX
fZIFzkRsHk8Du8yiPZqAXl6fmj5PlaQXgIyGLKWjIWj3pb1+MOL99e28tWfg/gGSRMcZMPkYd1x2
iRqnsvnNlS1qilfXpIOocSr0G3HBdzee/5ph/DJ90gVtZAAW/7v/hVdkuatqsGalx+WVi/7cyLTC
GAYEmjSYN6ArrKeuBKp8GaQ0R7JXnEnmR88yVAOGjxBdj0dn4FFHL280ag6UG1yimEUWXSybtVqG
FF2cZ3tE8DOFKV1fpC0LCDnQtQJVI0r7Wg+oKjJgvRUp9+f0WKqkEQ/xv7jRzi0wU9b1RYcajpz7
UXsqU3do7Dw4FCHnpbPhP9AHAYwbBcraYMYwz4Mw0yZNEfAKAfa3b+x5OJko29Z+wes6sbGrQfYC
2hsemr5GmMNjVFoqtYuAJZGOWkGQmJHRAJC38DwrzMUmy3MuJAGsIEADRSIpj4PpcDmRG5OGXnuA
eGL5KZmQWfxwUpvIqpCEKbOjOBFBeacwOOO+51xsG6MBhg8YO9AXENiyTL9QXWJTrZrU/9lZu7G+
rfSfM68OsxHTAN8JfwN8Fyie7A1ViJXWyTqCv3lX7Tmh39Y8gW0JYUsdsi3oorU+JJo0tEsX4EHQ
tUc82aHga9005s2f60dxa5Y0SGcCM4UsKLpTrK0oU5MH9ZBCJuERPKtZJXJz5OXGt0aiqWBZAVSM
rBFbFxTSqpHnADakn4b5UT8a/Usd+mDrXx/KhhkL0gUgq1BlRYSa66EUmTW0Ux8gYVw4aBGhQGvL
ya2/jjLRapAylbA0EEtgISNCJi+L3GBXybsY7Z9D6H5LdvZ1fSSXjzIYoWxE9Fih2SfmiORBNolJ
GIFFBCjIQnMownsiuFQ+7FnlJQF4xph9ljdmaQJAnPkBhAsWsiDdMJIgs5G2aQBRDzmrRL99HZBA
lAPcd7xpdBwbluqlhrmO/pd14TtCu/+Q0sP1qdv8eeTsUDmA/AcAketNMFgj0JxoGk7p0BDGAvvm
X/BWMAJKxoBrQaDBKovoGfC1bSgV/ly6lkpNDMX79VFcnkqcd7zILPD4qTI/c33Fer6oUWUUPs6k
oJ6QDmzzEwRGrlu59F5rK8z11UtCtYS9XvgSeePlfDbWQQYYE4fdBMQBiID1OixCm+q9mBT+1O2G
J0E6Plz/9o0ZArgFCR+I98F9sYvQyv1S6pQS48l/1J9vnF/f+nqwNiBbLANWeMHbz3WoCdVdivkf
NNJ+JWKPBqZ/v1PBqQTpBVKdlHLBnLsEJNsZVL6CFtg6y4vHpy75/S8m6cwEs41EPQHxJS8KGp8g
5Vuopwrg+X+xWVcDYbaR1fVKDq5g4Veh0427WL1dmheTM5TtFfnvbLFPNS0RFGMc6VDkB3gpSzou
i3t9ti7vD2RZ6FpAII02AGEWJAsT9MG0sCCT6EuQqgIlBwJLv9Tg+bqdra1Le2ehEgWJwYugQRnL
xajqpvAXc18ld9lNv3hpyjGyMV9oA4/wGukjjIWlnDe6vtTGiLxoPHREPgSggSQcIsCmCfgmdBhG
xg36Fusjrsx9jwYRuG9bYgSOiqiREwFtGEDAq6IJEM4H0Fbs9g2nyuxDC8mvaGcld3p7KILXv14L
mEDOEBVB0I7YPjJpLzdFP8a4acWdnoNk/t69iDz94g0/uzJC//4sYZS1ZVSMZULzGMO98Od/GwHd
1Wc/LhadFRUCru8FHUPl07IfoAKhcB46myuB/CDqfoiwsLHWRvQQNfpZxko4hXgrDfel/nJ9FJtT
RCmtKOeA1MySciO5FIZMR54zFfeprfe7f/PzeGxAlBM4uG+oz9kk9WjevGQTlrkGamv/v/024zb6
qJ+sVAoRQcMtnfqn67++NfNgxlPxPgkxEyvpLEXdGOVai9gZYJz4Nn9OeVTvralHdRolTsgRKiB1
rde2SGc1qBpkTMTRRgqKB+ul/zsT7+H5heI0ygvQh2RhsaKGWDZWw9KPrJcmIEt+SNAkZdwrvGTe
xkwhFMAcge5r4cXEjGNK8N6UlRT9eRcb15CRE2v8a4QWaLEIa2hMBjFcNuiowjzR86IpAUY5zvIx
/9VWFeGc541hoGcCgJoI/kHrYW+hVAuSojSSxlcQwRrLyzC8NIL715tqZYOZKpDH5VZJ0gZd3hR7
VwNaL6Ucj3G5q1BRwjn+Liuh9S/j89rE0LtZGUqIXEkz6XiLzft5OotnB1qt9TiMevz86LZ2z4nM
NhJuCJospG2hcYOetBfV5WnMJx33tN8MtomnPZqRvAw19LShDRsXJ+lvuz6D7fqdeoeUD5VuVxkX
Ig1mEYSBMfgpoA6ZN1beqNlLeBJ0zo1Kb8zzwwj3qmtUltME4JeKa6+nrUrEAApIhX4TvhqV66En
kDuchrfru4s98TCC5KGEw4arAm1pmd0lGGnfy6Vh3qRoghM6J6F53Hc8oY2LkYDOjfCcKiBRQjfL
U88VdVq0RBPQ+6mtXwY0Ft+Lki0ku4ArZ0phy6tJgym4Rpz8746E7FOmagFoMBGIUKXwzqtva1J8
zI1zzO94ajEXFUyIbFNFcrDVELPhdcmsjwrQSR6PIItHAZHUgxSCPHwQVZLfW0cJbZTe288gcLzg
ofiSUg7ehYZrzDBhGy9OnFnkglhwlF4EUSup4BD3uSMEdlv6y0MpESvZTSOpOdWAiwQ61ozGW1Tq
w6C64nTSzw6wGcShnBjgQ4PLC2pJfcpIbUc6OFa8++3iNFNTOGBUwBzAJTxI16YSZE6bsQlj+IrJ
D466/airkHgSUMXiqYtdziG9gfBqxOYH2IsVyEu1uU2EtkWnisWNXS/X0PW3ebC+VE5HgQu0KR3T
uSHGY+jJ3MZlAUPyrn5UfopuEhHSGN5D/ZEhp3rPBdLSvMl6d+A4IwSHA5GgRMGmbWo0YqyMHIhT
406601/NT90BkUbcN3aIf647kAvkNR0dcpHwvBBPNyDZsF6xftTEsGgXSiQwH5J7/RiiJvmYPw7P
kl9DjrSELPi873l7ktaG2DHiwY+cFNQNkZxW1maNhOroUx4LGGr6DAz0eJ+BpNYeFJcH4GXvLzrC
c1Ps9diIctdRtlfrai4v93KBJ2J/nbkdqyWZpEzAr4+2RZtSt+QHXrJAPnc2zxYbrsAU+johtLPQ
7IC+aNdzNmtdheBORFEqsxVXLriK2ZfeF+guCDWCcU51OS1mLGWb9WgJAFComZLiszYd/ct8q5AJ
d6LS5Sntbs0c1dSj2GpkdyGcuB5OlvfNvIwShkOlQnyrJ+KuuDOLd9npP4eUzH9LZ8H8rQwyl2Ul
Jo06pNTgswzemPACvK+rcAKaixsZRsDIgfND6EpbOKxHVUGuKp8sFIH1UxX5UJz9BJTA/OCc2o2V
WlmhzvHMpSeJWdb6gAqvqZPcNYvH1EOjQeN1+QpTG6Ih181xxsTilsHQWeLQgLWp3f1K3tM3QBmD
x+s2ttzs+ZC+r5azIS1lKEWaoFJdspvFyPbTrxAQrNHt0MsjtYf0Jk68tnL6+ph6HNMbHkJHmYzC
lL9zH8xsLmk4p+oY5/DwgyceR1d00aWkI/eQKTxMkIPRHI5FurcZ93dukS1mReCFLPg3B9NZQUPD
xfnIjxP5Ai0jtAtXQ4tBXkvDS4sIr3WgfNF5lmqAM2db7a2sE/oS8kyzLXWu0d8u1a3ecxDLl4ca
2R3kcvEoxEsanp05Y5FZSgX6Fgz+8FuVH1T7IBkkPBSP5UAgwQyFHc5xo8dpNZHf9nDg8ARCGp+F
c5p5qae1KQ3Ymnb5BfVaUjpV7yy8tmcXR4CxQ++zs90ZhnFUDyLsnJbf95EjHf/+ImYs0KjgzILS
q4kcWLBQZk79mtvqIf6yXHBo3Nh++SM6qfdyfRNe7AhqEA0SULxBRIEiy9ogWlqF7VjLg7/8LmPo
eJey4163cKFNgStkZYKZNbHE66TWlMGP4sekdeLmHi1Hur0fDKTKyPAa/pjQx1f7FHgn+sI/MoaZ
O79EHJrndGxphFZpuWNFtvqzQndbp3u0il0gczwkd6TM8aq0OlyyECPV7mQLPVXAVYxq+8foKeJe
O74176Cb/ovJpe3r8ZBALl37dqhnGyZSJKGt1Wj0g+lQVYdycuvoVnkfnwGNuBVvXuI7CKH/ZbGG
Lui5TWZe2wjYtiSMR19GE7qDfsODodFpYo8z8MWKgm1J35xMiFPFhZxnBX4/mGyZIMRpOPHulr8A
0wCQSCSiqRAtu+n7dDSTcoTjnf9YhEx/3nku8OI2oXN0ZoIZQ1RkgTwgC+3P0i9R8S3Nk+yGRORP
BsiX+guLwhkTvZ4uJ+2fMTGLEg3p1DUGNWhX6H4c28ZHZ5AFLOoFVWbn+rbbmEDglWibIgBx6JNh
PYFZmYxxrJQTHifDcwuwvORWtd2iTUzOce2X71YLsCULcSikdsBOYfNaQoSgQ4uHye/QLRNSBUG5
E4X9pJMFAP1DyW36veHjV/aYMzwGkj6OWj+BITl4rZ3clS/Gbe0EoPxJeDhE5DMHUpenIsUdJhMx
NtM0WrPSTb7c3EpovmYblj3civkpaomA7s2cp9fGKPHMowQIPM9xBJgTsNRNmvXFiFl16lNF3o+8
7XgZyeENcW6BOQBzCKHGSsW6AbrqKQA5dh++dpx/dmgtHtjlj+sbcsNlwNo3bQA1cFQT1xsyQPat
1gBG9p/vbR6u6UJoAv5u9ePM0eoatcvVET8+2tH9uBsOOMzo36vtWiT0VAcSJjftrnFL/3aZsEeF
G+2QO6X3eX2IG2du9RXMxpwzsUnDAV+RHarn0Q3eer8CwP66ke19gSNNa5hQsmBWrdETs6nGGavm
jQI5HPs9D8G1dUliHP+YYGZTmORhTKOJbj3ZTjCTkgfkuBO9DxmE89C5POF4Rt6YmIlDIXKYOwt7
vRd37eRAXLW1SAdRYq4KCN1ljA+GoKKko4gA53gRhypzJDdLL02+9iTsnwO8HKBIcF871iHm7Pft
WTwzxRxgOY+zqJ5gCiw2yXsOHNCEd7cu3OIuu/V5otRb7mk1MmZfFHVcJIi9J1+QwJC1pcXRfeGP
kDvVQ2FHu+ub8HKnAxUPTAASNnhDA/azPsxlW01KWEqz/zPzOtcGU54TqF3oEIHvC+1TMESRdgXp
mC3yyWKnivOszPRSke3uI4Q2zH5+VdBqKj4akDKLD6331biGTmqEH451P3488fqCbw7z7COYfRnM
ImDGIT5C+QlC3ZTYyN7f93cJr0XJth1TA5gVknXQMF5PpwU580lrMJ2yjodlY6s3ghNwztiFKt73
jAIxi56YyHdA/XdtRJCyuOpEY/YniEeZbud1lP1PxqNpz7dksTUXmFMIhzRuAX5DCs0anRwLcmzA
MTDwObwl3hg0rSghtQgldfGCmjRLuapUbY38M1RcnwMwIm8CdE617q9v1QsWGR63qBkC9QHUFVD2
LJzTGOXFSIt0gRqgQO6KQ+eJbukucGuC+9V7SmTPvsQnr9HztvY0a7PMmoapLoxFly9+99t8GXU7
KfeC4e07u6FCgxOJBTSn4Jwa6fKtCKN4ztPKMmIk9lm/ZItczV22QCavdLvIKaN9hajWDZ6iR+sY
2E/9U/EQfaU8X7dpF/ZAMEA3Iig/r/dWZSh5aVTlgtLF4OnuqblLQRzBPweVBOQTjTe4SmWX2+eb
Gfpfk/Tvz55VZq9AbmWsFl+0pRvVMY5oT4R2Ttc3z4WozPfmORsYc2gaI0whiQYrvVvcyfbzQiJ7
2d89fgzkLXQku9gpdrYrwf9RbE408f2wZ3cQ0MHoloJaDTD1jJMtGi0A1RK2Jw/P4tdlP5Fq3+0z
x/DuCqIcJXQi073iqEET/gfPw284YMCsz6wz8doY9u0gJLCuH5H6t2sIdEVefGr2BhIdk40PsAO7
cdRTchIO6g2EkQknAr7gCdHJV1DHxLUF0X3s5/US5xB+KMO2xhHyQHe6mzzTDT3Nad3qAN6Q5Oij
jQcUQgUZBWJSINnpXl/+rW0NRCWKVxLgXIDorj+gXzJDLvNhgfqC5nc3uZ9xWQxbbuLcBLONDS0z
C1XsF2hh12TeybsGCk7TIfgz+O0DLnHVqSCKFtrvb5X9qsER9/bnTBL3ZXf78mJCBtiyHzPyHtpv
u2f0hUJHcNDTWtt990No5fi3za3saXa3e3oZb/RHng+/UCT4zxL9H2nf1eQ4jnT7ixhBb15BI8pR
KpXtemGU6aL3TuSvvwe1X+xKEEO8OxvdMTM9E1NJAIlE2nP+s0PMESWKNDZ9iB0qXsAZkpzqp/wo
fmi9lXvDq7htTcns8Z7k2+GwNAdKN//6ehiYAkACAkMGqIuxti4Fsacvh4q+a2XzCPyKXb5ZwgeY
eTtQ/KXkrVAB+DkshmokNnKqDbG/05+rF94OAf7TmKlzNnlHXAP5gNghBp+HBXM6c/MhFk0JaG4S
gLnMthEqId/njVj7O6cM7ek1q8i6/5SfYMrTxlyVZFzLr2NLeN8CxBN3XIJ5mLF6kI9WdLTbg0kJ
KZ5rveeyQBq6rPV3WyMFGbD4wnnJe/6NcfK18W7sB6t4qo7tKnYbFwAoR95bGvX85UNlDhc9dejt
ogVPHmXW6y8Q2lIwCkXzEdCBPPQQfQCjzTEO4mqwFSc6NSR1kpWK4fOJROTppFoBOXqvKnn1BDM7
DmuArFmi0wPJNyaTLeLe3LcMt/VYtCcjxYbWJ8ztgoSAefEivkz99swZO3nFOcpbsyqeSxstMa9o
6fKKx3wlHMMlN3HGx78WyhgLIH/4mHgO/F1zarfTCrphUwz83FzqupjTQEA7oNsHo2hgUGLR4P2i
HVoMWnO7bCT+Pjz2a2mLyft9yRN5za99N/QAgPMsb4OD73G7pV4IajYujx8ZP4QWIOal4gH+wBje
8xiUNaDmgn39dNBjK9qr6wSajsV+LpzjvCSk1WmRm7/BbinRMJ+XIYclING9A6Cnk1qxVW/h/gLY
Ey8sJlIJhn0PxrFxF2SzFux3lRhhRI4TmqSzhHupcK7BOIBVAq0OzunB33T75BmjJvIao2C72Eu9
bl3uI54sJZdu7DYVjW4ug5I/0I465nVHC2UOVKEy2CtEqPfxV/nq/ykPIB0x0V+zmSQHqErcTnoe
HW691BHyi+7Dnu6lcJG53EPVjXoJ4ZXd2ZkNRtBD9oHyoZnso50SgvbhY9z2Nv/occeeI8NS/yX7
rGPxyJugi01C4hJhEfNoSfkA+OJODvbNT7+ZzIU2v5v5YvrjQRCPeXuYUPjCjPKGaHOH2wYqknit
r0pH30xWtmn2irvnbPUbw5cgpNsY1rQvH2Kg9/twHV0XMRACsnRvIBVxX81uPDl8DyWKM9DdBqAn
cLJcb3edhVoVFOdoH4KfzAS802uLXhE0c4QkktF9irxpacuHsw1P7mfc8ha4k4ut35gL+v7bbnp1
7ojmkY9GvREwrDCZjM0UFLEqk7Q67zNSwE8Bz7zZAF9FRAu4ak5v+Nfvn8c/o5XgIyfyWqMMFKI/
42wDnx0Bqkr+cmZPXicUwZCidDtiWAPsu2nxMILbwCrhlQL6hiza3RtYNDzD1AMFeSivYfye7djt
Wm5IjTAc96P5vt/2lmu+1db01dmBC99cNEGx/RqRd0DckjfZJgcnt1bqWgFywOHpAFpAQtbvT+uv
noTWa49S4ePDg0Ssza43//xkZDM4MlHJMTNbPGCp6dKMiies8I+19dObHz+dnYBhOwWq5I96wECi
I+GP37RPbDOYtfOok7Opk2SdEg9OonJAOLLaSavXwfqTk+ddSuxuIZ3w6/uyh3m5JcwlznvfB4FM
MO6dlxwr3b8dCpTTtgnZG1j2E0o2pomy6JvjnFpo2G5lHzer3eMrJuq3zw/4rO8lZ/R3BOzeJ7Fu
S18Mnazhk7b79z1vAiX8pSDr/ff7enXaW/vDurbxe2dvNh+r3d969eYueAU3Bp1RE0bB1VGWA23C
ByTAhHvTgBx0/yr/jqjcWyFzlbPoHGeDAAHqe2vVO9Vcvx+cv45ztC3sdUke7Z6sVLIitmt7O/PF
3dmEHMmGrD4sfTGDc4OTgWuB/gF0O1EWIdojeW1ZNE6LB4Wb0v0bR3rLatfBFoA5Xno4W7lOFBdg
3WZlCava1dfQgXalB8THJbFqpAMq5yfet8/5eSFmp07Q9R5Rql98Fw+qUeCyMVpQaQZaAIy42asJ
erifDMxvAtFLJ+oSWOKND4h2VPSMKypYFkDYjqTL9fIrNdfKs1G2e4SkI6xAYCembvlWts/WeFTN
wFmy5XMiUUWGFYVU8AGxjEBKOYWixhXdPvtAxqxskV1RbDhl47eyHxyf8K4Rk1BwQmNhV1nVRkEA
/QeAw8EYGNg72J4zJUzS89CKmM2SzaY7SBhwGu1adNR6IepfEsSouAAmupbrIajH49nadUc61a1T
t+0WLtONN41RMKQdVXiXYCHBy8jcVn5EP3glqdO+Mzt7AMgjMnJrAWguh2xhTayTSSXR/ldKeAy8
DzYFmSlFpkV9wO8lcrbOa86LTN3h3aWqPOvXsGLka30cDQ1I0xyHBW3OVuImQE5beMJvDud3IQbt
TAIfEFzmawmpH5+lkf9dyGADdnAnWkvT5De9yf9axX9kMN7ZkCp6k9HNaq0BORHF0S35i4ggaVl6
w+b369+S2Fc9NKQoLiZIStzQMkxx99+iszNL0Rgvuwj8rOvjmIfbEGxjYH9rD6LLIYVz/1m4KTWx
chhDZERaxnNyhC1bG06MWFgnjfUVHM0NQJl33/elLegAq8xB2YRRJIb8XgTVVbmV0De+tKCbei67
IEaTK96YmmGADO2xLUhWmZRl4XTeYXWv/gF82DiuwYqO4Tb0hi/jwUeXC2jjHA0wpvdXO2slaOvO
/6m8xjwnXNrIeZ3jUzCpaE1WiEyouM4/+tWSstzEZOyiGXuEltehVHpI8h+MX4D1xBVI8JA8l1vD
E9eSWTniq8/D612aHFkUzRjdCXAXVXaGok6O4WRnV/r0j4mZA+uK9sTUpuoZR7kxjc4KFoWz7zW7
bMamtEogVtkA2Q0A8unBGpvIWszX0Ctw6RX8SqExEHKGCEDYdgpR9Mcm1xMefSGdPdqJq7m+lbuh
K9mFtQjUuiSNcYxqOWkqKUj5fQ87HNkZVGawzjZ6pQJrsdDM1rTZpbGXJQe+kxJCWGuBv3WTWuK6
srSVDly/JR2lyn5vF5nLkCOJMTUxRK1P7sM/uWjofEXOCWlH4OBcvy0y13NTKFX8nr5dDfEtNEht
chStlrR9VuH+LQjcdteC/JLrQBtWUkFU4cQ1kF/NpZ2affIvhDCmv/R5MQ1GCGnAlCCb9H3RNq25
1DmxJIax/F2qprmfYNM6XJ4Uvic8GLN94E//0+Gg5n+9Z4bUZxyXQw64l1CBAsbLNjmWe39xQfP2
9mLjGG3u824sdAWSeqtfn9exha6uHxNEtf/rkhhdFuJM4iu6pMHu1w1Bj9C+w8h+vSoWvL/FJTGG
3Tj3hgDIXGyeU5AKmQ/DQxbGlN2llq6Zp1nAIC4geGDkVCSnr0+p1Hv0FhhY0hnvVAxdGHfZ631N
mLk8VyIYRSiNRAEKfk0VrsF4Go9naXCXtHrOobmSwihBwKdjNEUNv69oi67ZIjErIC2bu5E5ighy
aIvm/XXddMPBil6JZNShS2rgU3RYmHRQH6jZ5szcTVPSWby1+fknOnEljtGJKZaVoNN/ta8hsYXo
mFDyzkX3ZeZxAAS6gfgUQRviYkYlBL8N4qLX6OOA9mNMCZ2hedpHZKWL7vT8qV3IYnQjy5rakIJf
WdSCp1az/5dBqpx+X5shAq37h3ZTpvg9tAuJjJ4MRpxoZfsrMfP63gxOGGi0GqTZ0MGyEx/9g2AW
3wBH3/Bb/7T0kMyFKrRGodDpVDoIyzxZwHMT0rjXsbkRkeELI42KtJeEDp7UXIohb7LmdK2IVtFl
C6gtxOCsxpwVLpeGWMCLwh0MAz1PEXI6027wYMB24gvlZ1sNYKW2/EP7QXt2moXM9k17CfsJjKsm
hFWUgD5cgMkUzdQC0d+nWJLhD2UPKU0dhSD0jX7y/D85ZoU2wdKGZrgGzGPKNWkQtkki7EP07bfW
vt7Jm3YXuY4jeKuzGX4IpvAzYeOXZhJvWhB+V3whmbk+vSCCZWIE1Hm3UQ5laIVP0Sk6UeOq2Q0g
YMeCRMjqnnKPZqsX7SD98Yy/RVkoUAVF3h6gd4z4dgIzTcp3AoxSC1ajxuSQIgY7a0rQNb7os9xM
Bf2u9kIcc4EN7ezLnN/Qfe6tzDOcEE7YGZGWT7hNuXCqs+bicnHM5a27zPAnvabaROmkfBj4bNND
Xnb0sZlor1nfNxfzp3mxPsbG64EYBbUKid2m/Y3kfCQo+8OwAgmsxe0FszlW8JoNi1uMI29KCOze
Mtf33Eoj12ktZOPu9OtYJ4YzWa3FkcAGGJHrk8rhHhS4oqWpWYYbWCnioMUtWNIoJtJDkNeo3AiN
6uyyJIkr/eYlGmu0FIyKPC51zd8Uw9hlMyaDV/sxkCIsuwhNFUIHU3uk+23gdW0A4I4kD7JvApG2
Z1CH0vDPdwHvpxL/y/8C3XnlLIe7N/0N7EcxdjvmorDlJui54SoH/aG2hoduMzkimjtCK+UBZtB8
jVa/KlFz6qH+VCkWVJEGGXduNpt70mpJGSSq/O/S9l+3jGa4UP1z7wu6ydEza2VzUCq6kI2MHrj+
4G8qD7tsS0T1gtcWXf8lLvYBcfcB6VzXMDGX12/SFxW1LbO1q55om85KUYYOzPL/JyinN/zeJjDm
TVCGQuRHnAP231bcZh/C2/dd6qJgqggVvSWHYcnCsckrRJ8a6Muo+kPraCIA7dmmdsrd0QLN6pI/
fpOuZzefMXGDH8VdIWOBZyu1Qpi4Yu8fxfVkAtRkz+H55p4Wb/icx3dhVtmEVVYNuqH0kFnYLw2g
YHzruFIeKBvdfc2a9X4w9AOqBNkAz85vD89FB2asSn6U5wNOz4TPZeaH6IE+ThgIPix55/POz4Us
RlNqrhvUJuqp89NbwuPZoUMePaSGCAqCY0s0NNVTvYnxcmiLOarZ6OByrczLiOsqnHNMwSP+pVnA
/sm3emocUIcWibwcAM0f4n/2llGcEkj3MUbghL2KQVbt10L0GyotdpcS7nMR3eXSmEdRm4ouigJs
bbcxUJNHchUGOF5CB5+76uBzAf4lSoYq/gmm4EJZUilFAmEUqJTWitGLPaGTP7BxeOseRkZ3lhB2
Z2MDuIyAuNIAegqZ1xKzQQPO48AJaMMYf86W+CK16ydajax23GhHJXHLfeGE+wLRJLdSlnxlum2s
bfulp0D7FCqRrLuO04urrgf8XG35D4XX49VTtmDA+9Ewkyz95UmLCuE/uJGXMpnHvRt9w8jKUNwb
0Bgdt4LOqUfwpOCWLyU15nINl7KYh12MsnMjx5AF9BOn+eifNJR7fbDStT/1R+5VDvDyIXc8Laxx
7uG8lMsca9XpfNqq2NdxhRTE3jDP6C9A6+diwDV3LwDahIlGRUXIwT6cglq0UTW12EyXFgejv826
Xy36AXMX/VIKcy8iGDVdQWEVF506Y4FNDcsZHATCvlpI3dCdudHIiwUxNqwVB1Gb0kH8rUKmYNQC
r9EZB7W0piU5jO0q8qnBKACWBDChHY3G6TXHkpY0cFYTLtbDGK4k46pCCLCe2jpbgxfZIVLsoQs3
2vonOnchifHdpd4X2iaEJFqS5BH5Zua0Ga0aHfALkmatxoUk5gYXmIjHvD8kdRv6ziSu/DF61C9u
UdHr4KVPxcr4XhC6pIPMVa7HUtSyvKeK0R+aB6qFBfJ6/Up+jRbgAmedhkt9Z66v7/tCUisdFggC
k/5QbAI0rkir6Uz47VJ+ZkERWdCJXsFMVVJBFn20qauAsGOlwMm+v39LYuj2XjxtSt0MflD8LilB
UanfDJZIfFu174uZK9JhGAKEPhjsBpwWi8XUcGDe45VJ3G/fyqNoJ1uMjaNTDj1kaAIBHElsZ066
WlIOqtuM1biSKl+vrmn1XlQwV7TXyF6wgm3pHNZHu/Sa47P7vXCl54LkK2HMldayqQtTeRRRWx68
xEWzxE6yvlrUs9HJ5pOPZ+ytXT0+BtbDw4LsORfvSjZzyVutkkrxDNmYxTDFBOG5jxvX7LLj2VPh
dUlP989zzkG5EsjcdeN8jlq5xs6+VaT8w5sceh2m9fov7Tr+80d0CusXWMFHc+N9yTMKeyWYue/x
hAkuOcZKO1tGJitCqjQmmCNeuBdzCR4ghQNfCbMEFLqPuetKk0i5UDaQY/4mDNHlHBPqltDYGoVQ
y+D+UVRyKZRF0YvQhiNgKIVa0H9VQZJ9uW09WjZfLCrPuAhg79Ixw4jZQjrUfn03ZKEU81ajN/Jz
/ylZdBJhtToiFXhePWImdulxmDu3S3GMr+CDDg8ThYKI3kZ/k2w/Ezuw+T19jXoCniRrsEIXROsD
OjKWVGbW+FzKZsyAksi5jKsp7oWD/5CdOjR98rZkPfXkd2L0JQUOb+tJ9uD+97p6KZexCHItamdU
ZehxAteUxJi76ZCPWbLhi+tjbn8vdjwIjCTxtyc98TDvAAoAzgMcEvgNz5TRTHUkkELhmizYgbms
+pUWMXagy7okE2JsrbzqkQ5EsRh5qPUpQQpGdJAHsXi8Jvd3dS6evpLJXE3AMRVymUOVRlNdAdaq
Iof31AKhe4T3RIW1rWlcux3I9/+oSTpbfg9bSesFEBFh9GDEiYJYfX14Wh1p8P4BQnVkfh6W0gez
lghQfJg3xpQFRkuY0z0LY9uFlSLuwxCZZmf/FPyeq/jGfykbzloan7mZG0PeR7yUx1hYreaiqsgh
r7LTgsQYiz04h4j8xcB6basCndf7uX+i81p0sUTmRI0eWHOF/3/bKpsywDYLE/LoUabApPzpACS6
IJMaHNY3uFgmCwMgtYIURwFkoriIan2xqZA+aDf1SXVLc6n6NGtsBUyFCWAWAuokY/2aJphkNVLF
fdmZZ5GMCZG/dYNS6ZZLOrokiomUOMTRVctBVP4WgKy3t8pXNFNWkq0uQfbNmvSLRbFmNQpSRQs1
Gv5FGWn2oJopRyIF5uiK/6ssxpQmXTEYUoVVSQLJME6hIFyPYF2+uu9oCaSHXqhbzfjPYTEXjlfr
uhZzXdxHGFbdnYYSgy4LykcP4UYEsAMw/YkRYTR2XT++ajPkRqbH0r6pUAVVK5IFZhUR3tHxC4nC
w/D6zxQeg1O8htEeIIiwx8UPaSkkobQfRjtzBxhKGe9f81UBB05EyG78WRI5qyCyAZYBYL+Bk4F5
HJq4quUuTqS9UVl6SnjZyhUSfY9P8fN5CUF8VhYgnYG0DCcJjFHXO+pzQM4L2kLaFzXRX4RXnyNR
RLgHITCFfxCbiQAp+Lcs5jbzkYFBoLiU9txjckoQBfo5KZ6AJVosPHVzEeeVJOYyF1GjA0gJkrqf
4JS5vct5knd+SZ4SR9bIfaWkp3GjkxerYvSDC0AVoQ25tNd1UwE41df5p6xIKjr3xSwdFHOTQ4Cy
lH4KMTgovyZ86WgoPx/jU73hjv+bKEb/hr6blMGAqAGTggURnlSJBE/Bd2EtgqXSr763ecyjmci1
KiZ08zjC76N3xAoqbHuGClxyHN36ufnU1gNQzZ/vr3CmRElp3mhnO8XMA7vjtdpLaDRqAYGIYUt7
XI1mZhMUhKzYCVaBLVic3Vi6hZo7qVcZnDEMza1UBwCFzrPwrS+B0t0aNUrWDD4O8E1iSE5lvkXW
+kBNGy31+JXy1a0mDHnH9jl3pf1kG4rZgbimtMcltZ0pjGOYmQ53gCPuN71wvQXTWAYjX6qlF68n
wLmDTQhPBCq0vcm/GftqF7s/bm5yRx2ktvd3fybkvxZNdf0ie9Keg1YGGm/pcS5vSk7sJM/iOlqd
t4adpGYbw6OYkA4N7fp3tg+guegv0e3iVW4WLu+M13b1Kaz905qkHPQQuxB9TE5+/OTM4Shj0s7W
ce7iFr5/+qxZSwZqTv8olyHwiDGmicNnzG6gSuAMiqPK6530qX2akA4QSHzg7MrqgWzC2VDEfYgx
CB/AAx8jCR5DW3czJ191n8Gjsa4XrMtMvyJetosPYmzzJPEZWvzwQUDJRocEANQwRBgcxIWa0EwZ
HpBHUHdMhCIMwEDJ9dEbYHEV6qoFD+UacPdA2E1c3pZtZXsmQK9Q3clOT6X5PKCZ+TldnHGfKc5e
i2c0T1aGrO5qiBc3+RP3FqHbnkOZ1FqhNXOH7umYFH+Wkkz0Abi2cZAp0rFgTQEnC8tmoARKpbfJ
ufIMV9zEX2NF/D+qVdsNIIj8rfoZWNnn/Qs2q9UXItmECNoc5KhoxsoL18qX9IblvmDA/TPfRusx
IsYmPtHiGzoPnhYE3+bnKaIVRSinSGswZtfHq+RNqCdwYDwATWHI1zmmyIxslqY+59enoo1bkdE0
LrLMuSn4LTlpBJsp2hpWaE52OBstHCHoGnYSysHdVvqmoJA/8RLW8EzGEAu8kMwssM7yETThkKxg
4LFG8Kyc0q18mMwPw+q22sJ+3vgWigQuKFwUMDYAQpln1FWI5CSWh7H2xhcZXJ5mfaxkuzMWLv9N
6IObD5BaSueooGjKRlmAY1MauS07Tx9hjXlbj1dxtuonov/Xg36MJMYvK3NebeIOkiYHMz5STgLE
rCinh//9ivC0Y3iRAsXcgqk0VRBM6KzsvdxyaLY8JvLCq013/upSA1TtQgIbBndqZcShAglwkZwK
OAbRWnceljzm25wN2I55AbAFUABwYLJMNT26P/ky60dc5Fwk0ltyip+6F6A0HhszAxhKSoJjdNRR
5phA0CCS76UKxI2Dhg+gFCXANFBBKSXTC3/xVEdZ1OU8V03em3U07xuLG5ACQFtf/WzmERxrjQM5
D372aH5mqxiNMvpaXufutGreGuujcUfgrKge3jxgGKCkbhfu/S+4zQAyX8C8ekObq3zb1PQLJvRK
S9vykXbm0fbH3B63I4mOyNrEq+lxQTBdGqM+V0tnLoIsxpirrbF0g8irz37bIuOomA8JYPoWJN28
Ppit+SVUwnjAL7jX9QFycl4NahYr3rlfaZth5wETjjx/eI/f1n1Jv4To12vC6LXCg7xJQXAO8pBr
SVoJWIxkkGSvfUrOxEZf9Mkwd6eAOO8Gcb5WEUESe40/ah5nmba927zaf8nH7uP5sdsC7eE7JBv3
0V7t/rjug+u+Pf08PGKY39pagfe2xVDQ9mFc2J3ft/feNzMGNvD5smzPmuxt3wqgDSESwPDBZBVE
XKXAlqsIam4gtNfRW34MiNhumh0OSbOUxWz7L8AS+ymgZsMAMibsgajHqESjBuGYa6nqZWTcZOTt
zSCfh08MjpB69/bpPK11629mYpge/ZLHr+Etxxx4SWDcAMftfFDQjMR52BZ2t33pFlkRpDk1uvw6
+t8v7MBoBDkwAfB1znrNmWuA4v1VLZl8abZm/vWtv8cIU//AxsIkOnl0tXX69gIANTKevpdit1+T
w2wULAflSpAlivHIfEpX+mEnZLzqnZ2MoESpkZd49YKGTptO2iBnZx4C8lezV6fj8c9Rt05kdHKy
Q3+hZQ5Icbs/y3Ahv13ZNx8F6FLKZQosGJ2xZa3E110ELBav2Ywb9OB1mFZp8X0KYFI7QITUb1uA
MWzeJGC+QNWe/hao/eHjwQxCiWkK8/R3DVC3ZK0i9ohMGUl5zfRD9NbJwA5J1vELSKHIa282DuEJ
6nYPS5ZCvHU2dI3O+oPIXQMXKNvbF6S6UldRpnlvNLVbQ/1fIhRdUsx7IQhGhSJFyygK+MCs0dHT
+yaihRdYAG6m2PctiUxVnd1MUMEBqR0BEvwtJkioh65suFjSvM7snTN+KXgARqCC4V4iaED//Slf
ny1QG+LADzjtM0kAYtTbFCYmJcdg9TewyS4yG5GEaHHdPDx0prFAPiXd2nAdSghQGzgayEXyjL0L
p7RMx8zQ4AJoJF0ngMMQHFreACpK4AoWTf735Cslu2JdopxNW/kG+PyKGRJ8z8Ke3T7U+BoJFUnA
eyO6YvcM0ETgwcjxNTX2pSBvyKFYGtQvIxLBgSHJYSDaUk181cnfBfbfL518fVEMmgobB0Bf/otq
2AiY2IfEygEcgtGGperpbfgHCjlgCPDgxQMXmfCbGbgwI+i7Kn01KHTcXSCyAl0yNM8uB0qXMznq
5DXHF9ChCgCQeQh6raWBmhsEG+wLAEJ4GcAWmDdFC+S1GVO5HhyjTax7JaU9W8drHhgeDRDlAgBw
cbCuTwY2LxSxeQWZUJn7DECKoe6OoFik3QjPHz7J1rtnFMlSExjLuItIxwGc5/n7/nnO3kYKcogg
h9d15IKvv3Sohxyvk6p4tPSro64Nsha3PEoO0lPkXQZKgorqKLJz5InirvbkqTEnzeJbO18cbZ7R
dER0ugF3GuSlmEVivkWKjTbjC81L31re+pwCIvkIXdHSeQpe0vf7K7/tXsedBycj1gbYEbQSMA8h
ZbnKutbXvP2bQqwJRlRcAeFII2/v+8/Y+iyg1W/4a0BgLk16s2T8Wqmp2T/f/5TbdAE+BfTRwAlR
cBL4puuFG3okBYJeYcqpctU2crnKVv1TOp6KmETGSqrMPP7xMfyFybe/MuawkoVrLdJ4kjGFNIAB
gQ4FMgb9xvUX6F3ac0Xf6p4Ywf8H+EqXTY9yEdpt+hhLB9Hfi4EdxF9t9qNIT/GwHr+moCEKBvHi
P3w0mueSCFJDalEh1dAQQfxu/2SPZ23BZt/WIqEfPH07YBF5OtF9/aGdzAV9UDW65xtvCnQ1Q1dU
nVl6Xu+VMTN1Gd018TZrAdYvGUAv9N1xsup2sIRoITSbcVXQaywAohHZVAzGMv5BHwhZVA6C7g3T
RDS0if63tAZYHATQ9g9EzGjLYq9DFzWVn8u6Z+RPivE5qKChkBYi2NsSBiOEOfgwkIpSbRTda/VV
R4eDuPZBUPZxYybVQ6nKpGq20VJ8fpveoFLBwILZRsw3quzoKLSkL/WC072Aj+HPZUBSkjO5wjNf
POe4k2YfnmPnDE+RaNo5dvWmrvd83OkPqsapRCiNauEGzHglAAynKI34LOQpmFe2Eas8E1qcZoth
rWrlHzllmxqmlJ3u3/XbJIgOzHXgMmrAHkatmbnqTVvFcpXgUJOsIXxYWmKy7Ro3R7UZ9i4cnv43
cYy/aHBJ2U0jxMWd2WYF0UtHqCUiVra2i3vrvrAZ3+BqbYzCjkIx+k0t6Z4e7Vvxo4z2SrTkPs4Z
Kvqog7ecwiDyjAxdbNOkkwvDywDfmAhPUgd3gnsDydSCQtzO80BHLyUxN0MGYgqYL3PDa8TyNVVO
0ZiSvJZXje9oQ7MtDKJVH01H8Bq2i/m/2WUiuQlzDJBSkI9emzmhkBqjiyqAs6zkaZUkxxSFI78z
JfGQCAYpq7XSnVpjU0pPIP2N42cpSdBnd/885z6CGjgkuNAnBUaG64+QR1mKGqUxPHB2mG0XmJOS
I1kXmI2+MNIwd/vA0QlnCeSIqFQwty8vxKiNJ87wfDG3lGA3Zh1YrNdC9KAPL/cXNaekl6KYReVx
G5+NPvC9jN80PoarZVNrdHJfyEzGB3YN+L14z+EHop5/vXUFprNGLobyROljpVh5airdm9AA7zXa
B8M61YkQrYfsXePQvlDZBoY0uxVIDlvO1RYCiNtTxAgVgMF4/A0vye+LeuELp4OWtr2KG5OW/J9C
qN4Q8nSE0wYnlZolgs1f+3XtSCD/gwIE7cqkDID0ay6k8ZWAztNBwEkKwAbH4GG9mjRX0aA4EbA2
Uwcov+WCU3B7pJAJligejjbEsj7BkCCxeG5j32vbigSt04mhuURGP7+wCyGMS9+04shHeuh7TfoT
xyfDyYF0uprUdT19cRJv5VO/oERUR9itRN7BwJQRMl4IZ663Emm2kfdVmNNQOoEY8E8RqV4doJMv
/E7zXcMtGLy5XfztpUXSQ4TJYcT1chki3xAbHp9u2nEC7yVfxUtFqpvCDVDdL4UwF72RNIxlS6Hh
yQpGcyUwHbqNBpT9Vlzl8cPZeFX975ErXxau421kAbG/nJRgSafQfNdbmeM9bpIJd2DIvUKMN2jC
sqQ+IvW66wrK5DyE/Qqk1dagLzzAM779tWhmW42saA2dqw2vTpD6S54f0GAmoP087Igfr3JL/zYw
i6z3jlbY3GID6PzCKTkm3hB494wd0uQIrn1I91vIO5IPf+POafaS6OYTXjNw+aAwHgTPzSQvaNOc
8qLSgw5tiiiBsYzrHY+rTOrBKm146rMyoJgUmKJq98BbFsQ/8lKC/ZcPm70ql9KY81WVsq0jKg1o
Gaen0BSQ6frSTBXtFZxJkdzRmmMH5H0i+CPC2FV9ssYtxfjN0Q5nJrpzX+FmEhCIYlGMRakbFMAo
yV4vP4iarlD1FpdJB1tXhIAoUlYV/zb4hlPXgDesHV+GsRJ0s8bkJbqAz9JeO08JyRTMrkcW333z
taOlSIQFX0Wz0qLj/U+kB3CzZbiKCKQwwGjwzAEBNzwJ1HAC0IaqHkMuDEhdB6f7Mm6fdewC5adE
yR/VWraPrhDStgEgtuEZKJs2FVryz6cGPLDVuo/EBYWbe3IxUEczB5hjAZoH469hvKXQg0DBRWsk
MxHWiAiDAfMdOgChMe2AeiCRuAOfrCIOnO0iUI3VVVFOD+E5sRtdI7L+FAC6+v4OzO4yZvyAkyOC
x51NdkZCkZVGg1dD7ZMPPUSr57ltnu/LoBbk5iQvZIjXutaJdTNVPJwnrpP3TZS7RihuZASL8ULE
uySI2WE5rUNZi3y87cjwYeK0900BDTXNEv3GkhxGNaM6VIS4xoLGs62ArS1bheHiDObsgy5fbBtj
M2SERclUQsrkmz6o2+VVAL15/tKActkdR23JJNDduTkmXcN7joldFFqZY1K0mE+FMfO9hHCPPNKk
4RNGh82GPKG83yK1pK1UlOd22sbrUTa7ryN0MaxwVHhpKQPz9OjPv9aRthkFrgfrjdcOK01+r7KH
SlnouZm77JcimFAzlc9yUClYn6aEJId72UUovb/yNDneL8iae13g7gGmmBow5O+vlxM1PggmW8gK
z48agGJjgXTnrS+tBWmjLp3cbQ0efjxwmNEni6wF2vyvhalVLoTl1CBVnPE7OCemlmoWF3J/1Si3
a13cicNXPSxEREtCmTvQRm1UqmPpe92YE6EKXdXY1jwiPyMn7ZSieAeO0FAMl5zOWbkAuEZSVMXL
zTYc+LgSRVLXPjLXAEIqcfnINJq+AMQnZSm+nAmxsbMXwhiVkaRWMwqQ0Xiqfz707V6ONcLrAYnO
+6A4lch/8ttEFXbnIXNqMXT/wZ24kM4oUSfnZRbzONcg/ymTJ13+rhbJMOb83csVMrqT+U3AyTFW
qKgNyTYiQOLR9nce3+NkH092ESjk/qJmUmt0T9H/BbI/DMf9JvwuArAiU8tpzCBRj+OYCKo9Zp+l
8CEFD0b5KGSu0UqEl0iabJJRsvLTffGzRuBCOrOn0xSn41C2vgd0BFLxha2cNVcbgFsO78C8L2vu
bQViF36DNwF+FmPA41rOEyFA2JeGVqxZSzRlszdBRayAPkKwoSqMcgLy2lA6BSYzgjdnam1jnSNF
M4veX/W9fX5rCxP/0+r+mv4fc9fV3DaydP+Ka9+hixxu3d2qD4FBgVCyZOkFJVsU0iAP4q//zlD2
mgSxxO7qxazSg0wZjZ7Q09N9+vREfBvTxx6NzpcYEmVkqNGO3dDzRMCWCKmVAXsjmzE6Hg82ySGv
+EJ1NG6yQv85pOjQFmVWUTzWwlyP7OOqJrzD/muMlOeRhYnVFq8R15KZJSBKvxty1AT2aHrb2QX6
oSElJHKIDtsdN7OGpoy7hhQxghVo/60rbGL2VnClh36XhTDufbSi8RMKF0ypQrf40qxAuafMtWyZ
3DE7lCiahzAKkZGpjQItjVoeEw28idWpyedGXheGJXvoG5NeUhpavISrIh87uaaYPKBD9cxxNnU6
444PFxF0IugXxHbVnsa62NStIsDYq8PntjX98or6wYxhmBzVPRns+z0Zad5HPDcwGQraGkYLI1/m
6oVX2KJ4qeczp9ekZd/XaDSHOhl6P+FgW+ELeCWYXcVnItWbUngMvcQSWn+VBDlv1u2wyFM77cjc
PprytrB4MJ6MIUUaAyW8WqpIkGjeJkLsEo0FBr+wFVyvMlYvlFzQZlGTr3p+lYaAy4YLjXs4vZGn
rMe+/JEhjBCHEICyQQer0iEVbr8duS2snl/kSnPH4/I/Wxc1uWd1Gel5rCEd0J6R6ej5KEJ3AwP7
plWXSbxRxG9D+Vh6F3xGlp6MdmeNZgP4LtCvhR85YD28UlEmfVrviYQSrBc+SFkBPAPG2MN1JlKe
5nyXoBGB3zlGfxfUa70YzF5vEJrLrawD9VcF8jUp2oCS4m5G+sSwg4kUyCaUGwDOqI7OBFFviwo2
ndtElwxp34EVl0O4BRNQWKDGXerr0OESR2wXqVWs5vL+U3cK8CmCCJe1t8O9dzTrQd1WZSzKHFv2
KkGPoXCRyLeNE7sGcBuOJ17P6DvhX0AgoP3AicJyjfXtPC0hMRG5TaXxFi04R2jMur9qkFzSvaWW
v/FGa0mzu4uZ/9F14kAsu8HtGRMhEeQcs8dtMnLXCddiDUShBsqx0hSIuuDAyLKpK7sMwrnVNakv
OkOj5QUKbuGkjgQHYSANeY0zXwwRUzGTFvWGDtVZzSa9qFEppyYzbsbEbRRl+KigQI0cUvRjLEmI
rdbpJUT2XGEawH0HBFWUykWdBevTszlhotGSWpVx2wAMVh8T99EMTGQRh0O3yfS1jiiFHl4kib7S
1RBVco9aO5ummNouaIJtoBUkkCrSmEYhj7qq6GURZppDGgSJpR69NzyzU9ehDiIa70YUGqvniINu
qWatlZbWojYWERy4tXYkfkn9O9H/LM15ABNeJIBh4D6ABWFIT2bc95aXIvhoEVsH3Ebz0EOsqlKz
VTZqbhaNgj5js8122K4cr+Z9cSMHIPCVUJTSCCX5JHjCHlJS/FxGEswkbphCalZ9vfSrpZiga0hW
zKzpyVkHpA/ds8GljOLPQ2VDUoqtXuRQtltEQYRlndSrXgrhZsSJSXJQWwizcfgJ3xn4WSDwWBtE
BMxGGzilNVdjPjngPVCpIYq1nboGXWSem3q5mdWGqVeIm4ECr8ouxMJNk4usmzkiJxVXAeVgNbbI
kY3OKyluSc2FKbfp1KVe0IVWoDkD0tLYzaX0KiJldHp7TXhZQEaiKTjrq4RQ4cinrdSBIx0iPps8
VnnbyJHACTkhtRstm+u9O3kQoJhcRa2driFAMVpStOM9P/YryEKswsLqWnEB360bYI5Qa5td+Qbn
mzHJlPM2C3orENS5g3hydJHrwNUFCdyjToRcH5C+Dnhu42HjGARRgwApq4vaQNU0fQrI4+nBndqy
ELZrw8eaR7E9trdlY55Xa0nAZCalqQ452v7VjdmRr7M0VlMnwL6gkW0YjLbvvASCquTCi2K7epNV
S6GKmxampsQm7tn8XFZzaizRjwuQczjHmFFmRveUa8umoZxicJtS9Z7SIlvkREah02CS5yqyZOrP
pGyndieS4ci84+6Jw260O+Mw5L2MzV3boQltjaK9f2N09iWMjE4WC2KdxJBQa1ZEwyWoWpdCLVp8
cd8lq9NLY+oA3ZfFRndv9Arw2KQ077nNQ0BFB40ZQ87hojlgyNRRBrAEjgsEOBGpG+04tVSpkBhw
vdRCver0ld/d6946L9CpTShg0p3g5l+oBRQaMKY6Emw7KPueWoqcRRUDLWzSwbAjzrCo12yIxC/5
uTKjSWuCjDqKGRHnkOAhHI6gKnGIBqiYLQkLnCcXgjaY0ob3Vgh6llv/cUArs9PKTdnKfYkjP6vT
KfGGBg6eIb6R+k033Lx5+piI0SIvagEURwlc11x5aNXLVPsSeG+nRUxdQ2Hvfw7caJkXYMBQS4S+
Nx5Ztp5TPQz6SkMnPW+dgsQ+lLbGVp/L/U1tXrDWAsQKPBnqvkdDZxQtDcEk6bsaaXl7kBQ0GE3T
OSD2VF6Z+b8o3EOoj9VBHq6JJPREv8xzgHPswgStDxC6oak5ufP0OUeJBr+akzi1jfcFjrdx5eWe
IAHSUqTGMhGcxvjalOgIIxgzG+u47BJ3R0DyJTS0A3gGCh6qpmSBMXCBBvBTsq39K++cfimNz3D8
rSjrzCZx+AWHBt3ZpgOjLFqrpQ5XXw7xLNZ0ahPsvcfYQdHzgOp6qCKHje5UsRovwuGlOAc+OW3R
Zzc/j8urAEzrOIR6vAN6qqvRUzLcnl7DU8OuGkBEM9+QARQPB4OgAa/aip23AfcQ6GgA0YyuisEw
m5jO7PmpQBgCRD9FjWZY9Qc9IfoAiEvvOzpqQ4BLOE/VaBUVitsaDUJFt3HKm50uXCnybVnP8K5M
7RyUj7FyDNx/jmh1qyivlDTF/QfdWXouMINuxuSwsRo5+tiYDGUGjBmYEEYmp1G1TNOH1HcrI7JA
2A9bivM1fg7QoVuqZp3Aiakz2DUOJhvQi+OWhrlQ+bVEAjd5k9GpmXPJWj9PnPiqu81C07vzUWsF
Gop/TOGBCl5WhQfgEPw+ICUPV0zRD2lLMy1whTC9Ko3nQCQm17tG9QAGZbtMz8vo+vQaPTp7RxJH
zp/fk0gqGkgkyG9LNsM5gEJBpqYSXubaomhn/KOjeYQ8DcE96Gegb4k8MhC1QP2s9WTfbSriFKm8
KtsliW8KQ/7szTG0Hk0ikwWmZ6CigPTG5eFwNPUuqf0o1n239q6LVjI93ItoIppFfH96EOcEjRzb
pMi/KwW4FzA5yyIDBlLjlrNomUlBYBkCBQjDIY89JR0RqhI3Bt/tGsmOYg+g+etoMNaZ+PW0RlPL
AhlaXcbxxCMix15kz0PiESDL6i4OXOAFOi9ec815paKAWU7suEK9NElswd+elnlsxNh87Qkd28uI
94O0DQJXTTZlGzlC1NsIrNhykp13UnhBCPB0KLxROQv7gM+e/9VEogG8Bt56hKiAOjtUW5PyikhG
Erg8Lpc0/SK3haV669nk4tQ84t6MMlgA9rAXRl5hU3lZrXR54MpkxftbiphfFt8Hxu3pEZ3abPti
Rv5MVPhNoFKIafzeycPaVGLUycWVVRWorZrbBce+LuYP11YWwFYRyt7179xbNHmRKwluYRBHe0uA
RXmKwtb0go2vN47yuee+xJFgn1bxOGjNhII9A3cHVlM8PunTvi8o6WGpM0decqv2JroM1kG1kZbq
XGqNHaIHZxATxXotgW4B7bO00XAWOW26QGgDl5NRpHLpY1FeeeFnTlwGc3thcubY0pCQzGMle4cL
kWQ5bhS0CVx/I19Ts1zJ5jAXZthRAx/psydkdNr4nKI3PRNy8eVZMyvHdQUTfelfFyDzXaCoCuyE
5q1zi4Js8/Y2shdbECQia4k+Wvdb5/r++XrzuKWgTLxEJd75xnraONeDtQmc17ebB2N9c9FbKw2l
recorH1a3d28ouj3xrq7sZzzmUXAtsspRUaGPgZZk9RkHUbLj+D7qLUKd9OfcwqOfEo2/Sh6AVYZ
d0dtTP2OMhMgwbgSxuFcsNOXGXztMfHv6PEjJSqUkZaxX+PsV8Bxlb00cmgGMbB9/TeOPx/k0BKT
btmA6AkFzO2KDmjA6vcWH9+X6m1a51bLZWbTSjZQZcvTm2xyfNHvCtdlGZbx6BLLdSSMhCFw4/RC
jYkZ5DOGakoAOpiBi4M5eIjVHy73uo3lps0M7Cyi4HQpYKqCvixmlsnUEDOODLgCaCUJYqvRARN7
IQJuVIdXp0XWECSmngqORl1E9NHpZptr97pgq+EDl5ANjc1OtkG7GOdrXngL0PTP+xtYzomT4OCV
xo57FgNy77FXujWvGc3pP565g8ePDrSG1qAW6jGwTZPIrp4rwlry2pl6zAm7iBQEEhEYPTS+00fD
GiVtC4IyDjoUF3rO2xHgYzVfInT5mBFwGRlz5FgT1vFA4GjQ4sSv+ET2sB5Neh0Ynl3xF4YX2Fw2
o9kuXDeyLAeSRuPX6gMFsSMkSfElr4NHATWWA8KjLKFUEBXg7yu5j2yi1aZW6xeCFCw70CwIF5z+
SoXMUvqvufgU+Pdth0rMZRPZtULMKAgtbFTYmBlvfodEPPG+YwxYCzgzETzM9/ANyGnzXrfvv7po
2hyDPPgLmoqhirox6fnj5ZPTWc6rbp2bLyupm7EXU57A/rCNycuCJm1CZD3hPsYBKtZQYb4KIiuS
bqQYfAYIBvQzmb4JfxUCZVQDox4X+JPRipDaSgyDOg7dnn8qGkAyU1sSUCNe2YmkWprypAxfTu+s
45w9ktHwOBgxkoTSp3HpiqyWaVRmJHSl8ougw/YKFDRCgbgUOTA3eMaaA37c4Lq1Gn6WOQ4sfdeD
CGBQO0eGPWE8UeYF6lueJYWg/aHxrNB3tcp86N5pAhqVCT2I/5N8jgdvcs/tSRltcpryfUorP3Sb
6FleRsqyDh5o6lTl3elxnTIm6GyIwZVw1iCicaiNp3ohl3B95KLByg0KUEH95tfoE6dYoBY5LWpq
0eyLGl3bwhr3H1pDFB1QULbJ/HOvSWOzar6mSWAaKG21cMU6LXNKPUBtUZsn6EhkjfMDatGHuIpm
kStQq+kXhDpAahbytUevuNmw0KQ5UETEMVCXh7Ts+MBrmkYwvJpCWsI7HHqZNRHLDbb3XL70fOEq
bAqraMxSveGCRQGMRYnKKCO87yKMQ9tuimbbctK35Kt8WVVW2b2IulmEjzUSjR3ck6haB+pKEy5D
uo7EZxCRzRxfU4sOIEGMF7xuXB1G2zpUh3rgoiJyw4EukQgDkE1NLhOhsOhcBn9qF6kIXYEuDnX0
uF2P1h0NY8IZJHLF8BWx+WguoD212FRGfwSrzsJko5OkKsJeMWJMhQHHlGuGdTRcFeSyCHQTmMSW
gneGljPDN+GxIhQHImREQRCUGze7irSq9rKhidxURcmQ1JhRdI7w7MySntTsp5TxXQX6pKpg1JHL
Z29dcqUYtpA+8PoqUGNTz56iucLoyZnakze6tsi4gSEH1WKm1MgwE6q/IqkSO6f36dTKA1HKDs7B
SDZG00U7pUL3VQydqN3xSuUIGk5tN9SqRSrPuKVTLuCeqPGZLbRSD8cUogTfDuJLwqNLr9yYXDrM
LIdJnZCFgqvGQqjSaOBAMtqFaHCJ3URLW2xujRoJWM4yyoeI254evqlrOXrTovkx+mqgSmmMaONj
Q8vUGLcZ0Veukz5d6SVvIqBz48W9E3uDLSmmMlg69zkM54DUE3pCNiPegU9wPHeq33EGYuyBW+sg
J86BCVWjS6lDx4ZBvY3l9WlVJ6ZvX9p4+mQit4QToWkj3eb5CkTcMg4tdXlaynHSiJFVQB0ZuWwU
p405rXoxlAki66FbRyLaVseksHmigfIoT2sHrdGJo7TtsOyEAgQ5ueZdaFUYXQWq5i1QWgXmYi7L
HvoWd0Oq1eHMEp4wAYCrw6rBRu8AXofGE8xkggdPGe6X4S8rkFAgrP5K5cTsEpSCS54tVPQZHS9f
Tg/KhH0DkxHwijjFJ2DkKhdpudzhMG27/D6Ok7tU401JmrtuTLmziMHIrGYFkBCQoB+qp4iVTyMt
Ji5QiyCDTozCrIeoNBV/wwFEIFIfDl9mpgnivihN4GZs0XEuFP2dZJZDwj7CEhiHC+NB0zhq1MRt
e7PoQdgkc2a6SQozQm+M6lGcbZM4MbAHAtn3e5E8dDyRkiJpiFtGqRl3lvo0tOSfWyPIQIUtQNPw
8zRm5vdkRHwaeh7qYdyy1GMHi4W/qkCDDchcGnzRhKq49uVkjtN6bBoQngT6EBW1IPaGizk+qwKV
95IQ1BpuKzbA8S41f6MAFlao2jKSZiI6R/FsJgzlOGApAikJoKUjl0LiAnWgEoT5/FNeg89K4EDU
TeBhpZbuGprdCE81WOkStHLRBCtWZ5Jy41lk8hW0BVNlhjEVpNEZ1qme0aWlR1zJIyai2R0gKbHy
b4Sw5CamEZWb4273CbIsRgzEuFsqlakqj11JTQ4syf9sp+9U+SllTLPkD2BR4+MwcXukVcA8b2WM
u6OvZlyZo0sdk4MfQM9x90CSY3REdnJbRS0ViIu+8otK7zgzSD+jwkhGM/tzTVjySroWEn0hcxS8
cdVGx1XTn9H1qBx29xJgewCukBF7jRmdBKHkmlrHkAJAqdvUQwNDyaIW0O9ouH73+vqWuC0wEKdH
eGpngNoXZFZIO4JLdrRYkFb1E51gsWQ0uOWHc4QisT69hUCcjJ9D/ExuDbAyQzf0ywCZ4Ci+rcVi
wEslU3Fwqzq3G/g8CPqxJDlB9KiKu3VodGaBO8lQkFUevCVgvf8XGoOqDDsUrHjyOGagkNQrSi9I
XB5niKW3OFZ9uEcg0kftsZdXnkmyLlydFnpUJYTJBfce6waBIwWB5JFpBRPE4IFPPnEVsLFw3nM2
rMQueyKiZbTg9lDPCXrzCLeS8ZVXEtvswXWvIcUtKe+hrf986/7rb7Pr96BQ9cf/8Pu3LO/L0A/o
6Nc//q+uaPlCwpf0k1mX25f6U/b26Y6+UBT+ht+q/7GH/fmf/zj8Fc/6Lst+oS8Hvzgpahz7m3pb
9rfbqib09Lfvb4WXZg+6zsKU3mdHj/hbf7TT9i8f9Gm7e6/7Pt/+/tu3rE4pez8/zNLfvn+1fv39
N3b4/ufoQTtlTj2AYNBo/Yonc6JyBhYOYA2xid4/v30iWep//x5xjTMZV1pQMTLmPqSSdgL3BvOv
xuDorSbG6fTfHGjw8pqEqY2pLsNvdH8IcENAKOTvDMLoEXuDIClnMmJRsMqAa+w+h4MgG2egoUTN
v4xzH6J+KfVROPhh/cUzIE5ZB6Lv6uPw318Esgb9d109cPX7JRcBEFwfHgVRPFMAVQBLHCgKv6t5
MAryGYK24OrCafSrLQJE5z66CATjDIhWdIBkhRoTm0CSzlDUj+ZzrPjn19If13ZGJf9BI8CfodMn
ikEYH+j+vMM6wDqijE4Vf4zLL6a+CFzwR9WXhTOkMuFHgkdl94FV3R8FWT1DPwUAQVmJ4y+mPyrf
31/q3Z/482g+PghPnAHqmQ7QPQChoE1kHzzxQH/5jDU0YnSSv+gqQLDswych3AFZRfEZQmHvWsKz
3h8F2Ei2E4A6/gcn4d84Lv/0mKwgJK87hwrd6Pe8stk/+OFLHD/g0F86+DvmXr0/+ae79cfBGtmd
9Xtf/jj7d2K+//fv+h1LPpD1Q6kf/7gKt+VL+S3od1/0399y85LALdvzdS3wV9IX8ul+W5Yhzcr+
2Pn5+Xq//3bw8ns24ZS0zbb9dJfVNPj0+EK21aGAnXvxYQlZSYNtmf6VFrvj66NCsFq2aUVe0tcD
Dd5dg48+/H18/pyXfQnfT5+PSrh/qZKXNHw5ePS7Zf/oox/gM2fl6NHvRvOjj37cVpRN7PTIvJuk
0zKmds+fLvbxnhpd0v7qD7Cr2YO/ke1L+cf/AwAA//8=</cx:binary>
              </cx:geoCache>
            </cx:geography>
          </cx:layoutPr>
          <cx:valueColors>
            <cx:minColor>
              <a:srgbClr val="FFFFFF"/>
            </cx:minColor>
            <cx:midColor>
              <a:srgbClr val="C5DAFF"/>
            </cx:midColor>
            <cx:maxColor>
              <a:srgbClr val="0046C8"/>
            </cx:maxColor>
          </cx:valueColors>
          <cx:valueColorPositions count="3"/>
        </cx:series>
      </cx:plotAreaRegion>
    </cx:plotArea>
    <cx:legend pos="t" align="ctr" overlay="0">
      <cx:txPr>
        <a:bodyPr vertOverflow="overflow" horzOverflow="overflow" wrap="square" lIns="0" tIns="0" rIns="0" bIns="0"/>
        <a:lstStyle/>
        <a:p>
          <a:pPr algn="ctr" rtl="0">
            <a:defRPr sz="900" b="0" i="0">
              <a:solidFill>
                <a:srgbClr val="FFFFFF"/>
              </a:solidFill>
              <a:latin typeface="Cambria" panose="02040503050406030204" pitchFamily="18" charset="0"/>
              <a:ea typeface="Cambria" panose="02040503050406030204" pitchFamily="18" charset="0"/>
              <a:cs typeface="Cambria" panose="02040503050406030204" pitchFamily="18" charset="0"/>
            </a:defRPr>
          </a:pPr>
          <a:endParaRPr lang="en-IN">
            <a:solidFill>
              <a:srgbClr val="FFFFFF"/>
            </a:solidFill>
          </a:endParaRPr>
        </a:p>
      </cx:txPr>
    </cx:legend>
  </cx:chart>
  <cx:spPr>
    <a:solidFill>
      <a:srgbClr val="333333"/>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21772</xdr:rowOff>
    </xdr:from>
    <xdr:to>
      <xdr:col>2</xdr:col>
      <xdr:colOff>327660</xdr:colOff>
      <xdr:row>9</xdr:row>
      <xdr:rowOff>5467</xdr:rowOff>
    </xdr:to>
    <xdr:pic>
      <xdr:nvPicPr>
        <xdr:cNvPr id="2" name="Picture 1">
          <a:extLst>
            <a:ext uri="{FF2B5EF4-FFF2-40B4-BE49-F238E27FC236}">
              <a16:creationId xmlns:a16="http://schemas.microsoft.com/office/drawing/2014/main" id="{CDEF3754-D590-4BFE-97D0-0EAD9E9B5B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772"/>
          <a:ext cx="1677489" cy="1551238"/>
        </a:xfrm>
        <a:prstGeom prst="rect">
          <a:avLst/>
        </a:prstGeom>
        <a:solidFill>
          <a:srgbClr val="E3F6FB"/>
        </a:solidFill>
      </xdr:spPr>
    </xdr:pic>
    <xdr:clientData/>
  </xdr:twoCellAnchor>
  <xdr:oneCellAnchor>
    <xdr:from>
      <xdr:col>2</xdr:col>
      <xdr:colOff>490944</xdr:colOff>
      <xdr:row>1</xdr:row>
      <xdr:rowOff>39189</xdr:rowOff>
    </xdr:from>
    <xdr:ext cx="5975169" cy="994375"/>
    <xdr:sp macro="" textlink="">
      <xdr:nvSpPr>
        <xdr:cNvPr id="3" name="TextBox 2">
          <a:extLst>
            <a:ext uri="{FF2B5EF4-FFF2-40B4-BE49-F238E27FC236}">
              <a16:creationId xmlns:a16="http://schemas.microsoft.com/office/drawing/2014/main" id="{114E07B9-0DF0-48E2-B007-37CED602087B}"/>
            </a:ext>
          </a:extLst>
        </xdr:cNvPr>
        <xdr:cNvSpPr txBox="1"/>
      </xdr:nvSpPr>
      <xdr:spPr>
        <a:xfrm>
          <a:off x="1840773" y="213360"/>
          <a:ext cx="5975169" cy="994375"/>
        </a:xfrm>
        <a:prstGeom prst="rect">
          <a:avLst/>
        </a:prstGeom>
        <a:solidFill>
          <a:srgbClr val="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6000">
              <a:solidFill>
                <a:srgbClr val="0046C8"/>
              </a:solidFill>
            </a:rPr>
            <a:t>Sales Dashboard</a:t>
          </a:r>
        </a:p>
      </xdr:txBody>
    </xdr:sp>
    <xdr:clientData/>
  </xdr:oneCellAnchor>
  <xdr:twoCellAnchor>
    <xdr:from>
      <xdr:col>3</xdr:col>
      <xdr:colOff>75111</xdr:colOff>
      <xdr:row>9</xdr:row>
      <xdr:rowOff>151310</xdr:rowOff>
    </xdr:from>
    <xdr:to>
      <xdr:col>27</xdr:col>
      <xdr:colOff>152399</xdr:colOff>
      <xdr:row>16</xdr:row>
      <xdr:rowOff>77501</xdr:rowOff>
    </xdr:to>
    <xdr:grpSp>
      <xdr:nvGrpSpPr>
        <xdr:cNvPr id="39" name="Group 38">
          <a:extLst>
            <a:ext uri="{FF2B5EF4-FFF2-40B4-BE49-F238E27FC236}">
              <a16:creationId xmlns:a16="http://schemas.microsoft.com/office/drawing/2014/main" id="{F42308CC-4C6E-29B4-43F1-06E00FB962A5}"/>
            </a:ext>
          </a:extLst>
        </xdr:cNvPr>
        <xdr:cNvGrpSpPr/>
      </xdr:nvGrpSpPr>
      <xdr:grpSpPr>
        <a:xfrm>
          <a:off x="2069281" y="1756374"/>
          <a:ext cx="16030650" cy="1174574"/>
          <a:chOff x="1686197" y="1675310"/>
          <a:chExt cx="16275231" cy="1145391"/>
        </a:xfrm>
      </xdr:grpSpPr>
      <xdr:grpSp>
        <xdr:nvGrpSpPr>
          <xdr:cNvPr id="4" name="Group 3">
            <a:extLst>
              <a:ext uri="{FF2B5EF4-FFF2-40B4-BE49-F238E27FC236}">
                <a16:creationId xmlns:a16="http://schemas.microsoft.com/office/drawing/2014/main" id="{10202E3F-37F2-4590-BE3D-54961A6B5A10}"/>
              </a:ext>
            </a:extLst>
          </xdr:cNvPr>
          <xdr:cNvGrpSpPr/>
        </xdr:nvGrpSpPr>
        <xdr:grpSpPr>
          <a:xfrm>
            <a:off x="1686197" y="1675310"/>
            <a:ext cx="2798717" cy="1116000"/>
            <a:chOff x="2004060" y="1455420"/>
            <a:chExt cx="2171700" cy="800100"/>
          </a:xfrm>
        </xdr:grpSpPr>
        <xdr:sp macro="" textlink="">
          <xdr:nvSpPr>
            <xdr:cNvPr id="5" name="Rectangle: Rounded Corners 4">
              <a:extLst>
                <a:ext uri="{FF2B5EF4-FFF2-40B4-BE49-F238E27FC236}">
                  <a16:creationId xmlns:a16="http://schemas.microsoft.com/office/drawing/2014/main" id="{B5E83926-1F53-856E-739B-5FBED8D57E5E}"/>
                </a:ext>
              </a:extLst>
            </xdr:cNvPr>
            <xdr:cNvSpPr/>
          </xdr:nvSpPr>
          <xdr:spPr>
            <a:xfrm>
              <a:off x="2004060" y="1455420"/>
              <a:ext cx="2171700" cy="800100"/>
            </a:xfrm>
            <a:prstGeom prst="roundRect">
              <a:avLst/>
            </a:prstGeom>
            <a:solidFill>
              <a:srgbClr val="FCD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7BBB7643-B7C8-01E0-82A8-257EC9A0C2EB}"/>
                </a:ext>
              </a:extLst>
            </xdr:cNvPr>
            <xdr:cNvSpPr txBox="1"/>
          </xdr:nvSpPr>
          <xdr:spPr>
            <a:xfrm>
              <a:off x="2610822" y="1486085"/>
              <a:ext cx="1386840" cy="373380"/>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1005E"/>
                  </a:solidFill>
                  <a:latin typeface="Segoe UI" panose="020B0502040204020203" pitchFamily="34" charset="0"/>
                  <a:cs typeface="Segoe UI" panose="020B0502040204020203" pitchFamily="34" charset="0"/>
                </a:rPr>
                <a:t>Total Sales</a:t>
              </a:r>
            </a:p>
          </xdr:txBody>
        </xdr:sp>
        <xdr:sp macro="" textlink="Pivot_table1!F31">
          <xdr:nvSpPr>
            <xdr:cNvPr id="7" name="TextBox 6">
              <a:extLst>
                <a:ext uri="{FF2B5EF4-FFF2-40B4-BE49-F238E27FC236}">
                  <a16:creationId xmlns:a16="http://schemas.microsoft.com/office/drawing/2014/main" id="{DE9E170B-40B6-9279-4E87-02BD0159B7D3}"/>
                </a:ext>
              </a:extLst>
            </xdr:cNvPr>
            <xdr:cNvSpPr txBox="1"/>
          </xdr:nvSpPr>
          <xdr:spPr>
            <a:xfrm>
              <a:off x="2736187" y="1845010"/>
              <a:ext cx="1115601" cy="257276"/>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777A00-4D3B-449F-9FF2-93D6195CE369}" type="TxLink">
                <a:rPr lang="en-US" sz="2000" b="1" i="0" u="none" strike="noStrike">
                  <a:solidFill>
                    <a:srgbClr val="01005E"/>
                  </a:solidFill>
                  <a:latin typeface="Cambria"/>
                  <a:ea typeface="Cambria"/>
                </a:rPr>
                <a:pPr algn="ctr"/>
                <a:t>$18,53,423.00</a:t>
              </a:fld>
              <a:endParaRPr lang="en-IN" sz="2000" b="1">
                <a:solidFill>
                  <a:srgbClr val="01005E"/>
                </a:solidFill>
              </a:endParaRPr>
            </a:p>
          </xdr:txBody>
        </xdr:sp>
        <xdr:pic>
          <xdr:nvPicPr>
            <xdr:cNvPr id="8" name="Graphic 7" descr="Dollar with solid fill">
              <a:extLst>
                <a:ext uri="{FF2B5EF4-FFF2-40B4-BE49-F238E27FC236}">
                  <a16:creationId xmlns:a16="http://schemas.microsoft.com/office/drawing/2014/main" id="{5651C262-4BD6-9ACC-9CAC-0B1A9094ED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05355" y="1524369"/>
              <a:ext cx="571789" cy="571789"/>
            </a:xfrm>
            <a:prstGeom prst="rect">
              <a:avLst/>
            </a:prstGeom>
          </xdr:spPr>
        </xdr:pic>
      </xdr:grpSp>
      <xdr:grpSp>
        <xdr:nvGrpSpPr>
          <xdr:cNvPr id="9" name="Group 8">
            <a:extLst>
              <a:ext uri="{FF2B5EF4-FFF2-40B4-BE49-F238E27FC236}">
                <a16:creationId xmlns:a16="http://schemas.microsoft.com/office/drawing/2014/main" id="{A6AB9E70-1DA4-4E77-AD75-E874C755E6E7}"/>
              </a:ext>
            </a:extLst>
          </xdr:cNvPr>
          <xdr:cNvGrpSpPr/>
        </xdr:nvGrpSpPr>
        <xdr:grpSpPr>
          <a:xfrm>
            <a:off x="4543699" y="1704701"/>
            <a:ext cx="2749730" cy="1116000"/>
            <a:chOff x="2004060" y="1455420"/>
            <a:chExt cx="2171700" cy="800100"/>
          </a:xfrm>
        </xdr:grpSpPr>
        <xdr:sp macro="" textlink="">
          <xdr:nvSpPr>
            <xdr:cNvPr id="10" name="Rectangle: Rounded Corners 9">
              <a:extLst>
                <a:ext uri="{FF2B5EF4-FFF2-40B4-BE49-F238E27FC236}">
                  <a16:creationId xmlns:a16="http://schemas.microsoft.com/office/drawing/2014/main" id="{54C6D0D0-A8C8-4D8D-F5DE-254C8FC77F2E}"/>
                </a:ext>
              </a:extLst>
            </xdr:cNvPr>
            <xdr:cNvSpPr/>
          </xdr:nvSpPr>
          <xdr:spPr>
            <a:xfrm>
              <a:off x="2004060" y="1455420"/>
              <a:ext cx="2171700" cy="800100"/>
            </a:xfrm>
            <a:prstGeom prst="roundRect">
              <a:avLst/>
            </a:prstGeom>
            <a:solidFill>
              <a:srgbClr val="FCD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EBA3BBFC-F624-1870-325D-E535FBB55254}"/>
                </a:ext>
              </a:extLst>
            </xdr:cNvPr>
            <xdr:cNvSpPr txBox="1"/>
          </xdr:nvSpPr>
          <xdr:spPr>
            <a:xfrm>
              <a:off x="2755726" y="1493889"/>
              <a:ext cx="1386840" cy="373380"/>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1005E"/>
                  </a:solidFill>
                  <a:latin typeface="Segoe UI" panose="020B0502040204020203" pitchFamily="34" charset="0"/>
                  <a:ea typeface="+mn-ea"/>
                  <a:cs typeface="Segoe UI" panose="020B0502040204020203" pitchFamily="34" charset="0"/>
                </a:rPr>
                <a:t>Avg</a:t>
              </a:r>
              <a:r>
                <a:rPr lang="en-IN" sz="2400" b="1">
                  <a:solidFill>
                    <a:srgbClr val="01005E"/>
                  </a:solidFill>
                  <a:latin typeface="Segoe UI" panose="020B0502040204020203" pitchFamily="34" charset="0"/>
                  <a:cs typeface="Segoe UI" panose="020B0502040204020203" pitchFamily="34" charset="0"/>
                </a:rPr>
                <a:t> Sales</a:t>
              </a:r>
            </a:p>
          </xdr:txBody>
        </xdr:sp>
        <xdr:sp macro="" textlink="Average_sales_over_time!F29">
          <xdr:nvSpPr>
            <xdr:cNvPr id="12" name="TextBox 11">
              <a:extLst>
                <a:ext uri="{FF2B5EF4-FFF2-40B4-BE49-F238E27FC236}">
                  <a16:creationId xmlns:a16="http://schemas.microsoft.com/office/drawing/2014/main" id="{ECB52F9F-D123-2B7B-933B-42998D258B70}"/>
                </a:ext>
              </a:extLst>
            </xdr:cNvPr>
            <xdr:cNvSpPr txBox="1"/>
          </xdr:nvSpPr>
          <xdr:spPr>
            <a:xfrm>
              <a:off x="2811780" y="1823119"/>
              <a:ext cx="1120140" cy="320040"/>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C3C754-9222-48ED-915D-582D91C1DB27}" type="TxLink">
                <a:rPr lang="en-US" sz="2000" b="1" i="0" u="none" strike="noStrike">
                  <a:solidFill>
                    <a:srgbClr val="01005E"/>
                  </a:solidFill>
                  <a:latin typeface="Segoe UI" panose="020B0502040204020203" pitchFamily="34" charset="0"/>
                  <a:ea typeface="Cambria"/>
                  <a:cs typeface="Segoe UI" panose="020B0502040204020203" pitchFamily="34" charset="0"/>
                </a:rPr>
                <a:pPr algn="ctr"/>
                <a:t>$411.41</a:t>
              </a:fld>
              <a:endParaRPr lang="en-IN" sz="2000" b="1">
                <a:solidFill>
                  <a:srgbClr val="01005E"/>
                </a:solidFill>
                <a:latin typeface="Segoe UI" panose="020B0502040204020203" pitchFamily="34" charset="0"/>
                <a:cs typeface="Segoe UI" panose="020B0502040204020203" pitchFamily="34" charset="0"/>
              </a:endParaRPr>
            </a:p>
          </xdr:txBody>
        </xdr:sp>
        <xdr:pic>
          <xdr:nvPicPr>
            <xdr:cNvPr id="13" name="Graphic 12" descr="Dollar with solid fill">
              <a:extLst>
                <a:ext uri="{FF2B5EF4-FFF2-40B4-BE49-F238E27FC236}">
                  <a16:creationId xmlns:a16="http://schemas.microsoft.com/office/drawing/2014/main" id="{4FDD3DB7-5823-FE9E-AFDB-6A5EDDF2523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10740" y="1508760"/>
              <a:ext cx="624840" cy="624840"/>
            </a:xfrm>
            <a:prstGeom prst="rect">
              <a:avLst/>
            </a:prstGeom>
          </xdr:spPr>
        </xdr:pic>
      </xdr:grpSp>
      <xdr:grpSp>
        <xdr:nvGrpSpPr>
          <xdr:cNvPr id="38" name="Group 37">
            <a:extLst>
              <a:ext uri="{FF2B5EF4-FFF2-40B4-BE49-F238E27FC236}">
                <a16:creationId xmlns:a16="http://schemas.microsoft.com/office/drawing/2014/main" id="{EFC13EA6-2BB3-AD32-AB6B-04F7D8DEBF50}"/>
              </a:ext>
            </a:extLst>
          </xdr:cNvPr>
          <xdr:cNvGrpSpPr/>
        </xdr:nvGrpSpPr>
        <xdr:grpSpPr>
          <a:xfrm>
            <a:off x="10940143" y="1687283"/>
            <a:ext cx="3589200" cy="1116000"/>
            <a:chOff x="6558643" y="1458685"/>
            <a:chExt cx="2184762" cy="794658"/>
          </a:xfrm>
        </xdr:grpSpPr>
        <xdr:sp macro="" textlink="">
          <xdr:nvSpPr>
            <xdr:cNvPr id="15" name="Rectangle: Rounded Corners 14">
              <a:extLst>
                <a:ext uri="{FF2B5EF4-FFF2-40B4-BE49-F238E27FC236}">
                  <a16:creationId xmlns:a16="http://schemas.microsoft.com/office/drawing/2014/main" id="{E5060255-B1D9-21E9-91DB-562D8D6EB924}"/>
                </a:ext>
              </a:extLst>
            </xdr:cNvPr>
            <xdr:cNvSpPr/>
          </xdr:nvSpPr>
          <xdr:spPr>
            <a:xfrm>
              <a:off x="6558643" y="1458685"/>
              <a:ext cx="2184762" cy="794658"/>
            </a:xfrm>
            <a:prstGeom prst="roundRect">
              <a:avLst/>
            </a:prstGeom>
            <a:solidFill>
              <a:srgbClr val="FCD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5E59CCE5-D303-8F32-AACA-58EB48490588}"/>
                </a:ext>
              </a:extLst>
            </xdr:cNvPr>
            <xdr:cNvSpPr txBox="1"/>
          </xdr:nvSpPr>
          <xdr:spPr>
            <a:xfrm>
              <a:off x="7248568" y="1481390"/>
              <a:ext cx="1395181" cy="370840"/>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1005E"/>
                  </a:solidFill>
                  <a:latin typeface="Segoe UI" panose="020B0502040204020203" pitchFamily="34" charset="0"/>
                  <a:cs typeface="Segoe UI" panose="020B0502040204020203" pitchFamily="34" charset="0"/>
                </a:rPr>
                <a:t>Top Suburb</a:t>
              </a:r>
            </a:p>
          </xdr:txBody>
        </xdr:sp>
        <xdr:sp macro="" textlink="'Suburb-wise-sales'!G6">
          <xdr:nvSpPr>
            <xdr:cNvPr id="17" name="TextBox 16">
              <a:extLst>
                <a:ext uri="{FF2B5EF4-FFF2-40B4-BE49-F238E27FC236}">
                  <a16:creationId xmlns:a16="http://schemas.microsoft.com/office/drawing/2014/main" id="{DB05D287-F90B-2560-7ECC-5C0301E99A3A}"/>
                </a:ext>
              </a:extLst>
            </xdr:cNvPr>
            <xdr:cNvSpPr txBox="1"/>
          </xdr:nvSpPr>
          <xdr:spPr>
            <a:xfrm>
              <a:off x="7272777" y="1829922"/>
              <a:ext cx="1206721" cy="364205"/>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406AAC-A32A-4BF4-873A-6050FA44402C}" type="TxLink">
                <a:rPr lang="en-US" sz="1600" b="1" i="0" u="none" strike="noStrike">
                  <a:solidFill>
                    <a:srgbClr val="000000"/>
                  </a:solidFill>
                  <a:latin typeface="Segoe UI" panose="020B0502040204020203" pitchFamily="34" charset="0"/>
                  <a:ea typeface="Cambria"/>
                  <a:cs typeface="Segoe UI" panose="020B0502040204020203" pitchFamily="34" charset="0"/>
                </a:rPr>
                <a:pPr algn="ctr"/>
                <a:t>Frankston</a:t>
              </a:fld>
              <a:endParaRPr lang="en-US" sz="3200" b="1" i="0" u="none" strike="noStrike">
                <a:solidFill>
                  <a:srgbClr val="01005E"/>
                </a:solidFill>
                <a:latin typeface="Segoe UI" panose="020B0502040204020203" pitchFamily="34" charset="0"/>
                <a:ea typeface="Cambria"/>
                <a:cs typeface="Segoe UI" panose="020B0502040204020203" pitchFamily="34" charset="0"/>
              </a:endParaRPr>
            </a:p>
          </xdr:txBody>
        </xdr:sp>
        <xdr:pic>
          <xdr:nvPicPr>
            <xdr:cNvPr id="18" name="Graphic 17" descr="City with solid fill">
              <a:extLst>
                <a:ext uri="{FF2B5EF4-FFF2-40B4-BE49-F238E27FC236}">
                  <a16:creationId xmlns:a16="http://schemas.microsoft.com/office/drawing/2014/main" id="{6F5DE5D1-B0EF-4824-BE18-7193F2E4D0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683829" y="1575163"/>
              <a:ext cx="522514" cy="514894"/>
            </a:xfrm>
            <a:prstGeom prst="rect">
              <a:avLst/>
            </a:prstGeom>
          </xdr:spPr>
        </xdr:pic>
      </xdr:grpSp>
      <xdr:grpSp>
        <xdr:nvGrpSpPr>
          <xdr:cNvPr id="37" name="Group 36">
            <a:extLst>
              <a:ext uri="{FF2B5EF4-FFF2-40B4-BE49-F238E27FC236}">
                <a16:creationId xmlns:a16="http://schemas.microsoft.com/office/drawing/2014/main" id="{6CB16290-FBFF-04F7-04F2-A01B8E39FD75}"/>
              </a:ext>
            </a:extLst>
          </xdr:cNvPr>
          <xdr:cNvGrpSpPr/>
        </xdr:nvGrpSpPr>
        <xdr:grpSpPr>
          <a:xfrm>
            <a:off x="14578148" y="1702526"/>
            <a:ext cx="3383280" cy="1116000"/>
            <a:chOff x="8939349" y="1506583"/>
            <a:chExt cx="2184762" cy="794658"/>
          </a:xfrm>
        </xdr:grpSpPr>
        <xdr:sp macro="" textlink="">
          <xdr:nvSpPr>
            <xdr:cNvPr id="20" name="Rectangle: Rounded Corners 19">
              <a:extLst>
                <a:ext uri="{FF2B5EF4-FFF2-40B4-BE49-F238E27FC236}">
                  <a16:creationId xmlns:a16="http://schemas.microsoft.com/office/drawing/2014/main" id="{4E801046-AA13-944F-5DA1-5EEB2DA7F06B}"/>
                </a:ext>
              </a:extLst>
            </xdr:cNvPr>
            <xdr:cNvSpPr/>
          </xdr:nvSpPr>
          <xdr:spPr>
            <a:xfrm>
              <a:off x="8939349" y="1506583"/>
              <a:ext cx="2184762" cy="794658"/>
            </a:xfrm>
            <a:prstGeom prst="roundRect">
              <a:avLst/>
            </a:prstGeom>
            <a:solidFill>
              <a:srgbClr val="FCD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3E56CD8D-3F23-B66D-4B93-D22B13499E4A}"/>
                </a:ext>
              </a:extLst>
            </xdr:cNvPr>
            <xdr:cNvSpPr txBox="1"/>
          </xdr:nvSpPr>
          <xdr:spPr>
            <a:xfrm>
              <a:off x="9544920" y="1513785"/>
              <a:ext cx="1395181" cy="370840"/>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01005E"/>
                  </a:solidFill>
                  <a:latin typeface="Segoe UI" panose="020B0502040204020203" pitchFamily="34" charset="0"/>
                  <a:cs typeface="Segoe UI" panose="020B0502040204020203" pitchFamily="34" charset="0"/>
                </a:rPr>
                <a:t>Top Manager</a:t>
              </a:r>
            </a:p>
          </xdr:txBody>
        </xdr:sp>
        <xdr:sp macro="" textlink="Sales_by_Manager!D27">
          <xdr:nvSpPr>
            <xdr:cNvPr id="22" name="TextBox 21">
              <a:extLst>
                <a:ext uri="{FF2B5EF4-FFF2-40B4-BE49-F238E27FC236}">
                  <a16:creationId xmlns:a16="http://schemas.microsoft.com/office/drawing/2014/main" id="{DFEC9E1E-FFEC-BD5C-70DD-2BCF7A4C4884}"/>
                </a:ext>
              </a:extLst>
            </xdr:cNvPr>
            <xdr:cNvSpPr txBox="1"/>
          </xdr:nvSpPr>
          <xdr:spPr>
            <a:xfrm>
              <a:off x="9435800" y="1870070"/>
              <a:ext cx="1558330" cy="425166"/>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505B7F-79ED-47A8-8D21-E5CD85EA0CCD}" type="TxLink">
                <a:rPr lang="en-US" sz="1600" b="1" i="0" u="none" strike="noStrike">
                  <a:solidFill>
                    <a:srgbClr val="01005E"/>
                  </a:solidFill>
                  <a:latin typeface="Segoe UI" panose="020B0502040204020203" pitchFamily="34" charset="0"/>
                  <a:ea typeface="Cambria"/>
                  <a:cs typeface="Segoe UI" panose="020B0502040204020203" pitchFamily="34" charset="0"/>
                </a:rPr>
                <a:pPr algn="ctr"/>
                <a:t>Jarrah Walker</a:t>
              </a:fld>
              <a:endParaRPr lang="en-US" sz="1600" b="1" i="0" u="none" strike="noStrike">
                <a:solidFill>
                  <a:srgbClr val="01005E"/>
                </a:solidFill>
                <a:latin typeface="Segoe UI" panose="020B0502040204020203" pitchFamily="34" charset="0"/>
                <a:ea typeface="Cambria"/>
                <a:cs typeface="Segoe UI" panose="020B0502040204020203" pitchFamily="34" charset="0"/>
              </a:endParaRPr>
            </a:p>
          </xdr:txBody>
        </xdr:sp>
        <xdr:pic>
          <xdr:nvPicPr>
            <xdr:cNvPr id="23" name="Graphic 22" descr="User with solid fill">
              <a:extLst>
                <a:ext uri="{FF2B5EF4-FFF2-40B4-BE49-F238E27FC236}">
                  <a16:creationId xmlns:a16="http://schemas.microsoft.com/office/drawing/2014/main" id="{78DF88B6-9CDE-42A8-B223-F013D09D983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010106" y="1605643"/>
              <a:ext cx="514894" cy="507274"/>
            </a:xfrm>
            <a:prstGeom prst="rect">
              <a:avLst/>
            </a:prstGeom>
          </xdr:spPr>
        </xdr:pic>
      </xdr:grpSp>
      <xdr:grpSp>
        <xdr:nvGrpSpPr>
          <xdr:cNvPr id="36" name="Group 35">
            <a:extLst>
              <a:ext uri="{FF2B5EF4-FFF2-40B4-BE49-F238E27FC236}">
                <a16:creationId xmlns:a16="http://schemas.microsoft.com/office/drawing/2014/main" id="{8B4261DC-CB4B-4135-EE77-8335DAD840D2}"/>
              </a:ext>
            </a:extLst>
          </xdr:cNvPr>
          <xdr:cNvGrpSpPr/>
        </xdr:nvGrpSpPr>
        <xdr:grpSpPr>
          <a:xfrm>
            <a:off x="7328262" y="1699261"/>
            <a:ext cx="3590108" cy="1116000"/>
            <a:chOff x="11388635" y="610688"/>
            <a:chExt cx="3590108" cy="1120140"/>
          </a:xfrm>
        </xdr:grpSpPr>
        <xdr:sp macro="" textlink="">
          <xdr:nvSpPr>
            <xdr:cNvPr id="25" name="Rectangle: Rounded Corners 24">
              <a:extLst>
                <a:ext uri="{FF2B5EF4-FFF2-40B4-BE49-F238E27FC236}">
                  <a16:creationId xmlns:a16="http://schemas.microsoft.com/office/drawing/2014/main" id="{D37273CD-7F25-29D7-40A7-AEF43A1791E6}"/>
                </a:ext>
              </a:extLst>
            </xdr:cNvPr>
            <xdr:cNvSpPr/>
          </xdr:nvSpPr>
          <xdr:spPr>
            <a:xfrm>
              <a:off x="11388635" y="610688"/>
              <a:ext cx="3590108" cy="1120140"/>
            </a:xfrm>
            <a:prstGeom prst="roundRect">
              <a:avLst/>
            </a:prstGeom>
            <a:solidFill>
              <a:srgbClr val="FCD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7F352C67-2537-FD31-A9EA-6E5294624E5D}"/>
                </a:ext>
              </a:extLst>
            </xdr:cNvPr>
            <xdr:cNvSpPr txBox="1"/>
          </xdr:nvSpPr>
          <xdr:spPr>
            <a:xfrm>
              <a:off x="12304639" y="631766"/>
              <a:ext cx="2292630" cy="522732"/>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400" b="1">
                  <a:solidFill>
                    <a:srgbClr val="01005E"/>
                  </a:solidFill>
                  <a:latin typeface="Segoe UI" panose="020B0502040204020203" pitchFamily="34" charset="0"/>
                  <a:ea typeface="+mn-ea"/>
                  <a:cs typeface="Segoe UI" panose="020B0502040204020203" pitchFamily="34" charset="0"/>
                </a:rPr>
                <a:t>Top Category</a:t>
              </a:r>
            </a:p>
          </xdr:txBody>
        </xdr:sp>
        <xdr:sp macro="" textlink="Sales_by_category!B16">
          <xdr:nvSpPr>
            <xdr:cNvPr id="27" name="TextBox 26">
              <a:extLst>
                <a:ext uri="{FF2B5EF4-FFF2-40B4-BE49-F238E27FC236}">
                  <a16:creationId xmlns:a16="http://schemas.microsoft.com/office/drawing/2014/main" id="{46A75862-DD8D-44EA-EBD1-103C2D7727A7}"/>
                </a:ext>
              </a:extLst>
            </xdr:cNvPr>
            <xdr:cNvSpPr txBox="1"/>
          </xdr:nvSpPr>
          <xdr:spPr>
            <a:xfrm>
              <a:off x="12281628" y="1113634"/>
              <a:ext cx="2414086" cy="597408"/>
            </a:xfrm>
            <a:prstGeom prst="rect">
              <a:avLst/>
            </a:prstGeom>
            <a:solidFill>
              <a:srgbClr val="FCD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C8C594-1A91-4783-B0D3-882B6C528190}" type="TxLink">
                <a:rPr lang="en-US" sz="1600" b="1" i="0" u="none" strike="noStrike">
                  <a:solidFill>
                    <a:srgbClr val="01005E"/>
                  </a:solidFill>
                  <a:latin typeface="Segoe UI" panose="020B0502040204020203" pitchFamily="34" charset="0"/>
                  <a:ea typeface="Cambria"/>
                  <a:cs typeface="Segoe UI" panose="020B0502040204020203" pitchFamily="34" charset="0"/>
                </a:rPr>
                <a:pPr algn="ctr"/>
                <a:t>Gaming, Tech &amp; Audio</a:t>
              </a:fld>
              <a:endParaRPr lang="en-US" sz="1600" b="1" i="0" u="none" strike="noStrike">
                <a:solidFill>
                  <a:srgbClr val="01005E"/>
                </a:solidFill>
                <a:latin typeface="Segoe UI" panose="020B0502040204020203" pitchFamily="34" charset="0"/>
                <a:ea typeface="Cambria"/>
                <a:cs typeface="Segoe UI" panose="020B0502040204020203" pitchFamily="34" charset="0"/>
              </a:endParaRPr>
            </a:p>
          </xdr:txBody>
        </xdr:sp>
        <xdr:pic>
          <xdr:nvPicPr>
            <xdr:cNvPr id="28" name="Graphic 27" descr="Pie chart with solid fill">
              <a:extLst>
                <a:ext uri="{FF2B5EF4-FFF2-40B4-BE49-F238E27FC236}">
                  <a16:creationId xmlns:a16="http://schemas.microsoft.com/office/drawing/2014/main" id="{FBC52EE0-07AF-45DC-97EA-E2A5FC78D8D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564984" y="853441"/>
              <a:ext cx="621574" cy="613954"/>
            </a:xfrm>
            <a:prstGeom prst="rect">
              <a:avLst/>
            </a:prstGeom>
          </xdr:spPr>
        </xdr:pic>
      </xdr:grpSp>
    </xdr:grpSp>
    <xdr:clientData/>
  </xdr:twoCellAnchor>
  <xdr:twoCellAnchor>
    <xdr:from>
      <xdr:col>3</xdr:col>
      <xdr:colOff>54708</xdr:colOff>
      <xdr:row>16</xdr:row>
      <xdr:rowOff>130628</xdr:rowOff>
    </xdr:from>
    <xdr:to>
      <xdr:col>27</xdr:col>
      <xdr:colOff>195943</xdr:colOff>
      <xdr:row>66</xdr:row>
      <xdr:rowOff>43543</xdr:rowOff>
    </xdr:to>
    <xdr:grpSp>
      <xdr:nvGrpSpPr>
        <xdr:cNvPr id="35" name="Group 34">
          <a:extLst>
            <a:ext uri="{FF2B5EF4-FFF2-40B4-BE49-F238E27FC236}">
              <a16:creationId xmlns:a16="http://schemas.microsoft.com/office/drawing/2014/main" id="{C65D332F-EC71-51A6-AD59-4C6CD40D055E}"/>
            </a:ext>
          </a:extLst>
        </xdr:cNvPr>
        <xdr:cNvGrpSpPr/>
      </xdr:nvGrpSpPr>
      <xdr:grpSpPr>
        <a:xfrm>
          <a:off x="2048878" y="2984075"/>
          <a:ext cx="16094597" cy="8829936"/>
          <a:chOff x="2014137" y="2438400"/>
          <a:chExt cx="12833977" cy="5467699"/>
        </a:xfrm>
      </xdr:grpSpPr>
      <xdr:graphicFrame macro="">
        <xdr:nvGraphicFramePr>
          <xdr:cNvPr id="29" name="Chart 28">
            <a:extLst>
              <a:ext uri="{FF2B5EF4-FFF2-40B4-BE49-F238E27FC236}">
                <a16:creationId xmlns:a16="http://schemas.microsoft.com/office/drawing/2014/main" id="{EBD5041E-CFC5-488A-AD67-605384E11D3B}"/>
              </a:ext>
            </a:extLst>
          </xdr:cNvPr>
          <xdr:cNvGraphicFramePr>
            <a:graphicFrameLocks/>
          </xdr:cNvGraphicFramePr>
        </xdr:nvGraphicFramePr>
        <xdr:xfrm>
          <a:off x="2024743" y="2438400"/>
          <a:ext cx="4026081" cy="2631621"/>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0" name="Chart 29">
            <a:extLst>
              <a:ext uri="{FF2B5EF4-FFF2-40B4-BE49-F238E27FC236}">
                <a16:creationId xmlns:a16="http://schemas.microsoft.com/office/drawing/2014/main" id="{D321A8A1-64EC-470B-98EE-4B488519FB2E}"/>
              </a:ext>
            </a:extLst>
          </xdr:cNvPr>
          <xdr:cNvGraphicFramePr>
            <a:graphicFrameLocks/>
          </xdr:cNvGraphicFramePr>
        </xdr:nvGraphicFramePr>
        <xdr:xfrm>
          <a:off x="6074229" y="2438400"/>
          <a:ext cx="4270465" cy="262781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1" name="Chart 30">
            <a:extLst>
              <a:ext uri="{FF2B5EF4-FFF2-40B4-BE49-F238E27FC236}">
                <a16:creationId xmlns:a16="http://schemas.microsoft.com/office/drawing/2014/main" id="{588B842A-87E7-4D2A-8BEF-DB9127544CAC}"/>
              </a:ext>
            </a:extLst>
          </xdr:cNvPr>
          <xdr:cNvGraphicFramePr>
            <a:graphicFrameLocks/>
          </xdr:cNvGraphicFramePr>
        </xdr:nvGraphicFramePr>
        <xdr:xfrm>
          <a:off x="10358176" y="2438400"/>
          <a:ext cx="4489938" cy="265164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2" name="Chart 31">
            <a:extLst>
              <a:ext uri="{FF2B5EF4-FFF2-40B4-BE49-F238E27FC236}">
                <a16:creationId xmlns:a16="http://schemas.microsoft.com/office/drawing/2014/main" id="{D4151996-FA1E-4224-80C9-1F5D7B9B2B1C}"/>
              </a:ext>
            </a:extLst>
          </xdr:cNvPr>
          <xdr:cNvGraphicFramePr>
            <a:graphicFrameLocks/>
          </xdr:cNvGraphicFramePr>
        </xdr:nvGraphicFramePr>
        <xdr:xfrm>
          <a:off x="2014137" y="5080279"/>
          <a:ext cx="4029947" cy="281605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3" name="Chart 32">
            <a:extLst>
              <a:ext uri="{FF2B5EF4-FFF2-40B4-BE49-F238E27FC236}">
                <a16:creationId xmlns:a16="http://schemas.microsoft.com/office/drawing/2014/main" id="{62A78111-C438-4A17-97FD-7C8A9953C28B}"/>
              </a:ext>
            </a:extLst>
          </xdr:cNvPr>
          <xdr:cNvGraphicFramePr>
            <a:graphicFrameLocks/>
          </xdr:cNvGraphicFramePr>
        </xdr:nvGraphicFramePr>
        <xdr:xfrm>
          <a:off x="6074229" y="5080280"/>
          <a:ext cx="4274177" cy="2825819"/>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4" name="Chart 33">
            <a:extLst>
              <a:ext uri="{FF2B5EF4-FFF2-40B4-BE49-F238E27FC236}">
                <a16:creationId xmlns:a16="http://schemas.microsoft.com/office/drawing/2014/main" id="{455C3FB8-91DC-48C3-BB0C-A6F54F700BCF}"/>
              </a:ext>
            </a:extLst>
          </xdr:cNvPr>
          <xdr:cNvGraphicFramePr>
            <a:graphicFrameLocks/>
          </xdr:cNvGraphicFramePr>
        </xdr:nvGraphicFramePr>
        <xdr:xfrm>
          <a:off x="10358178" y="5090049"/>
          <a:ext cx="4479331" cy="281605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editAs="oneCell">
    <xdr:from>
      <xdr:col>27</xdr:col>
      <xdr:colOff>217714</xdr:colOff>
      <xdr:row>24</xdr:row>
      <xdr:rowOff>151311</xdr:rowOff>
    </xdr:from>
    <xdr:to>
      <xdr:col>30</xdr:col>
      <xdr:colOff>155666</xdr:colOff>
      <xdr:row>39</xdr:row>
      <xdr:rowOff>10886</xdr:rowOff>
    </xdr:to>
    <mc:AlternateContent xmlns:mc="http://schemas.openxmlformats.org/markup-compatibility/2006" xmlns:a14="http://schemas.microsoft.com/office/drawing/2010/main">
      <mc:Choice Requires="a14">
        <xdr:graphicFrame macro="">
          <xdr:nvGraphicFramePr>
            <xdr:cNvPr id="40" name="Suburb">
              <a:extLst>
                <a:ext uri="{FF2B5EF4-FFF2-40B4-BE49-F238E27FC236}">
                  <a16:creationId xmlns:a16="http://schemas.microsoft.com/office/drawing/2014/main" id="{42C4D2DB-0770-D5EC-C761-CDC2B91B4930}"/>
                </a:ext>
              </a:extLst>
            </xdr:cNvPr>
            <xdr:cNvGraphicFramePr/>
          </xdr:nvGraphicFramePr>
          <xdr:xfrm>
            <a:off x="0" y="0"/>
            <a:ext cx="0" cy="0"/>
          </xdr:xfrm>
          <a:graphic>
            <a:graphicData uri="http://schemas.microsoft.com/office/drawing/2010/slicer">
              <sle:slicer xmlns:sle="http://schemas.microsoft.com/office/drawing/2010/slicer" name="Suburb"/>
            </a:graphicData>
          </a:graphic>
        </xdr:graphicFrame>
      </mc:Choice>
      <mc:Fallback xmlns="">
        <xdr:sp macro="" textlink="">
          <xdr:nvSpPr>
            <xdr:cNvPr id="0" name=""/>
            <xdr:cNvSpPr>
              <a:spLocks noTextEdit="1"/>
            </xdr:cNvSpPr>
          </xdr:nvSpPr>
          <xdr:spPr>
            <a:xfrm>
              <a:off x="18440400" y="4331425"/>
              <a:ext cx="1962695" cy="2472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21772</xdr:colOff>
      <xdr:row>9</xdr:row>
      <xdr:rowOff>119744</xdr:rowOff>
    </xdr:from>
    <xdr:to>
      <xdr:col>2</xdr:col>
      <xdr:colOff>673826</xdr:colOff>
      <xdr:row>24</xdr:row>
      <xdr:rowOff>1</xdr:rowOff>
    </xdr:to>
    <mc:AlternateContent xmlns:mc="http://schemas.openxmlformats.org/markup-compatibility/2006" xmlns:a14="http://schemas.microsoft.com/office/drawing/2010/main">
      <mc:Choice Requires="a14">
        <xdr:graphicFrame macro="">
          <xdr:nvGraphicFramePr>
            <xdr:cNvPr id="41" name="State">
              <a:extLst>
                <a:ext uri="{FF2B5EF4-FFF2-40B4-BE49-F238E27FC236}">
                  <a16:creationId xmlns:a16="http://schemas.microsoft.com/office/drawing/2014/main" id="{90C6CDB5-EE12-9458-07A3-C8E3B0C1262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1772" y="1687287"/>
              <a:ext cx="2001883" cy="2492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209005</xdr:colOff>
      <xdr:row>10</xdr:row>
      <xdr:rowOff>77290</xdr:rowOff>
    </xdr:from>
    <xdr:to>
      <xdr:col>30</xdr:col>
      <xdr:colOff>152399</xdr:colOff>
      <xdr:row>24</xdr:row>
      <xdr:rowOff>119743</xdr:rowOff>
    </xdr:to>
    <mc:AlternateContent xmlns:mc="http://schemas.openxmlformats.org/markup-compatibility/2006" xmlns:a14="http://schemas.microsoft.com/office/drawing/2010/main">
      <mc:Choice Requires="a14">
        <xdr:graphicFrame macro="">
          <xdr:nvGraphicFramePr>
            <xdr:cNvPr id="42" name="Manager">
              <a:extLst>
                <a:ext uri="{FF2B5EF4-FFF2-40B4-BE49-F238E27FC236}">
                  <a16:creationId xmlns:a16="http://schemas.microsoft.com/office/drawing/2014/main" id="{2EABFCC5-8730-3925-DDA7-C57B231EA411}"/>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8431691" y="1819004"/>
              <a:ext cx="1968137" cy="2480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25037</xdr:colOff>
      <xdr:row>24</xdr:row>
      <xdr:rowOff>13062</xdr:rowOff>
    </xdr:from>
    <xdr:to>
      <xdr:col>2</xdr:col>
      <xdr:colOff>653142</xdr:colOff>
      <xdr:row>38</xdr:row>
      <xdr:rowOff>76199</xdr:rowOff>
    </xdr:to>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02DB7E1F-17B2-B578-2C9A-6DB536E044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037" y="4193176"/>
              <a:ext cx="1977934" cy="2501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4353</xdr:colOff>
      <xdr:row>38</xdr:row>
      <xdr:rowOff>90352</xdr:rowOff>
    </xdr:from>
    <xdr:to>
      <xdr:col>2</xdr:col>
      <xdr:colOff>653141</xdr:colOff>
      <xdr:row>53</xdr:row>
      <xdr:rowOff>10885</xdr:rowOff>
    </xdr:to>
    <mc:AlternateContent xmlns:mc="http://schemas.openxmlformats.org/markup-compatibility/2006" xmlns:a14="http://schemas.microsoft.com/office/drawing/2010/main">
      <mc:Choice Requires="a14">
        <xdr:graphicFrame macro="">
          <xdr:nvGraphicFramePr>
            <xdr:cNvPr id="44" name="Months (Date)">
              <a:extLst>
                <a:ext uri="{FF2B5EF4-FFF2-40B4-BE49-F238E27FC236}">
                  <a16:creationId xmlns:a16="http://schemas.microsoft.com/office/drawing/2014/main" id="{1828BC5E-EAB9-DCB9-2875-14E92D34C0A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353" y="6708866"/>
              <a:ext cx="1998617" cy="253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250372</xdr:colOff>
      <xdr:row>1</xdr:row>
      <xdr:rowOff>97972</xdr:rowOff>
    </xdr:from>
    <xdr:to>
      <xdr:col>16</xdr:col>
      <xdr:colOff>533400</xdr:colOff>
      <xdr:row>5</xdr:row>
      <xdr:rowOff>152400</xdr:rowOff>
    </xdr:to>
    <xdr:grpSp>
      <xdr:nvGrpSpPr>
        <xdr:cNvPr id="24" name="Group 23">
          <a:extLst>
            <a:ext uri="{FF2B5EF4-FFF2-40B4-BE49-F238E27FC236}">
              <a16:creationId xmlns:a16="http://schemas.microsoft.com/office/drawing/2014/main" id="{77917A77-DD76-4C02-B4B8-B79D93D35B87}"/>
            </a:ext>
          </a:extLst>
        </xdr:cNvPr>
        <xdr:cNvGrpSpPr/>
      </xdr:nvGrpSpPr>
      <xdr:grpSpPr>
        <a:xfrm>
          <a:off x="8227053" y="276312"/>
          <a:ext cx="2941921" cy="767790"/>
          <a:chOff x="8349343" y="272143"/>
          <a:chExt cx="2982686" cy="751114"/>
        </a:xfrm>
      </xdr:grpSpPr>
      <xdr:sp macro="" textlink="">
        <xdr:nvSpPr>
          <xdr:cNvPr id="14" name="Oval 13">
            <a:extLst>
              <a:ext uri="{FF2B5EF4-FFF2-40B4-BE49-F238E27FC236}">
                <a16:creationId xmlns:a16="http://schemas.microsoft.com/office/drawing/2014/main" id="{97651E8E-25D0-957F-C687-B306391FDE9B}"/>
              </a:ext>
            </a:extLst>
          </xdr:cNvPr>
          <xdr:cNvSpPr/>
        </xdr:nvSpPr>
        <xdr:spPr>
          <a:xfrm>
            <a:off x="8349343" y="272143"/>
            <a:ext cx="838200" cy="751114"/>
          </a:xfrm>
          <a:prstGeom prst="ellipse">
            <a:avLst/>
          </a:prstGeom>
          <a:solidFill>
            <a:srgbClr val="0046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4721E246-34E1-0FD8-26CE-9885AB7382BF}"/>
              </a:ext>
            </a:extLst>
          </xdr:cNvPr>
          <xdr:cNvSpPr txBox="1"/>
        </xdr:nvSpPr>
        <xdr:spPr>
          <a:xfrm>
            <a:off x="9231086" y="424543"/>
            <a:ext cx="2100943" cy="393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BIGW STORE</a:t>
            </a:r>
          </a:p>
        </xdr:txBody>
      </xdr:sp>
    </xdr:grpSp>
    <xdr:clientData/>
  </xdr:twoCellAnchor>
  <xdr:twoCellAnchor>
    <xdr:from>
      <xdr:col>17</xdr:col>
      <xdr:colOff>119743</xdr:colOff>
      <xdr:row>1</xdr:row>
      <xdr:rowOff>108857</xdr:rowOff>
    </xdr:from>
    <xdr:to>
      <xdr:col>21</xdr:col>
      <xdr:colOff>402772</xdr:colOff>
      <xdr:row>5</xdr:row>
      <xdr:rowOff>163285</xdr:rowOff>
    </xdr:to>
    <xdr:grpSp>
      <xdr:nvGrpSpPr>
        <xdr:cNvPr id="45" name="Group 44">
          <a:extLst>
            <a:ext uri="{FF2B5EF4-FFF2-40B4-BE49-F238E27FC236}">
              <a16:creationId xmlns:a16="http://schemas.microsoft.com/office/drawing/2014/main" id="{92745DC5-B2EA-4156-A5E6-F0F304FF9890}"/>
            </a:ext>
          </a:extLst>
        </xdr:cNvPr>
        <xdr:cNvGrpSpPr/>
      </xdr:nvGrpSpPr>
      <xdr:grpSpPr>
        <a:xfrm>
          <a:off x="11420041" y="287197"/>
          <a:ext cx="2941922" cy="767790"/>
          <a:chOff x="8349343" y="272143"/>
          <a:chExt cx="2982686" cy="751114"/>
        </a:xfrm>
      </xdr:grpSpPr>
      <xdr:sp macro="" textlink="">
        <xdr:nvSpPr>
          <xdr:cNvPr id="46" name="Oval 45">
            <a:extLst>
              <a:ext uri="{FF2B5EF4-FFF2-40B4-BE49-F238E27FC236}">
                <a16:creationId xmlns:a16="http://schemas.microsoft.com/office/drawing/2014/main" id="{0AD8A52A-8D8F-4EB1-62EF-3A332854AC2C}"/>
              </a:ext>
            </a:extLst>
          </xdr:cNvPr>
          <xdr:cNvSpPr/>
        </xdr:nvSpPr>
        <xdr:spPr>
          <a:xfrm>
            <a:off x="8349343" y="272143"/>
            <a:ext cx="838200" cy="751114"/>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CEDA4C85-056F-BCEA-CFB2-5873F876AA32}"/>
              </a:ext>
            </a:extLst>
          </xdr:cNvPr>
          <xdr:cNvSpPr txBox="1"/>
        </xdr:nvSpPr>
        <xdr:spPr>
          <a:xfrm>
            <a:off x="9231086" y="424543"/>
            <a:ext cx="2100943" cy="393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BIGW E-RETAIL</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941070</xdr:colOff>
      <xdr:row>3</xdr:row>
      <xdr:rowOff>3810</xdr:rowOff>
    </xdr:from>
    <xdr:to>
      <xdr:col>13</xdr:col>
      <xdr:colOff>426720</xdr:colOff>
      <xdr:row>18</xdr:row>
      <xdr:rowOff>22860</xdr:rowOff>
    </xdr:to>
    <xdr:graphicFrame macro="">
      <xdr:nvGraphicFramePr>
        <xdr:cNvPr id="2" name="Chart 1">
          <a:extLst>
            <a:ext uri="{FF2B5EF4-FFF2-40B4-BE49-F238E27FC236}">
              <a16:creationId xmlns:a16="http://schemas.microsoft.com/office/drawing/2014/main" id="{8DE0A0DE-59BB-7642-71EE-A6166291B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449580</xdr:colOff>
      <xdr:row>2</xdr:row>
      <xdr:rowOff>72390</xdr:rowOff>
    </xdr:from>
    <xdr:to>
      <xdr:col>13</xdr:col>
      <xdr:colOff>556260</xdr:colOff>
      <xdr:row>25</xdr:row>
      <xdr:rowOff>167640</xdr:rowOff>
    </xdr:to>
    <xdr:graphicFrame macro="">
      <xdr:nvGraphicFramePr>
        <xdr:cNvPr id="2" name="Chart 1">
          <a:extLst>
            <a:ext uri="{FF2B5EF4-FFF2-40B4-BE49-F238E27FC236}">
              <a16:creationId xmlns:a16="http://schemas.microsoft.com/office/drawing/2014/main" id="{8CFB80C5-C1D3-F401-4018-F029B989F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316230</xdr:colOff>
      <xdr:row>13</xdr:row>
      <xdr:rowOff>140970</xdr:rowOff>
    </xdr:from>
    <xdr:to>
      <xdr:col>16</xdr:col>
      <xdr:colOff>358140</xdr:colOff>
      <xdr:row>35</xdr:row>
      <xdr:rowOff>15240</xdr:rowOff>
    </xdr:to>
    <xdr:graphicFrame macro="">
      <xdr:nvGraphicFramePr>
        <xdr:cNvPr id="4" name="Chart 3">
          <a:extLst>
            <a:ext uri="{FF2B5EF4-FFF2-40B4-BE49-F238E27FC236}">
              <a16:creationId xmlns:a16="http://schemas.microsoft.com/office/drawing/2014/main" id="{F720F47B-7422-B7DE-416B-2B0F646FF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346710</xdr:colOff>
      <xdr:row>0</xdr:row>
      <xdr:rowOff>110490</xdr:rowOff>
    </xdr:from>
    <xdr:to>
      <xdr:col>10</xdr:col>
      <xdr:colOff>224790</xdr:colOff>
      <xdr:row>16</xdr:row>
      <xdr:rowOff>49530</xdr:rowOff>
    </xdr:to>
    <xdr:graphicFrame macro="">
      <xdr:nvGraphicFramePr>
        <xdr:cNvPr id="3" name="Chart 2">
          <a:extLst>
            <a:ext uri="{FF2B5EF4-FFF2-40B4-BE49-F238E27FC236}">
              <a16:creationId xmlns:a16="http://schemas.microsoft.com/office/drawing/2014/main" id="{C26F8F4B-A414-BF16-BE65-7AB3DFB8B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224790</xdr:colOff>
      <xdr:row>22</xdr:row>
      <xdr:rowOff>30480</xdr:rowOff>
    </xdr:from>
    <xdr:to>
      <xdr:col>10</xdr:col>
      <xdr:colOff>259080</xdr:colOff>
      <xdr:row>40</xdr:row>
      <xdr:rowOff>53340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6F1D5C0-7A7D-D533-FEB8-84C2D2D25C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219450" y="3886200"/>
              <a:ext cx="4728210" cy="3177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203200</xdr:colOff>
      <xdr:row>2</xdr:row>
      <xdr:rowOff>167640</xdr:rowOff>
    </xdr:from>
    <xdr:to>
      <xdr:col>11</xdr:col>
      <xdr:colOff>81280</xdr:colOff>
      <xdr:row>18</xdr:row>
      <xdr:rowOff>106680</xdr:rowOff>
    </xdr:to>
    <xdr:graphicFrame macro="">
      <xdr:nvGraphicFramePr>
        <xdr:cNvPr id="3" name="Chart 2">
          <a:extLst>
            <a:ext uri="{FF2B5EF4-FFF2-40B4-BE49-F238E27FC236}">
              <a16:creationId xmlns:a16="http://schemas.microsoft.com/office/drawing/2014/main" id="{4F89969A-665D-1982-F2E7-0A5EC0E5A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491490</xdr:colOff>
      <xdr:row>2</xdr:row>
      <xdr:rowOff>19050</xdr:rowOff>
    </xdr:from>
    <xdr:to>
      <xdr:col>14</xdr:col>
      <xdr:colOff>160020</xdr:colOff>
      <xdr:row>20</xdr:row>
      <xdr:rowOff>22860</xdr:rowOff>
    </xdr:to>
    <xdr:graphicFrame macro="">
      <xdr:nvGraphicFramePr>
        <xdr:cNvPr id="3" name="Chart 2">
          <a:extLst>
            <a:ext uri="{FF2B5EF4-FFF2-40B4-BE49-F238E27FC236}">
              <a16:creationId xmlns:a16="http://schemas.microsoft.com/office/drawing/2014/main" id="{D064FD08-C612-0BE9-6767-5EF05D537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xdr:colOff>
      <xdr:row>2</xdr:row>
      <xdr:rowOff>3810</xdr:rowOff>
    </xdr:from>
    <xdr:to>
      <xdr:col>10</xdr:col>
      <xdr:colOff>373380</xdr:colOff>
      <xdr:row>18</xdr:row>
      <xdr:rowOff>68580</xdr:rowOff>
    </xdr:to>
    <xdr:graphicFrame macro="">
      <xdr:nvGraphicFramePr>
        <xdr:cNvPr id="2" name="Chart 1">
          <a:extLst>
            <a:ext uri="{FF2B5EF4-FFF2-40B4-BE49-F238E27FC236}">
              <a16:creationId xmlns:a16="http://schemas.microsoft.com/office/drawing/2014/main" id="{F46AAA58-0581-71B0-498C-2231867E0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ddhi" refreshedDate="46197.62491539352" createdVersion="8" refreshedVersion="8" minRefreshableVersion="3" recordCount="4505" xr:uid="{FDE51416-F4AC-4E67-BAD1-CC05DD6D59AC}">
  <cacheSource type="worksheet">
    <worksheetSource name="Data3"/>
  </cacheSource>
  <cacheFields count="16">
    <cacheField name="Date" numFmtId="14">
      <sharedItems containsSemiMixedTypes="0" containsNonDate="0" containsDate="1" containsString="0" minDate="2024-01-06T00:00:00" maxDate="2026-01-01T00:00:00" count="723">
        <d v="2024-07-08T00:00:00"/>
        <d v="2024-12-08T00:00:00"/>
        <d v="2024-05-09T00:00:00"/>
        <d v="2025-05-29T00:00:00"/>
        <d v="2024-09-06T00:00:00"/>
        <d v="2024-10-14T00:00:00"/>
        <d v="2024-02-16T00:00:00"/>
        <d v="2024-11-03T00:00:00"/>
        <d v="2025-01-09T00:00:00"/>
        <d v="2025-05-07T00:00:00"/>
        <d v="2025-01-21T00:00:00"/>
        <d v="2024-10-18T00:00:00"/>
        <d v="2024-11-15T00:00:00"/>
        <d v="2024-10-06T00:00:00"/>
        <d v="2024-11-30T00:00:00"/>
        <d v="2024-12-13T00:00:00"/>
        <d v="2024-01-31T00:00:00"/>
        <d v="2024-10-08T00:00:00"/>
        <d v="2024-10-26T00:00:00"/>
        <d v="2024-08-05T00:00:00"/>
        <d v="2024-08-29T00:00:00"/>
        <d v="2024-05-27T00:00:00"/>
        <d v="2024-06-21T00:00:00"/>
        <d v="2025-11-18T00:00:00"/>
        <d v="2025-05-06T00:00:00"/>
        <d v="2024-03-23T00:00:00"/>
        <d v="2024-05-12T00:00:00"/>
        <d v="2024-07-20T00:00:00"/>
        <d v="2025-11-06T00:00:00"/>
        <d v="2025-04-26T00:00:00"/>
        <d v="2024-01-16T00:00:00"/>
        <d v="2024-02-20T00:00:00"/>
        <d v="2024-10-07T00:00:00"/>
        <d v="2025-08-31T00:00:00"/>
        <d v="2025-01-02T00:00:00"/>
        <d v="2024-10-23T00:00:00"/>
        <d v="2025-08-27T00:00:00"/>
        <d v="2025-12-08T00:00:00"/>
        <d v="2025-03-14T00:00:00"/>
        <d v="2025-05-08T00:00:00"/>
        <d v="2024-11-07T00:00:00"/>
        <d v="2024-02-15T00:00:00"/>
        <d v="2025-05-16T00:00:00"/>
        <d v="2024-06-25T00:00:00"/>
        <d v="2025-01-31T00:00:00"/>
        <d v="2025-02-10T00:00:00"/>
        <d v="2025-10-28T00:00:00"/>
        <d v="2025-09-06T00:00:00"/>
        <d v="2024-08-06T00:00:00"/>
        <d v="2025-10-15T00:00:00"/>
        <d v="2025-02-27T00:00:00"/>
        <d v="2024-10-09T00:00:00"/>
        <d v="2025-10-20T00:00:00"/>
        <d v="2024-12-12T00:00:00"/>
        <d v="2024-08-31T00:00:00"/>
        <d v="2024-10-31T00:00:00"/>
        <d v="2025-12-14T00:00:00"/>
        <d v="2024-09-15T00:00:00"/>
        <d v="2025-07-23T00:00:00"/>
        <d v="2024-12-20T00:00:00"/>
        <d v="2024-11-28T00:00:00"/>
        <d v="2024-06-30T00:00:00"/>
        <d v="2025-06-25T00:00:00"/>
        <d v="2024-03-17T00:00:00"/>
        <d v="2024-01-14T00:00:00"/>
        <d v="2025-07-09T00:00:00"/>
        <d v="2024-03-02T00:00:00"/>
        <d v="2025-10-26T00:00:00"/>
        <d v="2025-08-06T00:00:00"/>
        <d v="2024-09-05T00:00:00"/>
        <d v="2025-06-18T00:00:00"/>
        <d v="2025-04-20T00:00:00"/>
        <d v="2025-10-23T00:00:00"/>
        <d v="2024-05-02T00:00:00"/>
        <d v="2025-10-17T00:00:00"/>
        <d v="2025-11-29T00:00:00"/>
        <d v="2025-10-14T00:00:00"/>
        <d v="2024-01-30T00:00:00"/>
        <d v="2025-03-17T00:00:00"/>
        <d v="2024-09-08T00:00:00"/>
        <d v="2024-06-03T00:00:00"/>
        <d v="2025-03-27T00:00:00"/>
        <d v="2025-08-24T00:00:00"/>
        <d v="2024-01-17T00:00:00"/>
        <d v="2025-10-22T00:00:00"/>
        <d v="2025-11-10T00:00:00"/>
        <d v="2024-03-13T00:00:00"/>
        <d v="2025-03-04T00:00:00"/>
        <d v="2025-06-22T00:00:00"/>
        <d v="2025-05-09T00:00:00"/>
        <d v="2025-10-29T00:00:00"/>
        <d v="2025-03-18T00:00:00"/>
        <d v="2025-01-14T00:00:00"/>
        <d v="2025-11-24T00:00:00"/>
        <d v="2025-04-03T00:00:00"/>
        <d v="2024-02-19T00:00:00"/>
        <d v="2025-01-27T00:00:00"/>
        <d v="2025-02-03T00:00:00"/>
        <d v="2025-08-01T00:00:00"/>
        <d v="2024-10-13T00:00:00"/>
        <d v="2024-09-19T00:00:00"/>
        <d v="2025-11-25T00:00:00"/>
        <d v="2025-01-15T00:00:00"/>
        <d v="2024-03-06T00:00:00"/>
        <d v="2024-11-08T00:00:00"/>
        <d v="2025-03-21T00:00:00"/>
        <d v="2025-01-23T00:00:00"/>
        <d v="2024-05-11T00:00:00"/>
        <d v="2024-04-04T00:00:00"/>
        <d v="2025-02-15T00:00:00"/>
        <d v="2025-08-16T00:00:00"/>
        <d v="2024-08-09T00:00:00"/>
        <d v="2025-05-13T00:00:00"/>
        <d v="2025-11-01T00:00:00"/>
        <d v="2025-02-24T00:00:00"/>
        <d v="2024-11-19T00:00:00"/>
        <d v="2025-10-09T00:00:00"/>
        <d v="2025-08-07T00:00:00"/>
        <d v="2024-04-07T00:00:00"/>
        <d v="2024-12-10T00:00:00"/>
        <d v="2025-12-16T00:00:00"/>
        <d v="2024-09-23T00:00:00"/>
        <d v="2024-04-19T00:00:00"/>
        <d v="2025-11-02T00:00:00"/>
        <d v="2025-01-04T00:00:00"/>
        <d v="2025-10-24T00:00:00"/>
        <d v="2024-12-29T00:00:00"/>
        <d v="2024-01-29T00:00:00"/>
        <d v="2025-07-22T00:00:00"/>
        <d v="2024-12-30T00:00:00"/>
        <d v="2024-06-02T00:00:00"/>
        <d v="2024-02-14T00:00:00"/>
        <d v="2024-09-20T00:00:00"/>
        <d v="2024-01-23T00:00:00"/>
        <d v="2025-04-09T00:00:00"/>
        <d v="2024-09-10T00:00:00"/>
        <d v="2025-06-08T00:00:00"/>
        <d v="2025-07-18T00:00:00"/>
        <d v="2025-07-15T00:00:00"/>
        <d v="2025-12-23T00:00:00"/>
        <d v="2025-04-08T00:00:00"/>
        <d v="2025-05-20T00:00:00"/>
        <d v="2024-05-01T00:00:00"/>
        <d v="2025-11-08T00:00:00"/>
        <d v="2024-05-08T00:00:00"/>
        <d v="2024-11-17T00:00:00"/>
        <d v="2025-12-07T00:00:00"/>
        <d v="2024-12-03T00:00:00"/>
        <d v="2024-02-08T00:00:00"/>
        <d v="2025-09-21T00:00:00"/>
        <d v="2024-07-30T00:00:00"/>
        <d v="2025-11-28T00:00:00"/>
        <d v="2024-11-23T00:00:00"/>
        <d v="2024-01-27T00:00:00"/>
        <d v="2024-02-07T00:00:00"/>
        <d v="2025-12-19T00:00:00"/>
        <d v="2025-12-31T00:00:00"/>
        <d v="2025-07-11T00:00:00"/>
        <d v="2024-07-24T00:00:00"/>
        <d v="2024-09-12T00:00:00"/>
        <d v="2025-06-06T00:00:00"/>
        <d v="2024-08-25T00:00:00"/>
        <d v="2024-04-22T00:00:00"/>
        <d v="2025-04-29T00:00:00"/>
        <d v="2024-01-11T00:00:00"/>
        <d v="2025-06-30T00:00:00"/>
        <d v="2025-06-15T00:00:00"/>
        <d v="2025-09-23T00:00:00"/>
        <d v="2024-08-03T00:00:00"/>
        <d v="2025-03-07T00:00:00"/>
        <d v="2025-01-24T00:00:00"/>
        <d v="2024-05-20T00:00:00"/>
        <d v="2024-01-24T00:00:00"/>
        <d v="2024-08-15T00:00:00"/>
        <d v="2025-06-13T00:00:00"/>
        <d v="2024-04-11T00:00:00"/>
        <d v="2025-07-13T00:00:00"/>
        <d v="2024-02-12T00:00:00"/>
        <d v="2025-06-26T00:00:00"/>
        <d v="2025-06-05T00:00:00"/>
        <d v="2024-06-08T00:00:00"/>
        <d v="2025-05-18T00:00:00"/>
        <d v="2024-04-27T00:00:00"/>
        <d v="2024-09-22T00:00:00"/>
        <d v="2025-12-05T00:00:00"/>
        <d v="2025-01-06T00:00:00"/>
        <d v="2025-07-19T00:00:00"/>
        <d v="2024-05-16T00:00:00"/>
        <d v="2025-06-02T00:00:00"/>
        <d v="2025-09-04T00:00:00"/>
        <d v="2024-02-24T00:00:00"/>
        <d v="2024-09-26T00:00:00"/>
        <d v="2024-03-28T00:00:00"/>
        <d v="2025-12-24T00:00:00"/>
        <d v="2025-11-26T00:00:00"/>
        <d v="2024-12-14T00:00:00"/>
        <d v="2025-04-25T00:00:00"/>
        <d v="2024-09-02T00:00:00"/>
        <d v="2025-08-26T00:00:00"/>
        <d v="2025-02-01T00:00:00"/>
        <d v="2025-08-23T00:00:00"/>
        <d v="2024-02-27T00:00:00"/>
        <d v="2025-07-25T00:00:00"/>
        <d v="2024-11-27T00:00:00"/>
        <d v="2024-10-30T00:00:00"/>
        <d v="2024-08-17T00:00:00"/>
        <d v="2025-10-05T00:00:00"/>
        <d v="2025-02-08T00:00:00"/>
        <d v="2024-08-23T00:00:00"/>
        <d v="2025-09-27T00:00:00"/>
        <d v="2024-07-06T00:00:00"/>
        <d v="2025-01-03T00:00:00"/>
        <d v="2024-11-06T00:00:00"/>
        <d v="2024-01-15T00:00:00"/>
        <d v="2025-12-12T00:00:00"/>
        <d v="2025-11-05T00:00:00"/>
        <d v="2024-08-22T00:00:00"/>
        <d v="2025-04-06T00:00:00"/>
        <d v="2024-03-16T00:00:00"/>
        <d v="2024-03-30T00:00:00"/>
        <d v="2024-09-30T00:00:00"/>
        <d v="2024-08-19T00:00:00"/>
        <d v="2025-11-03T00:00:00"/>
        <d v="2024-01-13T00:00:00"/>
        <d v="2024-06-06T00:00:00"/>
        <d v="2024-08-26T00:00:00"/>
        <d v="2024-10-29T00:00:00"/>
        <d v="2025-05-26T00:00:00"/>
        <d v="2024-03-07T00:00:00"/>
        <d v="2024-04-21T00:00:00"/>
        <d v="2024-07-16T00:00:00"/>
        <d v="2024-01-08T00:00:00"/>
        <d v="2024-04-17T00:00:00"/>
        <d v="2025-08-15T00:00:00"/>
        <d v="2024-03-24T00:00:00"/>
        <d v="2024-10-12T00:00:00"/>
        <d v="2025-02-28T00:00:00"/>
        <d v="2025-09-01T00:00:00"/>
        <d v="2024-10-20T00:00:00"/>
        <d v="2025-01-05T00:00:00"/>
        <d v="2025-02-16T00:00:00"/>
        <d v="2024-04-13T00:00:00"/>
        <d v="2025-10-16T00:00:00"/>
        <d v="2025-07-03T00:00:00"/>
        <d v="2024-09-03T00:00:00"/>
        <d v="2025-10-07T00:00:00"/>
        <d v="2025-12-28T00:00:00"/>
        <d v="2024-12-22T00:00:00"/>
        <d v="2024-03-25T00:00:00"/>
        <d v="2025-02-04T00:00:00"/>
        <d v="2025-12-09T00:00:00"/>
        <d v="2024-04-24T00:00:00"/>
        <d v="2025-05-02T00:00:00"/>
        <d v="2025-10-31T00:00:00"/>
        <d v="2024-08-13T00:00:00"/>
        <d v="2024-12-28T00:00:00"/>
        <d v="2024-05-03T00:00:00"/>
        <d v="2024-08-28T00:00:00"/>
        <d v="2025-07-24T00:00:00"/>
        <d v="2024-04-30T00:00:00"/>
        <d v="2024-03-01T00:00:00"/>
        <d v="2025-08-04T00:00:00"/>
        <d v="2024-12-16T00:00:00"/>
        <d v="2024-07-15T00:00:00"/>
        <d v="2024-03-18T00:00:00"/>
        <d v="2024-05-10T00:00:00"/>
        <d v="2025-09-29T00:00:00"/>
        <d v="2024-09-01T00:00:00"/>
        <d v="2024-05-23T00:00:00"/>
        <d v="2025-05-11T00:00:00"/>
        <d v="2024-07-02T00:00:00"/>
        <d v="2024-04-10T00:00:00"/>
        <d v="2024-04-14T00:00:00"/>
        <d v="2025-06-19T00:00:00"/>
        <d v="2025-09-16T00:00:00"/>
        <d v="2024-11-29T00:00:00"/>
        <d v="2025-12-26T00:00:00"/>
        <d v="2025-04-16T00:00:00"/>
        <d v="2025-09-18T00:00:00"/>
        <d v="2025-09-08T00:00:00"/>
        <d v="2025-01-11T00:00:00"/>
        <d v="2025-09-09T00:00:00"/>
        <d v="2024-07-10T00:00:00"/>
        <d v="2025-09-15T00:00:00"/>
        <d v="2024-03-10T00:00:00"/>
        <d v="2025-06-21T00:00:00"/>
        <d v="2025-01-30T00:00:00"/>
        <d v="2024-03-04T00:00:00"/>
        <d v="2024-07-04T00:00:00"/>
        <d v="2025-02-18T00:00:00"/>
        <d v="2025-07-08T00:00:00"/>
        <d v="2025-04-23T00:00:00"/>
        <d v="2024-10-21T00:00:00"/>
        <d v="2024-01-26T00:00:00"/>
        <d v="2024-11-11T00:00:00"/>
        <d v="2025-01-01T00:00:00"/>
        <d v="2025-11-04T00:00:00"/>
        <d v="2024-05-29T00:00:00"/>
        <d v="2024-02-18T00:00:00"/>
        <d v="2025-12-15T00:00:00"/>
        <d v="2024-03-09T00:00:00"/>
        <d v="2025-06-23T00:00:00"/>
        <d v="2024-05-06T00:00:00"/>
        <d v="2024-04-25T00:00:00"/>
        <d v="2025-03-01T00:00:00"/>
        <d v="2025-08-08T00:00:00"/>
        <d v="2025-01-17T00:00:00"/>
        <d v="2024-06-05T00:00:00"/>
        <d v="2024-08-21T00:00:00"/>
        <d v="2025-04-21T00:00:00"/>
        <d v="2025-04-18T00:00:00"/>
        <d v="2024-03-20T00:00:00"/>
        <d v="2024-07-28T00:00:00"/>
        <d v="2024-09-17T00:00:00"/>
        <d v="2024-08-10T00:00:00"/>
        <d v="2024-07-11T00:00:00"/>
        <d v="2025-06-14T00:00:00"/>
        <d v="2024-11-13T00:00:00"/>
        <d v="2025-05-22T00:00:00"/>
        <d v="2025-08-10T00:00:00"/>
        <d v="2025-05-05T00:00:00"/>
        <d v="2025-06-10T00:00:00"/>
        <d v="2025-04-02T00:00:00"/>
        <d v="2025-05-19T00:00:00"/>
        <d v="2024-06-20T00:00:00"/>
        <d v="2025-03-08T00:00:00"/>
        <d v="2025-05-14T00:00:00"/>
        <d v="2025-07-27T00:00:00"/>
        <d v="2025-04-01T00:00:00"/>
        <d v="2025-02-20T00:00:00"/>
        <d v="2025-06-07T00:00:00"/>
        <d v="2025-05-24T00:00:00"/>
        <d v="2024-01-06T00:00:00"/>
        <d v="2025-10-30T00:00:00"/>
        <d v="2024-02-10T00:00:00"/>
        <d v="2024-11-22T00:00:00"/>
        <d v="2024-10-15T00:00:00"/>
        <d v="2025-03-03T00:00:00"/>
        <d v="2025-08-29T00:00:00"/>
        <d v="2025-09-02T00:00:00"/>
        <d v="2024-06-10T00:00:00"/>
        <d v="2025-04-12T00:00:00"/>
        <d v="2025-06-04T00:00:00"/>
        <d v="2024-03-21T00:00:00"/>
        <d v="2024-04-15T00:00:00"/>
        <d v="2024-12-18T00:00:00"/>
        <d v="2024-12-07T00:00:00"/>
        <d v="2024-04-18T00:00:00"/>
        <d v="2024-06-26T00:00:00"/>
        <d v="2024-04-02T00:00:00"/>
        <d v="2025-05-31T00:00:00"/>
        <d v="2025-03-06T00:00:00"/>
        <d v="2024-01-21T00:00:00"/>
        <d v="2024-06-12T00:00:00"/>
        <d v="2024-12-17T00:00:00"/>
        <d v="2025-01-13T00:00:00"/>
        <d v="2025-04-28T00:00:00"/>
        <d v="2024-05-05T00:00:00"/>
        <d v="2025-03-28T00:00:00"/>
        <d v="2025-10-21T00:00:00"/>
        <d v="2025-08-03T00:00:00"/>
        <d v="2024-08-01T00:00:00"/>
        <d v="2025-11-20T00:00:00"/>
        <d v="2025-10-27T00:00:00"/>
        <d v="2025-04-07T00:00:00"/>
        <d v="2024-02-21T00:00:00"/>
        <d v="2024-11-26T00:00:00"/>
        <d v="2025-09-24T00:00:00"/>
        <d v="2025-06-03T00:00:00"/>
        <d v="2025-08-21T00:00:00"/>
        <d v="2025-12-01T00:00:00"/>
        <d v="2024-10-25T00:00:00"/>
        <d v="2025-02-22T00:00:00"/>
        <d v="2024-05-17T00:00:00"/>
        <d v="2025-01-26T00:00:00"/>
        <d v="2024-02-23T00:00:00"/>
        <d v="2025-04-30T00:00:00"/>
        <d v="2024-05-31T00:00:00"/>
        <d v="2025-10-10T00:00:00"/>
        <d v="2025-04-17T00:00:00"/>
        <d v="2024-10-03T00:00:00"/>
        <d v="2024-04-16T00:00:00"/>
        <d v="2025-01-10T00:00:00"/>
        <d v="2024-02-13T00:00:00"/>
        <d v="2024-01-19T00:00:00"/>
        <d v="2024-01-07T00:00:00"/>
        <d v="2025-07-17T00:00:00"/>
        <d v="2024-10-16T00:00:00"/>
        <d v="2025-09-17T00:00:00"/>
        <d v="2025-02-12T00:00:00"/>
        <d v="2025-08-14T00:00:00"/>
        <d v="2025-08-09T00:00:00"/>
        <d v="2024-08-07T00:00:00"/>
        <d v="2025-05-15T00:00:00"/>
        <d v="2024-07-03T00:00:00"/>
        <d v="2025-03-23T00:00:00"/>
        <d v="2024-08-12T00:00:00"/>
        <d v="2025-01-28T00:00:00"/>
        <d v="2025-02-13T00:00:00"/>
        <d v="2025-03-13T00:00:00"/>
        <d v="2025-09-20T00:00:00"/>
        <d v="2025-01-19T00:00:00"/>
        <d v="2025-06-28T00:00:00"/>
        <d v="2024-01-12T00:00:00"/>
        <d v="2025-10-02T00:00:00"/>
        <d v="2025-11-21T00:00:00"/>
        <d v="2024-05-14T00:00:00"/>
        <d v="2024-02-09T00:00:00"/>
        <d v="2024-07-19T00:00:00"/>
        <d v="2024-02-28T00:00:00"/>
        <d v="2024-06-27T00:00:00"/>
        <d v="2025-03-09T00:00:00"/>
        <d v="2025-12-20T00:00:00"/>
        <d v="2025-02-11T00:00:00"/>
        <d v="2025-12-30T00:00:00"/>
        <d v="2025-01-22T00:00:00"/>
        <d v="2025-09-26T00:00:00"/>
        <d v="2025-11-15T00:00:00"/>
        <d v="2025-08-02T00:00:00"/>
        <d v="2024-03-14T00:00:00"/>
        <d v="2025-04-04T00:00:00"/>
        <d v="2025-06-09T00:00:00"/>
        <d v="2024-05-07T00:00:00"/>
        <d v="2024-08-18T00:00:00"/>
        <d v="2025-09-25T00:00:00"/>
        <d v="2025-11-30T00:00:00"/>
        <d v="2024-11-25T00:00:00"/>
        <d v="2025-05-30T00:00:00"/>
        <d v="2024-06-29T00:00:00"/>
        <d v="2024-12-09T00:00:00"/>
        <d v="2024-11-01T00:00:00"/>
        <d v="2024-12-11T00:00:00"/>
        <d v="2025-03-24T00:00:00"/>
        <d v="2024-11-02T00:00:00"/>
        <d v="2025-09-22T00:00:00"/>
        <d v="2024-06-28T00:00:00"/>
        <d v="2024-03-29T00:00:00"/>
        <d v="2024-12-04T00:00:00"/>
        <d v="2025-07-01T00:00:00"/>
        <d v="2024-12-25T00:00:00"/>
        <d v="2024-01-25T00:00:00"/>
        <d v="2024-04-08T00:00:00"/>
        <d v="2025-02-26T00:00:00"/>
        <d v="2024-12-31T00:00:00"/>
        <d v="2025-07-07T00:00:00"/>
        <d v="2024-08-20T00:00:00"/>
        <d v="2024-08-24T00:00:00"/>
        <d v="2025-05-27T00:00:00"/>
        <d v="2024-06-23T00:00:00"/>
        <d v="2025-10-04T00:00:00"/>
        <d v="2024-07-14T00:00:00"/>
        <d v="2024-11-24T00:00:00"/>
        <d v="2025-04-24T00:00:00"/>
        <d v="2025-03-15T00:00:00"/>
        <d v="2025-02-14T00:00:00"/>
        <d v="2024-05-19T00:00:00"/>
        <d v="2025-07-28T00:00:00"/>
        <d v="2024-10-24T00:00:00"/>
        <d v="2024-04-12T00:00:00"/>
        <d v="2025-10-08T00:00:00"/>
        <d v="2024-05-15T00:00:00"/>
        <d v="2024-12-05T00:00:00"/>
        <d v="2025-09-12T00:00:00"/>
        <d v="2024-06-14T00:00:00"/>
        <d v="2025-09-28T00:00:00"/>
        <d v="2024-11-14T00:00:00"/>
        <d v="2025-12-27T00:00:00"/>
        <d v="2024-05-28T00:00:00"/>
        <d v="2025-05-01T00:00:00"/>
        <d v="2025-10-01T00:00:00"/>
        <d v="2025-04-05T00:00:00"/>
        <d v="2024-05-24T00:00:00"/>
        <d v="2025-02-21T00:00:00"/>
        <d v="2024-02-26T00:00:00"/>
        <d v="2024-03-08T00:00:00"/>
        <d v="2025-08-05T00:00:00"/>
        <d v="2025-10-12T00:00:00"/>
        <d v="2025-04-10T00:00:00"/>
        <d v="2025-11-07T00:00:00"/>
        <d v="2025-07-12T00:00:00"/>
        <d v="2025-04-19T00:00:00"/>
        <d v="2024-09-24T00:00:00"/>
        <d v="2025-07-30T00:00:00"/>
        <d v="2024-03-15T00:00:00"/>
        <d v="2024-12-24T00:00:00"/>
        <d v="2025-07-16T00:00:00"/>
        <d v="2025-03-05T00:00:00"/>
        <d v="2024-10-19T00:00:00"/>
        <d v="2025-05-21T00:00:00"/>
        <d v="2024-06-18T00:00:00"/>
        <d v="2024-02-05T00:00:00"/>
        <d v="2025-11-22T00:00:00"/>
        <d v="2025-12-10T00:00:00"/>
        <d v="2025-12-18T00:00:00"/>
        <d v="2024-12-06T00:00:00"/>
        <d v="2024-12-21T00:00:00"/>
        <d v="2025-06-17T00:00:00"/>
        <d v="2024-03-26T00:00:00"/>
        <d v="2024-03-27T00:00:00"/>
        <d v="2024-09-07T00:00:00"/>
        <d v="2024-09-14T00:00:00"/>
        <d v="2025-12-25T00:00:00"/>
        <d v="2024-04-26T00:00:00"/>
        <d v="2024-08-16T00:00:00"/>
        <d v="2025-03-12T00:00:00"/>
        <d v="2025-04-13T00:00:00"/>
        <d v="2024-11-21T00:00:00"/>
        <d v="2024-05-26T00:00:00"/>
        <d v="2025-08-13T00:00:00"/>
        <d v="2024-12-19T00:00:00"/>
        <d v="2025-11-12T00:00:00"/>
        <d v="2024-04-05T00:00:00"/>
        <d v="2025-03-22T00:00:00"/>
        <d v="2025-08-30T00:00:00"/>
        <d v="2024-02-04T00:00:00"/>
        <d v="2025-06-29T00:00:00"/>
        <d v="2025-10-18T00:00:00"/>
        <d v="2024-09-04T00:00:00"/>
        <d v="2024-08-27T00:00:00"/>
        <d v="2024-09-18T00:00:00"/>
        <d v="2024-02-22T00:00:00"/>
        <d v="2024-07-21T00:00:00"/>
        <d v="2025-12-04T00:00:00"/>
        <d v="2025-09-10T00:00:00"/>
        <d v="2024-03-12T00:00:00"/>
        <d v="2024-02-29T00:00:00"/>
        <d v="2025-03-10T00:00:00"/>
        <d v="2024-06-17T00:00:00"/>
        <d v="2024-11-20T00:00:00"/>
        <d v="2024-02-02T00:00:00"/>
        <d v="2024-04-28T00:00:00"/>
        <d v="2025-01-07T00:00:00"/>
        <d v="2024-06-13T00:00:00"/>
        <d v="2024-02-11T00:00:00"/>
        <d v="2024-01-20T00:00:00"/>
        <d v="2025-07-31T00:00:00"/>
        <d v="2025-08-28T00:00:00"/>
        <d v="2025-11-23T00:00:00"/>
        <d v="2024-08-11T00:00:00"/>
        <d v="2025-11-27T00:00:00"/>
        <d v="2024-11-16T00:00:00"/>
        <d v="2024-11-12T00:00:00"/>
        <d v="2025-07-10T00:00:00"/>
        <d v="2025-09-13T00:00:00"/>
        <d v="2025-01-18T00:00:00"/>
        <d v="2024-02-06T00:00:00"/>
        <d v="2024-05-04T00:00:00"/>
        <d v="2025-03-26T00:00:00"/>
        <d v="2024-10-01T00:00:00"/>
        <d v="2025-08-17T00:00:00"/>
        <d v="2025-08-22T00:00:00"/>
        <d v="2024-11-05T00:00:00"/>
        <d v="2025-07-26T00:00:00"/>
        <d v="2024-07-26T00:00:00"/>
        <d v="2025-06-12T00:00:00"/>
        <d v="2024-12-02T00:00:00"/>
        <d v="2024-07-09T00:00:00"/>
        <d v="2024-10-22T00:00:00"/>
        <d v="2024-01-22T00:00:00"/>
        <d v="2024-12-23T00:00:00"/>
        <d v="2025-02-25T00:00:00"/>
        <d v="2024-06-11T00:00:00"/>
        <d v="2025-07-02T00:00:00"/>
        <d v="2025-05-12T00:00:00"/>
        <d v="2025-12-21T00:00:00"/>
        <d v="2024-04-29T00:00:00"/>
        <d v="2024-07-13T00:00:00"/>
        <d v="2024-04-20T00:00:00"/>
        <d v="2024-07-31T00:00:00"/>
        <d v="2024-03-31T00:00:00"/>
        <d v="2025-12-13T00:00:00"/>
        <d v="2024-11-18T00:00:00"/>
        <d v="2024-10-05T00:00:00"/>
        <d v="2025-05-17T00:00:00"/>
        <d v="2025-07-14T00:00:00"/>
        <d v="2024-10-10T00:00:00"/>
        <d v="2024-10-11T00:00:00"/>
        <d v="2025-01-16T00:00:00"/>
        <d v="2025-03-11T00:00:00"/>
        <d v="2025-12-03T00:00:00"/>
        <d v="2024-04-03T00:00:00"/>
        <d v="2024-08-08T00:00:00"/>
        <d v="2024-12-15T00:00:00"/>
        <d v="2025-06-11T00:00:00"/>
        <d v="2025-01-20T00:00:00"/>
        <d v="2024-07-12T00:00:00"/>
        <d v="2025-06-24T00:00:00"/>
        <d v="2025-08-20T00:00:00"/>
        <d v="2024-06-04T00:00:00"/>
        <d v="2024-10-02T00:00:00"/>
        <d v="2024-03-03T00:00:00"/>
        <d v="2025-03-20T00:00:00"/>
        <d v="2025-01-29T00:00:00"/>
        <d v="2025-02-05T00:00:00"/>
        <d v="2024-02-01T00:00:00"/>
        <d v="2025-07-21T00:00:00"/>
        <d v="2024-07-25T00:00:00"/>
        <d v="2025-06-20T00:00:00"/>
        <d v="2025-03-02T00:00:00"/>
        <d v="2025-11-09T00:00:00"/>
        <d v="2025-08-19T00:00:00"/>
        <d v="2025-02-17T00:00:00"/>
        <d v="2024-10-04T00:00:00"/>
        <d v="2025-03-29T00:00:00"/>
        <d v="2025-11-17T00:00:00"/>
        <d v="2024-08-04T00:00:00"/>
        <d v="2025-02-09T00:00:00"/>
        <d v="2025-03-16T00:00:00"/>
        <d v="2025-04-22T00:00:00"/>
        <d v="2025-10-13T00:00:00"/>
        <d v="2024-05-30T00:00:00"/>
        <d v="2024-06-24T00:00:00"/>
        <d v="2024-12-26T00:00:00"/>
        <d v="2025-12-06T00:00:00"/>
        <d v="2024-07-01T00:00:00"/>
        <d v="2025-02-06T00:00:00"/>
        <d v="2024-05-21T00:00:00"/>
        <d v="2024-10-28T00:00:00"/>
        <d v="2024-09-28T00:00:00"/>
        <d v="2024-05-18T00:00:00"/>
        <d v="2025-07-20T00:00:00"/>
        <d v="2025-05-04T00:00:00"/>
        <d v="2025-07-06T00:00:00"/>
        <d v="2025-12-17T00:00:00"/>
        <d v="2025-07-05T00:00:00"/>
        <d v="2024-02-25T00:00:00"/>
        <d v="2024-11-04T00:00:00"/>
        <d v="2025-11-11T00:00:00"/>
        <d v="2025-10-03T00:00:00"/>
        <d v="2024-04-23T00:00:00"/>
        <d v="2024-07-05T00:00:00"/>
        <d v="2025-04-11T00:00:00"/>
        <d v="2024-12-27T00:00:00"/>
        <d v="2024-06-07T00:00:00"/>
        <d v="2025-03-25T00:00:00"/>
        <d v="2024-02-17T00:00:00"/>
        <d v="2025-04-15T00:00:00"/>
        <d v="2024-09-25T00:00:00"/>
        <d v="2025-09-05T00:00:00"/>
        <d v="2025-02-02T00:00:00"/>
        <d v="2025-05-28T00:00:00"/>
        <d v="2025-04-14T00:00:00"/>
        <d v="2024-07-22T00:00:00"/>
        <d v="2024-07-18T00:00:00"/>
        <d v="2024-05-13T00:00:00"/>
        <d v="2024-01-10T00:00:00"/>
        <d v="2025-01-08T00:00:00"/>
        <d v="2025-06-01T00:00:00"/>
        <d v="2025-09-19T00:00:00"/>
        <d v="2025-04-27T00:00:00"/>
        <d v="2025-09-07T00:00:00"/>
        <d v="2025-02-23T00:00:00"/>
        <d v="2024-06-19T00:00:00"/>
        <d v="2024-08-14T00:00:00"/>
        <d v="2025-09-11T00:00:00"/>
        <d v="2025-08-18T00:00:00"/>
        <d v="2025-05-10T00:00:00"/>
        <d v="2024-09-16T00:00:00"/>
        <d v="2025-12-02T00:00:00"/>
        <d v="2024-07-23T00:00:00"/>
        <d v="2025-01-12T00:00:00"/>
        <d v="2024-07-29T00:00:00"/>
        <d v="2025-09-30T00:00:00"/>
        <d v="2025-01-25T00:00:00"/>
        <d v="2025-10-25T00:00:00"/>
        <d v="2024-06-16T00:00:00"/>
        <d v="2025-06-27T00:00:00"/>
        <d v="2024-05-25T00:00:00"/>
        <d v="2024-12-01T00:00:00"/>
        <d v="2025-11-19T00:00:00"/>
        <d v="2025-10-11T00:00:00"/>
        <d v="2025-12-11T00:00:00"/>
        <d v="2024-06-15T00:00:00"/>
        <d v="2024-11-09T00:00:00"/>
        <d v="2024-06-01T00:00:00"/>
        <d v="2024-07-07T00:00:00"/>
        <d v="2024-08-30T00:00:00"/>
        <d v="2024-01-28T00:00:00"/>
        <d v="2025-03-30T00:00:00"/>
        <d v="2025-08-12T00:00:00"/>
        <d v="2025-03-19T00:00:00"/>
        <d v="2024-01-18T00:00:00"/>
        <d v="2024-09-11T00:00:00"/>
        <d v="2025-02-19T00:00:00"/>
        <d v="2024-04-06T00:00:00"/>
        <d v="2024-03-19T00:00:00"/>
        <d v="2025-08-11T00:00:00"/>
        <d v="2025-03-31T00:00:00"/>
        <d v="2024-10-27T00:00:00"/>
        <d v="2025-12-29T00:00:00"/>
        <d v="2025-05-25T00:00:00"/>
        <d v="2024-03-11T00:00:00"/>
        <d v="2024-06-22T00:00:00"/>
        <d v="2025-11-16T00:00:00"/>
        <d v="2025-12-22T00:00:00"/>
        <d v="2025-07-29T00:00:00"/>
        <d v="2025-10-06T00:00:00"/>
        <d v="2024-09-09T00:00:00"/>
        <d v="2024-11-10T00:00:00"/>
        <d v="2025-02-07T00:00:00"/>
        <d v="2025-07-04T00:00:00"/>
        <d v="2024-04-01T00:00:00"/>
        <d v="2024-05-22T00:00:00"/>
        <d v="2024-03-22T00:00:00"/>
        <d v="2024-07-17T00:00:00"/>
        <d v="2024-02-03T00:00:00"/>
        <d v="2025-09-14T00:00:00"/>
        <d v="2024-09-27T00:00:00"/>
        <d v="2025-09-03T00:00:00"/>
        <d v="2024-07-27T00:00:00"/>
        <d v="2025-08-25T00:00:00"/>
        <d v="2024-10-17T00:00:00"/>
        <d v="2025-10-19T00:00:00"/>
        <d v="2024-09-29T00:00:00"/>
        <d v="2025-06-16T00:00:00"/>
        <d v="2024-09-13T00:00:00"/>
        <d v="2024-08-02T00:00:00"/>
        <d v="2025-05-23T00:00:00"/>
        <d v="2024-06-09T00:00:00"/>
        <d v="2024-09-21T00:00:00"/>
        <d v="2024-04-09T00:00:00"/>
        <d v="2025-11-14T00:00:00"/>
        <d v="2025-11-13T00:00:00"/>
      </sharedItems>
      <fieldGroup par="15"/>
    </cacheField>
    <cacheField name="Financial Year" numFmtId="1">
      <sharedItems containsSemiMixedTypes="0" containsString="0" containsNumber="1" containsInteger="1" minValue="2024" maxValue="2026" count="3">
        <n v="2025"/>
        <n v="2024"/>
        <n v="2026"/>
      </sharedItems>
    </cacheField>
    <cacheField name="Financial Year2" numFmtId="0">
      <sharedItems count="3">
        <s v="2024-2025"/>
        <s v="2023-2024"/>
        <s v="2025-2026"/>
      </sharedItems>
    </cacheField>
    <cacheField name="Type" numFmtId="0">
      <sharedItems count="2">
        <s v="BIGW STORE"/>
        <s v="BIGW E-RETAIL"/>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Lachlan Smith"/>
        <s v="Nyadol Deng"/>
        <s v="Priya Iyer"/>
        <s v="Domenico Rossi"/>
        <s v="Jarrah Walker"/>
        <s v="Chloe Nguyen"/>
        <s v="Arjun Sharma"/>
        <s v="Matilda Jones"/>
        <s v="Sione Kaufusi"/>
        <s v="Layla Mansour"/>
        <s v="Hamish Campbell"/>
        <s v="Bao Hoang"/>
        <s v="Aarav Gupta"/>
        <s v="Elena Papadopoulos"/>
        <s v="Lowitja Mundine"/>
        <s v="Jasper Chen"/>
        <s v="Zainab Khan"/>
        <s v="Angus McDonald"/>
        <s v="Teuila Tuivasa"/>
        <s v="Omar Haddad"/>
        <s v="Imogen Wright"/>
      </sharedItems>
    </cacheField>
    <cacheField name="Category" numFmtId="0">
      <sharedItems count="10">
        <s v="Home &amp; Appliance"/>
        <s v="Toys &amp; Books"/>
        <s v="Clothing - Womens, Mens and Kids"/>
        <s v="Gaming, Tech &amp; Audio"/>
        <s v="Sports, Travel &amp; Outdoors"/>
        <s v="Party &amp; Gift Ideas"/>
        <s v="Health &amp; Beauty"/>
        <s v="Pet Food &amp; Care"/>
        <s v="School, Office &amp; Art Supplies"/>
        <s v="Household &amp; Cleaning"/>
      </sharedItems>
    </cacheField>
    <cacheField name="Buyer" numFmtId="0">
      <sharedItems/>
    </cacheField>
    <cacheField name="Sales" numFmtId="164">
      <sharedItems containsSemiMixedTypes="0" containsString="0" containsNumber="1" containsInteger="1" minValue="20" maxValue="800" count="780">
        <n v="356"/>
        <n v="364"/>
        <n v="331"/>
        <n v="444"/>
        <n v="684"/>
        <n v="80"/>
        <n v="426"/>
        <n v="315"/>
        <n v="253"/>
        <n v="501"/>
        <n v="733"/>
        <n v="507"/>
        <n v="147"/>
        <n v="564"/>
        <n v="138"/>
        <n v="503"/>
        <n v="46"/>
        <n v="799"/>
        <n v="218"/>
        <n v="228"/>
        <n v="249"/>
        <n v="225"/>
        <n v="500"/>
        <n v="599"/>
        <n v="442"/>
        <n v="322"/>
        <n v="29"/>
        <n v="425"/>
        <n v="437"/>
        <n v="226"/>
        <n v="612"/>
        <n v="163"/>
        <n v="548"/>
        <n v="588"/>
        <n v="157"/>
        <n v="75"/>
        <n v="578"/>
        <n v="96"/>
        <n v="455"/>
        <n v="415"/>
        <n v="630"/>
        <n v="416"/>
        <n v="672"/>
        <n v="344"/>
        <n v="773"/>
        <n v="763"/>
        <n v="472"/>
        <n v="521"/>
        <n v="756"/>
        <n v="464"/>
        <n v="709"/>
        <n v="328"/>
        <n v="692"/>
        <n v="719"/>
        <n v="379"/>
        <n v="84"/>
        <n v="386"/>
        <n v="447"/>
        <n v="468"/>
        <n v="629"/>
        <n v="650"/>
        <n v="221"/>
        <n v="519"/>
        <n v="52"/>
        <n v="211"/>
        <n v="700"/>
        <n v="550"/>
        <n v="504"/>
        <n v="40"/>
        <n v="784"/>
        <n v="302"/>
        <n v="582"/>
        <n v="89"/>
        <n v="154"/>
        <n v="180"/>
        <n v="188"/>
        <n v="114"/>
        <n v="359"/>
        <n v="488"/>
        <n v="470"/>
        <n v="20"/>
        <n v="699"/>
        <n v="124"/>
        <n v="102"/>
        <n v="603"/>
        <n v="293"/>
        <n v="646"/>
        <n v="30"/>
        <n v="607"/>
        <n v="329"/>
        <n v="695"/>
        <n v="176"/>
        <n v="619"/>
        <n v="542"/>
        <n v="413"/>
        <n v="97"/>
        <n v="316"/>
        <n v="245"/>
        <n v="568"/>
        <n v="258"/>
        <n v="289"/>
        <n v="148"/>
        <n v="572"/>
        <n v="620"/>
        <n v="522"/>
        <n v="747"/>
        <n v="623"/>
        <n v="553"/>
        <n v="64"/>
        <n v="237"/>
        <n v="637"/>
        <n v="625"/>
        <n v="392"/>
        <n v="716"/>
        <n v="609"/>
        <n v="595"/>
        <n v="107"/>
        <n v="641"/>
        <n v="292"/>
        <n v="160"/>
        <n v="45"/>
        <n v="762"/>
        <n v="778"/>
        <n v="311"/>
        <n v="222"/>
        <n v="517"/>
        <n v="523"/>
        <n v="42"/>
        <n v="67"/>
        <n v="559"/>
        <n v="125"/>
        <n v="664"/>
        <n v="295"/>
        <n v="320"/>
        <n v="661"/>
        <n v="671"/>
        <n v="598"/>
        <n v="724"/>
        <n v="282"/>
        <n v="281"/>
        <n v="495"/>
        <n v="655"/>
        <n v="466"/>
        <n v="146"/>
        <n v="78"/>
        <n v="541"/>
        <n v="277"/>
        <n v="119"/>
        <n v="255"/>
        <n v="622"/>
        <n v="792"/>
        <n v="780"/>
        <n v="193"/>
        <n v="69"/>
        <n v="389"/>
        <n v="71"/>
        <n v="480"/>
        <n v="391"/>
        <n v="584"/>
        <n v="227"/>
        <n v="100"/>
        <n v="39"/>
        <n v="666"/>
        <n v="611"/>
        <n v="355"/>
        <n v="81"/>
        <n v="41"/>
        <n v="238"/>
        <n v="111"/>
        <n v="139"/>
        <n v="401"/>
        <n v="511"/>
        <n v="610"/>
        <n v="203"/>
        <n v="325"/>
        <n v="209"/>
        <n v="586"/>
        <n v="515"/>
        <n v="321"/>
        <n v="597"/>
        <n v="191"/>
        <n v="36"/>
        <n v="745"/>
        <n v="63"/>
        <n v="647"/>
        <n v="266"/>
        <n v="438"/>
        <n v="405"/>
        <n v="342"/>
        <n v="200"/>
        <n v="411"/>
        <n v="690"/>
        <n v="335"/>
        <n v="735"/>
        <n v="679"/>
        <n v="341"/>
        <n v="178"/>
        <n v="644"/>
        <n v="485"/>
        <n v="680"/>
        <n v="427"/>
        <n v="526"/>
        <n v="742"/>
        <n v="668"/>
        <n v="697"/>
        <n v="720"/>
        <n v="91"/>
        <n v="601"/>
        <n v="246"/>
        <n v="304"/>
        <n v="216"/>
        <n v="731"/>
        <n v="429"/>
        <n v="606"/>
        <n v="535"/>
        <n v="283"/>
        <n v="279"/>
        <n v="777"/>
        <n v="665"/>
        <n v="126"/>
        <n v="314"/>
        <n v="172"/>
        <n v="213"/>
        <n v="608"/>
        <n v="621"/>
        <n v="772"/>
        <n v="313"/>
        <n v="299"/>
        <n v="202"/>
        <n v="753"/>
        <n v="732"/>
        <n v="61"/>
        <n v="634"/>
        <n v="70"/>
        <n v="195"/>
        <n v="555"/>
        <n v="771"/>
        <n v="496"/>
        <n v="324"/>
        <n v="210"/>
        <n v="682"/>
        <n v="476"/>
        <n v="375"/>
        <n v="199"/>
        <n v="786"/>
        <n v="674"/>
        <n v="349"/>
        <n v="37"/>
        <n v="294"/>
        <n v="363"/>
        <n v="231"/>
        <n v="694"/>
        <n v="116"/>
        <n v="327"/>
        <n v="123"/>
        <n v="540"/>
        <n v="68"/>
        <n v="681"/>
        <n v="539"/>
        <n v="278"/>
        <n v="397"/>
        <n v="481"/>
        <n v="748"/>
        <n v="371"/>
        <n v="788"/>
        <n v="288"/>
        <n v="767"/>
        <n v="570"/>
        <n v="362"/>
        <n v="518"/>
        <n v="346"/>
        <n v="451"/>
        <n v="402"/>
        <n v="757"/>
        <n v="631"/>
        <n v="109"/>
        <n v="652"/>
        <n v="194"/>
        <n v="581"/>
        <n v="318"/>
        <n v="706"/>
        <n v="272"/>
        <n v="167"/>
        <n v="22"/>
        <n v="250"/>
        <n v="642"/>
        <n v="358"/>
        <n v="55"/>
        <n v="605"/>
        <n v="414"/>
        <n v="626"/>
        <n v="260"/>
        <n v="492"/>
        <n v="725"/>
        <n v="436"/>
        <n v="459"/>
        <n v="454"/>
        <n v="483"/>
        <n v="90"/>
        <n v="490"/>
        <n v="152"/>
        <n v="531"/>
        <n v="479"/>
        <n v="175"/>
        <n v="343"/>
        <n v="704"/>
        <n v="493"/>
        <n v="744"/>
        <n v="461"/>
        <n v="241"/>
        <n v="394"/>
        <n v="659"/>
        <n v="737"/>
        <n v="473"/>
        <n v="372"/>
        <n v="648"/>
        <n v="403"/>
        <n v="758"/>
        <n v="749"/>
        <n v="736"/>
        <n v="499"/>
        <n v="156"/>
        <n v="264"/>
        <n v="381"/>
        <n v="460"/>
        <n v="520"/>
        <n v="516"/>
        <n v="602"/>
        <n v="168"/>
        <n v="82"/>
        <n v="458"/>
        <n v="562"/>
        <n v="127"/>
        <n v="585"/>
        <n v="614"/>
        <n v="557"/>
        <n v="212"/>
        <n v="424"/>
        <n v="790"/>
        <n v="604"/>
        <n v="422"/>
        <n v="118"/>
        <n v="528"/>
        <n v="189"/>
        <n v="247"/>
        <n v="419"/>
        <n v="151"/>
        <n v="645"/>
        <n v="48"/>
        <n v="580"/>
        <n v="263"/>
        <n v="108"/>
        <n v="339"/>
        <n v="373"/>
        <n v="660"/>
        <n v="591"/>
        <n v="173"/>
        <n v="351"/>
        <n v="776"/>
        <n v="448"/>
        <n v="350"/>
        <n v="552"/>
        <n v="161"/>
        <n v="751"/>
        <n v="675"/>
        <n v="130"/>
        <n v="300"/>
        <n v="545"/>
        <n v="508"/>
        <n v="502"/>
        <n v="727"/>
        <n v="54"/>
        <n v="310"/>
        <n v="544"/>
        <n v="104"/>
        <n v="285"/>
        <n v="47"/>
        <n v="309"/>
        <n v="435"/>
        <n v="340"/>
        <n v="617"/>
        <n v="326"/>
        <n v="196"/>
        <n v="286"/>
        <n v="691"/>
        <n v="698"/>
        <n v="128"/>
        <n v="628"/>
        <n v="785"/>
        <n v="374"/>
        <n v="723"/>
        <n v="779"/>
        <n v="197"/>
        <n v="417"/>
        <n v="284"/>
        <n v="711"/>
        <n v="224"/>
        <n v="229"/>
        <n v="43"/>
        <n v="741"/>
        <n v="201"/>
        <n v="410"/>
        <n v="169"/>
        <n v="267"/>
        <n v="385"/>
        <n v="754"/>
        <n v="28"/>
        <n v="280"/>
        <n v="60"/>
        <n v="627"/>
        <n v="317"/>
        <n v="319"/>
        <n v="546"/>
        <n v="708"/>
        <n v="135"/>
        <n v="179"/>
        <n v="722"/>
        <n v="312"/>
        <n v="79"/>
        <n v="563"/>
        <n v="685"/>
        <n v="683"/>
        <n v="182"/>
        <n v="105"/>
        <n v="798"/>
        <n v="662"/>
        <n v="303"/>
        <n v="728"/>
        <n v="409"/>
        <n v="740"/>
        <n v="639"/>
        <n v="354"/>
        <n v="92"/>
        <n v="390"/>
        <n v="365"/>
        <n v="533"/>
        <n v="760"/>
        <n v="177"/>
        <n v="750"/>
        <n v="376"/>
        <n v="583"/>
        <n v="467"/>
        <n v="149"/>
        <n v="252"/>
        <n v="532"/>
        <n v="565"/>
        <n v="593"/>
        <n v="32"/>
        <n v="717"/>
        <n v="174"/>
        <n v="794"/>
        <n v="275"/>
        <n v="76"/>
        <n v="412"/>
        <n v="170"/>
        <n v="166"/>
        <n v="378"/>
        <n v="759"/>
        <n v="393"/>
        <n v="140"/>
        <n v="513"/>
        <n v="721"/>
        <n v="579"/>
        <n v="120"/>
        <n v="703"/>
        <n v="796"/>
        <n v="66"/>
        <n v="676"/>
        <n v="369"/>
        <n v="529"/>
        <n v="117"/>
        <n v="404"/>
        <n v="332"/>
        <n v="110"/>
        <n v="230"/>
        <n v="383"/>
        <n v="714"/>
        <n v="336"/>
        <n v="781"/>
        <n v="569"/>
        <n v="439"/>
        <n v="554"/>
        <n v="465"/>
        <n v="693"/>
        <n v="783"/>
        <n v="77"/>
        <n v="653"/>
        <n v="743"/>
        <n v="291"/>
        <n v="686"/>
        <n v="26"/>
        <n v="632"/>
        <n v="649"/>
        <n v="547"/>
        <n v="687"/>
        <n v="566"/>
        <n v="186"/>
        <n v="360"/>
        <n v="265"/>
        <n v="656"/>
        <n v="171"/>
        <n v="348"/>
        <n v="658"/>
        <n v="207"/>
        <n v="103"/>
        <n v="651"/>
        <n v="561"/>
        <n v="396"/>
        <n v="49"/>
        <n v="361"/>
        <n v="330"/>
        <n v="433"/>
        <n v="506"/>
        <n v="132"/>
        <n v="297"/>
        <n v="456"/>
        <n v="795"/>
        <n v="440"/>
        <n v="688"/>
        <n v="498"/>
        <n v="509"/>
        <n v="596"/>
        <n v="701"/>
        <n v="232"/>
        <n v="287"/>
        <n v="497"/>
        <n v="268"/>
        <n v="571"/>
        <n v="489"/>
        <n v="407"/>
        <n v="50"/>
        <n v="21"/>
        <n v="305"/>
        <n v="59"/>
        <n v="98"/>
        <n v="153"/>
        <n v="615"/>
        <n v="791"/>
        <n v="797"/>
        <n v="72"/>
        <n v="24"/>
        <n v="730"/>
        <n v="307"/>
        <n v="298"/>
        <n v="217"/>
        <n v="99"/>
        <n v="729"/>
        <n v="34"/>
        <n v="640"/>
        <n v="418"/>
        <n v="259"/>
        <n v="23"/>
        <n v="524"/>
        <n v="592"/>
        <n v="514"/>
        <n v="38"/>
        <n v="428"/>
        <n v="738"/>
        <n v="276"/>
        <n v="121"/>
        <n v="240"/>
        <n v="482"/>
        <n v="31"/>
        <n v="74"/>
        <n v="271"/>
        <n v="594"/>
        <n v="133"/>
        <n v="113"/>
        <n v="129"/>
        <n v="669"/>
        <n v="399"/>
        <n v="25"/>
        <n v="388"/>
        <n v="702"/>
        <n v="242"/>
        <n v="254"/>
        <n v="774"/>
        <n v="256"/>
        <n v="208"/>
        <n v="475"/>
        <n v="457"/>
        <n v="573"/>
        <n v="95"/>
        <n v="334"/>
        <n v="236"/>
        <n v="441"/>
        <n v="746"/>
        <n v="624"/>
        <n v="793"/>
        <n v="800"/>
        <n v="654"/>
        <n v="636"/>
        <n v="677"/>
        <n v="764"/>
        <n v="446"/>
        <n v="377"/>
        <n v="587"/>
        <n v="430"/>
        <n v="370"/>
        <n v="474"/>
        <n v="739"/>
        <n v="667"/>
        <n v="223"/>
        <n v="333"/>
        <n v="734"/>
        <n v="638"/>
        <n v="715"/>
        <n v="574"/>
        <n v="395"/>
        <n v="537"/>
        <n v="534"/>
        <n v="306"/>
        <n v="536"/>
        <n v="27"/>
        <n v="575"/>
        <n v="478"/>
        <n v="164"/>
        <n v="190"/>
        <n v="551"/>
        <n v="352"/>
        <n v="243"/>
        <n v="345"/>
        <n v="423"/>
        <n v="452"/>
        <n v="142"/>
        <n v="251"/>
        <n v="726"/>
        <n v="432"/>
        <n v="87"/>
        <n v="400"/>
        <n v="347"/>
        <n v="527"/>
        <n v="463"/>
        <n v="323"/>
        <n v="244"/>
        <n v="158"/>
        <n v="184"/>
        <n v="486"/>
        <n v="162"/>
        <n v="144"/>
        <n v="477"/>
        <n v="618"/>
        <n v="567"/>
        <n v="145"/>
        <n v="338"/>
        <n v="577"/>
        <n v="185"/>
        <n v="141"/>
        <n v="752"/>
        <n v="761"/>
        <n v="445"/>
        <n v="775"/>
        <n v="86"/>
        <n v="308"/>
        <n v="235"/>
        <n v="420"/>
        <n v="766"/>
        <n v="449"/>
        <n v="136"/>
        <n v="710"/>
        <n v="450"/>
        <n v="301"/>
        <n v="220"/>
        <n v="73"/>
        <n v="198"/>
        <n v="512"/>
        <n v="205"/>
        <n v="155"/>
        <n v="165"/>
        <n v="431"/>
        <n v="183"/>
        <n v="633"/>
        <n v="663"/>
        <n v="576"/>
        <n v="505"/>
        <n v="487"/>
        <n v="215"/>
        <n v="678"/>
        <n v="768"/>
        <n v="88"/>
        <n v="134"/>
        <n v="670"/>
        <n v="613"/>
        <n v="234"/>
        <n v="290"/>
        <n v="296"/>
        <n v="510"/>
        <n v="462"/>
        <n v="755"/>
        <n v="398"/>
        <n v="382"/>
        <n v="538"/>
        <n v="384"/>
        <n v="491"/>
        <n v="337"/>
        <n v="765"/>
        <n v="408"/>
        <n v="673"/>
        <n v="187"/>
        <n v="44"/>
        <n v="122"/>
        <n v="769"/>
        <n v="718"/>
        <n v="219"/>
        <n v="367"/>
        <n v="368"/>
        <n v="85"/>
        <n v="131"/>
        <n v="484"/>
        <n v="469"/>
        <n v="543"/>
        <n v="101"/>
        <n v="214"/>
        <n v="159"/>
        <n v="471"/>
        <n v="357"/>
        <n v="83"/>
        <n v="782"/>
        <n v="65"/>
        <n v="274"/>
        <n v="56"/>
        <n v="353"/>
        <n v="58"/>
        <n v="269"/>
        <n v="257"/>
        <n v="273"/>
        <n v="787"/>
        <n v="181"/>
        <n v="705"/>
        <n v="589"/>
        <n v="713"/>
        <n v="239"/>
        <n v="530"/>
        <n v="689"/>
        <n v="387"/>
        <n v="657"/>
        <n v="707"/>
        <n v="115"/>
        <n v="600"/>
        <n v="94"/>
        <n v="556"/>
        <n v="643"/>
        <n v="143"/>
        <n v="494"/>
        <n v="62"/>
        <n v="93"/>
        <n v="106"/>
        <n v="560"/>
        <n v="590"/>
        <n v="789"/>
        <n v="204"/>
        <n v="261"/>
        <n v="137"/>
        <n v="549"/>
        <n v="51"/>
        <n v="233"/>
        <n v="421"/>
        <n v="270"/>
        <n v="366"/>
        <n v="53"/>
        <n v="150"/>
        <n v="712"/>
        <n v="696"/>
        <n v="248"/>
        <n v="443"/>
        <n v="406"/>
        <n v="453"/>
        <n v="35"/>
        <n v="434"/>
        <n v="57"/>
        <n v="380"/>
        <n v="525"/>
        <n v="112"/>
        <n v="33"/>
        <n v="192"/>
        <n v="616"/>
        <n v="206"/>
        <n v="635"/>
        <n v="262"/>
        <n v="558"/>
      </sharedItems>
    </cacheField>
    <cacheField name="Months (Date)" numFmtId="0" databaseField="0">
      <fieldGroup base="0">
        <rangePr groupBy="months" startDate="2024-01-06T00:00:00" endDate="2026-01-01T00:00:00"/>
        <groupItems count="14">
          <s v="&lt;06-01-2024"/>
          <s v="Jan"/>
          <s v="Feb"/>
          <s v="Mar"/>
          <s v="Apr"/>
          <s v="May"/>
          <s v="Jun"/>
          <s v="Jul"/>
          <s v="Aug"/>
          <s v="Sep"/>
          <s v="Oct"/>
          <s v="Nov"/>
          <s v="Dec"/>
          <s v="&gt;01-01-2026"/>
        </groupItems>
      </fieldGroup>
    </cacheField>
    <cacheField name="Quarters (Date)" numFmtId="0" databaseField="0">
      <fieldGroup base="0">
        <rangePr groupBy="quarters" startDate="2024-01-06T00:00:00" endDate="2026-01-01T00:00:00"/>
        <groupItems count="6">
          <s v="&lt;06-01-2024"/>
          <s v="Qtr1"/>
          <s v="Qtr2"/>
          <s v="Qtr3"/>
          <s v="Qtr4"/>
          <s v="&gt;01-01-2026"/>
        </groupItems>
      </fieldGroup>
    </cacheField>
    <cacheField name="Years (Date)" numFmtId="0" databaseField="0">
      <fieldGroup base="0">
        <rangePr groupBy="years" startDate="2024-01-06T00:00:00" endDate="2026-01-01T00:00:00"/>
        <groupItems count="5">
          <s v="&lt;06-01-2024"/>
          <s v="2024"/>
          <s v="2025"/>
          <s v="2026"/>
          <s v="&gt;01-01-2026"/>
        </groupItems>
      </fieldGroup>
    </cacheField>
  </cacheFields>
  <extLst>
    <ext xmlns:x14="http://schemas.microsoft.com/office/spreadsheetml/2009/9/main" uri="{725AE2AE-9491-48be-B2B4-4EB974FC3084}">
      <x14:pivotCacheDefinition pivotCacheId="1060446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x v="0"/>
    <x v="0"/>
    <x v="0"/>
    <x v="0"/>
    <x v="0"/>
    <n v="6021"/>
    <x v="0"/>
    <x v="0"/>
    <x v="0"/>
    <s v="Yarran Maza"/>
    <x v="0"/>
  </r>
  <r>
    <x v="1"/>
    <x v="0"/>
    <x v="0"/>
    <x v="0"/>
    <x v="1"/>
    <x v="1"/>
    <x v="1"/>
    <n v="2478"/>
    <x v="0"/>
    <x v="1"/>
    <x v="1"/>
    <s v="Jojo Hashimoto"/>
    <x v="1"/>
  </r>
  <r>
    <x v="2"/>
    <x v="1"/>
    <x v="1"/>
    <x v="1"/>
    <x v="2"/>
    <x v="2"/>
    <x v="2"/>
    <n v="2617"/>
    <x v="0"/>
    <x v="2"/>
    <x v="1"/>
    <s v="Jojo Hashimoto"/>
    <x v="2"/>
  </r>
  <r>
    <x v="3"/>
    <x v="0"/>
    <x v="0"/>
    <x v="0"/>
    <x v="3"/>
    <x v="3"/>
    <x v="3"/>
    <n v="4220"/>
    <x v="0"/>
    <x v="3"/>
    <x v="2"/>
    <s v="Sanvi Reddy"/>
    <x v="3"/>
  </r>
  <r>
    <x v="4"/>
    <x v="0"/>
    <x v="0"/>
    <x v="0"/>
    <x v="4"/>
    <x v="1"/>
    <x v="1"/>
    <n v="2154"/>
    <x v="0"/>
    <x v="4"/>
    <x v="3"/>
    <s v="Adelaide Scott"/>
    <x v="4"/>
  </r>
  <r>
    <x v="5"/>
    <x v="0"/>
    <x v="0"/>
    <x v="0"/>
    <x v="5"/>
    <x v="1"/>
    <x v="1"/>
    <n v="2067"/>
    <x v="0"/>
    <x v="5"/>
    <x v="0"/>
    <s v="Yarran Maza"/>
    <x v="5"/>
  </r>
  <r>
    <x v="6"/>
    <x v="1"/>
    <x v="1"/>
    <x v="0"/>
    <x v="6"/>
    <x v="0"/>
    <x v="0"/>
    <n v="6010"/>
    <x v="0"/>
    <x v="0"/>
    <x v="4"/>
    <s v="Ariki Te Kahu"/>
    <x v="6"/>
  </r>
  <r>
    <x v="7"/>
    <x v="0"/>
    <x v="0"/>
    <x v="0"/>
    <x v="7"/>
    <x v="4"/>
    <x v="4"/>
    <n v="3175"/>
    <x v="0"/>
    <x v="6"/>
    <x v="1"/>
    <s v="Jojo Hashimoto"/>
    <x v="7"/>
  </r>
  <r>
    <x v="8"/>
    <x v="0"/>
    <x v="0"/>
    <x v="0"/>
    <x v="8"/>
    <x v="1"/>
    <x v="1"/>
    <n v="2158"/>
    <x v="0"/>
    <x v="4"/>
    <x v="3"/>
    <s v="Adelaide Scott"/>
    <x v="8"/>
  </r>
  <r>
    <x v="9"/>
    <x v="0"/>
    <x v="0"/>
    <x v="0"/>
    <x v="9"/>
    <x v="4"/>
    <x v="4"/>
    <n v="3076"/>
    <x v="0"/>
    <x v="7"/>
    <x v="5"/>
    <s v="Mariam Bakir"/>
    <x v="9"/>
  </r>
  <r>
    <x v="10"/>
    <x v="0"/>
    <x v="0"/>
    <x v="0"/>
    <x v="9"/>
    <x v="4"/>
    <x v="4"/>
    <n v="3076"/>
    <x v="0"/>
    <x v="7"/>
    <x v="0"/>
    <s v="Yarran Maza"/>
    <x v="10"/>
  </r>
  <r>
    <x v="11"/>
    <x v="0"/>
    <x v="0"/>
    <x v="0"/>
    <x v="10"/>
    <x v="4"/>
    <x v="4"/>
    <n v="3551"/>
    <x v="0"/>
    <x v="8"/>
    <x v="6"/>
    <s v="Cooper Evans"/>
    <x v="11"/>
  </r>
  <r>
    <x v="12"/>
    <x v="0"/>
    <x v="0"/>
    <x v="0"/>
    <x v="11"/>
    <x v="5"/>
    <x v="5"/>
    <n v="7010"/>
    <x v="0"/>
    <x v="9"/>
    <x v="0"/>
    <s v="Yarran Maza"/>
    <x v="12"/>
  </r>
  <r>
    <x v="13"/>
    <x v="0"/>
    <x v="0"/>
    <x v="0"/>
    <x v="12"/>
    <x v="3"/>
    <x v="3"/>
    <n v="4068"/>
    <x v="0"/>
    <x v="10"/>
    <x v="1"/>
    <s v="Jojo Hashimoto"/>
    <x v="13"/>
  </r>
  <r>
    <x v="14"/>
    <x v="0"/>
    <x v="0"/>
    <x v="0"/>
    <x v="13"/>
    <x v="1"/>
    <x v="1"/>
    <n v="2480"/>
    <x v="0"/>
    <x v="1"/>
    <x v="1"/>
    <s v="Jojo Hashimoto"/>
    <x v="14"/>
  </r>
  <r>
    <x v="15"/>
    <x v="0"/>
    <x v="0"/>
    <x v="0"/>
    <x v="14"/>
    <x v="1"/>
    <x v="1"/>
    <n v="2790"/>
    <x v="0"/>
    <x v="11"/>
    <x v="1"/>
    <s v="Jojo Hashimoto"/>
    <x v="15"/>
  </r>
  <r>
    <x v="16"/>
    <x v="1"/>
    <x v="1"/>
    <x v="0"/>
    <x v="15"/>
    <x v="1"/>
    <x v="1"/>
    <n v="2020"/>
    <x v="0"/>
    <x v="5"/>
    <x v="5"/>
    <s v="Mariam Bakir"/>
    <x v="16"/>
  </r>
  <r>
    <x v="17"/>
    <x v="0"/>
    <x v="0"/>
    <x v="1"/>
    <x v="16"/>
    <x v="0"/>
    <x v="0"/>
    <n v="6030"/>
    <x v="0"/>
    <x v="0"/>
    <x v="3"/>
    <s v="Adelaide Scott"/>
    <x v="17"/>
  </r>
  <r>
    <x v="18"/>
    <x v="0"/>
    <x v="0"/>
    <x v="1"/>
    <x v="16"/>
    <x v="0"/>
    <x v="0"/>
    <n v="6030"/>
    <x v="0"/>
    <x v="0"/>
    <x v="3"/>
    <s v="Adelaide Scott"/>
    <x v="18"/>
  </r>
  <r>
    <x v="19"/>
    <x v="0"/>
    <x v="0"/>
    <x v="0"/>
    <x v="17"/>
    <x v="3"/>
    <x v="3"/>
    <n v="4825"/>
    <x v="0"/>
    <x v="12"/>
    <x v="7"/>
    <s v="Michelle Zhao"/>
    <x v="19"/>
  </r>
  <r>
    <x v="20"/>
    <x v="0"/>
    <x v="0"/>
    <x v="0"/>
    <x v="18"/>
    <x v="6"/>
    <x v="6"/>
    <n v="5168"/>
    <x v="0"/>
    <x v="13"/>
    <x v="3"/>
    <s v="Adelaide Scott"/>
    <x v="20"/>
  </r>
  <r>
    <x v="21"/>
    <x v="1"/>
    <x v="1"/>
    <x v="0"/>
    <x v="19"/>
    <x v="1"/>
    <x v="1"/>
    <n v="2800"/>
    <x v="0"/>
    <x v="11"/>
    <x v="5"/>
    <s v="Mariam Bakir"/>
    <x v="21"/>
  </r>
  <r>
    <x v="22"/>
    <x v="1"/>
    <x v="1"/>
    <x v="0"/>
    <x v="20"/>
    <x v="4"/>
    <x v="4"/>
    <n v="3429"/>
    <x v="0"/>
    <x v="8"/>
    <x v="3"/>
    <s v="Adelaide Scott"/>
    <x v="22"/>
  </r>
  <r>
    <x v="23"/>
    <x v="2"/>
    <x v="2"/>
    <x v="0"/>
    <x v="21"/>
    <x v="3"/>
    <x v="3"/>
    <n v="4012"/>
    <x v="0"/>
    <x v="10"/>
    <x v="3"/>
    <s v="Adelaide Scott"/>
    <x v="23"/>
  </r>
  <r>
    <x v="24"/>
    <x v="0"/>
    <x v="0"/>
    <x v="0"/>
    <x v="22"/>
    <x v="1"/>
    <x v="1"/>
    <n v="2539"/>
    <x v="0"/>
    <x v="2"/>
    <x v="4"/>
    <s v="Ariki Te Kahu"/>
    <x v="24"/>
  </r>
  <r>
    <x v="25"/>
    <x v="1"/>
    <x v="1"/>
    <x v="1"/>
    <x v="23"/>
    <x v="1"/>
    <x v="1"/>
    <n v="2650"/>
    <x v="0"/>
    <x v="11"/>
    <x v="4"/>
    <s v="Ariki Te Kahu"/>
    <x v="25"/>
  </r>
  <r>
    <x v="26"/>
    <x v="1"/>
    <x v="1"/>
    <x v="0"/>
    <x v="24"/>
    <x v="1"/>
    <x v="1"/>
    <n v="2120"/>
    <x v="0"/>
    <x v="4"/>
    <x v="6"/>
    <s v="Cooper Evans"/>
    <x v="26"/>
  </r>
  <r>
    <x v="27"/>
    <x v="0"/>
    <x v="0"/>
    <x v="0"/>
    <x v="25"/>
    <x v="4"/>
    <x v="4"/>
    <n v="3550"/>
    <x v="0"/>
    <x v="8"/>
    <x v="3"/>
    <s v="Adelaide Scott"/>
    <x v="27"/>
  </r>
  <r>
    <x v="28"/>
    <x v="2"/>
    <x v="2"/>
    <x v="0"/>
    <x v="26"/>
    <x v="0"/>
    <x v="0"/>
    <n v="6280"/>
    <x v="0"/>
    <x v="14"/>
    <x v="1"/>
    <s v="Jojo Hashimoto"/>
    <x v="28"/>
  </r>
  <r>
    <x v="29"/>
    <x v="0"/>
    <x v="0"/>
    <x v="0"/>
    <x v="27"/>
    <x v="4"/>
    <x v="4"/>
    <n v="3066"/>
    <x v="0"/>
    <x v="7"/>
    <x v="0"/>
    <s v="Yarran Maza"/>
    <x v="29"/>
  </r>
  <r>
    <x v="30"/>
    <x v="1"/>
    <x v="1"/>
    <x v="0"/>
    <x v="28"/>
    <x v="1"/>
    <x v="1"/>
    <n v="2830"/>
    <x v="0"/>
    <x v="11"/>
    <x v="0"/>
    <s v="Yarran Maza"/>
    <x v="30"/>
  </r>
  <r>
    <x v="31"/>
    <x v="1"/>
    <x v="1"/>
    <x v="0"/>
    <x v="12"/>
    <x v="3"/>
    <x v="3"/>
    <n v="4068"/>
    <x v="0"/>
    <x v="10"/>
    <x v="3"/>
    <s v="Adelaide Scott"/>
    <x v="31"/>
  </r>
  <r>
    <x v="32"/>
    <x v="0"/>
    <x v="0"/>
    <x v="0"/>
    <x v="29"/>
    <x v="4"/>
    <x v="4"/>
    <n v="3500"/>
    <x v="0"/>
    <x v="8"/>
    <x v="0"/>
    <s v="Yarran Maza"/>
    <x v="32"/>
  </r>
  <r>
    <x v="33"/>
    <x v="2"/>
    <x v="2"/>
    <x v="0"/>
    <x v="30"/>
    <x v="4"/>
    <x v="4"/>
    <n v="3131"/>
    <x v="0"/>
    <x v="6"/>
    <x v="3"/>
    <s v="Adelaide Scott"/>
    <x v="33"/>
  </r>
  <r>
    <x v="34"/>
    <x v="0"/>
    <x v="0"/>
    <x v="0"/>
    <x v="31"/>
    <x v="1"/>
    <x v="1"/>
    <n v="2116"/>
    <x v="0"/>
    <x v="4"/>
    <x v="1"/>
    <s v="Jojo Hashimoto"/>
    <x v="34"/>
  </r>
  <r>
    <x v="35"/>
    <x v="0"/>
    <x v="0"/>
    <x v="0"/>
    <x v="32"/>
    <x v="6"/>
    <x v="6"/>
    <n v="5169"/>
    <x v="0"/>
    <x v="13"/>
    <x v="3"/>
    <s v="Adelaide Scott"/>
    <x v="35"/>
  </r>
  <r>
    <x v="36"/>
    <x v="2"/>
    <x v="2"/>
    <x v="0"/>
    <x v="33"/>
    <x v="4"/>
    <x v="4"/>
    <n v="3280"/>
    <x v="0"/>
    <x v="8"/>
    <x v="1"/>
    <s v="Jojo Hashimoto"/>
    <x v="36"/>
  </r>
  <r>
    <x v="37"/>
    <x v="2"/>
    <x v="2"/>
    <x v="0"/>
    <x v="34"/>
    <x v="4"/>
    <x v="4"/>
    <n v="3018"/>
    <x v="0"/>
    <x v="7"/>
    <x v="3"/>
    <s v="Adelaide Scott"/>
    <x v="37"/>
  </r>
  <r>
    <x v="38"/>
    <x v="0"/>
    <x v="0"/>
    <x v="0"/>
    <x v="35"/>
    <x v="3"/>
    <x v="3"/>
    <n v="4558"/>
    <x v="0"/>
    <x v="15"/>
    <x v="1"/>
    <s v="Jojo Hashimoto"/>
    <x v="38"/>
  </r>
  <r>
    <x v="39"/>
    <x v="0"/>
    <x v="0"/>
    <x v="0"/>
    <x v="36"/>
    <x v="4"/>
    <x v="4"/>
    <n v="3148"/>
    <x v="0"/>
    <x v="6"/>
    <x v="0"/>
    <s v="Yarran Maza"/>
    <x v="39"/>
  </r>
  <r>
    <x v="40"/>
    <x v="0"/>
    <x v="0"/>
    <x v="1"/>
    <x v="10"/>
    <x v="4"/>
    <x v="4"/>
    <n v="3551"/>
    <x v="0"/>
    <x v="8"/>
    <x v="1"/>
    <s v="Jojo Hashimoto"/>
    <x v="40"/>
  </r>
  <r>
    <x v="41"/>
    <x v="1"/>
    <x v="1"/>
    <x v="0"/>
    <x v="20"/>
    <x v="4"/>
    <x v="4"/>
    <n v="3429"/>
    <x v="0"/>
    <x v="8"/>
    <x v="3"/>
    <s v="Adelaide Scott"/>
    <x v="41"/>
  </r>
  <r>
    <x v="42"/>
    <x v="0"/>
    <x v="0"/>
    <x v="1"/>
    <x v="23"/>
    <x v="1"/>
    <x v="1"/>
    <n v="2650"/>
    <x v="0"/>
    <x v="11"/>
    <x v="1"/>
    <s v="Jojo Hashimoto"/>
    <x v="42"/>
  </r>
  <r>
    <x v="43"/>
    <x v="1"/>
    <x v="1"/>
    <x v="0"/>
    <x v="15"/>
    <x v="1"/>
    <x v="1"/>
    <n v="2020"/>
    <x v="0"/>
    <x v="5"/>
    <x v="8"/>
    <s v="Aditya Nair"/>
    <x v="43"/>
  </r>
  <r>
    <x v="44"/>
    <x v="0"/>
    <x v="0"/>
    <x v="0"/>
    <x v="19"/>
    <x v="1"/>
    <x v="1"/>
    <n v="2800"/>
    <x v="0"/>
    <x v="11"/>
    <x v="6"/>
    <s v="Cooper Evans"/>
    <x v="44"/>
  </r>
  <r>
    <x v="45"/>
    <x v="0"/>
    <x v="0"/>
    <x v="0"/>
    <x v="36"/>
    <x v="4"/>
    <x v="4"/>
    <n v="3148"/>
    <x v="0"/>
    <x v="6"/>
    <x v="1"/>
    <s v="Jojo Hashimoto"/>
    <x v="45"/>
  </r>
  <r>
    <x v="46"/>
    <x v="2"/>
    <x v="2"/>
    <x v="0"/>
    <x v="18"/>
    <x v="6"/>
    <x v="6"/>
    <n v="5168"/>
    <x v="0"/>
    <x v="13"/>
    <x v="5"/>
    <s v="Mariam Bakir"/>
    <x v="46"/>
  </r>
  <r>
    <x v="47"/>
    <x v="2"/>
    <x v="2"/>
    <x v="0"/>
    <x v="37"/>
    <x v="1"/>
    <x v="1"/>
    <n v="2750"/>
    <x v="0"/>
    <x v="11"/>
    <x v="2"/>
    <s v="Sanvi Reddy"/>
    <x v="47"/>
  </r>
  <r>
    <x v="16"/>
    <x v="1"/>
    <x v="1"/>
    <x v="0"/>
    <x v="38"/>
    <x v="3"/>
    <x v="3"/>
    <n v="4802"/>
    <x v="0"/>
    <x v="12"/>
    <x v="4"/>
    <s v="Ariki Te Kahu"/>
    <x v="48"/>
  </r>
  <r>
    <x v="48"/>
    <x v="0"/>
    <x v="0"/>
    <x v="0"/>
    <x v="39"/>
    <x v="0"/>
    <x v="0"/>
    <n v="6330"/>
    <x v="0"/>
    <x v="14"/>
    <x v="3"/>
    <s v="Adelaide Scott"/>
    <x v="40"/>
  </r>
  <r>
    <x v="35"/>
    <x v="0"/>
    <x v="0"/>
    <x v="0"/>
    <x v="40"/>
    <x v="4"/>
    <x v="4"/>
    <n v="3353"/>
    <x v="0"/>
    <x v="8"/>
    <x v="3"/>
    <s v="Adelaide Scott"/>
    <x v="49"/>
  </r>
  <r>
    <x v="49"/>
    <x v="2"/>
    <x v="2"/>
    <x v="0"/>
    <x v="3"/>
    <x v="3"/>
    <x v="3"/>
    <n v="4220"/>
    <x v="0"/>
    <x v="3"/>
    <x v="4"/>
    <s v="Ariki Te Kahu"/>
    <x v="50"/>
  </r>
  <r>
    <x v="50"/>
    <x v="0"/>
    <x v="0"/>
    <x v="0"/>
    <x v="41"/>
    <x v="5"/>
    <x v="5"/>
    <n v="7320"/>
    <x v="0"/>
    <x v="9"/>
    <x v="1"/>
    <s v="Jojo Hashimoto"/>
    <x v="51"/>
  </r>
  <r>
    <x v="51"/>
    <x v="0"/>
    <x v="0"/>
    <x v="0"/>
    <x v="42"/>
    <x v="3"/>
    <x v="3"/>
    <n v="4870"/>
    <x v="0"/>
    <x v="12"/>
    <x v="0"/>
    <s v="Yarran Maza"/>
    <x v="24"/>
  </r>
  <r>
    <x v="52"/>
    <x v="2"/>
    <x v="2"/>
    <x v="0"/>
    <x v="43"/>
    <x v="1"/>
    <x v="1"/>
    <n v="2560"/>
    <x v="0"/>
    <x v="2"/>
    <x v="0"/>
    <s v="Yarran Maza"/>
    <x v="52"/>
  </r>
  <r>
    <x v="53"/>
    <x v="0"/>
    <x v="0"/>
    <x v="0"/>
    <x v="36"/>
    <x v="4"/>
    <x v="4"/>
    <n v="3148"/>
    <x v="0"/>
    <x v="6"/>
    <x v="0"/>
    <s v="Yarran Maza"/>
    <x v="53"/>
  </r>
  <r>
    <x v="54"/>
    <x v="0"/>
    <x v="0"/>
    <x v="0"/>
    <x v="5"/>
    <x v="1"/>
    <x v="1"/>
    <n v="2067"/>
    <x v="0"/>
    <x v="5"/>
    <x v="3"/>
    <s v="Adelaide Scott"/>
    <x v="54"/>
  </r>
  <r>
    <x v="55"/>
    <x v="0"/>
    <x v="0"/>
    <x v="1"/>
    <x v="44"/>
    <x v="4"/>
    <x v="4"/>
    <n v="3977"/>
    <x v="0"/>
    <x v="16"/>
    <x v="2"/>
    <s v="Sanvi Reddy"/>
    <x v="55"/>
  </r>
  <r>
    <x v="56"/>
    <x v="2"/>
    <x v="2"/>
    <x v="0"/>
    <x v="28"/>
    <x v="1"/>
    <x v="1"/>
    <n v="2830"/>
    <x v="0"/>
    <x v="11"/>
    <x v="9"/>
    <s v="Luka Vidovic"/>
    <x v="56"/>
  </r>
  <r>
    <x v="57"/>
    <x v="0"/>
    <x v="0"/>
    <x v="0"/>
    <x v="28"/>
    <x v="1"/>
    <x v="1"/>
    <n v="2830"/>
    <x v="0"/>
    <x v="11"/>
    <x v="1"/>
    <s v="Jojo Hashimoto"/>
    <x v="57"/>
  </r>
  <r>
    <x v="58"/>
    <x v="2"/>
    <x v="2"/>
    <x v="0"/>
    <x v="28"/>
    <x v="1"/>
    <x v="1"/>
    <n v="2830"/>
    <x v="0"/>
    <x v="11"/>
    <x v="1"/>
    <s v="Jojo Hashimoto"/>
    <x v="58"/>
  </r>
  <r>
    <x v="59"/>
    <x v="0"/>
    <x v="0"/>
    <x v="1"/>
    <x v="10"/>
    <x v="4"/>
    <x v="4"/>
    <n v="3551"/>
    <x v="0"/>
    <x v="8"/>
    <x v="5"/>
    <s v="Mariam Bakir"/>
    <x v="59"/>
  </r>
  <r>
    <x v="60"/>
    <x v="0"/>
    <x v="0"/>
    <x v="0"/>
    <x v="45"/>
    <x v="3"/>
    <x v="3"/>
    <n v="4570"/>
    <x v="0"/>
    <x v="15"/>
    <x v="3"/>
    <s v="Adelaide Scott"/>
    <x v="60"/>
  </r>
  <r>
    <x v="61"/>
    <x v="1"/>
    <x v="1"/>
    <x v="0"/>
    <x v="46"/>
    <x v="3"/>
    <x v="3"/>
    <n v="4740"/>
    <x v="0"/>
    <x v="17"/>
    <x v="3"/>
    <s v="Adelaide Scott"/>
    <x v="42"/>
  </r>
  <r>
    <x v="62"/>
    <x v="0"/>
    <x v="0"/>
    <x v="0"/>
    <x v="47"/>
    <x v="1"/>
    <x v="1"/>
    <n v="2101"/>
    <x v="0"/>
    <x v="4"/>
    <x v="4"/>
    <s v="Ariki Te Kahu"/>
    <x v="61"/>
  </r>
  <r>
    <x v="37"/>
    <x v="2"/>
    <x v="2"/>
    <x v="0"/>
    <x v="47"/>
    <x v="1"/>
    <x v="1"/>
    <n v="2101"/>
    <x v="0"/>
    <x v="4"/>
    <x v="5"/>
    <s v="Mariam Bakir"/>
    <x v="62"/>
  </r>
  <r>
    <x v="63"/>
    <x v="1"/>
    <x v="1"/>
    <x v="0"/>
    <x v="48"/>
    <x v="3"/>
    <x v="3"/>
    <n v="4566"/>
    <x v="0"/>
    <x v="15"/>
    <x v="2"/>
    <s v="Sanvi Reddy"/>
    <x v="63"/>
  </r>
  <r>
    <x v="64"/>
    <x v="1"/>
    <x v="1"/>
    <x v="0"/>
    <x v="49"/>
    <x v="4"/>
    <x v="4"/>
    <n v="3134"/>
    <x v="0"/>
    <x v="6"/>
    <x v="4"/>
    <s v="Ariki Te Kahu"/>
    <x v="64"/>
  </r>
  <r>
    <x v="65"/>
    <x v="2"/>
    <x v="2"/>
    <x v="0"/>
    <x v="31"/>
    <x v="1"/>
    <x v="1"/>
    <n v="2116"/>
    <x v="0"/>
    <x v="4"/>
    <x v="3"/>
    <s v="Adelaide Scott"/>
    <x v="65"/>
  </r>
  <r>
    <x v="66"/>
    <x v="1"/>
    <x v="1"/>
    <x v="0"/>
    <x v="31"/>
    <x v="1"/>
    <x v="1"/>
    <n v="2116"/>
    <x v="0"/>
    <x v="4"/>
    <x v="4"/>
    <s v="Ariki Te Kahu"/>
    <x v="66"/>
  </r>
  <r>
    <x v="67"/>
    <x v="2"/>
    <x v="2"/>
    <x v="0"/>
    <x v="50"/>
    <x v="4"/>
    <x v="4"/>
    <n v="3179"/>
    <x v="0"/>
    <x v="6"/>
    <x v="4"/>
    <s v="Ariki Te Kahu"/>
    <x v="67"/>
  </r>
  <r>
    <x v="68"/>
    <x v="2"/>
    <x v="2"/>
    <x v="0"/>
    <x v="51"/>
    <x v="4"/>
    <x v="4"/>
    <n v="3630"/>
    <x v="0"/>
    <x v="16"/>
    <x v="9"/>
    <s v="Luka Vidovic"/>
    <x v="68"/>
  </r>
  <r>
    <x v="69"/>
    <x v="0"/>
    <x v="0"/>
    <x v="0"/>
    <x v="52"/>
    <x v="3"/>
    <x v="3"/>
    <n v="4053"/>
    <x v="0"/>
    <x v="10"/>
    <x v="1"/>
    <s v="Jojo Hashimoto"/>
    <x v="69"/>
  </r>
  <r>
    <x v="70"/>
    <x v="0"/>
    <x v="0"/>
    <x v="0"/>
    <x v="53"/>
    <x v="3"/>
    <x v="3"/>
    <n v="4119"/>
    <x v="0"/>
    <x v="10"/>
    <x v="4"/>
    <s v="Ariki Te Kahu"/>
    <x v="70"/>
  </r>
  <r>
    <x v="71"/>
    <x v="0"/>
    <x v="0"/>
    <x v="0"/>
    <x v="54"/>
    <x v="4"/>
    <x v="4"/>
    <n v="3030"/>
    <x v="0"/>
    <x v="7"/>
    <x v="2"/>
    <s v="Sanvi Reddy"/>
    <x v="71"/>
  </r>
  <r>
    <x v="72"/>
    <x v="2"/>
    <x v="2"/>
    <x v="0"/>
    <x v="55"/>
    <x v="3"/>
    <x v="3"/>
    <n v="4703"/>
    <x v="0"/>
    <x v="17"/>
    <x v="3"/>
    <s v="Adelaide Scott"/>
    <x v="72"/>
  </r>
  <r>
    <x v="73"/>
    <x v="1"/>
    <x v="1"/>
    <x v="0"/>
    <x v="10"/>
    <x v="4"/>
    <x v="4"/>
    <n v="3551"/>
    <x v="0"/>
    <x v="8"/>
    <x v="1"/>
    <s v="Jojo Hashimoto"/>
    <x v="73"/>
  </r>
  <r>
    <x v="74"/>
    <x v="2"/>
    <x v="2"/>
    <x v="0"/>
    <x v="9"/>
    <x v="4"/>
    <x v="4"/>
    <n v="3076"/>
    <x v="0"/>
    <x v="7"/>
    <x v="2"/>
    <s v="Sanvi Reddy"/>
    <x v="74"/>
  </r>
  <r>
    <x v="75"/>
    <x v="2"/>
    <x v="2"/>
    <x v="0"/>
    <x v="56"/>
    <x v="1"/>
    <x v="1"/>
    <n v="2795"/>
    <x v="0"/>
    <x v="11"/>
    <x v="0"/>
    <s v="Yarran Maza"/>
    <x v="75"/>
  </r>
  <r>
    <x v="76"/>
    <x v="2"/>
    <x v="2"/>
    <x v="1"/>
    <x v="10"/>
    <x v="4"/>
    <x v="4"/>
    <n v="3551"/>
    <x v="0"/>
    <x v="8"/>
    <x v="0"/>
    <s v="Yarran Maza"/>
    <x v="76"/>
  </r>
  <r>
    <x v="77"/>
    <x v="1"/>
    <x v="1"/>
    <x v="0"/>
    <x v="47"/>
    <x v="1"/>
    <x v="1"/>
    <n v="2101"/>
    <x v="0"/>
    <x v="4"/>
    <x v="6"/>
    <s v="Cooper Evans"/>
    <x v="66"/>
  </r>
  <r>
    <x v="78"/>
    <x v="0"/>
    <x v="0"/>
    <x v="1"/>
    <x v="2"/>
    <x v="2"/>
    <x v="2"/>
    <n v="2617"/>
    <x v="0"/>
    <x v="2"/>
    <x v="1"/>
    <s v="Jojo Hashimoto"/>
    <x v="40"/>
  </r>
  <r>
    <x v="79"/>
    <x v="0"/>
    <x v="0"/>
    <x v="0"/>
    <x v="39"/>
    <x v="0"/>
    <x v="0"/>
    <n v="6330"/>
    <x v="0"/>
    <x v="14"/>
    <x v="5"/>
    <s v="Mariam Bakir"/>
    <x v="77"/>
  </r>
  <r>
    <x v="80"/>
    <x v="1"/>
    <x v="1"/>
    <x v="0"/>
    <x v="18"/>
    <x v="6"/>
    <x v="6"/>
    <n v="5168"/>
    <x v="0"/>
    <x v="13"/>
    <x v="0"/>
    <s v="Yarran Maza"/>
    <x v="78"/>
  </r>
  <r>
    <x v="81"/>
    <x v="0"/>
    <x v="0"/>
    <x v="0"/>
    <x v="57"/>
    <x v="6"/>
    <x v="6"/>
    <n v="5082"/>
    <x v="0"/>
    <x v="13"/>
    <x v="0"/>
    <s v="Yarran Maza"/>
    <x v="79"/>
  </r>
  <r>
    <x v="82"/>
    <x v="2"/>
    <x v="2"/>
    <x v="0"/>
    <x v="10"/>
    <x v="4"/>
    <x v="4"/>
    <n v="3551"/>
    <x v="0"/>
    <x v="8"/>
    <x v="1"/>
    <s v="Jojo Hashimoto"/>
    <x v="80"/>
  </r>
  <r>
    <x v="83"/>
    <x v="1"/>
    <x v="1"/>
    <x v="0"/>
    <x v="4"/>
    <x v="1"/>
    <x v="1"/>
    <n v="2154"/>
    <x v="0"/>
    <x v="4"/>
    <x v="3"/>
    <s v="Adelaide Scott"/>
    <x v="81"/>
  </r>
  <r>
    <x v="84"/>
    <x v="2"/>
    <x v="2"/>
    <x v="0"/>
    <x v="52"/>
    <x v="3"/>
    <x v="3"/>
    <n v="4053"/>
    <x v="0"/>
    <x v="10"/>
    <x v="7"/>
    <s v="Michelle Zhao"/>
    <x v="82"/>
  </r>
  <r>
    <x v="85"/>
    <x v="2"/>
    <x v="2"/>
    <x v="0"/>
    <x v="34"/>
    <x v="4"/>
    <x v="4"/>
    <n v="3018"/>
    <x v="0"/>
    <x v="7"/>
    <x v="3"/>
    <s v="Adelaide Scott"/>
    <x v="83"/>
  </r>
  <r>
    <x v="69"/>
    <x v="0"/>
    <x v="0"/>
    <x v="0"/>
    <x v="58"/>
    <x v="0"/>
    <x v="0"/>
    <n v="6027"/>
    <x v="0"/>
    <x v="0"/>
    <x v="7"/>
    <s v="Michelle Zhao"/>
    <x v="84"/>
  </r>
  <r>
    <x v="86"/>
    <x v="1"/>
    <x v="1"/>
    <x v="1"/>
    <x v="5"/>
    <x v="1"/>
    <x v="1"/>
    <n v="2067"/>
    <x v="0"/>
    <x v="5"/>
    <x v="1"/>
    <s v="Jojo Hashimoto"/>
    <x v="85"/>
  </r>
  <r>
    <x v="87"/>
    <x v="0"/>
    <x v="0"/>
    <x v="0"/>
    <x v="13"/>
    <x v="1"/>
    <x v="1"/>
    <n v="2480"/>
    <x v="0"/>
    <x v="1"/>
    <x v="7"/>
    <s v="Michelle Zhao"/>
    <x v="86"/>
  </r>
  <r>
    <x v="88"/>
    <x v="0"/>
    <x v="0"/>
    <x v="1"/>
    <x v="59"/>
    <x v="3"/>
    <x v="3"/>
    <n v="4509"/>
    <x v="0"/>
    <x v="3"/>
    <x v="8"/>
    <s v="Aditya Nair"/>
    <x v="87"/>
  </r>
  <r>
    <x v="89"/>
    <x v="0"/>
    <x v="0"/>
    <x v="0"/>
    <x v="60"/>
    <x v="1"/>
    <x v="1"/>
    <n v="2541"/>
    <x v="0"/>
    <x v="2"/>
    <x v="8"/>
    <s v="Aditya Nair"/>
    <x v="88"/>
  </r>
  <r>
    <x v="90"/>
    <x v="2"/>
    <x v="2"/>
    <x v="0"/>
    <x v="61"/>
    <x v="6"/>
    <x v="6"/>
    <n v="5343"/>
    <x v="0"/>
    <x v="18"/>
    <x v="6"/>
    <s v="Cooper Evans"/>
    <x v="89"/>
  </r>
  <r>
    <x v="91"/>
    <x v="0"/>
    <x v="0"/>
    <x v="0"/>
    <x v="4"/>
    <x v="1"/>
    <x v="1"/>
    <n v="2154"/>
    <x v="0"/>
    <x v="4"/>
    <x v="1"/>
    <s v="Jojo Hashimoto"/>
    <x v="90"/>
  </r>
  <r>
    <x v="92"/>
    <x v="0"/>
    <x v="0"/>
    <x v="0"/>
    <x v="7"/>
    <x v="4"/>
    <x v="4"/>
    <n v="3175"/>
    <x v="0"/>
    <x v="6"/>
    <x v="5"/>
    <s v="Mariam Bakir"/>
    <x v="91"/>
  </r>
  <r>
    <x v="93"/>
    <x v="2"/>
    <x v="2"/>
    <x v="0"/>
    <x v="28"/>
    <x v="1"/>
    <x v="1"/>
    <n v="2830"/>
    <x v="0"/>
    <x v="11"/>
    <x v="2"/>
    <s v="Sanvi Reddy"/>
    <x v="92"/>
  </r>
  <r>
    <x v="94"/>
    <x v="0"/>
    <x v="0"/>
    <x v="0"/>
    <x v="9"/>
    <x v="4"/>
    <x v="4"/>
    <n v="3076"/>
    <x v="0"/>
    <x v="7"/>
    <x v="5"/>
    <s v="Mariam Bakir"/>
    <x v="93"/>
  </r>
  <r>
    <x v="95"/>
    <x v="1"/>
    <x v="1"/>
    <x v="0"/>
    <x v="62"/>
    <x v="0"/>
    <x v="0"/>
    <n v="6112"/>
    <x v="0"/>
    <x v="14"/>
    <x v="5"/>
    <s v="Mariam Bakir"/>
    <x v="94"/>
  </r>
  <r>
    <x v="96"/>
    <x v="0"/>
    <x v="0"/>
    <x v="0"/>
    <x v="47"/>
    <x v="1"/>
    <x v="1"/>
    <n v="2101"/>
    <x v="0"/>
    <x v="4"/>
    <x v="3"/>
    <s v="Adelaide Scott"/>
    <x v="95"/>
  </r>
  <r>
    <x v="97"/>
    <x v="0"/>
    <x v="0"/>
    <x v="0"/>
    <x v="39"/>
    <x v="0"/>
    <x v="0"/>
    <n v="6330"/>
    <x v="0"/>
    <x v="14"/>
    <x v="4"/>
    <s v="Ariki Te Kahu"/>
    <x v="96"/>
  </r>
  <r>
    <x v="98"/>
    <x v="2"/>
    <x v="2"/>
    <x v="0"/>
    <x v="63"/>
    <x v="1"/>
    <x v="1"/>
    <n v="2015"/>
    <x v="0"/>
    <x v="5"/>
    <x v="0"/>
    <s v="Yarran Maza"/>
    <x v="97"/>
  </r>
  <r>
    <x v="99"/>
    <x v="0"/>
    <x v="0"/>
    <x v="0"/>
    <x v="63"/>
    <x v="1"/>
    <x v="1"/>
    <n v="2015"/>
    <x v="0"/>
    <x v="5"/>
    <x v="4"/>
    <s v="Ariki Te Kahu"/>
    <x v="98"/>
  </r>
  <r>
    <x v="100"/>
    <x v="0"/>
    <x v="0"/>
    <x v="0"/>
    <x v="63"/>
    <x v="1"/>
    <x v="1"/>
    <n v="2015"/>
    <x v="0"/>
    <x v="5"/>
    <x v="5"/>
    <s v="Mariam Bakir"/>
    <x v="99"/>
  </r>
  <r>
    <x v="101"/>
    <x v="2"/>
    <x v="2"/>
    <x v="0"/>
    <x v="64"/>
    <x v="1"/>
    <x v="1"/>
    <n v="2350"/>
    <x v="0"/>
    <x v="1"/>
    <x v="4"/>
    <s v="Ariki Te Kahu"/>
    <x v="100"/>
  </r>
  <r>
    <x v="102"/>
    <x v="0"/>
    <x v="0"/>
    <x v="0"/>
    <x v="65"/>
    <x v="1"/>
    <x v="1"/>
    <n v="2131"/>
    <x v="0"/>
    <x v="4"/>
    <x v="0"/>
    <s v="Yarran Maza"/>
    <x v="95"/>
  </r>
  <r>
    <x v="103"/>
    <x v="1"/>
    <x v="1"/>
    <x v="0"/>
    <x v="65"/>
    <x v="1"/>
    <x v="1"/>
    <n v="2131"/>
    <x v="0"/>
    <x v="4"/>
    <x v="3"/>
    <s v="Adelaide Scott"/>
    <x v="101"/>
  </r>
  <r>
    <x v="104"/>
    <x v="0"/>
    <x v="0"/>
    <x v="0"/>
    <x v="65"/>
    <x v="1"/>
    <x v="1"/>
    <n v="2131"/>
    <x v="0"/>
    <x v="4"/>
    <x v="1"/>
    <s v="Jojo Hashimoto"/>
    <x v="102"/>
  </r>
  <r>
    <x v="105"/>
    <x v="0"/>
    <x v="0"/>
    <x v="0"/>
    <x v="65"/>
    <x v="1"/>
    <x v="1"/>
    <n v="2131"/>
    <x v="0"/>
    <x v="4"/>
    <x v="4"/>
    <s v="Ariki Te Kahu"/>
    <x v="103"/>
  </r>
  <r>
    <x v="106"/>
    <x v="0"/>
    <x v="0"/>
    <x v="0"/>
    <x v="66"/>
    <x v="3"/>
    <x v="3"/>
    <n v="4883"/>
    <x v="0"/>
    <x v="12"/>
    <x v="1"/>
    <s v="Jojo Hashimoto"/>
    <x v="104"/>
  </r>
  <r>
    <x v="107"/>
    <x v="1"/>
    <x v="1"/>
    <x v="0"/>
    <x v="3"/>
    <x v="3"/>
    <x v="3"/>
    <n v="4220"/>
    <x v="0"/>
    <x v="3"/>
    <x v="2"/>
    <s v="Sanvi Reddy"/>
    <x v="105"/>
  </r>
  <r>
    <x v="108"/>
    <x v="1"/>
    <x v="1"/>
    <x v="0"/>
    <x v="26"/>
    <x v="0"/>
    <x v="0"/>
    <n v="6280"/>
    <x v="0"/>
    <x v="14"/>
    <x v="3"/>
    <s v="Adelaide Scott"/>
    <x v="106"/>
  </r>
  <r>
    <x v="109"/>
    <x v="0"/>
    <x v="0"/>
    <x v="0"/>
    <x v="42"/>
    <x v="3"/>
    <x v="3"/>
    <n v="4870"/>
    <x v="0"/>
    <x v="12"/>
    <x v="6"/>
    <s v="Cooper Evans"/>
    <x v="107"/>
  </r>
  <r>
    <x v="110"/>
    <x v="2"/>
    <x v="2"/>
    <x v="0"/>
    <x v="67"/>
    <x v="3"/>
    <x v="3"/>
    <n v="4551"/>
    <x v="0"/>
    <x v="15"/>
    <x v="3"/>
    <s v="Adelaide Scott"/>
    <x v="108"/>
  </r>
  <r>
    <x v="111"/>
    <x v="0"/>
    <x v="0"/>
    <x v="0"/>
    <x v="68"/>
    <x v="7"/>
    <x v="7"/>
    <n v="800"/>
    <x v="0"/>
    <x v="19"/>
    <x v="3"/>
    <s v="Adelaide Scott"/>
    <x v="109"/>
  </r>
  <r>
    <x v="112"/>
    <x v="0"/>
    <x v="0"/>
    <x v="0"/>
    <x v="68"/>
    <x v="7"/>
    <x v="7"/>
    <n v="800"/>
    <x v="0"/>
    <x v="19"/>
    <x v="4"/>
    <s v="Ariki Te Kahu"/>
    <x v="110"/>
  </r>
  <r>
    <x v="113"/>
    <x v="2"/>
    <x v="2"/>
    <x v="0"/>
    <x v="28"/>
    <x v="1"/>
    <x v="1"/>
    <n v="2830"/>
    <x v="0"/>
    <x v="11"/>
    <x v="3"/>
    <s v="Adelaide Scott"/>
    <x v="111"/>
  </r>
  <r>
    <x v="114"/>
    <x v="0"/>
    <x v="0"/>
    <x v="0"/>
    <x v="8"/>
    <x v="1"/>
    <x v="1"/>
    <n v="2158"/>
    <x v="0"/>
    <x v="4"/>
    <x v="3"/>
    <s v="Adelaide Scott"/>
    <x v="112"/>
  </r>
  <r>
    <x v="115"/>
    <x v="0"/>
    <x v="0"/>
    <x v="1"/>
    <x v="10"/>
    <x v="4"/>
    <x v="4"/>
    <n v="3551"/>
    <x v="0"/>
    <x v="8"/>
    <x v="0"/>
    <s v="Yarran Maza"/>
    <x v="113"/>
  </r>
  <r>
    <x v="116"/>
    <x v="2"/>
    <x v="2"/>
    <x v="0"/>
    <x v="69"/>
    <x v="4"/>
    <x v="4"/>
    <n v="3199"/>
    <x v="0"/>
    <x v="6"/>
    <x v="3"/>
    <s v="Adelaide Scott"/>
    <x v="114"/>
  </r>
  <r>
    <x v="117"/>
    <x v="2"/>
    <x v="2"/>
    <x v="0"/>
    <x v="69"/>
    <x v="4"/>
    <x v="4"/>
    <n v="3199"/>
    <x v="0"/>
    <x v="6"/>
    <x v="4"/>
    <s v="Ariki Te Kahu"/>
    <x v="89"/>
  </r>
  <r>
    <x v="118"/>
    <x v="1"/>
    <x v="1"/>
    <x v="0"/>
    <x v="70"/>
    <x v="4"/>
    <x v="4"/>
    <n v="3400"/>
    <x v="0"/>
    <x v="8"/>
    <x v="2"/>
    <s v="Sanvi Reddy"/>
    <x v="115"/>
  </r>
  <r>
    <x v="119"/>
    <x v="0"/>
    <x v="0"/>
    <x v="0"/>
    <x v="12"/>
    <x v="3"/>
    <x v="3"/>
    <n v="4068"/>
    <x v="0"/>
    <x v="10"/>
    <x v="0"/>
    <s v="Yarran Maza"/>
    <x v="116"/>
  </r>
  <r>
    <x v="120"/>
    <x v="2"/>
    <x v="2"/>
    <x v="0"/>
    <x v="58"/>
    <x v="0"/>
    <x v="0"/>
    <n v="6027"/>
    <x v="0"/>
    <x v="0"/>
    <x v="3"/>
    <s v="Adelaide Scott"/>
    <x v="117"/>
  </r>
  <r>
    <x v="121"/>
    <x v="0"/>
    <x v="0"/>
    <x v="0"/>
    <x v="46"/>
    <x v="3"/>
    <x v="3"/>
    <n v="4740"/>
    <x v="0"/>
    <x v="17"/>
    <x v="1"/>
    <s v="Jojo Hashimoto"/>
    <x v="118"/>
  </r>
  <r>
    <x v="122"/>
    <x v="1"/>
    <x v="1"/>
    <x v="0"/>
    <x v="71"/>
    <x v="6"/>
    <x v="6"/>
    <n v="5043"/>
    <x v="0"/>
    <x v="13"/>
    <x v="4"/>
    <s v="Ariki Te Kahu"/>
    <x v="119"/>
  </r>
  <r>
    <x v="123"/>
    <x v="2"/>
    <x v="2"/>
    <x v="0"/>
    <x v="16"/>
    <x v="0"/>
    <x v="0"/>
    <n v="6030"/>
    <x v="0"/>
    <x v="0"/>
    <x v="0"/>
    <s v="Yarran Maza"/>
    <x v="46"/>
  </r>
  <r>
    <x v="124"/>
    <x v="0"/>
    <x v="0"/>
    <x v="1"/>
    <x v="16"/>
    <x v="0"/>
    <x v="0"/>
    <n v="6030"/>
    <x v="0"/>
    <x v="0"/>
    <x v="2"/>
    <s v="Sanvi Reddy"/>
    <x v="120"/>
  </r>
  <r>
    <x v="125"/>
    <x v="2"/>
    <x v="2"/>
    <x v="0"/>
    <x v="72"/>
    <x v="4"/>
    <x v="4"/>
    <n v="3931"/>
    <x v="0"/>
    <x v="16"/>
    <x v="3"/>
    <s v="Adelaide Scott"/>
    <x v="121"/>
  </r>
  <r>
    <x v="126"/>
    <x v="0"/>
    <x v="0"/>
    <x v="0"/>
    <x v="72"/>
    <x v="4"/>
    <x v="4"/>
    <n v="3931"/>
    <x v="0"/>
    <x v="16"/>
    <x v="1"/>
    <s v="Jojo Hashimoto"/>
    <x v="122"/>
  </r>
  <r>
    <x v="127"/>
    <x v="1"/>
    <x v="1"/>
    <x v="0"/>
    <x v="17"/>
    <x v="3"/>
    <x v="3"/>
    <n v="4825"/>
    <x v="0"/>
    <x v="12"/>
    <x v="5"/>
    <s v="Mariam Bakir"/>
    <x v="123"/>
  </r>
  <r>
    <x v="128"/>
    <x v="2"/>
    <x v="2"/>
    <x v="0"/>
    <x v="17"/>
    <x v="3"/>
    <x v="3"/>
    <n v="4825"/>
    <x v="0"/>
    <x v="12"/>
    <x v="3"/>
    <s v="Adelaide Scott"/>
    <x v="124"/>
  </r>
  <r>
    <x v="66"/>
    <x v="1"/>
    <x v="1"/>
    <x v="1"/>
    <x v="59"/>
    <x v="3"/>
    <x v="3"/>
    <n v="4509"/>
    <x v="0"/>
    <x v="3"/>
    <x v="0"/>
    <s v="Yarran Maza"/>
    <x v="125"/>
  </r>
  <r>
    <x v="129"/>
    <x v="0"/>
    <x v="0"/>
    <x v="0"/>
    <x v="37"/>
    <x v="1"/>
    <x v="1"/>
    <n v="2750"/>
    <x v="0"/>
    <x v="11"/>
    <x v="3"/>
    <s v="Adelaide Scott"/>
    <x v="17"/>
  </r>
  <r>
    <x v="130"/>
    <x v="1"/>
    <x v="1"/>
    <x v="1"/>
    <x v="73"/>
    <x v="6"/>
    <x v="6"/>
    <n v="5607"/>
    <x v="0"/>
    <x v="18"/>
    <x v="7"/>
    <s v="Michelle Zhao"/>
    <x v="126"/>
  </r>
  <r>
    <x v="16"/>
    <x v="1"/>
    <x v="1"/>
    <x v="0"/>
    <x v="49"/>
    <x v="4"/>
    <x v="4"/>
    <n v="3134"/>
    <x v="0"/>
    <x v="6"/>
    <x v="3"/>
    <s v="Adelaide Scott"/>
    <x v="127"/>
  </r>
  <r>
    <x v="131"/>
    <x v="1"/>
    <x v="1"/>
    <x v="0"/>
    <x v="52"/>
    <x v="3"/>
    <x v="3"/>
    <n v="4053"/>
    <x v="0"/>
    <x v="10"/>
    <x v="4"/>
    <s v="Ariki Te Kahu"/>
    <x v="128"/>
  </r>
  <r>
    <x v="132"/>
    <x v="0"/>
    <x v="0"/>
    <x v="0"/>
    <x v="20"/>
    <x v="4"/>
    <x v="4"/>
    <n v="3429"/>
    <x v="0"/>
    <x v="8"/>
    <x v="3"/>
    <s v="Adelaide Scott"/>
    <x v="129"/>
  </r>
  <r>
    <x v="133"/>
    <x v="1"/>
    <x v="1"/>
    <x v="0"/>
    <x v="24"/>
    <x v="1"/>
    <x v="1"/>
    <n v="2120"/>
    <x v="0"/>
    <x v="4"/>
    <x v="3"/>
    <s v="Adelaide Scott"/>
    <x v="130"/>
  </r>
  <r>
    <x v="134"/>
    <x v="0"/>
    <x v="0"/>
    <x v="0"/>
    <x v="21"/>
    <x v="3"/>
    <x v="3"/>
    <n v="4012"/>
    <x v="0"/>
    <x v="10"/>
    <x v="5"/>
    <s v="Mariam Bakir"/>
    <x v="131"/>
  </r>
  <r>
    <x v="135"/>
    <x v="0"/>
    <x v="0"/>
    <x v="0"/>
    <x v="74"/>
    <x v="1"/>
    <x v="1"/>
    <n v="2485"/>
    <x v="0"/>
    <x v="1"/>
    <x v="4"/>
    <s v="Ariki Te Kahu"/>
    <x v="132"/>
  </r>
  <r>
    <x v="136"/>
    <x v="0"/>
    <x v="0"/>
    <x v="0"/>
    <x v="74"/>
    <x v="1"/>
    <x v="1"/>
    <n v="2485"/>
    <x v="0"/>
    <x v="1"/>
    <x v="2"/>
    <s v="Sanvi Reddy"/>
    <x v="133"/>
  </r>
  <r>
    <x v="137"/>
    <x v="2"/>
    <x v="2"/>
    <x v="0"/>
    <x v="5"/>
    <x v="1"/>
    <x v="1"/>
    <n v="2067"/>
    <x v="0"/>
    <x v="5"/>
    <x v="1"/>
    <s v="Jojo Hashimoto"/>
    <x v="134"/>
  </r>
  <r>
    <x v="138"/>
    <x v="2"/>
    <x v="2"/>
    <x v="0"/>
    <x v="0"/>
    <x v="0"/>
    <x v="0"/>
    <n v="6021"/>
    <x v="0"/>
    <x v="0"/>
    <x v="0"/>
    <s v="Yarran Maza"/>
    <x v="13"/>
  </r>
  <r>
    <x v="139"/>
    <x v="2"/>
    <x v="2"/>
    <x v="0"/>
    <x v="4"/>
    <x v="1"/>
    <x v="1"/>
    <n v="2154"/>
    <x v="0"/>
    <x v="4"/>
    <x v="1"/>
    <s v="Jojo Hashimoto"/>
    <x v="135"/>
  </r>
  <r>
    <x v="140"/>
    <x v="0"/>
    <x v="0"/>
    <x v="0"/>
    <x v="11"/>
    <x v="5"/>
    <x v="5"/>
    <n v="7010"/>
    <x v="0"/>
    <x v="9"/>
    <x v="1"/>
    <s v="Jojo Hashimoto"/>
    <x v="59"/>
  </r>
  <r>
    <x v="77"/>
    <x v="1"/>
    <x v="1"/>
    <x v="1"/>
    <x v="23"/>
    <x v="1"/>
    <x v="1"/>
    <n v="2650"/>
    <x v="0"/>
    <x v="11"/>
    <x v="3"/>
    <s v="Adelaide Scott"/>
    <x v="136"/>
  </r>
  <r>
    <x v="141"/>
    <x v="0"/>
    <x v="0"/>
    <x v="0"/>
    <x v="10"/>
    <x v="4"/>
    <x v="4"/>
    <n v="3551"/>
    <x v="0"/>
    <x v="8"/>
    <x v="4"/>
    <s v="Ariki Te Kahu"/>
    <x v="137"/>
  </r>
  <r>
    <x v="142"/>
    <x v="1"/>
    <x v="1"/>
    <x v="0"/>
    <x v="75"/>
    <x v="0"/>
    <x v="0"/>
    <n v="6450"/>
    <x v="0"/>
    <x v="20"/>
    <x v="6"/>
    <s v="Cooper Evans"/>
    <x v="17"/>
  </r>
  <r>
    <x v="143"/>
    <x v="2"/>
    <x v="2"/>
    <x v="0"/>
    <x v="0"/>
    <x v="0"/>
    <x v="0"/>
    <n v="6021"/>
    <x v="0"/>
    <x v="0"/>
    <x v="1"/>
    <s v="Jojo Hashimoto"/>
    <x v="138"/>
  </r>
  <r>
    <x v="144"/>
    <x v="1"/>
    <x v="1"/>
    <x v="1"/>
    <x v="76"/>
    <x v="1"/>
    <x v="1"/>
    <n v="2031"/>
    <x v="0"/>
    <x v="5"/>
    <x v="1"/>
    <s v="Jojo Hashimoto"/>
    <x v="139"/>
  </r>
  <r>
    <x v="145"/>
    <x v="0"/>
    <x v="0"/>
    <x v="1"/>
    <x v="23"/>
    <x v="1"/>
    <x v="1"/>
    <n v="2650"/>
    <x v="0"/>
    <x v="11"/>
    <x v="4"/>
    <s v="Ariki Te Kahu"/>
    <x v="46"/>
  </r>
  <r>
    <x v="8"/>
    <x v="0"/>
    <x v="0"/>
    <x v="0"/>
    <x v="63"/>
    <x v="1"/>
    <x v="1"/>
    <n v="2015"/>
    <x v="0"/>
    <x v="5"/>
    <x v="4"/>
    <s v="Ariki Te Kahu"/>
    <x v="51"/>
  </r>
  <r>
    <x v="146"/>
    <x v="2"/>
    <x v="2"/>
    <x v="0"/>
    <x v="37"/>
    <x v="1"/>
    <x v="1"/>
    <n v="2750"/>
    <x v="0"/>
    <x v="11"/>
    <x v="6"/>
    <s v="Cooper Evans"/>
    <x v="140"/>
  </r>
  <r>
    <x v="147"/>
    <x v="0"/>
    <x v="0"/>
    <x v="0"/>
    <x v="42"/>
    <x v="3"/>
    <x v="3"/>
    <n v="4870"/>
    <x v="0"/>
    <x v="12"/>
    <x v="7"/>
    <s v="Michelle Zhao"/>
    <x v="141"/>
  </r>
  <r>
    <x v="70"/>
    <x v="0"/>
    <x v="0"/>
    <x v="0"/>
    <x v="77"/>
    <x v="5"/>
    <x v="5"/>
    <n v="7018"/>
    <x v="0"/>
    <x v="9"/>
    <x v="5"/>
    <s v="Mariam Bakir"/>
    <x v="142"/>
  </r>
  <r>
    <x v="9"/>
    <x v="0"/>
    <x v="0"/>
    <x v="0"/>
    <x v="63"/>
    <x v="1"/>
    <x v="1"/>
    <n v="2015"/>
    <x v="0"/>
    <x v="5"/>
    <x v="6"/>
    <s v="Cooper Evans"/>
    <x v="11"/>
  </r>
  <r>
    <x v="148"/>
    <x v="1"/>
    <x v="1"/>
    <x v="0"/>
    <x v="63"/>
    <x v="1"/>
    <x v="1"/>
    <n v="2015"/>
    <x v="0"/>
    <x v="5"/>
    <x v="2"/>
    <s v="Sanvi Reddy"/>
    <x v="143"/>
  </r>
  <r>
    <x v="149"/>
    <x v="2"/>
    <x v="2"/>
    <x v="0"/>
    <x v="1"/>
    <x v="1"/>
    <x v="1"/>
    <n v="2478"/>
    <x v="0"/>
    <x v="1"/>
    <x v="1"/>
    <s v="Jojo Hashimoto"/>
    <x v="144"/>
  </r>
  <r>
    <x v="150"/>
    <x v="0"/>
    <x v="0"/>
    <x v="0"/>
    <x v="61"/>
    <x v="6"/>
    <x v="6"/>
    <n v="5343"/>
    <x v="0"/>
    <x v="18"/>
    <x v="5"/>
    <s v="Mariam Bakir"/>
    <x v="145"/>
  </r>
  <r>
    <x v="151"/>
    <x v="2"/>
    <x v="2"/>
    <x v="0"/>
    <x v="36"/>
    <x v="4"/>
    <x v="4"/>
    <n v="3148"/>
    <x v="0"/>
    <x v="6"/>
    <x v="0"/>
    <s v="Yarran Maza"/>
    <x v="146"/>
  </r>
  <r>
    <x v="51"/>
    <x v="0"/>
    <x v="0"/>
    <x v="1"/>
    <x v="5"/>
    <x v="1"/>
    <x v="1"/>
    <n v="2067"/>
    <x v="0"/>
    <x v="5"/>
    <x v="0"/>
    <s v="Yarran Maza"/>
    <x v="147"/>
  </r>
  <r>
    <x v="152"/>
    <x v="0"/>
    <x v="0"/>
    <x v="0"/>
    <x v="68"/>
    <x v="7"/>
    <x v="7"/>
    <n v="800"/>
    <x v="0"/>
    <x v="19"/>
    <x v="8"/>
    <s v="Aditya Nair"/>
    <x v="148"/>
  </r>
  <r>
    <x v="47"/>
    <x v="2"/>
    <x v="2"/>
    <x v="0"/>
    <x v="78"/>
    <x v="1"/>
    <x v="1"/>
    <n v="2141"/>
    <x v="0"/>
    <x v="4"/>
    <x v="5"/>
    <s v="Mariam Bakir"/>
    <x v="149"/>
  </r>
  <r>
    <x v="153"/>
    <x v="1"/>
    <x v="1"/>
    <x v="0"/>
    <x v="15"/>
    <x v="1"/>
    <x v="1"/>
    <n v="2020"/>
    <x v="0"/>
    <x v="5"/>
    <x v="6"/>
    <s v="Cooper Evans"/>
    <x v="150"/>
  </r>
  <r>
    <x v="154"/>
    <x v="1"/>
    <x v="1"/>
    <x v="1"/>
    <x v="79"/>
    <x v="6"/>
    <x v="6"/>
    <n v="5290"/>
    <x v="0"/>
    <x v="18"/>
    <x v="6"/>
    <s v="Cooper Evans"/>
    <x v="151"/>
  </r>
  <r>
    <x v="155"/>
    <x v="2"/>
    <x v="2"/>
    <x v="0"/>
    <x v="17"/>
    <x v="3"/>
    <x v="3"/>
    <n v="4825"/>
    <x v="0"/>
    <x v="12"/>
    <x v="5"/>
    <s v="Mariam Bakir"/>
    <x v="152"/>
  </r>
  <r>
    <x v="45"/>
    <x v="0"/>
    <x v="0"/>
    <x v="0"/>
    <x v="60"/>
    <x v="1"/>
    <x v="1"/>
    <n v="2541"/>
    <x v="0"/>
    <x v="2"/>
    <x v="1"/>
    <s v="Jojo Hashimoto"/>
    <x v="153"/>
  </r>
  <r>
    <x v="156"/>
    <x v="2"/>
    <x v="2"/>
    <x v="0"/>
    <x v="38"/>
    <x v="3"/>
    <x v="3"/>
    <n v="4802"/>
    <x v="0"/>
    <x v="12"/>
    <x v="1"/>
    <s v="Jojo Hashimoto"/>
    <x v="151"/>
  </r>
  <r>
    <x v="157"/>
    <x v="2"/>
    <x v="2"/>
    <x v="0"/>
    <x v="39"/>
    <x v="0"/>
    <x v="0"/>
    <n v="6330"/>
    <x v="0"/>
    <x v="14"/>
    <x v="6"/>
    <s v="Cooper Evans"/>
    <x v="154"/>
  </r>
  <r>
    <x v="0"/>
    <x v="0"/>
    <x v="0"/>
    <x v="0"/>
    <x v="39"/>
    <x v="0"/>
    <x v="0"/>
    <n v="6330"/>
    <x v="0"/>
    <x v="14"/>
    <x v="4"/>
    <s v="Ariki Te Kahu"/>
    <x v="155"/>
  </r>
  <r>
    <x v="158"/>
    <x v="0"/>
    <x v="0"/>
    <x v="0"/>
    <x v="39"/>
    <x v="0"/>
    <x v="0"/>
    <n v="6330"/>
    <x v="0"/>
    <x v="14"/>
    <x v="9"/>
    <s v="Luka Vidovic"/>
    <x v="156"/>
  </r>
  <r>
    <x v="81"/>
    <x v="0"/>
    <x v="0"/>
    <x v="0"/>
    <x v="65"/>
    <x v="1"/>
    <x v="1"/>
    <n v="2131"/>
    <x v="0"/>
    <x v="4"/>
    <x v="2"/>
    <s v="Sanvi Reddy"/>
    <x v="157"/>
  </r>
  <r>
    <x v="159"/>
    <x v="0"/>
    <x v="0"/>
    <x v="0"/>
    <x v="40"/>
    <x v="4"/>
    <x v="4"/>
    <n v="3353"/>
    <x v="0"/>
    <x v="8"/>
    <x v="1"/>
    <s v="Jojo Hashimoto"/>
    <x v="158"/>
  </r>
  <r>
    <x v="160"/>
    <x v="0"/>
    <x v="0"/>
    <x v="0"/>
    <x v="61"/>
    <x v="6"/>
    <x v="6"/>
    <n v="5343"/>
    <x v="0"/>
    <x v="18"/>
    <x v="3"/>
    <s v="Adelaide Scott"/>
    <x v="159"/>
  </r>
  <r>
    <x v="39"/>
    <x v="0"/>
    <x v="0"/>
    <x v="0"/>
    <x v="7"/>
    <x v="4"/>
    <x v="4"/>
    <n v="3175"/>
    <x v="0"/>
    <x v="6"/>
    <x v="1"/>
    <s v="Jojo Hashimoto"/>
    <x v="160"/>
  </r>
  <r>
    <x v="161"/>
    <x v="0"/>
    <x v="0"/>
    <x v="0"/>
    <x v="9"/>
    <x v="4"/>
    <x v="4"/>
    <n v="3076"/>
    <x v="0"/>
    <x v="7"/>
    <x v="5"/>
    <s v="Mariam Bakir"/>
    <x v="28"/>
  </r>
  <r>
    <x v="162"/>
    <x v="1"/>
    <x v="1"/>
    <x v="1"/>
    <x v="10"/>
    <x v="4"/>
    <x v="4"/>
    <n v="3551"/>
    <x v="0"/>
    <x v="8"/>
    <x v="2"/>
    <s v="Sanvi Reddy"/>
    <x v="147"/>
  </r>
  <r>
    <x v="163"/>
    <x v="0"/>
    <x v="0"/>
    <x v="0"/>
    <x v="47"/>
    <x v="1"/>
    <x v="1"/>
    <n v="2101"/>
    <x v="0"/>
    <x v="4"/>
    <x v="0"/>
    <s v="Yarran Maza"/>
    <x v="161"/>
  </r>
  <r>
    <x v="164"/>
    <x v="1"/>
    <x v="1"/>
    <x v="0"/>
    <x v="21"/>
    <x v="3"/>
    <x v="3"/>
    <n v="4012"/>
    <x v="0"/>
    <x v="10"/>
    <x v="3"/>
    <s v="Adelaide Scott"/>
    <x v="162"/>
  </r>
  <r>
    <x v="165"/>
    <x v="0"/>
    <x v="0"/>
    <x v="0"/>
    <x v="69"/>
    <x v="4"/>
    <x v="4"/>
    <n v="3199"/>
    <x v="0"/>
    <x v="6"/>
    <x v="1"/>
    <s v="Jojo Hashimoto"/>
    <x v="163"/>
  </r>
  <r>
    <x v="166"/>
    <x v="0"/>
    <x v="0"/>
    <x v="0"/>
    <x v="34"/>
    <x v="4"/>
    <x v="4"/>
    <n v="3018"/>
    <x v="0"/>
    <x v="7"/>
    <x v="1"/>
    <s v="Jojo Hashimoto"/>
    <x v="130"/>
  </r>
  <r>
    <x v="167"/>
    <x v="2"/>
    <x v="2"/>
    <x v="0"/>
    <x v="66"/>
    <x v="3"/>
    <x v="3"/>
    <n v="4883"/>
    <x v="0"/>
    <x v="12"/>
    <x v="6"/>
    <s v="Cooper Evans"/>
    <x v="94"/>
  </r>
  <r>
    <x v="4"/>
    <x v="0"/>
    <x v="0"/>
    <x v="0"/>
    <x v="80"/>
    <x v="0"/>
    <x v="0"/>
    <n v="6109"/>
    <x v="0"/>
    <x v="14"/>
    <x v="3"/>
    <s v="Adelaide Scott"/>
    <x v="164"/>
  </r>
  <r>
    <x v="9"/>
    <x v="0"/>
    <x v="0"/>
    <x v="0"/>
    <x v="6"/>
    <x v="0"/>
    <x v="0"/>
    <n v="6010"/>
    <x v="0"/>
    <x v="0"/>
    <x v="0"/>
    <s v="Yarran Maza"/>
    <x v="40"/>
  </r>
  <r>
    <x v="168"/>
    <x v="0"/>
    <x v="0"/>
    <x v="0"/>
    <x v="81"/>
    <x v="3"/>
    <x v="3"/>
    <n v="4680"/>
    <x v="0"/>
    <x v="17"/>
    <x v="1"/>
    <s v="Jojo Hashimoto"/>
    <x v="165"/>
  </r>
  <r>
    <x v="137"/>
    <x v="2"/>
    <x v="2"/>
    <x v="0"/>
    <x v="82"/>
    <x v="3"/>
    <x v="3"/>
    <n v="4655"/>
    <x v="0"/>
    <x v="17"/>
    <x v="0"/>
    <s v="Yarran Maza"/>
    <x v="166"/>
  </r>
  <r>
    <x v="169"/>
    <x v="0"/>
    <x v="0"/>
    <x v="0"/>
    <x v="83"/>
    <x v="0"/>
    <x v="0"/>
    <n v="6052"/>
    <x v="0"/>
    <x v="0"/>
    <x v="3"/>
    <s v="Adelaide Scott"/>
    <x v="167"/>
  </r>
  <r>
    <x v="20"/>
    <x v="0"/>
    <x v="0"/>
    <x v="0"/>
    <x v="57"/>
    <x v="6"/>
    <x v="6"/>
    <n v="5082"/>
    <x v="0"/>
    <x v="13"/>
    <x v="1"/>
    <s v="Jojo Hashimoto"/>
    <x v="168"/>
  </r>
  <r>
    <x v="170"/>
    <x v="0"/>
    <x v="0"/>
    <x v="0"/>
    <x v="20"/>
    <x v="4"/>
    <x v="4"/>
    <n v="3429"/>
    <x v="0"/>
    <x v="8"/>
    <x v="7"/>
    <s v="Michelle Zhao"/>
    <x v="106"/>
  </r>
  <r>
    <x v="171"/>
    <x v="1"/>
    <x v="1"/>
    <x v="0"/>
    <x v="24"/>
    <x v="1"/>
    <x v="1"/>
    <n v="2120"/>
    <x v="0"/>
    <x v="4"/>
    <x v="3"/>
    <s v="Adelaide Scott"/>
    <x v="169"/>
  </r>
  <r>
    <x v="172"/>
    <x v="1"/>
    <x v="1"/>
    <x v="0"/>
    <x v="54"/>
    <x v="4"/>
    <x v="4"/>
    <n v="3030"/>
    <x v="0"/>
    <x v="7"/>
    <x v="3"/>
    <s v="Adelaide Scott"/>
    <x v="170"/>
  </r>
  <r>
    <x v="173"/>
    <x v="0"/>
    <x v="0"/>
    <x v="0"/>
    <x v="67"/>
    <x v="3"/>
    <x v="3"/>
    <n v="4551"/>
    <x v="0"/>
    <x v="15"/>
    <x v="2"/>
    <s v="Sanvi Reddy"/>
    <x v="171"/>
  </r>
  <r>
    <x v="143"/>
    <x v="2"/>
    <x v="2"/>
    <x v="0"/>
    <x v="9"/>
    <x v="4"/>
    <x v="4"/>
    <n v="3076"/>
    <x v="0"/>
    <x v="7"/>
    <x v="3"/>
    <s v="Adelaide Scott"/>
    <x v="172"/>
  </r>
  <r>
    <x v="174"/>
    <x v="0"/>
    <x v="0"/>
    <x v="0"/>
    <x v="13"/>
    <x v="1"/>
    <x v="1"/>
    <n v="2480"/>
    <x v="0"/>
    <x v="1"/>
    <x v="3"/>
    <s v="Adelaide Scott"/>
    <x v="173"/>
  </r>
  <r>
    <x v="175"/>
    <x v="1"/>
    <x v="1"/>
    <x v="0"/>
    <x v="63"/>
    <x v="1"/>
    <x v="1"/>
    <n v="2015"/>
    <x v="0"/>
    <x v="5"/>
    <x v="1"/>
    <s v="Jojo Hashimoto"/>
    <x v="20"/>
  </r>
  <r>
    <x v="176"/>
    <x v="2"/>
    <x v="2"/>
    <x v="0"/>
    <x v="66"/>
    <x v="3"/>
    <x v="3"/>
    <n v="4883"/>
    <x v="0"/>
    <x v="12"/>
    <x v="6"/>
    <s v="Cooper Evans"/>
    <x v="39"/>
  </r>
  <r>
    <x v="155"/>
    <x v="2"/>
    <x v="2"/>
    <x v="0"/>
    <x v="52"/>
    <x v="3"/>
    <x v="3"/>
    <n v="4053"/>
    <x v="0"/>
    <x v="10"/>
    <x v="3"/>
    <s v="Adelaide Scott"/>
    <x v="86"/>
  </r>
  <r>
    <x v="177"/>
    <x v="1"/>
    <x v="1"/>
    <x v="0"/>
    <x v="27"/>
    <x v="4"/>
    <x v="4"/>
    <n v="3066"/>
    <x v="0"/>
    <x v="7"/>
    <x v="2"/>
    <s v="Sanvi Reddy"/>
    <x v="174"/>
  </r>
  <r>
    <x v="178"/>
    <x v="0"/>
    <x v="0"/>
    <x v="0"/>
    <x v="69"/>
    <x v="4"/>
    <x v="4"/>
    <n v="3199"/>
    <x v="0"/>
    <x v="6"/>
    <x v="1"/>
    <s v="Jojo Hashimoto"/>
    <x v="175"/>
  </r>
  <r>
    <x v="179"/>
    <x v="0"/>
    <x v="0"/>
    <x v="0"/>
    <x v="0"/>
    <x v="0"/>
    <x v="0"/>
    <n v="6021"/>
    <x v="0"/>
    <x v="0"/>
    <x v="7"/>
    <s v="Michelle Zhao"/>
    <x v="176"/>
  </r>
  <r>
    <x v="180"/>
    <x v="1"/>
    <x v="1"/>
    <x v="0"/>
    <x v="26"/>
    <x v="0"/>
    <x v="0"/>
    <n v="6280"/>
    <x v="0"/>
    <x v="14"/>
    <x v="5"/>
    <s v="Mariam Bakir"/>
    <x v="177"/>
  </r>
  <r>
    <x v="28"/>
    <x v="2"/>
    <x v="2"/>
    <x v="0"/>
    <x v="6"/>
    <x v="0"/>
    <x v="0"/>
    <n v="6010"/>
    <x v="0"/>
    <x v="0"/>
    <x v="5"/>
    <s v="Mariam Bakir"/>
    <x v="178"/>
  </r>
  <r>
    <x v="181"/>
    <x v="0"/>
    <x v="0"/>
    <x v="0"/>
    <x v="44"/>
    <x v="4"/>
    <x v="4"/>
    <n v="3977"/>
    <x v="0"/>
    <x v="16"/>
    <x v="7"/>
    <s v="Michelle Zhao"/>
    <x v="179"/>
  </r>
  <r>
    <x v="182"/>
    <x v="1"/>
    <x v="1"/>
    <x v="0"/>
    <x v="28"/>
    <x v="1"/>
    <x v="1"/>
    <n v="2830"/>
    <x v="0"/>
    <x v="11"/>
    <x v="5"/>
    <s v="Mariam Bakir"/>
    <x v="180"/>
  </r>
  <r>
    <x v="183"/>
    <x v="0"/>
    <x v="0"/>
    <x v="0"/>
    <x v="8"/>
    <x v="1"/>
    <x v="1"/>
    <n v="2158"/>
    <x v="0"/>
    <x v="4"/>
    <x v="5"/>
    <s v="Mariam Bakir"/>
    <x v="181"/>
  </r>
  <r>
    <x v="88"/>
    <x v="0"/>
    <x v="0"/>
    <x v="0"/>
    <x v="8"/>
    <x v="1"/>
    <x v="1"/>
    <n v="2158"/>
    <x v="0"/>
    <x v="4"/>
    <x v="4"/>
    <s v="Ariki Te Kahu"/>
    <x v="182"/>
  </r>
  <r>
    <x v="19"/>
    <x v="0"/>
    <x v="0"/>
    <x v="0"/>
    <x v="82"/>
    <x v="3"/>
    <x v="3"/>
    <n v="4655"/>
    <x v="0"/>
    <x v="17"/>
    <x v="5"/>
    <s v="Mariam Bakir"/>
    <x v="36"/>
  </r>
  <r>
    <x v="86"/>
    <x v="1"/>
    <x v="1"/>
    <x v="0"/>
    <x v="35"/>
    <x v="3"/>
    <x v="3"/>
    <n v="4558"/>
    <x v="0"/>
    <x v="15"/>
    <x v="4"/>
    <s v="Ariki Te Kahu"/>
    <x v="183"/>
  </r>
  <r>
    <x v="184"/>
    <x v="2"/>
    <x v="2"/>
    <x v="1"/>
    <x v="84"/>
    <x v="3"/>
    <x v="3"/>
    <n v="4215"/>
    <x v="0"/>
    <x v="3"/>
    <x v="4"/>
    <s v="Ariki Te Kahu"/>
    <x v="184"/>
  </r>
  <r>
    <x v="12"/>
    <x v="0"/>
    <x v="0"/>
    <x v="0"/>
    <x v="52"/>
    <x v="3"/>
    <x v="3"/>
    <n v="4053"/>
    <x v="0"/>
    <x v="10"/>
    <x v="4"/>
    <s v="Ariki Te Kahu"/>
    <x v="185"/>
  </r>
  <r>
    <x v="185"/>
    <x v="0"/>
    <x v="0"/>
    <x v="0"/>
    <x v="38"/>
    <x v="3"/>
    <x v="3"/>
    <n v="4802"/>
    <x v="0"/>
    <x v="12"/>
    <x v="5"/>
    <s v="Mariam Bakir"/>
    <x v="186"/>
  </r>
  <r>
    <x v="186"/>
    <x v="2"/>
    <x v="2"/>
    <x v="1"/>
    <x v="67"/>
    <x v="3"/>
    <x v="3"/>
    <n v="4551"/>
    <x v="0"/>
    <x v="15"/>
    <x v="9"/>
    <s v="Luka Vidovic"/>
    <x v="187"/>
  </r>
  <r>
    <x v="61"/>
    <x v="1"/>
    <x v="1"/>
    <x v="0"/>
    <x v="43"/>
    <x v="1"/>
    <x v="1"/>
    <n v="2560"/>
    <x v="0"/>
    <x v="2"/>
    <x v="0"/>
    <s v="Yarran Maza"/>
    <x v="188"/>
  </r>
  <r>
    <x v="187"/>
    <x v="1"/>
    <x v="1"/>
    <x v="0"/>
    <x v="8"/>
    <x v="1"/>
    <x v="1"/>
    <n v="2158"/>
    <x v="0"/>
    <x v="4"/>
    <x v="0"/>
    <s v="Yarran Maza"/>
    <x v="189"/>
  </r>
  <r>
    <x v="188"/>
    <x v="0"/>
    <x v="0"/>
    <x v="0"/>
    <x v="70"/>
    <x v="4"/>
    <x v="4"/>
    <n v="3400"/>
    <x v="0"/>
    <x v="8"/>
    <x v="2"/>
    <s v="Sanvi Reddy"/>
    <x v="190"/>
  </r>
  <r>
    <x v="189"/>
    <x v="2"/>
    <x v="2"/>
    <x v="0"/>
    <x v="12"/>
    <x v="3"/>
    <x v="3"/>
    <n v="4068"/>
    <x v="0"/>
    <x v="10"/>
    <x v="0"/>
    <s v="Yarran Maza"/>
    <x v="118"/>
  </r>
  <r>
    <x v="190"/>
    <x v="1"/>
    <x v="1"/>
    <x v="1"/>
    <x v="83"/>
    <x v="0"/>
    <x v="0"/>
    <n v="6052"/>
    <x v="0"/>
    <x v="0"/>
    <x v="3"/>
    <s v="Adelaide Scott"/>
    <x v="34"/>
  </r>
  <r>
    <x v="136"/>
    <x v="0"/>
    <x v="0"/>
    <x v="0"/>
    <x v="46"/>
    <x v="3"/>
    <x v="3"/>
    <n v="4740"/>
    <x v="0"/>
    <x v="17"/>
    <x v="3"/>
    <s v="Adelaide Scott"/>
    <x v="191"/>
  </r>
  <r>
    <x v="191"/>
    <x v="0"/>
    <x v="0"/>
    <x v="0"/>
    <x v="18"/>
    <x v="6"/>
    <x v="6"/>
    <n v="5168"/>
    <x v="0"/>
    <x v="13"/>
    <x v="0"/>
    <s v="Yarran Maza"/>
    <x v="192"/>
  </r>
  <r>
    <x v="192"/>
    <x v="1"/>
    <x v="1"/>
    <x v="0"/>
    <x v="60"/>
    <x v="1"/>
    <x v="1"/>
    <n v="2541"/>
    <x v="0"/>
    <x v="2"/>
    <x v="4"/>
    <s v="Ariki Te Kahu"/>
    <x v="113"/>
  </r>
  <r>
    <x v="159"/>
    <x v="0"/>
    <x v="0"/>
    <x v="0"/>
    <x v="51"/>
    <x v="4"/>
    <x v="4"/>
    <n v="3630"/>
    <x v="0"/>
    <x v="16"/>
    <x v="3"/>
    <s v="Adelaide Scott"/>
    <x v="106"/>
  </r>
  <r>
    <x v="193"/>
    <x v="2"/>
    <x v="2"/>
    <x v="0"/>
    <x v="33"/>
    <x v="4"/>
    <x v="4"/>
    <n v="3280"/>
    <x v="0"/>
    <x v="8"/>
    <x v="3"/>
    <s v="Adelaide Scott"/>
    <x v="144"/>
  </r>
  <r>
    <x v="194"/>
    <x v="2"/>
    <x v="2"/>
    <x v="0"/>
    <x v="33"/>
    <x v="4"/>
    <x v="4"/>
    <n v="3280"/>
    <x v="0"/>
    <x v="8"/>
    <x v="3"/>
    <s v="Adelaide Scott"/>
    <x v="193"/>
  </r>
  <r>
    <x v="104"/>
    <x v="0"/>
    <x v="0"/>
    <x v="0"/>
    <x v="63"/>
    <x v="1"/>
    <x v="1"/>
    <n v="2015"/>
    <x v="0"/>
    <x v="5"/>
    <x v="3"/>
    <s v="Adelaide Scott"/>
    <x v="194"/>
  </r>
  <r>
    <x v="195"/>
    <x v="0"/>
    <x v="0"/>
    <x v="0"/>
    <x v="64"/>
    <x v="1"/>
    <x v="1"/>
    <n v="2350"/>
    <x v="0"/>
    <x v="1"/>
    <x v="0"/>
    <s v="Yarran Maza"/>
    <x v="60"/>
  </r>
  <r>
    <x v="196"/>
    <x v="0"/>
    <x v="0"/>
    <x v="0"/>
    <x v="68"/>
    <x v="7"/>
    <x v="7"/>
    <n v="800"/>
    <x v="0"/>
    <x v="19"/>
    <x v="0"/>
    <s v="Yarran Maza"/>
    <x v="195"/>
  </r>
  <r>
    <x v="9"/>
    <x v="0"/>
    <x v="0"/>
    <x v="1"/>
    <x v="2"/>
    <x v="2"/>
    <x v="2"/>
    <n v="2617"/>
    <x v="0"/>
    <x v="2"/>
    <x v="4"/>
    <s v="Ariki Te Kahu"/>
    <x v="196"/>
  </r>
  <r>
    <x v="170"/>
    <x v="0"/>
    <x v="0"/>
    <x v="0"/>
    <x v="60"/>
    <x v="1"/>
    <x v="1"/>
    <n v="2541"/>
    <x v="0"/>
    <x v="2"/>
    <x v="1"/>
    <s v="Jojo Hashimoto"/>
    <x v="197"/>
  </r>
  <r>
    <x v="197"/>
    <x v="0"/>
    <x v="0"/>
    <x v="0"/>
    <x v="85"/>
    <x v="0"/>
    <x v="0"/>
    <n v="6530"/>
    <x v="0"/>
    <x v="20"/>
    <x v="5"/>
    <s v="Mariam Bakir"/>
    <x v="198"/>
  </r>
  <r>
    <x v="7"/>
    <x v="0"/>
    <x v="0"/>
    <x v="0"/>
    <x v="28"/>
    <x v="1"/>
    <x v="1"/>
    <n v="2830"/>
    <x v="0"/>
    <x v="11"/>
    <x v="0"/>
    <s v="Yarran Maza"/>
    <x v="193"/>
  </r>
  <r>
    <x v="198"/>
    <x v="2"/>
    <x v="2"/>
    <x v="0"/>
    <x v="86"/>
    <x v="0"/>
    <x v="0"/>
    <n v="6725"/>
    <x v="0"/>
    <x v="20"/>
    <x v="6"/>
    <s v="Cooper Evans"/>
    <x v="108"/>
  </r>
  <r>
    <x v="199"/>
    <x v="0"/>
    <x v="0"/>
    <x v="1"/>
    <x v="13"/>
    <x v="1"/>
    <x v="1"/>
    <n v="2480"/>
    <x v="0"/>
    <x v="1"/>
    <x v="4"/>
    <s v="Ariki Te Kahu"/>
    <x v="199"/>
  </r>
  <r>
    <x v="146"/>
    <x v="2"/>
    <x v="2"/>
    <x v="0"/>
    <x v="19"/>
    <x v="1"/>
    <x v="1"/>
    <n v="2800"/>
    <x v="0"/>
    <x v="11"/>
    <x v="2"/>
    <s v="Sanvi Reddy"/>
    <x v="200"/>
  </r>
  <r>
    <x v="200"/>
    <x v="2"/>
    <x v="2"/>
    <x v="0"/>
    <x v="23"/>
    <x v="1"/>
    <x v="1"/>
    <n v="2650"/>
    <x v="0"/>
    <x v="11"/>
    <x v="0"/>
    <s v="Yarran Maza"/>
    <x v="201"/>
  </r>
  <r>
    <x v="201"/>
    <x v="1"/>
    <x v="1"/>
    <x v="0"/>
    <x v="61"/>
    <x v="6"/>
    <x v="6"/>
    <n v="5343"/>
    <x v="0"/>
    <x v="18"/>
    <x v="5"/>
    <s v="Mariam Bakir"/>
    <x v="7"/>
  </r>
  <r>
    <x v="202"/>
    <x v="2"/>
    <x v="2"/>
    <x v="0"/>
    <x v="26"/>
    <x v="0"/>
    <x v="0"/>
    <n v="6280"/>
    <x v="0"/>
    <x v="14"/>
    <x v="5"/>
    <s v="Mariam Bakir"/>
    <x v="18"/>
  </r>
  <r>
    <x v="203"/>
    <x v="0"/>
    <x v="0"/>
    <x v="1"/>
    <x v="5"/>
    <x v="1"/>
    <x v="1"/>
    <n v="2067"/>
    <x v="0"/>
    <x v="5"/>
    <x v="3"/>
    <s v="Adelaide Scott"/>
    <x v="202"/>
  </r>
  <r>
    <x v="156"/>
    <x v="2"/>
    <x v="2"/>
    <x v="0"/>
    <x v="69"/>
    <x v="4"/>
    <x v="4"/>
    <n v="3199"/>
    <x v="0"/>
    <x v="6"/>
    <x v="5"/>
    <s v="Mariam Bakir"/>
    <x v="203"/>
  </r>
  <r>
    <x v="204"/>
    <x v="0"/>
    <x v="0"/>
    <x v="0"/>
    <x v="87"/>
    <x v="2"/>
    <x v="2"/>
    <n v="2609"/>
    <x v="0"/>
    <x v="2"/>
    <x v="6"/>
    <s v="Cooper Evans"/>
    <x v="204"/>
  </r>
  <r>
    <x v="205"/>
    <x v="0"/>
    <x v="0"/>
    <x v="1"/>
    <x v="84"/>
    <x v="3"/>
    <x v="3"/>
    <n v="4215"/>
    <x v="0"/>
    <x v="3"/>
    <x v="5"/>
    <s v="Mariam Bakir"/>
    <x v="205"/>
  </r>
  <r>
    <x v="14"/>
    <x v="0"/>
    <x v="0"/>
    <x v="0"/>
    <x v="88"/>
    <x v="6"/>
    <x v="6"/>
    <n v="5011"/>
    <x v="0"/>
    <x v="13"/>
    <x v="7"/>
    <s v="Michelle Zhao"/>
    <x v="206"/>
  </r>
  <r>
    <x v="206"/>
    <x v="2"/>
    <x v="2"/>
    <x v="0"/>
    <x v="64"/>
    <x v="1"/>
    <x v="1"/>
    <n v="2350"/>
    <x v="0"/>
    <x v="1"/>
    <x v="3"/>
    <s v="Adelaide Scott"/>
    <x v="207"/>
  </r>
  <r>
    <x v="207"/>
    <x v="0"/>
    <x v="0"/>
    <x v="0"/>
    <x v="66"/>
    <x v="3"/>
    <x v="3"/>
    <n v="4883"/>
    <x v="0"/>
    <x v="12"/>
    <x v="2"/>
    <s v="Sanvi Reddy"/>
    <x v="208"/>
  </r>
  <r>
    <x v="208"/>
    <x v="0"/>
    <x v="0"/>
    <x v="1"/>
    <x v="5"/>
    <x v="1"/>
    <x v="1"/>
    <n v="2067"/>
    <x v="0"/>
    <x v="5"/>
    <x v="9"/>
    <s v="Luka Vidovic"/>
    <x v="209"/>
  </r>
  <r>
    <x v="209"/>
    <x v="2"/>
    <x v="2"/>
    <x v="1"/>
    <x v="5"/>
    <x v="1"/>
    <x v="1"/>
    <n v="2067"/>
    <x v="0"/>
    <x v="5"/>
    <x v="0"/>
    <s v="Yarran Maza"/>
    <x v="91"/>
  </r>
  <r>
    <x v="210"/>
    <x v="0"/>
    <x v="0"/>
    <x v="0"/>
    <x v="27"/>
    <x v="4"/>
    <x v="4"/>
    <n v="3066"/>
    <x v="0"/>
    <x v="7"/>
    <x v="9"/>
    <s v="Luka Vidovic"/>
    <x v="210"/>
  </r>
  <r>
    <x v="211"/>
    <x v="0"/>
    <x v="0"/>
    <x v="0"/>
    <x v="89"/>
    <x v="4"/>
    <x v="4"/>
    <n v="3136"/>
    <x v="0"/>
    <x v="6"/>
    <x v="7"/>
    <s v="Michelle Zhao"/>
    <x v="126"/>
  </r>
  <r>
    <x v="212"/>
    <x v="0"/>
    <x v="0"/>
    <x v="0"/>
    <x v="87"/>
    <x v="2"/>
    <x v="2"/>
    <n v="2609"/>
    <x v="0"/>
    <x v="2"/>
    <x v="0"/>
    <s v="Yarran Maza"/>
    <x v="211"/>
  </r>
  <r>
    <x v="213"/>
    <x v="1"/>
    <x v="1"/>
    <x v="0"/>
    <x v="14"/>
    <x v="1"/>
    <x v="1"/>
    <n v="2790"/>
    <x v="0"/>
    <x v="11"/>
    <x v="3"/>
    <s v="Adelaide Scott"/>
    <x v="212"/>
  </r>
  <r>
    <x v="214"/>
    <x v="2"/>
    <x v="2"/>
    <x v="1"/>
    <x v="72"/>
    <x v="4"/>
    <x v="4"/>
    <n v="3931"/>
    <x v="0"/>
    <x v="16"/>
    <x v="2"/>
    <s v="Sanvi Reddy"/>
    <x v="213"/>
  </r>
  <r>
    <x v="215"/>
    <x v="2"/>
    <x v="2"/>
    <x v="0"/>
    <x v="18"/>
    <x v="6"/>
    <x v="6"/>
    <n v="5168"/>
    <x v="0"/>
    <x v="13"/>
    <x v="4"/>
    <s v="Ariki Te Kahu"/>
    <x v="67"/>
  </r>
  <r>
    <x v="216"/>
    <x v="0"/>
    <x v="0"/>
    <x v="1"/>
    <x v="59"/>
    <x v="3"/>
    <x v="3"/>
    <n v="4509"/>
    <x v="0"/>
    <x v="3"/>
    <x v="2"/>
    <s v="Sanvi Reddy"/>
    <x v="214"/>
  </r>
  <r>
    <x v="182"/>
    <x v="1"/>
    <x v="1"/>
    <x v="1"/>
    <x v="60"/>
    <x v="1"/>
    <x v="1"/>
    <n v="2541"/>
    <x v="0"/>
    <x v="2"/>
    <x v="2"/>
    <s v="Sanvi Reddy"/>
    <x v="215"/>
  </r>
  <r>
    <x v="22"/>
    <x v="1"/>
    <x v="1"/>
    <x v="0"/>
    <x v="90"/>
    <x v="3"/>
    <x v="3"/>
    <n v="4700"/>
    <x v="0"/>
    <x v="17"/>
    <x v="6"/>
    <s v="Cooper Evans"/>
    <x v="216"/>
  </r>
  <r>
    <x v="217"/>
    <x v="0"/>
    <x v="0"/>
    <x v="0"/>
    <x v="50"/>
    <x v="4"/>
    <x v="4"/>
    <n v="3179"/>
    <x v="0"/>
    <x v="6"/>
    <x v="9"/>
    <s v="Luka Vidovic"/>
    <x v="217"/>
  </r>
  <r>
    <x v="218"/>
    <x v="1"/>
    <x v="1"/>
    <x v="1"/>
    <x v="84"/>
    <x v="3"/>
    <x v="3"/>
    <n v="4215"/>
    <x v="0"/>
    <x v="3"/>
    <x v="2"/>
    <s v="Sanvi Reddy"/>
    <x v="218"/>
  </r>
  <r>
    <x v="219"/>
    <x v="1"/>
    <x v="1"/>
    <x v="0"/>
    <x v="52"/>
    <x v="3"/>
    <x v="3"/>
    <n v="4053"/>
    <x v="0"/>
    <x v="10"/>
    <x v="3"/>
    <s v="Adelaide Scott"/>
    <x v="219"/>
  </r>
  <r>
    <x v="220"/>
    <x v="0"/>
    <x v="0"/>
    <x v="0"/>
    <x v="22"/>
    <x v="1"/>
    <x v="1"/>
    <n v="2539"/>
    <x v="0"/>
    <x v="2"/>
    <x v="9"/>
    <s v="Luka Vidovic"/>
    <x v="220"/>
  </r>
  <r>
    <x v="191"/>
    <x v="0"/>
    <x v="0"/>
    <x v="1"/>
    <x v="23"/>
    <x v="1"/>
    <x v="1"/>
    <n v="2650"/>
    <x v="0"/>
    <x v="11"/>
    <x v="2"/>
    <s v="Sanvi Reddy"/>
    <x v="111"/>
  </r>
  <r>
    <x v="221"/>
    <x v="0"/>
    <x v="0"/>
    <x v="0"/>
    <x v="33"/>
    <x v="4"/>
    <x v="4"/>
    <n v="3280"/>
    <x v="0"/>
    <x v="8"/>
    <x v="1"/>
    <s v="Jojo Hashimoto"/>
    <x v="221"/>
  </r>
  <r>
    <x v="222"/>
    <x v="2"/>
    <x v="2"/>
    <x v="0"/>
    <x v="54"/>
    <x v="4"/>
    <x v="4"/>
    <n v="3030"/>
    <x v="0"/>
    <x v="7"/>
    <x v="6"/>
    <s v="Cooper Evans"/>
    <x v="204"/>
  </r>
  <r>
    <x v="223"/>
    <x v="1"/>
    <x v="1"/>
    <x v="0"/>
    <x v="38"/>
    <x v="3"/>
    <x v="3"/>
    <n v="4802"/>
    <x v="0"/>
    <x v="12"/>
    <x v="3"/>
    <s v="Adelaide Scott"/>
    <x v="222"/>
  </r>
  <r>
    <x v="224"/>
    <x v="1"/>
    <x v="1"/>
    <x v="0"/>
    <x v="39"/>
    <x v="0"/>
    <x v="0"/>
    <n v="6330"/>
    <x v="0"/>
    <x v="14"/>
    <x v="5"/>
    <s v="Mariam Bakir"/>
    <x v="223"/>
  </r>
  <r>
    <x v="225"/>
    <x v="0"/>
    <x v="0"/>
    <x v="0"/>
    <x v="91"/>
    <x v="1"/>
    <x v="1"/>
    <n v="2064"/>
    <x v="0"/>
    <x v="5"/>
    <x v="4"/>
    <s v="Ariki Te Kahu"/>
    <x v="85"/>
  </r>
  <r>
    <x v="134"/>
    <x v="0"/>
    <x v="0"/>
    <x v="0"/>
    <x v="67"/>
    <x v="3"/>
    <x v="3"/>
    <n v="4551"/>
    <x v="0"/>
    <x v="15"/>
    <x v="3"/>
    <s v="Adelaide Scott"/>
    <x v="224"/>
  </r>
  <r>
    <x v="124"/>
    <x v="0"/>
    <x v="0"/>
    <x v="0"/>
    <x v="36"/>
    <x v="4"/>
    <x v="4"/>
    <n v="3148"/>
    <x v="0"/>
    <x v="6"/>
    <x v="3"/>
    <s v="Adelaide Scott"/>
    <x v="225"/>
  </r>
  <r>
    <x v="137"/>
    <x v="2"/>
    <x v="2"/>
    <x v="1"/>
    <x v="36"/>
    <x v="4"/>
    <x v="4"/>
    <n v="3148"/>
    <x v="0"/>
    <x v="6"/>
    <x v="2"/>
    <s v="Sanvi Reddy"/>
    <x v="226"/>
  </r>
  <r>
    <x v="226"/>
    <x v="0"/>
    <x v="0"/>
    <x v="1"/>
    <x v="5"/>
    <x v="1"/>
    <x v="1"/>
    <n v="2067"/>
    <x v="0"/>
    <x v="5"/>
    <x v="1"/>
    <s v="Jojo Hashimoto"/>
    <x v="227"/>
  </r>
  <r>
    <x v="227"/>
    <x v="0"/>
    <x v="0"/>
    <x v="1"/>
    <x v="5"/>
    <x v="1"/>
    <x v="1"/>
    <n v="2067"/>
    <x v="0"/>
    <x v="5"/>
    <x v="4"/>
    <s v="Ariki Te Kahu"/>
    <x v="78"/>
  </r>
  <r>
    <x v="228"/>
    <x v="1"/>
    <x v="1"/>
    <x v="1"/>
    <x v="44"/>
    <x v="4"/>
    <x v="4"/>
    <n v="3977"/>
    <x v="0"/>
    <x v="16"/>
    <x v="7"/>
    <s v="Michelle Zhao"/>
    <x v="228"/>
  </r>
  <r>
    <x v="229"/>
    <x v="1"/>
    <x v="1"/>
    <x v="0"/>
    <x v="87"/>
    <x v="2"/>
    <x v="2"/>
    <n v="2609"/>
    <x v="0"/>
    <x v="2"/>
    <x v="7"/>
    <s v="Michelle Zhao"/>
    <x v="229"/>
  </r>
  <r>
    <x v="230"/>
    <x v="0"/>
    <x v="0"/>
    <x v="0"/>
    <x v="81"/>
    <x v="3"/>
    <x v="3"/>
    <n v="4680"/>
    <x v="0"/>
    <x v="17"/>
    <x v="4"/>
    <s v="Ariki Te Kahu"/>
    <x v="230"/>
  </r>
  <r>
    <x v="136"/>
    <x v="0"/>
    <x v="0"/>
    <x v="0"/>
    <x v="92"/>
    <x v="3"/>
    <x v="3"/>
    <n v="4305"/>
    <x v="0"/>
    <x v="3"/>
    <x v="0"/>
    <s v="Yarran Maza"/>
    <x v="231"/>
  </r>
  <r>
    <x v="231"/>
    <x v="1"/>
    <x v="1"/>
    <x v="0"/>
    <x v="78"/>
    <x v="1"/>
    <x v="1"/>
    <n v="2141"/>
    <x v="0"/>
    <x v="4"/>
    <x v="2"/>
    <s v="Sanvi Reddy"/>
    <x v="232"/>
  </r>
  <r>
    <x v="232"/>
    <x v="1"/>
    <x v="1"/>
    <x v="0"/>
    <x v="60"/>
    <x v="1"/>
    <x v="1"/>
    <n v="2541"/>
    <x v="0"/>
    <x v="2"/>
    <x v="4"/>
    <s v="Ariki Te Kahu"/>
    <x v="233"/>
  </r>
  <r>
    <x v="233"/>
    <x v="2"/>
    <x v="2"/>
    <x v="0"/>
    <x v="60"/>
    <x v="1"/>
    <x v="1"/>
    <n v="2541"/>
    <x v="0"/>
    <x v="2"/>
    <x v="4"/>
    <s v="Ariki Te Kahu"/>
    <x v="234"/>
  </r>
  <r>
    <x v="234"/>
    <x v="1"/>
    <x v="1"/>
    <x v="0"/>
    <x v="37"/>
    <x v="1"/>
    <x v="1"/>
    <n v="2750"/>
    <x v="0"/>
    <x v="11"/>
    <x v="3"/>
    <s v="Adelaide Scott"/>
    <x v="235"/>
  </r>
  <r>
    <x v="235"/>
    <x v="0"/>
    <x v="0"/>
    <x v="0"/>
    <x v="49"/>
    <x v="4"/>
    <x v="4"/>
    <n v="3134"/>
    <x v="0"/>
    <x v="6"/>
    <x v="5"/>
    <s v="Mariam Bakir"/>
    <x v="147"/>
  </r>
  <r>
    <x v="236"/>
    <x v="0"/>
    <x v="0"/>
    <x v="0"/>
    <x v="31"/>
    <x v="1"/>
    <x v="1"/>
    <n v="2116"/>
    <x v="0"/>
    <x v="4"/>
    <x v="0"/>
    <s v="Yarran Maza"/>
    <x v="236"/>
  </r>
  <r>
    <x v="206"/>
    <x v="2"/>
    <x v="2"/>
    <x v="0"/>
    <x v="50"/>
    <x v="4"/>
    <x v="4"/>
    <n v="3179"/>
    <x v="0"/>
    <x v="6"/>
    <x v="3"/>
    <s v="Adelaide Scott"/>
    <x v="237"/>
  </r>
  <r>
    <x v="237"/>
    <x v="2"/>
    <x v="2"/>
    <x v="0"/>
    <x v="22"/>
    <x v="1"/>
    <x v="1"/>
    <n v="2539"/>
    <x v="0"/>
    <x v="2"/>
    <x v="3"/>
    <s v="Adelaide Scott"/>
    <x v="238"/>
  </r>
  <r>
    <x v="238"/>
    <x v="0"/>
    <x v="0"/>
    <x v="0"/>
    <x v="88"/>
    <x v="6"/>
    <x v="6"/>
    <n v="5011"/>
    <x v="0"/>
    <x v="13"/>
    <x v="3"/>
    <s v="Adelaide Scott"/>
    <x v="239"/>
  </r>
  <r>
    <x v="42"/>
    <x v="0"/>
    <x v="0"/>
    <x v="0"/>
    <x v="66"/>
    <x v="3"/>
    <x v="3"/>
    <n v="4883"/>
    <x v="0"/>
    <x v="12"/>
    <x v="3"/>
    <s v="Adelaide Scott"/>
    <x v="240"/>
  </r>
  <r>
    <x v="239"/>
    <x v="0"/>
    <x v="0"/>
    <x v="0"/>
    <x v="81"/>
    <x v="3"/>
    <x v="3"/>
    <n v="4680"/>
    <x v="0"/>
    <x v="17"/>
    <x v="1"/>
    <s v="Jojo Hashimoto"/>
    <x v="111"/>
  </r>
  <r>
    <x v="240"/>
    <x v="0"/>
    <x v="0"/>
    <x v="0"/>
    <x v="17"/>
    <x v="3"/>
    <x v="3"/>
    <n v="4825"/>
    <x v="0"/>
    <x v="12"/>
    <x v="4"/>
    <s v="Ariki Te Kahu"/>
    <x v="241"/>
  </r>
  <r>
    <x v="241"/>
    <x v="1"/>
    <x v="1"/>
    <x v="1"/>
    <x v="2"/>
    <x v="2"/>
    <x v="2"/>
    <n v="2617"/>
    <x v="0"/>
    <x v="2"/>
    <x v="0"/>
    <s v="Yarran Maza"/>
    <x v="242"/>
  </r>
  <r>
    <x v="242"/>
    <x v="2"/>
    <x v="2"/>
    <x v="0"/>
    <x v="27"/>
    <x v="4"/>
    <x v="4"/>
    <n v="3066"/>
    <x v="0"/>
    <x v="7"/>
    <x v="5"/>
    <s v="Mariam Bakir"/>
    <x v="42"/>
  </r>
  <r>
    <x v="243"/>
    <x v="2"/>
    <x v="2"/>
    <x v="0"/>
    <x v="53"/>
    <x v="3"/>
    <x v="3"/>
    <n v="4119"/>
    <x v="0"/>
    <x v="10"/>
    <x v="3"/>
    <s v="Adelaide Scott"/>
    <x v="243"/>
  </r>
  <r>
    <x v="244"/>
    <x v="0"/>
    <x v="0"/>
    <x v="0"/>
    <x v="84"/>
    <x v="3"/>
    <x v="3"/>
    <n v="4215"/>
    <x v="0"/>
    <x v="3"/>
    <x v="3"/>
    <s v="Adelaide Scott"/>
    <x v="115"/>
  </r>
  <r>
    <x v="245"/>
    <x v="2"/>
    <x v="2"/>
    <x v="1"/>
    <x v="23"/>
    <x v="1"/>
    <x v="1"/>
    <n v="2650"/>
    <x v="0"/>
    <x v="11"/>
    <x v="6"/>
    <s v="Cooper Evans"/>
    <x v="244"/>
  </r>
  <r>
    <x v="246"/>
    <x v="2"/>
    <x v="2"/>
    <x v="0"/>
    <x v="35"/>
    <x v="3"/>
    <x v="3"/>
    <n v="4558"/>
    <x v="0"/>
    <x v="15"/>
    <x v="0"/>
    <s v="Yarran Maza"/>
    <x v="185"/>
  </r>
  <r>
    <x v="247"/>
    <x v="0"/>
    <x v="0"/>
    <x v="0"/>
    <x v="64"/>
    <x v="1"/>
    <x v="1"/>
    <n v="2350"/>
    <x v="0"/>
    <x v="1"/>
    <x v="5"/>
    <s v="Mariam Bakir"/>
    <x v="245"/>
  </r>
  <r>
    <x v="248"/>
    <x v="1"/>
    <x v="1"/>
    <x v="0"/>
    <x v="39"/>
    <x v="0"/>
    <x v="0"/>
    <n v="6330"/>
    <x v="0"/>
    <x v="14"/>
    <x v="5"/>
    <s v="Mariam Bakir"/>
    <x v="246"/>
  </r>
  <r>
    <x v="206"/>
    <x v="2"/>
    <x v="2"/>
    <x v="0"/>
    <x v="63"/>
    <x v="1"/>
    <x v="1"/>
    <n v="2015"/>
    <x v="0"/>
    <x v="5"/>
    <x v="2"/>
    <s v="Sanvi Reddy"/>
    <x v="247"/>
  </r>
  <r>
    <x v="227"/>
    <x v="0"/>
    <x v="0"/>
    <x v="0"/>
    <x v="34"/>
    <x v="4"/>
    <x v="4"/>
    <n v="3018"/>
    <x v="0"/>
    <x v="7"/>
    <x v="2"/>
    <s v="Sanvi Reddy"/>
    <x v="206"/>
  </r>
  <r>
    <x v="83"/>
    <x v="1"/>
    <x v="1"/>
    <x v="0"/>
    <x v="91"/>
    <x v="1"/>
    <x v="1"/>
    <n v="2064"/>
    <x v="0"/>
    <x v="5"/>
    <x v="1"/>
    <s v="Jojo Hashimoto"/>
    <x v="248"/>
  </r>
  <r>
    <x v="249"/>
    <x v="0"/>
    <x v="0"/>
    <x v="0"/>
    <x v="1"/>
    <x v="1"/>
    <x v="1"/>
    <n v="2478"/>
    <x v="0"/>
    <x v="1"/>
    <x v="2"/>
    <s v="Sanvi Reddy"/>
    <x v="249"/>
  </r>
  <r>
    <x v="250"/>
    <x v="2"/>
    <x v="2"/>
    <x v="1"/>
    <x v="42"/>
    <x v="3"/>
    <x v="3"/>
    <n v="4870"/>
    <x v="0"/>
    <x v="12"/>
    <x v="4"/>
    <s v="Ariki Te Kahu"/>
    <x v="232"/>
  </r>
  <r>
    <x v="251"/>
    <x v="1"/>
    <x v="1"/>
    <x v="0"/>
    <x v="43"/>
    <x v="1"/>
    <x v="1"/>
    <n v="2560"/>
    <x v="0"/>
    <x v="2"/>
    <x v="1"/>
    <s v="Jojo Hashimoto"/>
    <x v="250"/>
  </r>
  <r>
    <x v="252"/>
    <x v="0"/>
    <x v="0"/>
    <x v="0"/>
    <x v="28"/>
    <x v="1"/>
    <x v="1"/>
    <n v="2830"/>
    <x v="0"/>
    <x v="11"/>
    <x v="2"/>
    <s v="Sanvi Reddy"/>
    <x v="251"/>
  </r>
  <r>
    <x v="253"/>
    <x v="2"/>
    <x v="2"/>
    <x v="1"/>
    <x v="13"/>
    <x v="1"/>
    <x v="1"/>
    <n v="2480"/>
    <x v="0"/>
    <x v="1"/>
    <x v="6"/>
    <s v="Cooper Evans"/>
    <x v="252"/>
  </r>
  <r>
    <x v="254"/>
    <x v="0"/>
    <x v="0"/>
    <x v="0"/>
    <x v="35"/>
    <x v="3"/>
    <x v="3"/>
    <n v="4558"/>
    <x v="0"/>
    <x v="15"/>
    <x v="3"/>
    <s v="Adelaide Scott"/>
    <x v="27"/>
  </r>
  <r>
    <x v="255"/>
    <x v="0"/>
    <x v="0"/>
    <x v="1"/>
    <x v="72"/>
    <x v="4"/>
    <x v="4"/>
    <n v="3931"/>
    <x v="0"/>
    <x v="16"/>
    <x v="3"/>
    <s v="Adelaide Scott"/>
    <x v="253"/>
  </r>
  <r>
    <x v="124"/>
    <x v="0"/>
    <x v="0"/>
    <x v="0"/>
    <x v="52"/>
    <x v="3"/>
    <x v="3"/>
    <n v="4053"/>
    <x v="0"/>
    <x v="10"/>
    <x v="9"/>
    <s v="Luka Vidovic"/>
    <x v="9"/>
  </r>
  <r>
    <x v="81"/>
    <x v="0"/>
    <x v="0"/>
    <x v="0"/>
    <x v="91"/>
    <x v="1"/>
    <x v="1"/>
    <n v="2064"/>
    <x v="0"/>
    <x v="5"/>
    <x v="3"/>
    <s v="Adelaide Scott"/>
    <x v="254"/>
  </r>
  <r>
    <x v="256"/>
    <x v="1"/>
    <x v="1"/>
    <x v="0"/>
    <x v="41"/>
    <x v="5"/>
    <x v="5"/>
    <n v="7320"/>
    <x v="0"/>
    <x v="9"/>
    <x v="4"/>
    <s v="Ariki Te Kahu"/>
    <x v="141"/>
  </r>
  <r>
    <x v="257"/>
    <x v="0"/>
    <x v="0"/>
    <x v="0"/>
    <x v="43"/>
    <x v="1"/>
    <x v="1"/>
    <n v="2560"/>
    <x v="0"/>
    <x v="2"/>
    <x v="0"/>
    <s v="Yarran Maza"/>
    <x v="255"/>
  </r>
  <r>
    <x v="258"/>
    <x v="2"/>
    <x v="2"/>
    <x v="0"/>
    <x v="7"/>
    <x v="4"/>
    <x v="4"/>
    <n v="3175"/>
    <x v="0"/>
    <x v="6"/>
    <x v="3"/>
    <s v="Adelaide Scott"/>
    <x v="41"/>
  </r>
  <r>
    <x v="259"/>
    <x v="1"/>
    <x v="1"/>
    <x v="0"/>
    <x v="93"/>
    <x v="4"/>
    <x v="4"/>
    <n v="3915"/>
    <x v="0"/>
    <x v="16"/>
    <x v="3"/>
    <s v="Adelaide Scott"/>
    <x v="256"/>
  </r>
  <r>
    <x v="260"/>
    <x v="1"/>
    <x v="1"/>
    <x v="0"/>
    <x v="12"/>
    <x v="3"/>
    <x v="3"/>
    <n v="4068"/>
    <x v="0"/>
    <x v="10"/>
    <x v="4"/>
    <s v="Ariki Te Kahu"/>
    <x v="257"/>
  </r>
  <r>
    <x v="261"/>
    <x v="2"/>
    <x v="2"/>
    <x v="1"/>
    <x v="94"/>
    <x v="5"/>
    <x v="5"/>
    <n v="7250"/>
    <x v="0"/>
    <x v="9"/>
    <x v="1"/>
    <s v="Jojo Hashimoto"/>
    <x v="194"/>
  </r>
  <r>
    <x v="262"/>
    <x v="0"/>
    <x v="0"/>
    <x v="0"/>
    <x v="14"/>
    <x v="1"/>
    <x v="1"/>
    <n v="2790"/>
    <x v="0"/>
    <x v="11"/>
    <x v="4"/>
    <s v="Ariki Te Kahu"/>
    <x v="258"/>
  </r>
  <r>
    <x v="101"/>
    <x v="2"/>
    <x v="2"/>
    <x v="0"/>
    <x v="72"/>
    <x v="4"/>
    <x v="4"/>
    <n v="3931"/>
    <x v="0"/>
    <x v="16"/>
    <x v="0"/>
    <s v="Yarran Maza"/>
    <x v="259"/>
  </r>
  <r>
    <x v="263"/>
    <x v="0"/>
    <x v="0"/>
    <x v="0"/>
    <x v="19"/>
    <x v="1"/>
    <x v="1"/>
    <n v="2800"/>
    <x v="0"/>
    <x v="11"/>
    <x v="0"/>
    <s v="Yarran Maza"/>
    <x v="260"/>
  </r>
  <r>
    <x v="264"/>
    <x v="1"/>
    <x v="1"/>
    <x v="0"/>
    <x v="32"/>
    <x v="6"/>
    <x v="6"/>
    <n v="5169"/>
    <x v="0"/>
    <x v="13"/>
    <x v="0"/>
    <s v="Yarran Maza"/>
    <x v="261"/>
  </r>
  <r>
    <x v="265"/>
    <x v="1"/>
    <x v="1"/>
    <x v="0"/>
    <x v="21"/>
    <x v="3"/>
    <x v="3"/>
    <n v="4012"/>
    <x v="0"/>
    <x v="10"/>
    <x v="0"/>
    <s v="Yarran Maza"/>
    <x v="226"/>
  </r>
  <r>
    <x v="266"/>
    <x v="2"/>
    <x v="2"/>
    <x v="0"/>
    <x v="21"/>
    <x v="3"/>
    <x v="3"/>
    <n v="4012"/>
    <x v="0"/>
    <x v="10"/>
    <x v="3"/>
    <s v="Adelaide Scott"/>
    <x v="262"/>
  </r>
  <r>
    <x v="267"/>
    <x v="0"/>
    <x v="0"/>
    <x v="0"/>
    <x v="53"/>
    <x v="3"/>
    <x v="3"/>
    <n v="4119"/>
    <x v="0"/>
    <x v="10"/>
    <x v="0"/>
    <s v="Yarran Maza"/>
    <x v="263"/>
  </r>
  <r>
    <x v="268"/>
    <x v="1"/>
    <x v="1"/>
    <x v="0"/>
    <x v="36"/>
    <x v="4"/>
    <x v="4"/>
    <n v="3148"/>
    <x v="0"/>
    <x v="6"/>
    <x v="1"/>
    <s v="Jojo Hashimoto"/>
    <x v="264"/>
  </r>
  <r>
    <x v="269"/>
    <x v="0"/>
    <x v="0"/>
    <x v="0"/>
    <x v="2"/>
    <x v="2"/>
    <x v="2"/>
    <n v="2617"/>
    <x v="0"/>
    <x v="2"/>
    <x v="1"/>
    <s v="Jojo Hashimoto"/>
    <x v="265"/>
  </r>
  <r>
    <x v="270"/>
    <x v="0"/>
    <x v="0"/>
    <x v="0"/>
    <x v="93"/>
    <x v="4"/>
    <x v="4"/>
    <n v="3915"/>
    <x v="0"/>
    <x v="16"/>
    <x v="3"/>
    <s v="Adelaide Scott"/>
    <x v="266"/>
  </r>
  <r>
    <x v="62"/>
    <x v="0"/>
    <x v="0"/>
    <x v="0"/>
    <x v="90"/>
    <x v="3"/>
    <x v="3"/>
    <n v="4700"/>
    <x v="0"/>
    <x v="17"/>
    <x v="1"/>
    <s v="Jojo Hashimoto"/>
    <x v="267"/>
  </r>
  <r>
    <x v="271"/>
    <x v="1"/>
    <x v="1"/>
    <x v="1"/>
    <x v="44"/>
    <x v="4"/>
    <x v="4"/>
    <n v="3977"/>
    <x v="0"/>
    <x v="16"/>
    <x v="3"/>
    <s v="Adelaide Scott"/>
    <x v="268"/>
  </r>
  <r>
    <x v="272"/>
    <x v="1"/>
    <x v="1"/>
    <x v="0"/>
    <x v="82"/>
    <x v="3"/>
    <x v="3"/>
    <n v="4655"/>
    <x v="0"/>
    <x v="17"/>
    <x v="3"/>
    <s v="Adelaide Scott"/>
    <x v="222"/>
  </r>
  <r>
    <x v="273"/>
    <x v="0"/>
    <x v="0"/>
    <x v="1"/>
    <x v="84"/>
    <x v="3"/>
    <x v="3"/>
    <n v="4215"/>
    <x v="0"/>
    <x v="3"/>
    <x v="1"/>
    <s v="Jojo Hashimoto"/>
    <x v="98"/>
  </r>
  <r>
    <x v="84"/>
    <x v="2"/>
    <x v="2"/>
    <x v="1"/>
    <x v="84"/>
    <x v="3"/>
    <x v="3"/>
    <n v="4215"/>
    <x v="0"/>
    <x v="3"/>
    <x v="1"/>
    <s v="Jojo Hashimoto"/>
    <x v="168"/>
  </r>
  <r>
    <x v="178"/>
    <x v="0"/>
    <x v="0"/>
    <x v="0"/>
    <x v="33"/>
    <x v="4"/>
    <x v="4"/>
    <n v="3280"/>
    <x v="0"/>
    <x v="8"/>
    <x v="6"/>
    <s v="Cooper Evans"/>
    <x v="269"/>
  </r>
  <r>
    <x v="274"/>
    <x v="2"/>
    <x v="2"/>
    <x v="0"/>
    <x v="64"/>
    <x v="1"/>
    <x v="1"/>
    <n v="2350"/>
    <x v="0"/>
    <x v="1"/>
    <x v="5"/>
    <s v="Mariam Bakir"/>
    <x v="270"/>
  </r>
  <r>
    <x v="275"/>
    <x v="0"/>
    <x v="0"/>
    <x v="0"/>
    <x v="40"/>
    <x v="4"/>
    <x v="4"/>
    <n v="3353"/>
    <x v="0"/>
    <x v="8"/>
    <x v="6"/>
    <s v="Cooper Evans"/>
    <x v="37"/>
  </r>
  <r>
    <x v="276"/>
    <x v="2"/>
    <x v="2"/>
    <x v="1"/>
    <x v="26"/>
    <x v="0"/>
    <x v="0"/>
    <n v="6280"/>
    <x v="0"/>
    <x v="14"/>
    <x v="6"/>
    <s v="Cooper Evans"/>
    <x v="271"/>
  </r>
  <r>
    <x v="277"/>
    <x v="0"/>
    <x v="0"/>
    <x v="0"/>
    <x v="36"/>
    <x v="4"/>
    <x v="4"/>
    <n v="3148"/>
    <x v="0"/>
    <x v="6"/>
    <x v="5"/>
    <s v="Mariam Bakir"/>
    <x v="272"/>
  </r>
  <r>
    <x v="278"/>
    <x v="2"/>
    <x v="2"/>
    <x v="0"/>
    <x v="69"/>
    <x v="4"/>
    <x v="4"/>
    <n v="3199"/>
    <x v="0"/>
    <x v="6"/>
    <x v="6"/>
    <s v="Cooper Evans"/>
    <x v="273"/>
  </r>
  <r>
    <x v="279"/>
    <x v="2"/>
    <x v="2"/>
    <x v="0"/>
    <x v="11"/>
    <x v="5"/>
    <x v="5"/>
    <n v="7010"/>
    <x v="0"/>
    <x v="9"/>
    <x v="5"/>
    <s v="Mariam Bakir"/>
    <x v="274"/>
  </r>
  <r>
    <x v="111"/>
    <x v="0"/>
    <x v="0"/>
    <x v="0"/>
    <x v="58"/>
    <x v="0"/>
    <x v="0"/>
    <n v="6027"/>
    <x v="0"/>
    <x v="0"/>
    <x v="5"/>
    <s v="Mariam Bakir"/>
    <x v="218"/>
  </r>
  <r>
    <x v="280"/>
    <x v="0"/>
    <x v="0"/>
    <x v="1"/>
    <x v="60"/>
    <x v="1"/>
    <x v="1"/>
    <n v="2541"/>
    <x v="0"/>
    <x v="2"/>
    <x v="4"/>
    <s v="Ariki Te Kahu"/>
    <x v="9"/>
  </r>
  <r>
    <x v="281"/>
    <x v="2"/>
    <x v="2"/>
    <x v="0"/>
    <x v="30"/>
    <x v="4"/>
    <x v="4"/>
    <n v="3131"/>
    <x v="0"/>
    <x v="6"/>
    <x v="5"/>
    <s v="Mariam Bakir"/>
    <x v="211"/>
  </r>
  <r>
    <x v="282"/>
    <x v="0"/>
    <x v="0"/>
    <x v="1"/>
    <x v="73"/>
    <x v="6"/>
    <x v="6"/>
    <n v="5607"/>
    <x v="0"/>
    <x v="18"/>
    <x v="5"/>
    <s v="Mariam Bakir"/>
    <x v="275"/>
  </r>
  <r>
    <x v="188"/>
    <x v="0"/>
    <x v="0"/>
    <x v="0"/>
    <x v="24"/>
    <x v="1"/>
    <x v="1"/>
    <n v="2120"/>
    <x v="0"/>
    <x v="4"/>
    <x v="5"/>
    <s v="Mariam Bakir"/>
    <x v="175"/>
  </r>
  <r>
    <x v="283"/>
    <x v="2"/>
    <x v="2"/>
    <x v="0"/>
    <x v="22"/>
    <x v="1"/>
    <x v="1"/>
    <n v="2539"/>
    <x v="0"/>
    <x v="2"/>
    <x v="5"/>
    <s v="Mariam Bakir"/>
    <x v="261"/>
  </r>
  <r>
    <x v="284"/>
    <x v="1"/>
    <x v="1"/>
    <x v="1"/>
    <x v="53"/>
    <x v="3"/>
    <x v="3"/>
    <n v="4119"/>
    <x v="0"/>
    <x v="10"/>
    <x v="3"/>
    <s v="Adelaide Scott"/>
    <x v="212"/>
  </r>
  <r>
    <x v="285"/>
    <x v="0"/>
    <x v="0"/>
    <x v="0"/>
    <x v="39"/>
    <x v="0"/>
    <x v="0"/>
    <n v="6330"/>
    <x v="0"/>
    <x v="14"/>
    <x v="3"/>
    <s v="Adelaide Scott"/>
    <x v="276"/>
  </r>
  <r>
    <x v="286"/>
    <x v="0"/>
    <x v="0"/>
    <x v="0"/>
    <x v="34"/>
    <x v="4"/>
    <x v="4"/>
    <n v="3018"/>
    <x v="0"/>
    <x v="7"/>
    <x v="3"/>
    <s v="Adelaide Scott"/>
    <x v="37"/>
  </r>
  <r>
    <x v="287"/>
    <x v="1"/>
    <x v="1"/>
    <x v="0"/>
    <x v="25"/>
    <x v="4"/>
    <x v="4"/>
    <n v="3550"/>
    <x v="0"/>
    <x v="8"/>
    <x v="3"/>
    <s v="Adelaide Scott"/>
    <x v="233"/>
  </r>
  <r>
    <x v="272"/>
    <x v="1"/>
    <x v="1"/>
    <x v="0"/>
    <x v="41"/>
    <x v="5"/>
    <x v="5"/>
    <n v="7320"/>
    <x v="0"/>
    <x v="9"/>
    <x v="5"/>
    <s v="Mariam Bakir"/>
    <x v="277"/>
  </r>
  <r>
    <x v="288"/>
    <x v="0"/>
    <x v="0"/>
    <x v="0"/>
    <x v="44"/>
    <x v="4"/>
    <x v="4"/>
    <n v="3977"/>
    <x v="0"/>
    <x v="16"/>
    <x v="2"/>
    <s v="Sanvi Reddy"/>
    <x v="278"/>
  </r>
  <r>
    <x v="36"/>
    <x v="2"/>
    <x v="2"/>
    <x v="0"/>
    <x v="7"/>
    <x v="4"/>
    <x v="4"/>
    <n v="3175"/>
    <x v="0"/>
    <x v="6"/>
    <x v="9"/>
    <s v="Luka Vidovic"/>
    <x v="47"/>
  </r>
  <r>
    <x v="289"/>
    <x v="0"/>
    <x v="0"/>
    <x v="0"/>
    <x v="70"/>
    <x v="4"/>
    <x v="4"/>
    <n v="3400"/>
    <x v="0"/>
    <x v="8"/>
    <x v="4"/>
    <s v="Ariki Te Kahu"/>
    <x v="42"/>
  </r>
  <r>
    <x v="290"/>
    <x v="2"/>
    <x v="2"/>
    <x v="1"/>
    <x v="13"/>
    <x v="1"/>
    <x v="1"/>
    <n v="2480"/>
    <x v="0"/>
    <x v="1"/>
    <x v="3"/>
    <s v="Adelaide Scott"/>
    <x v="31"/>
  </r>
  <r>
    <x v="291"/>
    <x v="0"/>
    <x v="0"/>
    <x v="0"/>
    <x v="29"/>
    <x v="4"/>
    <x v="4"/>
    <n v="3500"/>
    <x v="0"/>
    <x v="8"/>
    <x v="7"/>
    <s v="Michelle Zhao"/>
    <x v="140"/>
  </r>
  <r>
    <x v="218"/>
    <x v="1"/>
    <x v="1"/>
    <x v="0"/>
    <x v="47"/>
    <x v="1"/>
    <x v="1"/>
    <n v="2101"/>
    <x v="0"/>
    <x v="4"/>
    <x v="0"/>
    <s v="Yarran Maza"/>
    <x v="251"/>
  </r>
  <r>
    <x v="292"/>
    <x v="0"/>
    <x v="0"/>
    <x v="1"/>
    <x v="47"/>
    <x v="1"/>
    <x v="1"/>
    <n v="2101"/>
    <x v="0"/>
    <x v="4"/>
    <x v="9"/>
    <s v="Luka Vidovic"/>
    <x v="78"/>
  </r>
  <r>
    <x v="222"/>
    <x v="2"/>
    <x v="2"/>
    <x v="0"/>
    <x v="90"/>
    <x v="3"/>
    <x v="3"/>
    <n v="4700"/>
    <x v="0"/>
    <x v="17"/>
    <x v="6"/>
    <s v="Cooper Evans"/>
    <x v="279"/>
  </r>
  <r>
    <x v="293"/>
    <x v="1"/>
    <x v="1"/>
    <x v="0"/>
    <x v="32"/>
    <x v="6"/>
    <x v="6"/>
    <n v="5169"/>
    <x v="0"/>
    <x v="13"/>
    <x v="7"/>
    <s v="Michelle Zhao"/>
    <x v="87"/>
  </r>
  <r>
    <x v="294"/>
    <x v="0"/>
    <x v="0"/>
    <x v="1"/>
    <x v="84"/>
    <x v="3"/>
    <x v="3"/>
    <n v="4215"/>
    <x v="0"/>
    <x v="3"/>
    <x v="0"/>
    <s v="Yarran Maza"/>
    <x v="191"/>
  </r>
  <r>
    <x v="49"/>
    <x v="2"/>
    <x v="2"/>
    <x v="0"/>
    <x v="22"/>
    <x v="1"/>
    <x v="1"/>
    <n v="2539"/>
    <x v="0"/>
    <x v="2"/>
    <x v="0"/>
    <s v="Yarran Maza"/>
    <x v="280"/>
  </r>
  <r>
    <x v="295"/>
    <x v="0"/>
    <x v="0"/>
    <x v="0"/>
    <x v="45"/>
    <x v="3"/>
    <x v="3"/>
    <n v="4570"/>
    <x v="0"/>
    <x v="15"/>
    <x v="0"/>
    <s v="Yarran Maza"/>
    <x v="281"/>
  </r>
  <r>
    <x v="296"/>
    <x v="2"/>
    <x v="2"/>
    <x v="0"/>
    <x v="92"/>
    <x v="3"/>
    <x v="3"/>
    <n v="4305"/>
    <x v="0"/>
    <x v="3"/>
    <x v="0"/>
    <s v="Yarran Maza"/>
    <x v="282"/>
  </r>
  <r>
    <x v="297"/>
    <x v="1"/>
    <x v="1"/>
    <x v="0"/>
    <x v="14"/>
    <x v="1"/>
    <x v="1"/>
    <n v="2790"/>
    <x v="0"/>
    <x v="11"/>
    <x v="3"/>
    <s v="Adelaide Scott"/>
    <x v="283"/>
  </r>
  <r>
    <x v="298"/>
    <x v="1"/>
    <x v="1"/>
    <x v="0"/>
    <x v="80"/>
    <x v="0"/>
    <x v="0"/>
    <n v="6109"/>
    <x v="0"/>
    <x v="14"/>
    <x v="3"/>
    <s v="Adelaide Scott"/>
    <x v="284"/>
  </r>
  <r>
    <x v="113"/>
    <x v="2"/>
    <x v="2"/>
    <x v="1"/>
    <x v="16"/>
    <x v="0"/>
    <x v="0"/>
    <n v="6030"/>
    <x v="0"/>
    <x v="0"/>
    <x v="1"/>
    <s v="Jojo Hashimoto"/>
    <x v="285"/>
  </r>
  <r>
    <x v="202"/>
    <x v="2"/>
    <x v="2"/>
    <x v="1"/>
    <x v="76"/>
    <x v="1"/>
    <x v="1"/>
    <n v="2031"/>
    <x v="0"/>
    <x v="5"/>
    <x v="4"/>
    <s v="Ariki Te Kahu"/>
    <x v="286"/>
  </r>
  <r>
    <x v="299"/>
    <x v="2"/>
    <x v="2"/>
    <x v="1"/>
    <x v="53"/>
    <x v="3"/>
    <x v="3"/>
    <n v="4119"/>
    <x v="0"/>
    <x v="10"/>
    <x v="2"/>
    <s v="Sanvi Reddy"/>
    <x v="287"/>
  </r>
  <r>
    <x v="300"/>
    <x v="1"/>
    <x v="1"/>
    <x v="0"/>
    <x v="36"/>
    <x v="4"/>
    <x v="4"/>
    <n v="3148"/>
    <x v="0"/>
    <x v="6"/>
    <x v="3"/>
    <s v="Adelaide Scott"/>
    <x v="288"/>
  </r>
  <r>
    <x v="19"/>
    <x v="0"/>
    <x v="0"/>
    <x v="0"/>
    <x v="10"/>
    <x v="4"/>
    <x v="4"/>
    <n v="3551"/>
    <x v="0"/>
    <x v="8"/>
    <x v="5"/>
    <s v="Mariam Bakir"/>
    <x v="96"/>
  </r>
  <r>
    <x v="301"/>
    <x v="0"/>
    <x v="0"/>
    <x v="0"/>
    <x v="31"/>
    <x v="1"/>
    <x v="1"/>
    <n v="2116"/>
    <x v="0"/>
    <x v="4"/>
    <x v="9"/>
    <s v="Luka Vidovic"/>
    <x v="231"/>
  </r>
  <r>
    <x v="94"/>
    <x v="0"/>
    <x v="0"/>
    <x v="0"/>
    <x v="31"/>
    <x v="1"/>
    <x v="1"/>
    <n v="2116"/>
    <x v="0"/>
    <x v="4"/>
    <x v="8"/>
    <s v="Aditya Nair"/>
    <x v="57"/>
  </r>
  <r>
    <x v="302"/>
    <x v="1"/>
    <x v="1"/>
    <x v="0"/>
    <x v="31"/>
    <x v="1"/>
    <x v="1"/>
    <n v="2116"/>
    <x v="0"/>
    <x v="4"/>
    <x v="4"/>
    <s v="Ariki Te Kahu"/>
    <x v="289"/>
  </r>
  <r>
    <x v="303"/>
    <x v="1"/>
    <x v="1"/>
    <x v="0"/>
    <x v="75"/>
    <x v="0"/>
    <x v="0"/>
    <n v="6450"/>
    <x v="0"/>
    <x v="20"/>
    <x v="3"/>
    <s v="Adelaide Scott"/>
    <x v="290"/>
  </r>
  <r>
    <x v="5"/>
    <x v="0"/>
    <x v="0"/>
    <x v="0"/>
    <x v="80"/>
    <x v="0"/>
    <x v="0"/>
    <n v="6109"/>
    <x v="0"/>
    <x v="14"/>
    <x v="3"/>
    <s v="Adelaide Scott"/>
    <x v="129"/>
  </r>
  <r>
    <x v="304"/>
    <x v="0"/>
    <x v="0"/>
    <x v="0"/>
    <x v="76"/>
    <x v="1"/>
    <x v="1"/>
    <n v="2031"/>
    <x v="0"/>
    <x v="5"/>
    <x v="3"/>
    <s v="Adelaide Scott"/>
    <x v="291"/>
  </r>
  <r>
    <x v="281"/>
    <x v="2"/>
    <x v="2"/>
    <x v="1"/>
    <x v="67"/>
    <x v="3"/>
    <x v="3"/>
    <n v="4551"/>
    <x v="0"/>
    <x v="15"/>
    <x v="2"/>
    <s v="Sanvi Reddy"/>
    <x v="190"/>
  </r>
  <r>
    <x v="4"/>
    <x v="0"/>
    <x v="0"/>
    <x v="0"/>
    <x v="64"/>
    <x v="1"/>
    <x v="1"/>
    <n v="2350"/>
    <x v="0"/>
    <x v="1"/>
    <x v="3"/>
    <s v="Adelaide Scott"/>
    <x v="292"/>
  </r>
  <r>
    <x v="305"/>
    <x v="2"/>
    <x v="2"/>
    <x v="1"/>
    <x v="56"/>
    <x v="1"/>
    <x v="1"/>
    <n v="2795"/>
    <x v="0"/>
    <x v="11"/>
    <x v="1"/>
    <s v="Jojo Hashimoto"/>
    <x v="293"/>
  </r>
  <r>
    <x v="306"/>
    <x v="0"/>
    <x v="0"/>
    <x v="0"/>
    <x v="24"/>
    <x v="1"/>
    <x v="1"/>
    <n v="2120"/>
    <x v="0"/>
    <x v="4"/>
    <x v="1"/>
    <s v="Jojo Hashimoto"/>
    <x v="218"/>
  </r>
  <r>
    <x v="307"/>
    <x v="1"/>
    <x v="1"/>
    <x v="0"/>
    <x v="27"/>
    <x v="4"/>
    <x v="4"/>
    <n v="3066"/>
    <x v="0"/>
    <x v="7"/>
    <x v="3"/>
    <s v="Adelaide Scott"/>
    <x v="294"/>
  </r>
  <r>
    <x v="308"/>
    <x v="0"/>
    <x v="0"/>
    <x v="0"/>
    <x v="68"/>
    <x v="7"/>
    <x v="7"/>
    <n v="800"/>
    <x v="0"/>
    <x v="19"/>
    <x v="2"/>
    <s v="Sanvi Reddy"/>
    <x v="97"/>
  </r>
  <r>
    <x v="286"/>
    <x v="0"/>
    <x v="0"/>
    <x v="1"/>
    <x v="26"/>
    <x v="0"/>
    <x v="0"/>
    <n v="6280"/>
    <x v="0"/>
    <x v="14"/>
    <x v="0"/>
    <s v="Yarran Maza"/>
    <x v="210"/>
  </r>
  <r>
    <x v="309"/>
    <x v="0"/>
    <x v="0"/>
    <x v="0"/>
    <x v="43"/>
    <x v="1"/>
    <x v="1"/>
    <n v="2560"/>
    <x v="0"/>
    <x v="2"/>
    <x v="2"/>
    <s v="Sanvi Reddy"/>
    <x v="295"/>
  </r>
  <r>
    <x v="310"/>
    <x v="0"/>
    <x v="0"/>
    <x v="0"/>
    <x v="60"/>
    <x v="1"/>
    <x v="1"/>
    <n v="2541"/>
    <x v="0"/>
    <x v="2"/>
    <x v="9"/>
    <s v="Luka Vidovic"/>
    <x v="296"/>
  </r>
  <r>
    <x v="142"/>
    <x v="1"/>
    <x v="1"/>
    <x v="0"/>
    <x v="95"/>
    <x v="7"/>
    <x v="7"/>
    <n v="870"/>
    <x v="0"/>
    <x v="19"/>
    <x v="3"/>
    <s v="Adelaide Scott"/>
    <x v="297"/>
  </r>
  <r>
    <x v="311"/>
    <x v="1"/>
    <x v="1"/>
    <x v="0"/>
    <x v="0"/>
    <x v="0"/>
    <x v="0"/>
    <n v="6021"/>
    <x v="0"/>
    <x v="0"/>
    <x v="3"/>
    <s v="Adelaide Scott"/>
    <x v="298"/>
  </r>
  <r>
    <x v="312"/>
    <x v="0"/>
    <x v="0"/>
    <x v="0"/>
    <x v="86"/>
    <x v="0"/>
    <x v="0"/>
    <n v="6725"/>
    <x v="0"/>
    <x v="20"/>
    <x v="3"/>
    <s v="Adelaide Scott"/>
    <x v="299"/>
  </r>
  <r>
    <x v="313"/>
    <x v="0"/>
    <x v="0"/>
    <x v="0"/>
    <x v="6"/>
    <x v="0"/>
    <x v="0"/>
    <n v="6010"/>
    <x v="0"/>
    <x v="0"/>
    <x v="3"/>
    <s v="Adelaide Scott"/>
    <x v="200"/>
  </r>
  <r>
    <x v="49"/>
    <x v="2"/>
    <x v="2"/>
    <x v="0"/>
    <x v="62"/>
    <x v="0"/>
    <x v="0"/>
    <n v="6112"/>
    <x v="0"/>
    <x v="14"/>
    <x v="1"/>
    <s v="Jojo Hashimoto"/>
    <x v="300"/>
  </r>
  <r>
    <x v="314"/>
    <x v="0"/>
    <x v="0"/>
    <x v="0"/>
    <x v="72"/>
    <x v="4"/>
    <x v="4"/>
    <n v="3931"/>
    <x v="0"/>
    <x v="16"/>
    <x v="3"/>
    <s v="Adelaide Scott"/>
    <x v="4"/>
  </r>
  <r>
    <x v="315"/>
    <x v="0"/>
    <x v="0"/>
    <x v="0"/>
    <x v="77"/>
    <x v="5"/>
    <x v="5"/>
    <n v="7018"/>
    <x v="0"/>
    <x v="9"/>
    <x v="3"/>
    <s v="Adelaide Scott"/>
    <x v="301"/>
  </r>
  <r>
    <x v="316"/>
    <x v="0"/>
    <x v="0"/>
    <x v="0"/>
    <x v="34"/>
    <x v="4"/>
    <x v="4"/>
    <n v="3018"/>
    <x v="0"/>
    <x v="7"/>
    <x v="0"/>
    <s v="Yarran Maza"/>
    <x v="302"/>
  </r>
  <r>
    <x v="317"/>
    <x v="0"/>
    <x v="0"/>
    <x v="0"/>
    <x v="10"/>
    <x v="4"/>
    <x v="4"/>
    <n v="3551"/>
    <x v="0"/>
    <x v="8"/>
    <x v="3"/>
    <s v="Adelaide Scott"/>
    <x v="303"/>
  </r>
  <r>
    <x v="237"/>
    <x v="2"/>
    <x v="2"/>
    <x v="0"/>
    <x v="23"/>
    <x v="1"/>
    <x v="1"/>
    <n v="2650"/>
    <x v="0"/>
    <x v="11"/>
    <x v="7"/>
    <s v="Michelle Zhao"/>
    <x v="174"/>
  </r>
  <r>
    <x v="90"/>
    <x v="2"/>
    <x v="2"/>
    <x v="0"/>
    <x v="34"/>
    <x v="4"/>
    <x v="4"/>
    <n v="3018"/>
    <x v="0"/>
    <x v="7"/>
    <x v="1"/>
    <s v="Jojo Hashimoto"/>
    <x v="304"/>
  </r>
  <r>
    <x v="318"/>
    <x v="0"/>
    <x v="0"/>
    <x v="0"/>
    <x v="82"/>
    <x v="3"/>
    <x v="3"/>
    <n v="4655"/>
    <x v="0"/>
    <x v="17"/>
    <x v="1"/>
    <s v="Jojo Hashimoto"/>
    <x v="46"/>
  </r>
  <r>
    <x v="243"/>
    <x v="2"/>
    <x v="2"/>
    <x v="0"/>
    <x v="12"/>
    <x v="3"/>
    <x v="3"/>
    <n v="4068"/>
    <x v="0"/>
    <x v="10"/>
    <x v="0"/>
    <s v="Yarran Maza"/>
    <x v="264"/>
  </r>
  <r>
    <x v="319"/>
    <x v="2"/>
    <x v="2"/>
    <x v="0"/>
    <x v="26"/>
    <x v="0"/>
    <x v="0"/>
    <n v="6280"/>
    <x v="0"/>
    <x v="14"/>
    <x v="3"/>
    <s v="Adelaide Scott"/>
    <x v="19"/>
  </r>
  <r>
    <x v="320"/>
    <x v="0"/>
    <x v="0"/>
    <x v="0"/>
    <x v="75"/>
    <x v="0"/>
    <x v="0"/>
    <n v="6450"/>
    <x v="0"/>
    <x v="20"/>
    <x v="3"/>
    <s v="Adelaide Scott"/>
    <x v="70"/>
  </r>
  <r>
    <x v="321"/>
    <x v="0"/>
    <x v="0"/>
    <x v="0"/>
    <x v="27"/>
    <x v="4"/>
    <x v="4"/>
    <n v="3066"/>
    <x v="0"/>
    <x v="7"/>
    <x v="1"/>
    <s v="Jojo Hashimoto"/>
    <x v="305"/>
  </r>
  <r>
    <x v="322"/>
    <x v="0"/>
    <x v="0"/>
    <x v="0"/>
    <x v="5"/>
    <x v="1"/>
    <x v="1"/>
    <n v="2067"/>
    <x v="0"/>
    <x v="5"/>
    <x v="6"/>
    <s v="Cooper Evans"/>
    <x v="306"/>
  </r>
  <r>
    <x v="323"/>
    <x v="0"/>
    <x v="0"/>
    <x v="1"/>
    <x v="37"/>
    <x v="1"/>
    <x v="1"/>
    <n v="2750"/>
    <x v="0"/>
    <x v="11"/>
    <x v="6"/>
    <s v="Cooper Evans"/>
    <x v="209"/>
  </r>
  <r>
    <x v="143"/>
    <x v="2"/>
    <x v="2"/>
    <x v="0"/>
    <x v="35"/>
    <x v="3"/>
    <x v="3"/>
    <n v="4558"/>
    <x v="0"/>
    <x v="15"/>
    <x v="5"/>
    <s v="Mariam Bakir"/>
    <x v="292"/>
  </r>
  <r>
    <x v="268"/>
    <x v="1"/>
    <x v="1"/>
    <x v="0"/>
    <x v="31"/>
    <x v="1"/>
    <x v="1"/>
    <n v="2116"/>
    <x v="0"/>
    <x v="4"/>
    <x v="5"/>
    <s v="Mariam Bakir"/>
    <x v="307"/>
  </r>
  <r>
    <x v="324"/>
    <x v="1"/>
    <x v="1"/>
    <x v="0"/>
    <x v="66"/>
    <x v="3"/>
    <x v="3"/>
    <n v="4883"/>
    <x v="0"/>
    <x v="12"/>
    <x v="6"/>
    <s v="Cooper Evans"/>
    <x v="308"/>
  </r>
  <r>
    <x v="241"/>
    <x v="1"/>
    <x v="1"/>
    <x v="0"/>
    <x v="25"/>
    <x v="4"/>
    <x v="4"/>
    <n v="3550"/>
    <x v="0"/>
    <x v="8"/>
    <x v="5"/>
    <s v="Mariam Bakir"/>
    <x v="262"/>
  </r>
  <r>
    <x v="325"/>
    <x v="0"/>
    <x v="0"/>
    <x v="0"/>
    <x v="25"/>
    <x v="4"/>
    <x v="4"/>
    <n v="3550"/>
    <x v="0"/>
    <x v="8"/>
    <x v="4"/>
    <s v="Ariki Te Kahu"/>
    <x v="309"/>
  </r>
  <r>
    <x v="326"/>
    <x v="0"/>
    <x v="0"/>
    <x v="0"/>
    <x v="41"/>
    <x v="5"/>
    <x v="5"/>
    <n v="7320"/>
    <x v="0"/>
    <x v="9"/>
    <x v="7"/>
    <s v="Michelle Zhao"/>
    <x v="310"/>
  </r>
  <r>
    <x v="246"/>
    <x v="2"/>
    <x v="2"/>
    <x v="1"/>
    <x v="36"/>
    <x v="4"/>
    <x v="4"/>
    <n v="3148"/>
    <x v="0"/>
    <x v="6"/>
    <x v="5"/>
    <s v="Mariam Bakir"/>
    <x v="311"/>
  </r>
  <r>
    <x v="327"/>
    <x v="2"/>
    <x v="2"/>
    <x v="1"/>
    <x v="5"/>
    <x v="1"/>
    <x v="1"/>
    <n v="2067"/>
    <x v="0"/>
    <x v="5"/>
    <x v="5"/>
    <s v="Mariam Bakir"/>
    <x v="312"/>
  </r>
  <r>
    <x v="328"/>
    <x v="0"/>
    <x v="0"/>
    <x v="0"/>
    <x v="8"/>
    <x v="1"/>
    <x v="1"/>
    <n v="2158"/>
    <x v="0"/>
    <x v="4"/>
    <x v="3"/>
    <s v="Adelaide Scott"/>
    <x v="277"/>
  </r>
  <r>
    <x v="329"/>
    <x v="0"/>
    <x v="0"/>
    <x v="0"/>
    <x v="85"/>
    <x v="0"/>
    <x v="0"/>
    <n v="6530"/>
    <x v="0"/>
    <x v="20"/>
    <x v="2"/>
    <s v="Sanvi Reddy"/>
    <x v="313"/>
  </r>
  <r>
    <x v="32"/>
    <x v="0"/>
    <x v="0"/>
    <x v="0"/>
    <x v="45"/>
    <x v="3"/>
    <x v="3"/>
    <n v="4570"/>
    <x v="0"/>
    <x v="15"/>
    <x v="6"/>
    <s v="Cooper Evans"/>
    <x v="314"/>
  </r>
  <r>
    <x v="79"/>
    <x v="0"/>
    <x v="0"/>
    <x v="0"/>
    <x v="71"/>
    <x v="6"/>
    <x v="6"/>
    <n v="5043"/>
    <x v="0"/>
    <x v="13"/>
    <x v="1"/>
    <s v="Jojo Hashimoto"/>
    <x v="315"/>
  </r>
  <r>
    <x v="330"/>
    <x v="0"/>
    <x v="0"/>
    <x v="0"/>
    <x v="71"/>
    <x v="6"/>
    <x v="6"/>
    <n v="5043"/>
    <x v="0"/>
    <x v="13"/>
    <x v="5"/>
    <s v="Mariam Bakir"/>
    <x v="2"/>
  </r>
  <r>
    <x v="331"/>
    <x v="0"/>
    <x v="0"/>
    <x v="1"/>
    <x v="73"/>
    <x v="6"/>
    <x v="6"/>
    <n v="5607"/>
    <x v="0"/>
    <x v="18"/>
    <x v="5"/>
    <s v="Mariam Bakir"/>
    <x v="316"/>
  </r>
  <r>
    <x v="49"/>
    <x v="2"/>
    <x v="2"/>
    <x v="0"/>
    <x v="90"/>
    <x v="3"/>
    <x v="3"/>
    <n v="4700"/>
    <x v="0"/>
    <x v="17"/>
    <x v="5"/>
    <s v="Mariam Bakir"/>
    <x v="317"/>
  </r>
  <r>
    <x v="211"/>
    <x v="0"/>
    <x v="0"/>
    <x v="0"/>
    <x v="50"/>
    <x v="4"/>
    <x v="4"/>
    <n v="3179"/>
    <x v="0"/>
    <x v="6"/>
    <x v="1"/>
    <s v="Jojo Hashimoto"/>
    <x v="166"/>
  </r>
  <r>
    <x v="194"/>
    <x v="2"/>
    <x v="2"/>
    <x v="1"/>
    <x v="84"/>
    <x v="3"/>
    <x v="3"/>
    <n v="4215"/>
    <x v="0"/>
    <x v="3"/>
    <x v="5"/>
    <s v="Mariam Bakir"/>
    <x v="112"/>
  </r>
  <r>
    <x v="332"/>
    <x v="1"/>
    <x v="1"/>
    <x v="0"/>
    <x v="55"/>
    <x v="3"/>
    <x v="3"/>
    <n v="4703"/>
    <x v="0"/>
    <x v="17"/>
    <x v="5"/>
    <s v="Mariam Bakir"/>
    <x v="250"/>
  </r>
  <r>
    <x v="18"/>
    <x v="0"/>
    <x v="0"/>
    <x v="0"/>
    <x v="39"/>
    <x v="0"/>
    <x v="0"/>
    <n v="6330"/>
    <x v="0"/>
    <x v="14"/>
    <x v="4"/>
    <s v="Ariki Te Kahu"/>
    <x v="73"/>
  </r>
  <r>
    <x v="58"/>
    <x v="2"/>
    <x v="2"/>
    <x v="0"/>
    <x v="39"/>
    <x v="0"/>
    <x v="0"/>
    <n v="6330"/>
    <x v="0"/>
    <x v="14"/>
    <x v="9"/>
    <s v="Luka Vidovic"/>
    <x v="148"/>
  </r>
  <r>
    <x v="333"/>
    <x v="2"/>
    <x v="2"/>
    <x v="0"/>
    <x v="40"/>
    <x v="4"/>
    <x v="4"/>
    <n v="3353"/>
    <x v="0"/>
    <x v="8"/>
    <x v="4"/>
    <s v="Ariki Te Kahu"/>
    <x v="191"/>
  </r>
  <r>
    <x v="334"/>
    <x v="1"/>
    <x v="1"/>
    <x v="1"/>
    <x v="56"/>
    <x v="1"/>
    <x v="1"/>
    <n v="2795"/>
    <x v="0"/>
    <x v="11"/>
    <x v="3"/>
    <s v="Adelaide Scott"/>
    <x v="318"/>
  </r>
  <r>
    <x v="54"/>
    <x v="0"/>
    <x v="0"/>
    <x v="0"/>
    <x v="86"/>
    <x v="0"/>
    <x v="0"/>
    <n v="6725"/>
    <x v="0"/>
    <x v="20"/>
    <x v="7"/>
    <s v="Michelle Zhao"/>
    <x v="319"/>
  </r>
  <r>
    <x v="301"/>
    <x v="0"/>
    <x v="0"/>
    <x v="1"/>
    <x v="42"/>
    <x v="3"/>
    <x v="3"/>
    <n v="4870"/>
    <x v="0"/>
    <x v="12"/>
    <x v="0"/>
    <s v="Yarran Maza"/>
    <x v="166"/>
  </r>
  <r>
    <x v="335"/>
    <x v="0"/>
    <x v="0"/>
    <x v="1"/>
    <x v="67"/>
    <x v="3"/>
    <x v="3"/>
    <n v="4551"/>
    <x v="0"/>
    <x v="15"/>
    <x v="2"/>
    <s v="Sanvi Reddy"/>
    <x v="320"/>
  </r>
  <r>
    <x v="336"/>
    <x v="0"/>
    <x v="0"/>
    <x v="0"/>
    <x v="43"/>
    <x v="1"/>
    <x v="1"/>
    <n v="2560"/>
    <x v="0"/>
    <x v="2"/>
    <x v="2"/>
    <s v="Sanvi Reddy"/>
    <x v="321"/>
  </r>
  <r>
    <x v="41"/>
    <x v="1"/>
    <x v="1"/>
    <x v="0"/>
    <x v="4"/>
    <x v="1"/>
    <x v="1"/>
    <n v="2154"/>
    <x v="0"/>
    <x v="4"/>
    <x v="4"/>
    <s v="Ariki Te Kahu"/>
    <x v="76"/>
  </r>
  <r>
    <x v="243"/>
    <x v="2"/>
    <x v="2"/>
    <x v="0"/>
    <x v="68"/>
    <x v="7"/>
    <x v="7"/>
    <n v="800"/>
    <x v="0"/>
    <x v="19"/>
    <x v="3"/>
    <s v="Adelaide Scott"/>
    <x v="104"/>
  </r>
  <r>
    <x v="82"/>
    <x v="2"/>
    <x v="2"/>
    <x v="0"/>
    <x v="8"/>
    <x v="1"/>
    <x v="1"/>
    <n v="2158"/>
    <x v="0"/>
    <x v="4"/>
    <x v="3"/>
    <s v="Adelaide Scott"/>
    <x v="125"/>
  </r>
  <r>
    <x v="337"/>
    <x v="0"/>
    <x v="0"/>
    <x v="1"/>
    <x v="10"/>
    <x v="4"/>
    <x v="4"/>
    <n v="3551"/>
    <x v="0"/>
    <x v="8"/>
    <x v="9"/>
    <s v="Luka Vidovic"/>
    <x v="322"/>
  </r>
  <r>
    <x v="98"/>
    <x v="2"/>
    <x v="2"/>
    <x v="1"/>
    <x v="62"/>
    <x v="0"/>
    <x v="0"/>
    <n v="6112"/>
    <x v="0"/>
    <x v="14"/>
    <x v="4"/>
    <s v="Ariki Te Kahu"/>
    <x v="100"/>
  </r>
  <r>
    <x v="99"/>
    <x v="0"/>
    <x v="0"/>
    <x v="0"/>
    <x v="70"/>
    <x v="4"/>
    <x v="4"/>
    <n v="3400"/>
    <x v="0"/>
    <x v="8"/>
    <x v="3"/>
    <s v="Adelaide Scott"/>
    <x v="306"/>
  </r>
  <r>
    <x v="338"/>
    <x v="2"/>
    <x v="2"/>
    <x v="0"/>
    <x v="94"/>
    <x v="5"/>
    <x v="5"/>
    <n v="7250"/>
    <x v="0"/>
    <x v="9"/>
    <x v="5"/>
    <s v="Mariam Bakir"/>
    <x v="323"/>
  </r>
  <r>
    <x v="339"/>
    <x v="2"/>
    <x v="2"/>
    <x v="1"/>
    <x v="16"/>
    <x v="0"/>
    <x v="0"/>
    <n v="6030"/>
    <x v="0"/>
    <x v="0"/>
    <x v="3"/>
    <s v="Adelaide Scott"/>
    <x v="324"/>
  </r>
  <r>
    <x v="80"/>
    <x v="1"/>
    <x v="1"/>
    <x v="0"/>
    <x v="50"/>
    <x v="4"/>
    <x v="4"/>
    <n v="3179"/>
    <x v="0"/>
    <x v="6"/>
    <x v="5"/>
    <s v="Mariam Bakir"/>
    <x v="87"/>
  </r>
  <r>
    <x v="204"/>
    <x v="0"/>
    <x v="0"/>
    <x v="0"/>
    <x v="32"/>
    <x v="6"/>
    <x v="6"/>
    <n v="5169"/>
    <x v="0"/>
    <x v="13"/>
    <x v="1"/>
    <s v="Jojo Hashimoto"/>
    <x v="325"/>
  </r>
  <r>
    <x v="269"/>
    <x v="0"/>
    <x v="0"/>
    <x v="1"/>
    <x v="53"/>
    <x v="3"/>
    <x v="3"/>
    <n v="4119"/>
    <x v="0"/>
    <x v="10"/>
    <x v="1"/>
    <s v="Jojo Hashimoto"/>
    <x v="326"/>
  </r>
  <r>
    <x v="340"/>
    <x v="1"/>
    <x v="1"/>
    <x v="0"/>
    <x v="33"/>
    <x v="4"/>
    <x v="4"/>
    <n v="3280"/>
    <x v="0"/>
    <x v="8"/>
    <x v="5"/>
    <s v="Mariam Bakir"/>
    <x v="327"/>
  </r>
  <r>
    <x v="341"/>
    <x v="0"/>
    <x v="0"/>
    <x v="0"/>
    <x v="54"/>
    <x v="4"/>
    <x v="4"/>
    <n v="3030"/>
    <x v="0"/>
    <x v="7"/>
    <x v="7"/>
    <s v="Michelle Zhao"/>
    <x v="328"/>
  </r>
  <r>
    <x v="342"/>
    <x v="0"/>
    <x v="0"/>
    <x v="0"/>
    <x v="38"/>
    <x v="3"/>
    <x v="3"/>
    <n v="4802"/>
    <x v="0"/>
    <x v="12"/>
    <x v="3"/>
    <s v="Adelaide Scott"/>
    <x v="329"/>
  </r>
  <r>
    <x v="343"/>
    <x v="1"/>
    <x v="1"/>
    <x v="0"/>
    <x v="0"/>
    <x v="0"/>
    <x v="0"/>
    <n v="6021"/>
    <x v="0"/>
    <x v="0"/>
    <x v="4"/>
    <s v="Ariki Te Kahu"/>
    <x v="25"/>
  </r>
  <r>
    <x v="131"/>
    <x v="1"/>
    <x v="1"/>
    <x v="0"/>
    <x v="7"/>
    <x v="4"/>
    <x v="4"/>
    <n v="3175"/>
    <x v="0"/>
    <x v="6"/>
    <x v="0"/>
    <s v="Yarran Maza"/>
    <x v="330"/>
  </r>
  <r>
    <x v="344"/>
    <x v="1"/>
    <x v="1"/>
    <x v="0"/>
    <x v="11"/>
    <x v="5"/>
    <x v="5"/>
    <n v="7010"/>
    <x v="0"/>
    <x v="9"/>
    <x v="3"/>
    <s v="Adelaide Scott"/>
    <x v="144"/>
  </r>
  <r>
    <x v="345"/>
    <x v="0"/>
    <x v="0"/>
    <x v="0"/>
    <x v="58"/>
    <x v="0"/>
    <x v="0"/>
    <n v="6027"/>
    <x v="0"/>
    <x v="0"/>
    <x v="3"/>
    <s v="Adelaide Scott"/>
    <x v="331"/>
  </r>
  <r>
    <x v="300"/>
    <x v="1"/>
    <x v="1"/>
    <x v="0"/>
    <x v="78"/>
    <x v="1"/>
    <x v="1"/>
    <n v="2141"/>
    <x v="0"/>
    <x v="4"/>
    <x v="3"/>
    <s v="Adelaide Scott"/>
    <x v="301"/>
  </r>
  <r>
    <x v="163"/>
    <x v="0"/>
    <x v="0"/>
    <x v="0"/>
    <x v="29"/>
    <x v="4"/>
    <x v="4"/>
    <n v="3500"/>
    <x v="0"/>
    <x v="8"/>
    <x v="3"/>
    <s v="Adelaide Scott"/>
    <x v="332"/>
  </r>
  <r>
    <x v="346"/>
    <x v="0"/>
    <x v="0"/>
    <x v="0"/>
    <x v="18"/>
    <x v="6"/>
    <x v="6"/>
    <n v="5168"/>
    <x v="0"/>
    <x v="13"/>
    <x v="3"/>
    <s v="Adelaide Scott"/>
    <x v="299"/>
  </r>
  <r>
    <x v="133"/>
    <x v="1"/>
    <x v="1"/>
    <x v="1"/>
    <x v="60"/>
    <x v="1"/>
    <x v="1"/>
    <n v="2541"/>
    <x v="0"/>
    <x v="2"/>
    <x v="2"/>
    <s v="Sanvi Reddy"/>
    <x v="98"/>
  </r>
  <r>
    <x v="347"/>
    <x v="1"/>
    <x v="1"/>
    <x v="0"/>
    <x v="50"/>
    <x v="4"/>
    <x v="4"/>
    <n v="3179"/>
    <x v="0"/>
    <x v="6"/>
    <x v="1"/>
    <s v="Jojo Hashimoto"/>
    <x v="115"/>
  </r>
  <r>
    <x v="110"/>
    <x v="2"/>
    <x v="2"/>
    <x v="0"/>
    <x v="74"/>
    <x v="1"/>
    <x v="1"/>
    <n v="2485"/>
    <x v="0"/>
    <x v="1"/>
    <x v="4"/>
    <s v="Ariki Te Kahu"/>
    <x v="333"/>
  </r>
  <r>
    <x v="176"/>
    <x v="2"/>
    <x v="2"/>
    <x v="1"/>
    <x v="84"/>
    <x v="3"/>
    <x v="3"/>
    <n v="4215"/>
    <x v="0"/>
    <x v="3"/>
    <x v="3"/>
    <s v="Adelaide Scott"/>
    <x v="334"/>
  </r>
  <r>
    <x v="257"/>
    <x v="0"/>
    <x v="0"/>
    <x v="0"/>
    <x v="28"/>
    <x v="1"/>
    <x v="1"/>
    <n v="2830"/>
    <x v="0"/>
    <x v="11"/>
    <x v="3"/>
    <s v="Adelaide Scott"/>
    <x v="335"/>
  </r>
  <r>
    <x v="348"/>
    <x v="1"/>
    <x v="1"/>
    <x v="0"/>
    <x v="35"/>
    <x v="3"/>
    <x v="3"/>
    <n v="4558"/>
    <x v="0"/>
    <x v="15"/>
    <x v="3"/>
    <s v="Adelaide Scott"/>
    <x v="336"/>
  </r>
  <r>
    <x v="349"/>
    <x v="1"/>
    <x v="1"/>
    <x v="0"/>
    <x v="93"/>
    <x v="4"/>
    <x v="4"/>
    <n v="3915"/>
    <x v="0"/>
    <x v="16"/>
    <x v="2"/>
    <s v="Sanvi Reddy"/>
    <x v="337"/>
  </r>
  <r>
    <x v="350"/>
    <x v="0"/>
    <x v="0"/>
    <x v="0"/>
    <x v="60"/>
    <x v="1"/>
    <x v="1"/>
    <n v="2541"/>
    <x v="0"/>
    <x v="2"/>
    <x v="7"/>
    <s v="Michelle Zhao"/>
    <x v="338"/>
  </r>
  <r>
    <x v="17"/>
    <x v="0"/>
    <x v="0"/>
    <x v="0"/>
    <x v="13"/>
    <x v="1"/>
    <x v="1"/>
    <n v="2480"/>
    <x v="0"/>
    <x v="1"/>
    <x v="1"/>
    <s v="Jojo Hashimoto"/>
    <x v="339"/>
  </r>
  <r>
    <x v="129"/>
    <x v="0"/>
    <x v="0"/>
    <x v="0"/>
    <x v="82"/>
    <x v="3"/>
    <x v="3"/>
    <n v="4655"/>
    <x v="0"/>
    <x v="17"/>
    <x v="4"/>
    <s v="Ariki Te Kahu"/>
    <x v="340"/>
  </r>
  <r>
    <x v="351"/>
    <x v="0"/>
    <x v="0"/>
    <x v="1"/>
    <x v="56"/>
    <x v="1"/>
    <x v="1"/>
    <n v="2795"/>
    <x v="0"/>
    <x v="11"/>
    <x v="5"/>
    <s v="Mariam Bakir"/>
    <x v="341"/>
  </r>
  <r>
    <x v="352"/>
    <x v="1"/>
    <x v="1"/>
    <x v="1"/>
    <x v="13"/>
    <x v="1"/>
    <x v="1"/>
    <n v="2480"/>
    <x v="0"/>
    <x v="1"/>
    <x v="3"/>
    <s v="Adelaide Scott"/>
    <x v="342"/>
  </r>
  <r>
    <x v="353"/>
    <x v="1"/>
    <x v="1"/>
    <x v="0"/>
    <x v="60"/>
    <x v="1"/>
    <x v="1"/>
    <n v="2541"/>
    <x v="0"/>
    <x v="2"/>
    <x v="3"/>
    <s v="Adelaide Scott"/>
    <x v="343"/>
  </r>
  <r>
    <x v="207"/>
    <x v="0"/>
    <x v="0"/>
    <x v="0"/>
    <x v="91"/>
    <x v="1"/>
    <x v="1"/>
    <n v="2064"/>
    <x v="0"/>
    <x v="5"/>
    <x v="7"/>
    <s v="Michelle Zhao"/>
    <x v="231"/>
  </r>
  <r>
    <x v="354"/>
    <x v="0"/>
    <x v="0"/>
    <x v="1"/>
    <x v="86"/>
    <x v="0"/>
    <x v="0"/>
    <n v="6725"/>
    <x v="0"/>
    <x v="20"/>
    <x v="4"/>
    <s v="Ariki Te Kahu"/>
    <x v="344"/>
  </r>
  <r>
    <x v="355"/>
    <x v="0"/>
    <x v="0"/>
    <x v="0"/>
    <x v="14"/>
    <x v="1"/>
    <x v="1"/>
    <n v="2790"/>
    <x v="0"/>
    <x v="11"/>
    <x v="2"/>
    <s v="Sanvi Reddy"/>
    <x v="244"/>
  </r>
  <r>
    <x v="356"/>
    <x v="0"/>
    <x v="0"/>
    <x v="1"/>
    <x v="73"/>
    <x v="6"/>
    <x v="6"/>
    <n v="5607"/>
    <x v="0"/>
    <x v="18"/>
    <x v="5"/>
    <s v="Mariam Bakir"/>
    <x v="300"/>
  </r>
  <r>
    <x v="270"/>
    <x v="0"/>
    <x v="0"/>
    <x v="0"/>
    <x v="90"/>
    <x v="3"/>
    <x v="3"/>
    <n v="4700"/>
    <x v="0"/>
    <x v="17"/>
    <x v="1"/>
    <s v="Jojo Hashimoto"/>
    <x v="10"/>
  </r>
  <r>
    <x v="37"/>
    <x v="2"/>
    <x v="2"/>
    <x v="1"/>
    <x v="5"/>
    <x v="1"/>
    <x v="1"/>
    <n v="2067"/>
    <x v="0"/>
    <x v="5"/>
    <x v="1"/>
    <s v="Jojo Hashimoto"/>
    <x v="345"/>
  </r>
  <r>
    <x v="6"/>
    <x v="1"/>
    <x v="1"/>
    <x v="0"/>
    <x v="85"/>
    <x v="0"/>
    <x v="0"/>
    <n v="6530"/>
    <x v="0"/>
    <x v="20"/>
    <x v="9"/>
    <s v="Luka Vidovic"/>
    <x v="346"/>
  </r>
  <r>
    <x v="263"/>
    <x v="0"/>
    <x v="0"/>
    <x v="0"/>
    <x v="91"/>
    <x v="1"/>
    <x v="1"/>
    <n v="2064"/>
    <x v="0"/>
    <x v="5"/>
    <x v="2"/>
    <s v="Sanvi Reddy"/>
    <x v="347"/>
  </r>
  <r>
    <x v="357"/>
    <x v="1"/>
    <x v="1"/>
    <x v="0"/>
    <x v="70"/>
    <x v="4"/>
    <x v="4"/>
    <n v="3400"/>
    <x v="0"/>
    <x v="8"/>
    <x v="3"/>
    <s v="Adelaide Scott"/>
    <x v="0"/>
  </r>
  <r>
    <x v="286"/>
    <x v="0"/>
    <x v="0"/>
    <x v="1"/>
    <x v="83"/>
    <x v="0"/>
    <x v="0"/>
    <n v="6052"/>
    <x v="0"/>
    <x v="0"/>
    <x v="4"/>
    <s v="Ariki Te Kahu"/>
    <x v="279"/>
  </r>
  <r>
    <x v="358"/>
    <x v="0"/>
    <x v="0"/>
    <x v="0"/>
    <x v="32"/>
    <x v="6"/>
    <x v="6"/>
    <n v="5169"/>
    <x v="0"/>
    <x v="13"/>
    <x v="3"/>
    <s v="Adelaide Scott"/>
    <x v="348"/>
  </r>
  <r>
    <x v="224"/>
    <x v="1"/>
    <x v="1"/>
    <x v="0"/>
    <x v="19"/>
    <x v="1"/>
    <x v="1"/>
    <n v="2800"/>
    <x v="0"/>
    <x v="11"/>
    <x v="4"/>
    <s v="Ariki Te Kahu"/>
    <x v="349"/>
  </r>
  <r>
    <x v="359"/>
    <x v="2"/>
    <x v="2"/>
    <x v="1"/>
    <x v="10"/>
    <x v="4"/>
    <x v="4"/>
    <n v="3551"/>
    <x v="0"/>
    <x v="8"/>
    <x v="3"/>
    <s v="Adelaide Scott"/>
    <x v="350"/>
  </r>
  <r>
    <x v="126"/>
    <x v="0"/>
    <x v="0"/>
    <x v="0"/>
    <x v="41"/>
    <x v="5"/>
    <x v="5"/>
    <n v="7320"/>
    <x v="0"/>
    <x v="9"/>
    <x v="3"/>
    <s v="Adelaide Scott"/>
    <x v="351"/>
  </r>
  <r>
    <x v="360"/>
    <x v="2"/>
    <x v="2"/>
    <x v="0"/>
    <x v="50"/>
    <x v="4"/>
    <x v="4"/>
    <n v="3179"/>
    <x v="0"/>
    <x v="6"/>
    <x v="3"/>
    <s v="Adelaide Scott"/>
    <x v="307"/>
  </r>
  <r>
    <x v="361"/>
    <x v="0"/>
    <x v="0"/>
    <x v="0"/>
    <x v="89"/>
    <x v="4"/>
    <x v="4"/>
    <n v="3136"/>
    <x v="0"/>
    <x v="6"/>
    <x v="3"/>
    <s v="Adelaide Scott"/>
    <x v="352"/>
  </r>
  <r>
    <x v="362"/>
    <x v="2"/>
    <x v="2"/>
    <x v="0"/>
    <x v="7"/>
    <x v="4"/>
    <x v="4"/>
    <n v="3175"/>
    <x v="0"/>
    <x v="6"/>
    <x v="8"/>
    <s v="Aditya Nair"/>
    <x v="353"/>
  </r>
  <r>
    <x v="275"/>
    <x v="0"/>
    <x v="0"/>
    <x v="1"/>
    <x v="76"/>
    <x v="1"/>
    <x v="1"/>
    <n v="2031"/>
    <x v="0"/>
    <x v="5"/>
    <x v="1"/>
    <s v="Jojo Hashimoto"/>
    <x v="354"/>
  </r>
  <r>
    <x v="363"/>
    <x v="2"/>
    <x v="2"/>
    <x v="1"/>
    <x v="5"/>
    <x v="1"/>
    <x v="1"/>
    <n v="2067"/>
    <x v="0"/>
    <x v="5"/>
    <x v="7"/>
    <s v="Michelle Zhao"/>
    <x v="260"/>
  </r>
  <r>
    <x v="364"/>
    <x v="0"/>
    <x v="0"/>
    <x v="1"/>
    <x v="2"/>
    <x v="2"/>
    <x v="2"/>
    <n v="2617"/>
    <x v="0"/>
    <x v="2"/>
    <x v="3"/>
    <s v="Adelaide Scott"/>
    <x v="355"/>
  </r>
  <r>
    <x v="188"/>
    <x v="0"/>
    <x v="0"/>
    <x v="0"/>
    <x v="4"/>
    <x v="1"/>
    <x v="1"/>
    <n v="2154"/>
    <x v="0"/>
    <x v="4"/>
    <x v="3"/>
    <s v="Adelaide Scott"/>
    <x v="356"/>
  </r>
  <r>
    <x v="228"/>
    <x v="1"/>
    <x v="1"/>
    <x v="1"/>
    <x v="59"/>
    <x v="3"/>
    <x v="3"/>
    <n v="4509"/>
    <x v="0"/>
    <x v="3"/>
    <x v="5"/>
    <s v="Mariam Bakir"/>
    <x v="104"/>
  </r>
  <r>
    <x v="255"/>
    <x v="0"/>
    <x v="0"/>
    <x v="1"/>
    <x v="73"/>
    <x v="6"/>
    <x v="6"/>
    <n v="5607"/>
    <x v="0"/>
    <x v="18"/>
    <x v="6"/>
    <s v="Cooper Evans"/>
    <x v="357"/>
  </r>
  <r>
    <x v="365"/>
    <x v="1"/>
    <x v="1"/>
    <x v="0"/>
    <x v="39"/>
    <x v="0"/>
    <x v="0"/>
    <n v="6330"/>
    <x v="0"/>
    <x v="14"/>
    <x v="6"/>
    <s v="Cooper Evans"/>
    <x v="358"/>
  </r>
  <r>
    <x v="145"/>
    <x v="0"/>
    <x v="0"/>
    <x v="0"/>
    <x v="2"/>
    <x v="2"/>
    <x v="2"/>
    <n v="2617"/>
    <x v="0"/>
    <x v="2"/>
    <x v="5"/>
    <s v="Mariam Bakir"/>
    <x v="359"/>
  </r>
  <r>
    <x v="366"/>
    <x v="0"/>
    <x v="0"/>
    <x v="0"/>
    <x v="2"/>
    <x v="2"/>
    <x v="2"/>
    <n v="2617"/>
    <x v="0"/>
    <x v="2"/>
    <x v="1"/>
    <s v="Jojo Hashimoto"/>
    <x v="87"/>
  </r>
  <r>
    <x v="87"/>
    <x v="0"/>
    <x v="0"/>
    <x v="0"/>
    <x v="25"/>
    <x v="4"/>
    <x v="4"/>
    <n v="3550"/>
    <x v="0"/>
    <x v="8"/>
    <x v="6"/>
    <s v="Cooper Evans"/>
    <x v="161"/>
  </r>
  <r>
    <x v="329"/>
    <x v="0"/>
    <x v="0"/>
    <x v="1"/>
    <x v="42"/>
    <x v="3"/>
    <x v="3"/>
    <n v="4870"/>
    <x v="0"/>
    <x v="12"/>
    <x v="5"/>
    <s v="Mariam Bakir"/>
    <x v="123"/>
  </r>
  <r>
    <x v="367"/>
    <x v="2"/>
    <x v="2"/>
    <x v="0"/>
    <x v="44"/>
    <x v="4"/>
    <x v="4"/>
    <n v="3977"/>
    <x v="0"/>
    <x v="16"/>
    <x v="4"/>
    <s v="Ariki Te Kahu"/>
    <x v="360"/>
  </r>
  <r>
    <x v="282"/>
    <x v="0"/>
    <x v="0"/>
    <x v="0"/>
    <x v="81"/>
    <x v="3"/>
    <x v="3"/>
    <n v="4680"/>
    <x v="0"/>
    <x v="17"/>
    <x v="4"/>
    <s v="Ariki Te Kahu"/>
    <x v="200"/>
  </r>
  <r>
    <x v="224"/>
    <x v="1"/>
    <x v="1"/>
    <x v="1"/>
    <x v="62"/>
    <x v="0"/>
    <x v="0"/>
    <n v="6112"/>
    <x v="0"/>
    <x v="14"/>
    <x v="2"/>
    <s v="Sanvi Reddy"/>
    <x v="123"/>
  </r>
  <r>
    <x v="368"/>
    <x v="0"/>
    <x v="0"/>
    <x v="0"/>
    <x v="82"/>
    <x v="3"/>
    <x v="3"/>
    <n v="4655"/>
    <x v="0"/>
    <x v="17"/>
    <x v="5"/>
    <s v="Mariam Bakir"/>
    <x v="42"/>
  </r>
  <r>
    <x v="132"/>
    <x v="0"/>
    <x v="0"/>
    <x v="0"/>
    <x v="12"/>
    <x v="3"/>
    <x v="3"/>
    <n v="4068"/>
    <x v="0"/>
    <x v="10"/>
    <x v="5"/>
    <s v="Mariam Bakir"/>
    <x v="64"/>
  </r>
  <r>
    <x v="369"/>
    <x v="2"/>
    <x v="2"/>
    <x v="1"/>
    <x v="37"/>
    <x v="1"/>
    <x v="1"/>
    <n v="2750"/>
    <x v="0"/>
    <x v="11"/>
    <x v="5"/>
    <s v="Mariam Bakir"/>
    <x v="361"/>
  </r>
  <r>
    <x v="370"/>
    <x v="2"/>
    <x v="2"/>
    <x v="0"/>
    <x v="20"/>
    <x v="4"/>
    <x v="4"/>
    <n v="3429"/>
    <x v="0"/>
    <x v="8"/>
    <x v="5"/>
    <s v="Mariam Bakir"/>
    <x v="176"/>
  </r>
  <r>
    <x v="349"/>
    <x v="1"/>
    <x v="1"/>
    <x v="0"/>
    <x v="55"/>
    <x v="3"/>
    <x v="3"/>
    <n v="4703"/>
    <x v="0"/>
    <x v="17"/>
    <x v="5"/>
    <s v="Mariam Bakir"/>
    <x v="362"/>
  </r>
  <r>
    <x v="371"/>
    <x v="0"/>
    <x v="0"/>
    <x v="0"/>
    <x v="38"/>
    <x v="3"/>
    <x v="3"/>
    <n v="4802"/>
    <x v="0"/>
    <x v="12"/>
    <x v="0"/>
    <s v="Yarran Maza"/>
    <x v="282"/>
  </r>
  <r>
    <x v="372"/>
    <x v="0"/>
    <x v="0"/>
    <x v="0"/>
    <x v="61"/>
    <x v="6"/>
    <x v="6"/>
    <n v="5343"/>
    <x v="0"/>
    <x v="18"/>
    <x v="4"/>
    <s v="Ariki Te Kahu"/>
    <x v="363"/>
  </r>
  <r>
    <x v="373"/>
    <x v="1"/>
    <x v="1"/>
    <x v="1"/>
    <x v="86"/>
    <x v="0"/>
    <x v="0"/>
    <n v="6725"/>
    <x v="0"/>
    <x v="20"/>
    <x v="6"/>
    <s v="Cooper Evans"/>
    <x v="364"/>
  </r>
  <r>
    <x v="26"/>
    <x v="1"/>
    <x v="1"/>
    <x v="0"/>
    <x v="41"/>
    <x v="5"/>
    <x v="5"/>
    <n v="7320"/>
    <x v="0"/>
    <x v="9"/>
    <x v="9"/>
    <s v="Luka Vidovic"/>
    <x v="365"/>
  </r>
  <r>
    <x v="374"/>
    <x v="0"/>
    <x v="0"/>
    <x v="0"/>
    <x v="11"/>
    <x v="5"/>
    <x v="5"/>
    <n v="7010"/>
    <x v="0"/>
    <x v="9"/>
    <x v="6"/>
    <s v="Cooper Evans"/>
    <x v="281"/>
  </r>
  <r>
    <x v="57"/>
    <x v="0"/>
    <x v="0"/>
    <x v="0"/>
    <x v="70"/>
    <x v="4"/>
    <x v="4"/>
    <n v="3400"/>
    <x v="0"/>
    <x v="8"/>
    <x v="1"/>
    <s v="Jojo Hashimoto"/>
    <x v="366"/>
  </r>
  <r>
    <x v="343"/>
    <x v="1"/>
    <x v="1"/>
    <x v="0"/>
    <x v="12"/>
    <x v="3"/>
    <x v="3"/>
    <n v="4068"/>
    <x v="0"/>
    <x v="10"/>
    <x v="3"/>
    <s v="Adelaide Scott"/>
    <x v="262"/>
  </r>
  <r>
    <x v="375"/>
    <x v="1"/>
    <x v="1"/>
    <x v="0"/>
    <x v="92"/>
    <x v="3"/>
    <x v="3"/>
    <n v="4305"/>
    <x v="0"/>
    <x v="3"/>
    <x v="7"/>
    <s v="Michelle Zhao"/>
    <x v="211"/>
  </r>
  <r>
    <x v="355"/>
    <x v="0"/>
    <x v="0"/>
    <x v="0"/>
    <x v="50"/>
    <x v="4"/>
    <x v="4"/>
    <n v="3179"/>
    <x v="0"/>
    <x v="6"/>
    <x v="4"/>
    <s v="Ariki Te Kahu"/>
    <x v="17"/>
  </r>
  <r>
    <x v="376"/>
    <x v="0"/>
    <x v="0"/>
    <x v="0"/>
    <x v="22"/>
    <x v="1"/>
    <x v="1"/>
    <n v="2539"/>
    <x v="0"/>
    <x v="2"/>
    <x v="1"/>
    <s v="Jojo Hashimoto"/>
    <x v="33"/>
  </r>
  <r>
    <x v="356"/>
    <x v="0"/>
    <x v="0"/>
    <x v="0"/>
    <x v="95"/>
    <x v="7"/>
    <x v="7"/>
    <n v="870"/>
    <x v="0"/>
    <x v="19"/>
    <x v="3"/>
    <s v="Adelaide Scott"/>
    <x v="186"/>
  </r>
  <r>
    <x v="377"/>
    <x v="1"/>
    <x v="1"/>
    <x v="0"/>
    <x v="34"/>
    <x v="4"/>
    <x v="4"/>
    <n v="3018"/>
    <x v="0"/>
    <x v="7"/>
    <x v="1"/>
    <s v="Jojo Hashimoto"/>
    <x v="367"/>
  </r>
  <r>
    <x v="378"/>
    <x v="2"/>
    <x v="2"/>
    <x v="0"/>
    <x v="30"/>
    <x v="4"/>
    <x v="4"/>
    <n v="3131"/>
    <x v="0"/>
    <x v="6"/>
    <x v="3"/>
    <s v="Adelaide Scott"/>
    <x v="78"/>
  </r>
  <r>
    <x v="54"/>
    <x v="0"/>
    <x v="0"/>
    <x v="1"/>
    <x v="23"/>
    <x v="1"/>
    <x v="1"/>
    <n v="2650"/>
    <x v="0"/>
    <x v="11"/>
    <x v="0"/>
    <s v="Yarran Maza"/>
    <x v="368"/>
  </r>
  <r>
    <x v="379"/>
    <x v="0"/>
    <x v="0"/>
    <x v="0"/>
    <x v="12"/>
    <x v="3"/>
    <x v="3"/>
    <n v="4068"/>
    <x v="0"/>
    <x v="10"/>
    <x v="7"/>
    <s v="Michelle Zhao"/>
    <x v="347"/>
  </r>
  <r>
    <x v="380"/>
    <x v="0"/>
    <x v="0"/>
    <x v="0"/>
    <x v="85"/>
    <x v="0"/>
    <x v="0"/>
    <n v="6530"/>
    <x v="0"/>
    <x v="20"/>
    <x v="3"/>
    <s v="Adelaide Scott"/>
    <x v="142"/>
  </r>
  <r>
    <x v="81"/>
    <x v="0"/>
    <x v="0"/>
    <x v="1"/>
    <x v="2"/>
    <x v="2"/>
    <x v="2"/>
    <n v="2617"/>
    <x v="0"/>
    <x v="2"/>
    <x v="4"/>
    <s v="Ariki Te Kahu"/>
    <x v="64"/>
  </r>
  <r>
    <x v="94"/>
    <x v="0"/>
    <x v="0"/>
    <x v="1"/>
    <x v="0"/>
    <x v="0"/>
    <x v="0"/>
    <n v="6021"/>
    <x v="0"/>
    <x v="0"/>
    <x v="5"/>
    <s v="Mariam Bakir"/>
    <x v="170"/>
  </r>
  <r>
    <x v="310"/>
    <x v="0"/>
    <x v="0"/>
    <x v="0"/>
    <x v="43"/>
    <x v="1"/>
    <x v="1"/>
    <n v="2560"/>
    <x v="0"/>
    <x v="2"/>
    <x v="1"/>
    <s v="Jojo Hashimoto"/>
    <x v="277"/>
  </r>
  <r>
    <x v="273"/>
    <x v="0"/>
    <x v="0"/>
    <x v="0"/>
    <x v="0"/>
    <x v="0"/>
    <x v="0"/>
    <n v="6021"/>
    <x v="0"/>
    <x v="0"/>
    <x v="3"/>
    <s v="Adelaide Scott"/>
    <x v="369"/>
  </r>
  <r>
    <x v="381"/>
    <x v="1"/>
    <x v="1"/>
    <x v="0"/>
    <x v="41"/>
    <x v="5"/>
    <x v="5"/>
    <n v="7320"/>
    <x v="0"/>
    <x v="9"/>
    <x v="0"/>
    <s v="Yarran Maza"/>
    <x v="370"/>
  </r>
  <r>
    <x v="382"/>
    <x v="0"/>
    <x v="0"/>
    <x v="0"/>
    <x v="89"/>
    <x v="4"/>
    <x v="4"/>
    <n v="3136"/>
    <x v="0"/>
    <x v="6"/>
    <x v="0"/>
    <s v="Yarran Maza"/>
    <x v="371"/>
  </r>
  <r>
    <x v="383"/>
    <x v="1"/>
    <x v="1"/>
    <x v="0"/>
    <x v="68"/>
    <x v="7"/>
    <x v="7"/>
    <n v="800"/>
    <x v="0"/>
    <x v="19"/>
    <x v="3"/>
    <s v="Adelaide Scott"/>
    <x v="278"/>
  </r>
  <r>
    <x v="384"/>
    <x v="1"/>
    <x v="1"/>
    <x v="0"/>
    <x v="9"/>
    <x v="4"/>
    <x v="4"/>
    <n v="3076"/>
    <x v="0"/>
    <x v="7"/>
    <x v="0"/>
    <s v="Yarran Maza"/>
    <x v="368"/>
  </r>
  <r>
    <x v="385"/>
    <x v="1"/>
    <x v="1"/>
    <x v="0"/>
    <x v="85"/>
    <x v="0"/>
    <x v="0"/>
    <n v="6530"/>
    <x v="0"/>
    <x v="20"/>
    <x v="0"/>
    <s v="Yarran Maza"/>
    <x v="3"/>
  </r>
  <r>
    <x v="386"/>
    <x v="2"/>
    <x v="2"/>
    <x v="0"/>
    <x v="45"/>
    <x v="3"/>
    <x v="3"/>
    <n v="4570"/>
    <x v="0"/>
    <x v="15"/>
    <x v="5"/>
    <s v="Mariam Bakir"/>
    <x v="372"/>
  </r>
  <r>
    <x v="387"/>
    <x v="0"/>
    <x v="0"/>
    <x v="0"/>
    <x v="78"/>
    <x v="1"/>
    <x v="1"/>
    <n v="2141"/>
    <x v="0"/>
    <x v="4"/>
    <x v="4"/>
    <s v="Ariki Te Kahu"/>
    <x v="88"/>
  </r>
  <r>
    <x v="388"/>
    <x v="2"/>
    <x v="2"/>
    <x v="1"/>
    <x v="13"/>
    <x v="1"/>
    <x v="1"/>
    <n v="2480"/>
    <x v="0"/>
    <x v="1"/>
    <x v="0"/>
    <s v="Yarran Maza"/>
    <x v="373"/>
  </r>
  <r>
    <x v="48"/>
    <x v="0"/>
    <x v="0"/>
    <x v="1"/>
    <x v="15"/>
    <x v="1"/>
    <x v="1"/>
    <n v="2020"/>
    <x v="0"/>
    <x v="5"/>
    <x v="0"/>
    <s v="Yarran Maza"/>
    <x v="344"/>
  </r>
  <r>
    <x v="4"/>
    <x v="0"/>
    <x v="0"/>
    <x v="0"/>
    <x v="29"/>
    <x v="4"/>
    <x v="4"/>
    <n v="3500"/>
    <x v="0"/>
    <x v="8"/>
    <x v="0"/>
    <s v="Yarran Maza"/>
    <x v="166"/>
  </r>
  <r>
    <x v="95"/>
    <x v="1"/>
    <x v="1"/>
    <x v="1"/>
    <x v="72"/>
    <x v="4"/>
    <x v="4"/>
    <n v="3931"/>
    <x v="0"/>
    <x v="16"/>
    <x v="0"/>
    <s v="Yarran Maza"/>
    <x v="188"/>
  </r>
  <r>
    <x v="165"/>
    <x v="0"/>
    <x v="0"/>
    <x v="1"/>
    <x v="37"/>
    <x v="1"/>
    <x v="1"/>
    <n v="2750"/>
    <x v="0"/>
    <x v="11"/>
    <x v="2"/>
    <s v="Sanvi Reddy"/>
    <x v="374"/>
  </r>
  <r>
    <x v="175"/>
    <x v="1"/>
    <x v="1"/>
    <x v="1"/>
    <x v="76"/>
    <x v="1"/>
    <x v="1"/>
    <n v="2031"/>
    <x v="0"/>
    <x v="5"/>
    <x v="0"/>
    <s v="Yarran Maza"/>
    <x v="224"/>
  </r>
  <r>
    <x v="89"/>
    <x v="0"/>
    <x v="0"/>
    <x v="1"/>
    <x v="23"/>
    <x v="1"/>
    <x v="1"/>
    <n v="2650"/>
    <x v="0"/>
    <x v="11"/>
    <x v="1"/>
    <s v="Jojo Hashimoto"/>
    <x v="53"/>
  </r>
  <r>
    <x v="389"/>
    <x v="0"/>
    <x v="0"/>
    <x v="0"/>
    <x v="33"/>
    <x v="4"/>
    <x v="4"/>
    <n v="3280"/>
    <x v="0"/>
    <x v="8"/>
    <x v="0"/>
    <s v="Yarran Maza"/>
    <x v="291"/>
  </r>
  <r>
    <x v="390"/>
    <x v="2"/>
    <x v="2"/>
    <x v="0"/>
    <x v="33"/>
    <x v="4"/>
    <x v="4"/>
    <n v="3280"/>
    <x v="0"/>
    <x v="8"/>
    <x v="9"/>
    <s v="Luka Vidovic"/>
    <x v="179"/>
  </r>
  <r>
    <x v="391"/>
    <x v="2"/>
    <x v="2"/>
    <x v="0"/>
    <x v="96"/>
    <x v="4"/>
    <x v="4"/>
    <n v="3690"/>
    <x v="0"/>
    <x v="16"/>
    <x v="3"/>
    <s v="Adelaide Scott"/>
    <x v="98"/>
  </r>
  <r>
    <x v="133"/>
    <x v="1"/>
    <x v="1"/>
    <x v="0"/>
    <x v="28"/>
    <x v="1"/>
    <x v="1"/>
    <n v="2830"/>
    <x v="0"/>
    <x v="11"/>
    <x v="2"/>
    <s v="Sanvi Reddy"/>
    <x v="137"/>
  </r>
  <r>
    <x v="392"/>
    <x v="0"/>
    <x v="0"/>
    <x v="0"/>
    <x v="92"/>
    <x v="3"/>
    <x v="3"/>
    <n v="4305"/>
    <x v="0"/>
    <x v="3"/>
    <x v="2"/>
    <s v="Sanvi Reddy"/>
    <x v="203"/>
  </r>
  <r>
    <x v="393"/>
    <x v="0"/>
    <x v="0"/>
    <x v="0"/>
    <x v="22"/>
    <x v="1"/>
    <x v="1"/>
    <n v="2539"/>
    <x v="0"/>
    <x v="2"/>
    <x v="3"/>
    <s v="Adelaide Scott"/>
    <x v="32"/>
  </r>
  <r>
    <x v="394"/>
    <x v="0"/>
    <x v="0"/>
    <x v="0"/>
    <x v="65"/>
    <x v="1"/>
    <x v="1"/>
    <n v="2131"/>
    <x v="0"/>
    <x v="4"/>
    <x v="0"/>
    <s v="Yarran Maza"/>
    <x v="67"/>
  </r>
  <r>
    <x v="283"/>
    <x v="2"/>
    <x v="2"/>
    <x v="0"/>
    <x v="34"/>
    <x v="4"/>
    <x v="4"/>
    <n v="3018"/>
    <x v="0"/>
    <x v="7"/>
    <x v="3"/>
    <s v="Adelaide Scott"/>
    <x v="375"/>
  </r>
  <r>
    <x v="395"/>
    <x v="0"/>
    <x v="0"/>
    <x v="0"/>
    <x v="95"/>
    <x v="7"/>
    <x v="7"/>
    <n v="870"/>
    <x v="0"/>
    <x v="19"/>
    <x v="5"/>
    <s v="Mariam Bakir"/>
    <x v="376"/>
  </r>
  <r>
    <x v="238"/>
    <x v="0"/>
    <x v="0"/>
    <x v="0"/>
    <x v="20"/>
    <x v="4"/>
    <x v="4"/>
    <n v="3429"/>
    <x v="0"/>
    <x v="8"/>
    <x v="1"/>
    <s v="Jojo Hashimoto"/>
    <x v="377"/>
  </r>
  <r>
    <x v="359"/>
    <x v="2"/>
    <x v="2"/>
    <x v="0"/>
    <x v="2"/>
    <x v="2"/>
    <x v="2"/>
    <n v="2617"/>
    <x v="0"/>
    <x v="2"/>
    <x v="1"/>
    <s v="Jojo Hashimoto"/>
    <x v="378"/>
  </r>
  <r>
    <x v="79"/>
    <x v="0"/>
    <x v="0"/>
    <x v="0"/>
    <x v="72"/>
    <x v="4"/>
    <x v="4"/>
    <n v="3931"/>
    <x v="0"/>
    <x v="16"/>
    <x v="2"/>
    <s v="Sanvi Reddy"/>
    <x v="218"/>
  </r>
  <r>
    <x v="299"/>
    <x v="2"/>
    <x v="2"/>
    <x v="0"/>
    <x v="52"/>
    <x v="3"/>
    <x v="3"/>
    <n v="4053"/>
    <x v="0"/>
    <x v="10"/>
    <x v="3"/>
    <s v="Adelaide Scott"/>
    <x v="194"/>
  </r>
  <r>
    <x v="396"/>
    <x v="0"/>
    <x v="0"/>
    <x v="0"/>
    <x v="69"/>
    <x v="4"/>
    <x v="4"/>
    <n v="3199"/>
    <x v="0"/>
    <x v="6"/>
    <x v="6"/>
    <s v="Cooper Evans"/>
    <x v="305"/>
  </r>
  <r>
    <x v="194"/>
    <x v="2"/>
    <x v="2"/>
    <x v="0"/>
    <x v="27"/>
    <x v="4"/>
    <x v="4"/>
    <n v="3066"/>
    <x v="0"/>
    <x v="7"/>
    <x v="0"/>
    <s v="Yarran Maza"/>
    <x v="373"/>
  </r>
  <r>
    <x v="397"/>
    <x v="0"/>
    <x v="0"/>
    <x v="1"/>
    <x v="73"/>
    <x v="6"/>
    <x v="6"/>
    <n v="5607"/>
    <x v="0"/>
    <x v="18"/>
    <x v="7"/>
    <s v="Michelle Zhao"/>
    <x v="94"/>
  </r>
  <r>
    <x v="17"/>
    <x v="0"/>
    <x v="0"/>
    <x v="0"/>
    <x v="75"/>
    <x v="0"/>
    <x v="0"/>
    <n v="6450"/>
    <x v="0"/>
    <x v="20"/>
    <x v="5"/>
    <s v="Mariam Bakir"/>
    <x v="379"/>
  </r>
  <r>
    <x v="398"/>
    <x v="0"/>
    <x v="0"/>
    <x v="0"/>
    <x v="22"/>
    <x v="1"/>
    <x v="1"/>
    <n v="2539"/>
    <x v="0"/>
    <x v="2"/>
    <x v="6"/>
    <s v="Cooper Evans"/>
    <x v="380"/>
  </r>
  <r>
    <x v="180"/>
    <x v="1"/>
    <x v="1"/>
    <x v="0"/>
    <x v="91"/>
    <x v="1"/>
    <x v="1"/>
    <n v="2064"/>
    <x v="0"/>
    <x v="5"/>
    <x v="1"/>
    <s v="Jojo Hashimoto"/>
    <x v="188"/>
  </r>
  <r>
    <x v="386"/>
    <x v="2"/>
    <x v="2"/>
    <x v="0"/>
    <x v="2"/>
    <x v="2"/>
    <x v="2"/>
    <n v="2617"/>
    <x v="0"/>
    <x v="2"/>
    <x v="4"/>
    <s v="Ariki Te Kahu"/>
    <x v="381"/>
  </r>
  <r>
    <x v="325"/>
    <x v="0"/>
    <x v="0"/>
    <x v="0"/>
    <x v="95"/>
    <x v="7"/>
    <x v="7"/>
    <n v="870"/>
    <x v="0"/>
    <x v="19"/>
    <x v="2"/>
    <s v="Sanvi Reddy"/>
    <x v="382"/>
  </r>
  <r>
    <x v="37"/>
    <x v="2"/>
    <x v="2"/>
    <x v="0"/>
    <x v="28"/>
    <x v="1"/>
    <x v="1"/>
    <n v="2830"/>
    <x v="0"/>
    <x v="11"/>
    <x v="5"/>
    <s v="Mariam Bakir"/>
    <x v="40"/>
  </r>
  <r>
    <x v="63"/>
    <x v="1"/>
    <x v="1"/>
    <x v="0"/>
    <x v="69"/>
    <x v="4"/>
    <x v="4"/>
    <n v="3199"/>
    <x v="0"/>
    <x v="6"/>
    <x v="0"/>
    <s v="Yarran Maza"/>
    <x v="383"/>
  </r>
  <r>
    <x v="399"/>
    <x v="0"/>
    <x v="0"/>
    <x v="0"/>
    <x v="81"/>
    <x v="3"/>
    <x v="3"/>
    <n v="4680"/>
    <x v="0"/>
    <x v="17"/>
    <x v="7"/>
    <s v="Michelle Zhao"/>
    <x v="271"/>
  </r>
  <r>
    <x v="349"/>
    <x v="1"/>
    <x v="1"/>
    <x v="0"/>
    <x v="88"/>
    <x v="6"/>
    <x v="6"/>
    <n v="5011"/>
    <x v="0"/>
    <x v="13"/>
    <x v="5"/>
    <s v="Mariam Bakir"/>
    <x v="382"/>
  </r>
  <r>
    <x v="400"/>
    <x v="2"/>
    <x v="2"/>
    <x v="0"/>
    <x v="4"/>
    <x v="1"/>
    <x v="1"/>
    <n v="2154"/>
    <x v="0"/>
    <x v="4"/>
    <x v="0"/>
    <s v="Yarran Maza"/>
    <x v="256"/>
  </r>
  <r>
    <x v="401"/>
    <x v="0"/>
    <x v="0"/>
    <x v="1"/>
    <x v="56"/>
    <x v="1"/>
    <x v="1"/>
    <n v="2795"/>
    <x v="0"/>
    <x v="11"/>
    <x v="2"/>
    <s v="Sanvi Reddy"/>
    <x v="164"/>
  </r>
  <r>
    <x v="236"/>
    <x v="0"/>
    <x v="0"/>
    <x v="0"/>
    <x v="2"/>
    <x v="2"/>
    <x v="2"/>
    <n v="2617"/>
    <x v="0"/>
    <x v="2"/>
    <x v="3"/>
    <s v="Adelaide Scott"/>
    <x v="384"/>
  </r>
  <r>
    <x v="176"/>
    <x v="2"/>
    <x v="2"/>
    <x v="0"/>
    <x v="34"/>
    <x v="4"/>
    <x v="4"/>
    <n v="3018"/>
    <x v="0"/>
    <x v="7"/>
    <x v="8"/>
    <s v="Aditya Nair"/>
    <x v="225"/>
  </r>
  <r>
    <x v="203"/>
    <x v="0"/>
    <x v="0"/>
    <x v="1"/>
    <x v="59"/>
    <x v="3"/>
    <x v="3"/>
    <n v="4509"/>
    <x v="0"/>
    <x v="3"/>
    <x v="5"/>
    <s v="Mariam Bakir"/>
    <x v="385"/>
  </r>
  <r>
    <x v="402"/>
    <x v="0"/>
    <x v="0"/>
    <x v="0"/>
    <x v="56"/>
    <x v="1"/>
    <x v="1"/>
    <n v="2795"/>
    <x v="0"/>
    <x v="11"/>
    <x v="3"/>
    <s v="Adelaide Scott"/>
    <x v="386"/>
  </r>
  <r>
    <x v="403"/>
    <x v="1"/>
    <x v="1"/>
    <x v="0"/>
    <x v="60"/>
    <x v="1"/>
    <x v="1"/>
    <n v="2541"/>
    <x v="0"/>
    <x v="2"/>
    <x v="3"/>
    <s v="Adelaide Scott"/>
    <x v="262"/>
  </r>
  <r>
    <x v="44"/>
    <x v="0"/>
    <x v="0"/>
    <x v="0"/>
    <x v="39"/>
    <x v="0"/>
    <x v="0"/>
    <n v="6330"/>
    <x v="0"/>
    <x v="14"/>
    <x v="7"/>
    <s v="Michelle Zhao"/>
    <x v="255"/>
  </r>
  <r>
    <x v="23"/>
    <x v="2"/>
    <x v="2"/>
    <x v="0"/>
    <x v="56"/>
    <x v="1"/>
    <x v="1"/>
    <n v="2795"/>
    <x v="0"/>
    <x v="11"/>
    <x v="5"/>
    <s v="Mariam Bakir"/>
    <x v="387"/>
  </r>
  <r>
    <x v="404"/>
    <x v="2"/>
    <x v="2"/>
    <x v="0"/>
    <x v="56"/>
    <x v="1"/>
    <x v="1"/>
    <n v="2795"/>
    <x v="0"/>
    <x v="11"/>
    <x v="3"/>
    <s v="Adelaide Scott"/>
    <x v="388"/>
  </r>
  <r>
    <x v="114"/>
    <x v="0"/>
    <x v="0"/>
    <x v="0"/>
    <x v="81"/>
    <x v="3"/>
    <x v="3"/>
    <n v="4680"/>
    <x v="0"/>
    <x v="17"/>
    <x v="2"/>
    <s v="Sanvi Reddy"/>
    <x v="147"/>
  </r>
  <r>
    <x v="183"/>
    <x v="0"/>
    <x v="0"/>
    <x v="0"/>
    <x v="50"/>
    <x v="4"/>
    <x v="4"/>
    <n v="3179"/>
    <x v="0"/>
    <x v="6"/>
    <x v="2"/>
    <s v="Sanvi Reddy"/>
    <x v="389"/>
  </r>
  <r>
    <x v="229"/>
    <x v="1"/>
    <x v="1"/>
    <x v="0"/>
    <x v="34"/>
    <x v="4"/>
    <x v="4"/>
    <n v="3018"/>
    <x v="0"/>
    <x v="7"/>
    <x v="4"/>
    <s v="Ariki Te Kahu"/>
    <x v="390"/>
  </r>
  <r>
    <x v="403"/>
    <x v="1"/>
    <x v="1"/>
    <x v="1"/>
    <x v="56"/>
    <x v="1"/>
    <x v="1"/>
    <n v="2795"/>
    <x v="0"/>
    <x v="11"/>
    <x v="0"/>
    <s v="Yarran Maza"/>
    <x v="305"/>
  </r>
  <r>
    <x v="405"/>
    <x v="2"/>
    <x v="2"/>
    <x v="1"/>
    <x v="76"/>
    <x v="1"/>
    <x v="1"/>
    <n v="2031"/>
    <x v="0"/>
    <x v="5"/>
    <x v="5"/>
    <s v="Mariam Bakir"/>
    <x v="391"/>
  </r>
  <r>
    <x v="406"/>
    <x v="1"/>
    <x v="1"/>
    <x v="1"/>
    <x v="50"/>
    <x v="4"/>
    <x v="4"/>
    <n v="3179"/>
    <x v="0"/>
    <x v="6"/>
    <x v="5"/>
    <s v="Mariam Bakir"/>
    <x v="378"/>
  </r>
  <r>
    <x v="56"/>
    <x v="2"/>
    <x v="2"/>
    <x v="0"/>
    <x v="74"/>
    <x v="1"/>
    <x v="1"/>
    <n v="2485"/>
    <x v="0"/>
    <x v="1"/>
    <x v="7"/>
    <s v="Michelle Zhao"/>
    <x v="277"/>
  </r>
  <r>
    <x v="407"/>
    <x v="1"/>
    <x v="1"/>
    <x v="1"/>
    <x v="53"/>
    <x v="3"/>
    <x v="3"/>
    <n v="4119"/>
    <x v="0"/>
    <x v="10"/>
    <x v="1"/>
    <s v="Jojo Hashimoto"/>
    <x v="392"/>
  </r>
  <r>
    <x v="32"/>
    <x v="0"/>
    <x v="0"/>
    <x v="1"/>
    <x v="83"/>
    <x v="0"/>
    <x v="0"/>
    <n v="6052"/>
    <x v="0"/>
    <x v="0"/>
    <x v="6"/>
    <s v="Cooper Evans"/>
    <x v="393"/>
  </r>
  <r>
    <x v="408"/>
    <x v="0"/>
    <x v="0"/>
    <x v="0"/>
    <x v="38"/>
    <x v="3"/>
    <x v="3"/>
    <n v="4802"/>
    <x v="0"/>
    <x v="12"/>
    <x v="3"/>
    <s v="Adelaide Scott"/>
    <x v="148"/>
  </r>
  <r>
    <x v="37"/>
    <x v="2"/>
    <x v="2"/>
    <x v="0"/>
    <x v="64"/>
    <x v="1"/>
    <x v="1"/>
    <n v="2350"/>
    <x v="0"/>
    <x v="1"/>
    <x v="3"/>
    <s v="Adelaide Scott"/>
    <x v="394"/>
  </r>
  <r>
    <x v="409"/>
    <x v="1"/>
    <x v="1"/>
    <x v="1"/>
    <x v="42"/>
    <x v="3"/>
    <x v="3"/>
    <n v="4870"/>
    <x v="0"/>
    <x v="12"/>
    <x v="4"/>
    <s v="Ariki Te Kahu"/>
    <x v="311"/>
  </r>
  <r>
    <x v="410"/>
    <x v="1"/>
    <x v="1"/>
    <x v="1"/>
    <x v="5"/>
    <x v="1"/>
    <x v="1"/>
    <n v="2067"/>
    <x v="0"/>
    <x v="5"/>
    <x v="5"/>
    <s v="Mariam Bakir"/>
    <x v="395"/>
  </r>
  <r>
    <x v="411"/>
    <x v="0"/>
    <x v="0"/>
    <x v="0"/>
    <x v="87"/>
    <x v="2"/>
    <x v="2"/>
    <n v="2609"/>
    <x v="0"/>
    <x v="2"/>
    <x v="3"/>
    <s v="Adelaide Scott"/>
    <x v="396"/>
  </r>
  <r>
    <x v="412"/>
    <x v="2"/>
    <x v="2"/>
    <x v="1"/>
    <x v="62"/>
    <x v="0"/>
    <x v="0"/>
    <n v="6112"/>
    <x v="0"/>
    <x v="14"/>
    <x v="7"/>
    <s v="Michelle Zhao"/>
    <x v="118"/>
  </r>
  <r>
    <x v="62"/>
    <x v="0"/>
    <x v="0"/>
    <x v="1"/>
    <x v="94"/>
    <x v="5"/>
    <x v="5"/>
    <n v="7250"/>
    <x v="0"/>
    <x v="9"/>
    <x v="0"/>
    <s v="Yarran Maza"/>
    <x v="187"/>
  </r>
  <r>
    <x v="413"/>
    <x v="0"/>
    <x v="0"/>
    <x v="0"/>
    <x v="46"/>
    <x v="3"/>
    <x v="3"/>
    <n v="4740"/>
    <x v="0"/>
    <x v="17"/>
    <x v="3"/>
    <s v="Adelaide Scott"/>
    <x v="397"/>
  </r>
  <r>
    <x v="323"/>
    <x v="0"/>
    <x v="0"/>
    <x v="1"/>
    <x v="80"/>
    <x v="0"/>
    <x v="0"/>
    <n v="6109"/>
    <x v="0"/>
    <x v="14"/>
    <x v="4"/>
    <s v="Ariki Te Kahu"/>
    <x v="398"/>
  </r>
  <r>
    <x v="6"/>
    <x v="1"/>
    <x v="1"/>
    <x v="1"/>
    <x v="15"/>
    <x v="1"/>
    <x v="1"/>
    <n v="2020"/>
    <x v="0"/>
    <x v="5"/>
    <x v="0"/>
    <s v="Yarran Maza"/>
    <x v="152"/>
  </r>
  <r>
    <x v="414"/>
    <x v="2"/>
    <x v="2"/>
    <x v="1"/>
    <x v="37"/>
    <x v="1"/>
    <x v="1"/>
    <n v="2750"/>
    <x v="0"/>
    <x v="11"/>
    <x v="1"/>
    <s v="Jojo Hashimoto"/>
    <x v="101"/>
  </r>
  <r>
    <x v="415"/>
    <x v="0"/>
    <x v="0"/>
    <x v="1"/>
    <x v="37"/>
    <x v="1"/>
    <x v="1"/>
    <n v="2750"/>
    <x v="0"/>
    <x v="11"/>
    <x v="4"/>
    <s v="Ariki Te Kahu"/>
    <x v="238"/>
  </r>
  <r>
    <x v="184"/>
    <x v="2"/>
    <x v="2"/>
    <x v="1"/>
    <x v="37"/>
    <x v="1"/>
    <x v="1"/>
    <n v="2750"/>
    <x v="0"/>
    <x v="11"/>
    <x v="0"/>
    <s v="Yarran Maza"/>
    <x v="399"/>
  </r>
  <r>
    <x v="68"/>
    <x v="2"/>
    <x v="2"/>
    <x v="0"/>
    <x v="57"/>
    <x v="6"/>
    <x v="6"/>
    <n v="5082"/>
    <x v="0"/>
    <x v="13"/>
    <x v="3"/>
    <s v="Adelaide Scott"/>
    <x v="12"/>
  </r>
  <r>
    <x v="46"/>
    <x v="2"/>
    <x v="2"/>
    <x v="0"/>
    <x v="36"/>
    <x v="4"/>
    <x v="4"/>
    <n v="3148"/>
    <x v="0"/>
    <x v="6"/>
    <x v="4"/>
    <s v="Ariki Te Kahu"/>
    <x v="400"/>
  </r>
  <r>
    <x v="416"/>
    <x v="2"/>
    <x v="2"/>
    <x v="0"/>
    <x v="46"/>
    <x v="3"/>
    <x v="3"/>
    <n v="4740"/>
    <x v="0"/>
    <x v="17"/>
    <x v="3"/>
    <s v="Adelaide Scott"/>
    <x v="223"/>
  </r>
  <r>
    <x v="269"/>
    <x v="0"/>
    <x v="0"/>
    <x v="1"/>
    <x v="49"/>
    <x v="4"/>
    <x v="4"/>
    <n v="3134"/>
    <x v="0"/>
    <x v="6"/>
    <x v="3"/>
    <s v="Adelaide Scott"/>
    <x v="154"/>
  </r>
  <r>
    <x v="417"/>
    <x v="2"/>
    <x v="2"/>
    <x v="0"/>
    <x v="74"/>
    <x v="1"/>
    <x v="1"/>
    <n v="2485"/>
    <x v="0"/>
    <x v="1"/>
    <x v="3"/>
    <s v="Adelaide Scott"/>
    <x v="120"/>
  </r>
  <r>
    <x v="405"/>
    <x v="2"/>
    <x v="2"/>
    <x v="0"/>
    <x v="64"/>
    <x v="1"/>
    <x v="1"/>
    <n v="2350"/>
    <x v="0"/>
    <x v="1"/>
    <x v="1"/>
    <s v="Jojo Hashimoto"/>
    <x v="134"/>
  </r>
  <r>
    <x v="418"/>
    <x v="2"/>
    <x v="2"/>
    <x v="0"/>
    <x v="36"/>
    <x v="4"/>
    <x v="4"/>
    <n v="3148"/>
    <x v="0"/>
    <x v="6"/>
    <x v="1"/>
    <s v="Jojo Hashimoto"/>
    <x v="401"/>
  </r>
  <r>
    <x v="59"/>
    <x v="0"/>
    <x v="0"/>
    <x v="0"/>
    <x v="16"/>
    <x v="0"/>
    <x v="0"/>
    <n v="6030"/>
    <x v="0"/>
    <x v="0"/>
    <x v="3"/>
    <s v="Adelaide Scott"/>
    <x v="402"/>
  </r>
  <r>
    <x v="419"/>
    <x v="1"/>
    <x v="1"/>
    <x v="1"/>
    <x v="36"/>
    <x v="4"/>
    <x v="4"/>
    <n v="3148"/>
    <x v="0"/>
    <x v="6"/>
    <x v="2"/>
    <s v="Sanvi Reddy"/>
    <x v="403"/>
  </r>
  <r>
    <x v="239"/>
    <x v="0"/>
    <x v="0"/>
    <x v="0"/>
    <x v="5"/>
    <x v="1"/>
    <x v="1"/>
    <n v="2067"/>
    <x v="0"/>
    <x v="5"/>
    <x v="7"/>
    <s v="Michelle Zhao"/>
    <x v="404"/>
  </r>
  <r>
    <x v="420"/>
    <x v="0"/>
    <x v="0"/>
    <x v="1"/>
    <x v="23"/>
    <x v="1"/>
    <x v="1"/>
    <n v="2650"/>
    <x v="0"/>
    <x v="11"/>
    <x v="2"/>
    <s v="Sanvi Reddy"/>
    <x v="405"/>
  </r>
  <r>
    <x v="145"/>
    <x v="0"/>
    <x v="0"/>
    <x v="1"/>
    <x v="10"/>
    <x v="4"/>
    <x v="4"/>
    <n v="3551"/>
    <x v="0"/>
    <x v="8"/>
    <x v="2"/>
    <s v="Sanvi Reddy"/>
    <x v="289"/>
  </r>
  <r>
    <x v="242"/>
    <x v="2"/>
    <x v="2"/>
    <x v="0"/>
    <x v="39"/>
    <x v="0"/>
    <x v="0"/>
    <n v="6330"/>
    <x v="0"/>
    <x v="14"/>
    <x v="1"/>
    <s v="Jojo Hashimoto"/>
    <x v="406"/>
  </r>
  <r>
    <x v="118"/>
    <x v="1"/>
    <x v="1"/>
    <x v="0"/>
    <x v="95"/>
    <x v="7"/>
    <x v="7"/>
    <n v="870"/>
    <x v="0"/>
    <x v="19"/>
    <x v="5"/>
    <s v="Mariam Bakir"/>
    <x v="49"/>
  </r>
  <r>
    <x v="375"/>
    <x v="1"/>
    <x v="1"/>
    <x v="1"/>
    <x v="36"/>
    <x v="4"/>
    <x v="4"/>
    <n v="3148"/>
    <x v="0"/>
    <x v="6"/>
    <x v="7"/>
    <s v="Michelle Zhao"/>
    <x v="407"/>
  </r>
  <r>
    <x v="376"/>
    <x v="0"/>
    <x v="0"/>
    <x v="0"/>
    <x v="44"/>
    <x v="4"/>
    <x v="4"/>
    <n v="3977"/>
    <x v="0"/>
    <x v="16"/>
    <x v="6"/>
    <s v="Cooper Evans"/>
    <x v="408"/>
  </r>
  <r>
    <x v="303"/>
    <x v="1"/>
    <x v="1"/>
    <x v="1"/>
    <x v="10"/>
    <x v="4"/>
    <x v="4"/>
    <n v="3551"/>
    <x v="0"/>
    <x v="8"/>
    <x v="1"/>
    <s v="Jojo Hashimoto"/>
    <x v="157"/>
  </r>
  <r>
    <x v="421"/>
    <x v="0"/>
    <x v="0"/>
    <x v="0"/>
    <x v="78"/>
    <x v="1"/>
    <x v="1"/>
    <n v="2141"/>
    <x v="0"/>
    <x v="4"/>
    <x v="1"/>
    <s v="Jojo Hashimoto"/>
    <x v="71"/>
  </r>
  <r>
    <x v="361"/>
    <x v="0"/>
    <x v="0"/>
    <x v="1"/>
    <x v="76"/>
    <x v="1"/>
    <x v="1"/>
    <n v="2031"/>
    <x v="0"/>
    <x v="5"/>
    <x v="6"/>
    <s v="Cooper Evans"/>
    <x v="313"/>
  </r>
  <r>
    <x v="206"/>
    <x v="2"/>
    <x v="2"/>
    <x v="1"/>
    <x v="36"/>
    <x v="4"/>
    <x v="4"/>
    <n v="3148"/>
    <x v="0"/>
    <x v="6"/>
    <x v="2"/>
    <s v="Sanvi Reddy"/>
    <x v="409"/>
  </r>
  <r>
    <x v="422"/>
    <x v="1"/>
    <x v="1"/>
    <x v="0"/>
    <x v="63"/>
    <x v="1"/>
    <x v="1"/>
    <n v="2015"/>
    <x v="0"/>
    <x v="5"/>
    <x v="0"/>
    <s v="Yarran Maza"/>
    <x v="410"/>
  </r>
  <r>
    <x v="115"/>
    <x v="0"/>
    <x v="0"/>
    <x v="0"/>
    <x v="34"/>
    <x v="4"/>
    <x v="4"/>
    <n v="3018"/>
    <x v="0"/>
    <x v="7"/>
    <x v="5"/>
    <s v="Mariam Bakir"/>
    <x v="399"/>
  </r>
  <r>
    <x v="423"/>
    <x v="0"/>
    <x v="0"/>
    <x v="1"/>
    <x v="86"/>
    <x v="0"/>
    <x v="0"/>
    <n v="6725"/>
    <x v="0"/>
    <x v="20"/>
    <x v="9"/>
    <s v="Luka Vidovic"/>
    <x v="411"/>
  </r>
  <r>
    <x v="412"/>
    <x v="2"/>
    <x v="2"/>
    <x v="1"/>
    <x v="67"/>
    <x v="3"/>
    <x v="3"/>
    <n v="4551"/>
    <x v="0"/>
    <x v="15"/>
    <x v="0"/>
    <s v="Yarran Maza"/>
    <x v="194"/>
  </r>
  <r>
    <x v="424"/>
    <x v="2"/>
    <x v="2"/>
    <x v="1"/>
    <x v="36"/>
    <x v="4"/>
    <x v="4"/>
    <n v="3148"/>
    <x v="0"/>
    <x v="6"/>
    <x v="1"/>
    <s v="Jojo Hashimoto"/>
    <x v="364"/>
  </r>
  <r>
    <x v="364"/>
    <x v="0"/>
    <x v="0"/>
    <x v="0"/>
    <x v="44"/>
    <x v="4"/>
    <x v="4"/>
    <n v="3977"/>
    <x v="0"/>
    <x v="16"/>
    <x v="2"/>
    <s v="Sanvi Reddy"/>
    <x v="203"/>
  </r>
  <r>
    <x v="260"/>
    <x v="1"/>
    <x v="1"/>
    <x v="0"/>
    <x v="7"/>
    <x v="4"/>
    <x v="4"/>
    <n v="3175"/>
    <x v="0"/>
    <x v="6"/>
    <x v="9"/>
    <s v="Luka Vidovic"/>
    <x v="328"/>
  </r>
  <r>
    <x v="184"/>
    <x v="2"/>
    <x v="2"/>
    <x v="0"/>
    <x v="75"/>
    <x v="0"/>
    <x v="0"/>
    <n v="6450"/>
    <x v="0"/>
    <x v="20"/>
    <x v="7"/>
    <s v="Michelle Zhao"/>
    <x v="115"/>
  </r>
  <r>
    <x v="103"/>
    <x v="1"/>
    <x v="1"/>
    <x v="0"/>
    <x v="92"/>
    <x v="3"/>
    <x v="3"/>
    <n v="4305"/>
    <x v="0"/>
    <x v="3"/>
    <x v="3"/>
    <s v="Adelaide Scott"/>
    <x v="412"/>
  </r>
  <r>
    <x v="87"/>
    <x v="0"/>
    <x v="0"/>
    <x v="0"/>
    <x v="71"/>
    <x v="6"/>
    <x v="6"/>
    <n v="5043"/>
    <x v="0"/>
    <x v="13"/>
    <x v="2"/>
    <s v="Sanvi Reddy"/>
    <x v="244"/>
  </r>
  <r>
    <x v="425"/>
    <x v="2"/>
    <x v="2"/>
    <x v="1"/>
    <x v="49"/>
    <x v="4"/>
    <x v="4"/>
    <n v="3134"/>
    <x v="0"/>
    <x v="6"/>
    <x v="2"/>
    <s v="Sanvi Reddy"/>
    <x v="368"/>
  </r>
  <r>
    <x v="183"/>
    <x v="0"/>
    <x v="0"/>
    <x v="0"/>
    <x v="84"/>
    <x v="3"/>
    <x v="3"/>
    <n v="4215"/>
    <x v="0"/>
    <x v="3"/>
    <x v="1"/>
    <s v="Jojo Hashimoto"/>
    <x v="241"/>
  </r>
  <r>
    <x v="6"/>
    <x v="1"/>
    <x v="1"/>
    <x v="0"/>
    <x v="54"/>
    <x v="4"/>
    <x v="4"/>
    <n v="3030"/>
    <x v="0"/>
    <x v="7"/>
    <x v="3"/>
    <s v="Adelaide Scott"/>
    <x v="413"/>
  </r>
  <r>
    <x v="232"/>
    <x v="1"/>
    <x v="1"/>
    <x v="0"/>
    <x v="39"/>
    <x v="0"/>
    <x v="0"/>
    <n v="6330"/>
    <x v="0"/>
    <x v="14"/>
    <x v="3"/>
    <s v="Adelaide Scott"/>
    <x v="414"/>
  </r>
  <r>
    <x v="247"/>
    <x v="0"/>
    <x v="0"/>
    <x v="0"/>
    <x v="8"/>
    <x v="1"/>
    <x v="1"/>
    <n v="2158"/>
    <x v="0"/>
    <x v="4"/>
    <x v="0"/>
    <s v="Yarran Maza"/>
    <x v="415"/>
  </r>
  <r>
    <x v="426"/>
    <x v="0"/>
    <x v="0"/>
    <x v="0"/>
    <x v="82"/>
    <x v="3"/>
    <x v="3"/>
    <n v="4655"/>
    <x v="0"/>
    <x v="17"/>
    <x v="3"/>
    <s v="Adelaide Scott"/>
    <x v="416"/>
  </r>
  <r>
    <x v="427"/>
    <x v="0"/>
    <x v="0"/>
    <x v="0"/>
    <x v="14"/>
    <x v="1"/>
    <x v="1"/>
    <n v="2790"/>
    <x v="0"/>
    <x v="11"/>
    <x v="3"/>
    <s v="Adelaide Scott"/>
    <x v="16"/>
  </r>
  <r>
    <x v="428"/>
    <x v="1"/>
    <x v="1"/>
    <x v="0"/>
    <x v="15"/>
    <x v="1"/>
    <x v="1"/>
    <n v="2020"/>
    <x v="0"/>
    <x v="5"/>
    <x v="3"/>
    <s v="Adelaide Scott"/>
    <x v="417"/>
  </r>
  <r>
    <x v="34"/>
    <x v="0"/>
    <x v="0"/>
    <x v="0"/>
    <x v="82"/>
    <x v="3"/>
    <x v="3"/>
    <n v="4655"/>
    <x v="0"/>
    <x v="17"/>
    <x v="3"/>
    <s v="Adelaide Scott"/>
    <x v="418"/>
  </r>
  <r>
    <x v="429"/>
    <x v="0"/>
    <x v="0"/>
    <x v="1"/>
    <x v="23"/>
    <x v="1"/>
    <x v="1"/>
    <n v="2650"/>
    <x v="0"/>
    <x v="11"/>
    <x v="1"/>
    <s v="Jojo Hashimoto"/>
    <x v="389"/>
  </r>
  <r>
    <x v="430"/>
    <x v="0"/>
    <x v="0"/>
    <x v="0"/>
    <x v="75"/>
    <x v="0"/>
    <x v="0"/>
    <n v="6450"/>
    <x v="0"/>
    <x v="20"/>
    <x v="7"/>
    <s v="Michelle Zhao"/>
    <x v="349"/>
  </r>
  <r>
    <x v="431"/>
    <x v="0"/>
    <x v="0"/>
    <x v="0"/>
    <x v="43"/>
    <x v="1"/>
    <x v="1"/>
    <n v="2560"/>
    <x v="0"/>
    <x v="2"/>
    <x v="3"/>
    <s v="Adelaide Scott"/>
    <x v="4"/>
  </r>
  <r>
    <x v="127"/>
    <x v="1"/>
    <x v="1"/>
    <x v="0"/>
    <x v="47"/>
    <x v="1"/>
    <x v="1"/>
    <n v="2101"/>
    <x v="0"/>
    <x v="4"/>
    <x v="3"/>
    <s v="Adelaide Scott"/>
    <x v="89"/>
  </r>
  <r>
    <x v="114"/>
    <x v="0"/>
    <x v="0"/>
    <x v="0"/>
    <x v="50"/>
    <x v="4"/>
    <x v="4"/>
    <n v="3179"/>
    <x v="0"/>
    <x v="6"/>
    <x v="2"/>
    <s v="Sanvi Reddy"/>
    <x v="177"/>
  </r>
  <r>
    <x v="101"/>
    <x v="2"/>
    <x v="2"/>
    <x v="0"/>
    <x v="74"/>
    <x v="1"/>
    <x v="1"/>
    <n v="2485"/>
    <x v="0"/>
    <x v="1"/>
    <x v="6"/>
    <s v="Cooper Evans"/>
    <x v="419"/>
  </r>
  <r>
    <x v="432"/>
    <x v="0"/>
    <x v="0"/>
    <x v="0"/>
    <x v="89"/>
    <x v="4"/>
    <x v="4"/>
    <n v="3136"/>
    <x v="0"/>
    <x v="6"/>
    <x v="6"/>
    <s v="Cooper Evans"/>
    <x v="381"/>
  </r>
  <r>
    <x v="433"/>
    <x v="0"/>
    <x v="0"/>
    <x v="0"/>
    <x v="2"/>
    <x v="2"/>
    <x v="2"/>
    <n v="2617"/>
    <x v="0"/>
    <x v="2"/>
    <x v="3"/>
    <s v="Adelaide Scott"/>
    <x v="134"/>
  </r>
  <r>
    <x v="424"/>
    <x v="2"/>
    <x v="2"/>
    <x v="0"/>
    <x v="66"/>
    <x v="3"/>
    <x v="3"/>
    <n v="4883"/>
    <x v="0"/>
    <x v="12"/>
    <x v="3"/>
    <s v="Adelaide Scott"/>
    <x v="387"/>
  </r>
  <r>
    <x v="104"/>
    <x v="0"/>
    <x v="0"/>
    <x v="0"/>
    <x v="30"/>
    <x v="4"/>
    <x v="4"/>
    <n v="3131"/>
    <x v="0"/>
    <x v="6"/>
    <x v="4"/>
    <s v="Ariki Te Kahu"/>
    <x v="420"/>
  </r>
  <r>
    <x v="4"/>
    <x v="0"/>
    <x v="0"/>
    <x v="0"/>
    <x v="32"/>
    <x v="6"/>
    <x v="6"/>
    <n v="5169"/>
    <x v="0"/>
    <x v="13"/>
    <x v="7"/>
    <s v="Michelle Zhao"/>
    <x v="290"/>
  </r>
  <r>
    <x v="347"/>
    <x v="1"/>
    <x v="1"/>
    <x v="1"/>
    <x v="52"/>
    <x v="3"/>
    <x v="3"/>
    <n v="4053"/>
    <x v="0"/>
    <x v="10"/>
    <x v="0"/>
    <s v="Yarran Maza"/>
    <x v="421"/>
  </r>
  <r>
    <x v="64"/>
    <x v="1"/>
    <x v="1"/>
    <x v="0"/>
    <x v="69"/>
    <x v="4"/>
    <x v="4"/>
    <n v="3199"/>
    <x v="0"/>
    <x v="6"/>
    <x v="2"/>
    <s v="Sanvi Reddy"/>
    <x v="422"/>
  </r>
  <r>
    <x v="364"/>
    <x v="0"/>
    <x v="0"/>
    <x v="0"/>
    <x v="9"/>
    <x v="4"/>
    <x v="4"/>
    <n v="3076"/>
    <x v="0"/>
    <x v="7"/>
    <x v="6"/>
    <s v="Cooper Evans"/>
    <x v="380"/>
  </r>
  <r>
    <x v="434"/>
    <x v="2"/>
    <x v="2"/>
    <x v="0"/>
    <x v="50"/>
    <x v="4"/>
    <x v="4"/>
    <n v="3179"/>
    <x v="0"/>
    <x v="6"/>
    <x v="3"/>
    <s v="Adelaide Scott"/>
    <x v="248"/>
  </r>
  <r>
    <x v="82"/>
    <x v="2"/>
    <x v="2"/>
    <x v="1"/>
    <x v="16"/>
    <x v="0"/>
    <x v="0"/>
    <n v="6030"/>
    <x v="0"/>
    <x v="0"/>
    <x v="6"/>
    <s v="Cooper Evans"/>
    <x v="423"/>
  </r>
  <r>
    <x v="43"/>
    <x v="1"/>
    <x v="1"/>
    <x v="1"/>
    <x v="79"/>
    <x v="6"/>
    <x v="6"/>
    <n v="5290"/>
    <x v="0"/>
    <x v="18"/>
    <x v="4"/>
    <s v="Ariki Te Kahu"/>
    <x v="424"/>
  </r>
  <r>
    <x v="435"/>
    <x v="1"/>
    <x v="1"/>
    <x v="0"/>
    <x v="52"/>
    <x v="3"/>
    <x v="3"/>
    <n v="4053"/>
    <x v="0"/>
    <x v="10"/>
    <x v="1"/>
    <s v="Jojo Hashimoto"/>
    <x v="273"/>
  </r>
  <r>
    <x v="409"/>
    <x v="1"/>
    <x v="1"/>
    <x v="1"/>
    <x v="59"/>
    <x v="3"/>
    <x v="3"/>
    <n v="4509"/>
    <x v="0"/>
    <x v="3"/>
    <x v="1"/>
    <s v="Jojo Hashimoto"/>
    <x v="191"/>
  </r>
  <r>
    <x v="5"/>
    <x v="0"/>
    <x v="0"/>
    <x v="0"/>
    <x v="1"/>
    <x v="1"/>
    <x v="1"/>
    <n v="2478"/>
    <x v="0"/>
    <x v="1"/>
    <x v="5"/>
    <s v="Mariam Bakir"/>
    <x v="42"/>
  </r>
  <r>
    <x v="436"/>
    <x v="1"/>
    <x v="1"/>
    <x v="0"/>
    <x v="53"/>
    <x v="3"/>
    <x v="3"/>
    <n v="4119"/>
    <x v="0"/>
    <x v="10"/>
    <x v="3"/>
    <s v="Adelaide Scott"/>
    <x v="425"/>
  </r>
  <r>
    <x v="156"/>
    <x v="2"/>
    <x v="2"/>
    <x v="1"/>
    <x v="37"/>
    <x v="1"/>
    <x v="1"/>
    <n v="2750"/>
    <x v="0"/>
    <x v="11"/>
    <x v="6"/>
    <s v="Cooper Evans"/>
    <x v="381"/>
  </r>
  <r>
    <x v="235"/>
    <x v="0"/>
    <x v="0"/>
    <x v="1"/>
    <x v="0"/>
    <x v="0"/>
    <x v="0"/>
    <n v="6021"/>
    <x v="0"/>
    <x v="0"/>
    <x v="2"/>
    <s v="Sanvi Reddy"/>
    <x v="362"/>
  </r>
  <r>
    <x v="384"/>
    <x v="1"/>
    <x v="1"/>
    <x v="0"/>
    <x v="96"/>
    <x v="4"/>
    <x v="4"/>
    <n v="3690"/>
    <x v="0"/>
    <x v="16"/>
    <x v="6"/>
    <s v="Cooper Evans"/>
    <x v="426"/>
  </r>
  <r>
    <x v="95"/>
    <x v="1"/>
    <x v="1"/>
    <x v="1"/>
    <x v="47"/>
    <x v="1"/>
    <x v="1"/>
    <n v="2101"/>
    <x v="0"/>
    <x v="4"/>
    <x v="3"/>
    <s v="Adelaide Scott"/>
    <x v="427"/>
  </r>
  <r>
    <x v="160"/>
    <x v="0"/>
    <x v="0"/>
    <x v="0"/>
    <x v="2"/>
    <x v="2"/>
    <x v="2"/>
    <n v="2617"/>
    <x v="0"/>
    <x v="2"/>
    <x v="2"/>
    <s v="Sanvi Reddy"/>
    <x v="428"/>
  </r>
  <r>
    <x v="100"/>
    <x v="0"/>
    <x v="0"/>
    <x v="1"/>
    <x v="61"/>
    <x v="6"/>
    <x v="6"/>
    <n v="5343"/>
    <x v="0"/>
    <x v="18"/>
    <x v="4"/>
    <s v="Ariki Te Kahu"/>
    <x v="331"/>
  </r>
  <r>
    <x v="18"/>
    <x v="0"/>
    <x v="0"/>
    <x v="0"/>
    <x v="41"/>
    <x v="5"/>
    <x v="5"/>
    <n v="7320"/>
    <x v="0"/>
    <x v="9"/>
    <x v="0"/>
    <s v="Yarran Maza"/>
    <x v="429"/>
  </r>
  <r>
    <x v="437"/>
    <x v="0"/>
    <x v="0"/>
    <x v="0"/>
    <x v="68"/>
    <x v="7"/>
    <x v="7"/>
    <n v="800"/>
    <x v="0"/>
    <x v="19"/>
    <x v="5"/>
    <s v="Mariam Bakir"/>
    <x v="408"/>
  </r>
  <r>
    <x v="364"/>
    <x v="0"/>
    <x v="0"/>
    <x v="1"/>
    <x v="62"/>
    <x v="0"/>
    <x v="0"/>
    <n v="6112"/>
    <x v="0"/>
    <x v="14"/>
    <x v="1"/>
    <s v="Jojo Hashimoto"/>
    <x v="120"/>
  </r>
  <r>
    <x v="438"/>
    <x v="2"/>
    <x v="2"/>
    <x v="0"/>
    <x v="93"/>
    <x v="4"/>
    <x v="4"/>
    <n v="3915"/>
    <x v="0"/>
    <x v="16"/>
    <x v="3"/>
    <s v="Adelaide Scott"/>
    <x v="430"/>
  </r>
  <r>
    <x v="439"/>
    <x v="0"/>
    <x v="0"/>
    <x v="0"/>
    <x v="12"/>
    <x v="3"/>
    <x v="3"/>
    <n v="4068"/>
    <x v="0"/>
    <x v="10"/>
    <x v="5"/>
    <s v="Mariam Bakir"/>
    <x v="105"/>
  </r>
  <r>
    <x v="440"/>
    <x v="1"/>
    <x v="1"/>
    <x v="0"/>
    <x v="20"/>
    <x v="4"/>
    <x v="4"/>
    <n v="3429"/>
    <x v="0"/>
    <x v="8"/>
    <x v="6"/>
    <s v="Cooper Evans"/>
    <x v="431"/>
  </r>
  <r>
    <x v="395"/>
    <x v="0"/>
    <x v="0"/>
    <x v="1"/>
    <x v="23"/>
    <x v="1"/>
    <x v="1"/>
    <n v="2650"/>
    <x v="0"/>
    <x v="11"/>
    <x v="2"/>
    <s v="Sanvi Reddy"/>
    <x v="432"/>
  </r>
  <r>
    <x v="285"/>
    <x v="0"/>
    <x v="0"/>
    <x v="0"/>
    <x v="45"/>
    <x v="3"/>
    <x v="3"/>
    <n v="4570"/>
    <x v="0"/>
    <x v="15"/>
    <x v="6"/>
    <s v="Cooper Evans"/>
    <x v="433"/>
  </r>
  <r>
    <x v="279"/>
    <x v="2"/>
    <x v="2"/>
    <x v="0"/>
    <x v="58"/>
    <x v="0"/>
    <x v="0"/>
    <n v="6027"/>
    <x v="0"/>
    <x v="0"/>
    <x v="4"/>
    <s v="Ariki Te Kahu"/>
    <x v="434"/>
  </r>
  <r>
    <x v="134"/>
    <x v="0"/>
    <x v="0"/>
    <x v="1"/>
    <x v="13"/>
    <x v="1"/>
    <x v="1"/>
    <n v="2480"/>
    <x v="0"/>
    <x v="1"/>
    <x v="1"/>
    <s v="Jojo Hashimoto"/>
    <x v="85"/>
  </r>
  <r>
    <x v="441"/>
    <x v="1"/>
    <x v="1"/>
    <x v="0"/>
    <x v="73"/>
    <x v="6"/>
    <x v="6"/>
    <n v="5607"/>
    <x v="0"/>
    <x v="18"/>
    <x v="1"/>
    <s v="Jojo Hashimoto"/>
    <x v="127"/>
  </r>
  <r>
    <x v="34"/>
    <x v="0"/>
    <x v="0"/>
    <x v="1"/>
    <x v="76"/>
    <x v="1"/>
    <x v="1"/>
    <n v="2031"/>
    <x v="0"/>
    <x v="5"/>
    <x v="0"/>
    <s v="Yarran Maza"/>
    <x v="87"/>
  </r>
  <r>
    <x v="34"/>
    <x v="0"/>
    <x v="0"/>
    <x v="0"/>
    <x v="95"/>
    <x v="7"/>
    <x v="7"/>
    <n v="870"/>
    <x v="0"/>
    <x v="19"/>
    <x v="4"/>
    <s v="Ariki Te Kahu"/>
    <x v="435"/>
  </r>
  <r>
    <x v="390"/>
    <x v="2"/>
    <x v="2"/>
    <x v="0"/>
    <x v="25"/>
    <x v="4"/>
    <x v="4"/>
    <n v="3550"/>
    <x v="0"/>
    <x v="8"/>
    <x v="0"/>
    <s v="Yarran Maza"/>
    <x v="4"/>
  </r>
  <r>
    <x v="148"/>
    <x v="1"/>
    <x v="1"/>
    <x v="0"/>
    <x v="19"/>
    <x v="1"/>
    <x v="1"/>
    <n v="2800"/>
    <x v="0"/>
    <x v="11"/>
    <x v="3"/>
    <s v="Adelaide Scott"/>
    <x v="386"/>
  </r>
  <r>
    <x v="442"/>
    <x v="0"/>
    <x v="0"/>
    <x v="0"/>
    <x v="54"/>
    <x v="4"/>
    <x v="4"/>
    <n v="3030"/>
    <x v="0"/>
    <x v="7"/>
    <x v="3"/>
    <s v="Adelaide Scott"/>
    <x v="436"/>
  </r>
  <r>
    <x v="392"/>
    <x v="0"/>
    <x v="0"/>
    <x v="0"/>
    <x v="7"/>
    <x v="4"/>
    <x v="4"/>
    <n v="3175"/>
    <x v="0"/>
    <x v="6"/>
    <x v="5"/>
    <s v="Mariam Bakir"/>
    <x v="437"/>
  </r>
  <r>
    <x v="443"/>
    <x v="0"/>
    <x v="0"/>
    <x v="0"/>
    <x v="81"/>
    <x v="3"/>
    <x v="3"/>
    <n v="4680"/>
    <x v="0"/>
    <x v="17"/>
    <x v="3"/>
    <s v="Adelaide Scott"/>
    <x v="258"/>
  </r>
  <r>
    <x v="64"/>
    <x v="1"/>
    <x v="1"/>
    <x v="0"/>
    <x v="60"/>
    <x v="1"/>
    <x v="1"/>
    <n v="2541"/>
    <x v="0"/>
    <x v="2"/>
    <x v="4"/>
    <s v="Ariki Te Kahu"/>
    <x v="438"/>
  </r>
  <r>
    <x v="369"/>
    <x v="2"/>
    <x v="2"/>
    <x v="0"/>
    <x v="24"/>
    <x v="1"/>
    <x v="1"/>
    <n v="2120"/>
    <x v="0"/>
    <x v="4"/>
    <x v="3"/>
    <s v="Adelaide Scott"/>
    <x v="438"/>
  </r>
  <r>
    <x v="444"/>
    <x v="2"/>
    <x v="2"/>
    <x v="0"/>
    <x v="9"/>
    <x v="4"/>
    <x v="4"/>
    <n v="3076"/>
    <x v="0"/>
    <x v="7"/>
    <x v="3"/>
    <s v="Adelaide Scott"/>
    <x v="439"/>
  </r>
  <r>
    <x v="445"/>
    <x v="0"/>
    <x v="0"/>
    <x v="0"/>
    <x v="41"/>
    <x v="5"/>
    <x v="5"/>
    <n v="7320"/>
    <x v="0"/>
    <x v="9"/>
    <x v="3"/>
    <s v="Adelaide Scott"/>
    <x v="281"/>
  </r>
  <r>
    <x v="446"/>
    <x v="0"/>
    <x v="0"/>
    <x v="0"/>
    <x v="19"/>
    <x v="1"/>
    <x v="1"/>
    <n v="2800"/>
    <x v="0"/>
    <x v="11"/>
    <x v="0"/>
    <s v="Yarran Maza"/>
    <x v="407"/>
  </r>
  <r>
    <x v="111"/>
    <x v="0"/>
    <x v="0"/>
    <x v="0"/>
    <x v="96"/>
    <x v="4"/>
    <x v="4"/>
    <n v="3690"/>
    <x v="0"/>
    <x v="16"/>
    <x v="6"/>
    <s v="Cooper Evans"/>
    <x v="389"/>
  </r>
  <r>
    <x v="83"/>
    <x v="1"/>
    <x v="1"/>
    <x v="1"/>
    <x v="47"/>
    <x v="1"/>
    <x v="1"/>
    <n v="2101"/>
    <x v="0"/>
    <x v="4"/>
    <x v="7"/>
    <s v="Michelle Zhao"/>
    <x v="127"/>
  </r>
  <r>
    <x v="330"/>
    <x v="0"/>
    <x v="0"/>
    <x v="0"/>
    <x v="65"/>
    <x v="1"/>
    <x v="1"/>
    <n v="2131"/>
    <x v="0"/>
    <x v="4"/>
    <x v="5"/>
    <s v="Mariam Bakir"/>
    <x v="438"/>
  </r>
  <r>
    <x v="447"/>
    <x v="0"/>
    <x v="0"/>
    <x v="0"/>
    <x v="11"/>
    <x v="5"/>
    <x v="5"/>
    <n v="7010"/>
    <x v="0"/>
    <x v="9"/>
    <x v="6"/>
    <s v="Cooper Evans"/>
    <x v="214"/>
  </r>
  <r>
    <x v="415"/>
    <x v="0"/>
    <x v="0"/>
    <x v="0"/>
    <x v="39"/>
    <x v="0"/>
    <x v="0"/>
    <n v="6330"/>
    <x v="0"/>
    <x v="14"/>
    <x v="2"/>
    <s v="Sanvi Reddy"/>
    <x v="96"/>
  </r>
  <r>
    <x v="49"/>
    <x v="2"/>
    <x v="2"/>
    <x v="1"/>
    <x v="26"/>
    <x v="0"/>
    <x v="0"/>
    <n v="6280"/>
    <x v="0"/>
    <x v="14"/>
    <x v="4"/>
    <s v="Ariki Te Kahu"/>
    <x v="440"/>
  </r>
  <r>
    <x v="150"/>
    <x v="0"/>
    <x v="0"/>
    <x v="0"/>
    <x v="42"/>
    <x v="3"/>
    <x v="3"/>
    <n v="4870"/>
    <x v="0"/>
    <x v="12"/>
    <x v="2"/>
    <s v="Sanvi Reddy"/>
    <x v="374"/>
  </r>
  <r>
    <x v="310"/>
    <x v="0"/>
    <x v="0"/>
    <x v="0"/>
    <x v="61"/>
    <x v="6"/>
    <x v="6"/>
    <n v="5343"/>
    <x v="0"/>
    <x v="18"/>
    <x v="1"/>
    <s v="Jojo Hashimoto"/>
    <x v="394"/>
  </r>
  <r>
    <x v="448"/>
    <x v="1"/>
    <x v="1"/>
    <x v="0"/>
    <x v="39"/>
    <x v="0"/>
    <x v="0"/>
    <n v="6330"/>
    <x v="0"/>
    <x v="14"/>
    <x v="0"/>
    <s v="Yarran Maza"/>
    <x v="84"/>
  </r>
  <r>
    <x v="80"/>
    <x v="1"/>
    <x v="1"/>
    <x v="0"/>
    <x v="49"/>
    <x v="4"/>
    <x v="4"/>
    <n v="3134"/>
    <x v="0"/>
    <x v="6"/>
    <x v="2"/>
    <s v="Sanvi Reddy"/>
    <x v="441"/>
  </r>
  <r>
    <x v="276"/>
    <x v="2"/>
    <x v="2"/>
    <x v="1"/>
    <x v="60"/>
    <x v="1"/>
    <x v="1"/>
    <n v="2541"/>
    <x v="0"/>
    <x v="2"/>
    <x v="3"/>
    <s v="Adelaide Scott"/>
    <x v="375"/>
  </r>
  <r>
    <x v="449"/>
    <x v="2"/>
    <x v="2"/>
    <x v="0"/>
    <x v="61"/>
    <x v="6"/>
    <x v="6"/>
    <n v="5343"/>
    <x v="0"/>
    <x v="18"/>
    <x v="3"/>
    <s v="Adelaide Scott"/>
    <x v="32"/>
  </r>
  <r>
    <x v="238"/>
    <x v="0"/>
    <x v="0"/>
    <x v="1"/>
    <x v="67"/>
    <x v="3"/>
    <x v="3"/>
    <n v="4551"/>
    <x v="0"/>
    <x v="15"/>
    <x v="5"/>
    <s v="Mariam Bakir"/>
    <x v="442"/>
  </r>
  <r>
    <x v="74"/>
    <x v="2"/>
    <x v="2"/>
    <x v="0"/>
    <x v="11"/>
    <x v="5"/>
    <x v="5"/>
    <n v="7010"/>
    <x v="0"/>
    <x v="9"/>
    <x v="7"/>
    <s v="Michelle Zhao"/>
    <x v="331"/>
  </r>
  <r>
    <x v="450"/>
    <x v="0"/>
    <x v="0"/>
    <x v="0"/>
    <x v="89"/>
    <x v="4"/>
    <x v="4"/>
    <n v="3136"/>
    <x v="0"/>
    <x v="6"/>
    <x v="1"/>
    <s v="Jojo Hashimoto"/>
    <x v="443"/>
  </r>
  <r>
    <x v="269"/>
    <x v="0"/>
    <x v="0"/>
    <x v="0"/>
    <x v="82"/>
    <x v="3"/>
    <x v="3"/>
    <n v="4655"/>
    <x v="0"/>
    <x v="17"/>
    <x v="4"/>
    <s v="Ariki Te Kahu"/>
    <x v="406"/>
  </r>
  <r>
    <x v="451"/>
    <x v="0"/>
    <x v="0"/>
    <x v="0"/>
    <x v="46"/>
    <x v="3"/>
    <x v="3"/>
    <n v="4740"/>
    <x v="0"/>
    <x v="17"/>
    <x v="5"/>
    <s v="Mariam Bakir"/>
    <x v="430"/>
  </r>
  <r>
    <x v="219"/>
    <x v="1"/>
    <x v="1"/>
    <x v="0"/>
    <x v="38"/>
    <x v="3"/>
    <x v="3"/>
    <n v="4802"/>
    <x v="0"/>
    <x v="12"/>
    <x v="6"/>
    <s v="Cooper Evans"/>
    <x v="350"/>
  </r>
  <r>
    <x v="452"/>
    <x v="0"/>
    <x v="0"/>
    <x v="0"/>
    <x v="34"/>
    <x v="4"/>
    <x v="4"/>
    <n v="3018"/>
    <x v="0"/>
    <x v="7"/>
    <x v="6"/>
    <s v="Cooper Evans"/>
    <x v="444"/>
  </r>
  <r>
    <x v="453"/>
    <x v="0"/>
    <x v="0"/>
    <x v="0"/>
    <x v="8"/>
    <x v="1"/>
    <x v="1"/>
    <n v="2158"/>
    <x v="0"/>
    <x v="4"/>
    <x v="5"/>
    <s v="Mariam Bakir"/>
    <x v="445"/>
  </r>
  <r>
    <x v="128"/>
    <x v="2"/>
    <x v="2"/>
    <x v="1"/>
    <x v="76"/>
    <x v="1"/>
    <x v="1"/>
    <n v="2031"/>
    <x v="0"/>
    <x v="5"/>
    <x v="1"/>
    <s v="Jojo Hashimoto"/>
    <x v="182"/>
  </r>
  <r>
    <x v="253"/>
    <x v="2"/>
    <x v="2"/>
    <x v="0"/>
    <x v="74"/>
    <x v="1"/>
    <x v="1"/>
    <n v="2485"/>
    <x v="0"/>
    <x v="1"/>
    <x v="5"/>
    <s v="Mariam Bakir"/>
    <x v="446"/>
  </r>
  <r>
    <x v="179"/>
    <x v="0"/>
    <x v="0"/>
    <x v="0"/>
    <x v="91"/>
    <x v="1"/>
    <x v="1"/>
    <n v="2064"/>
    <x v="0"/>
    <x v="5"/>
    <x v="6"/>
    <s v="Cooper Evans"/>
    <x v="210"/>
  </r>
  <r>
    <x v="381"/>
    <x v="1"/>
    <x v="1"/>
    <x v="0"/>
    <x v="87"/>
    <x v="2"/>
    <x v="2"/>
    <n v="2609"/>
    <x v="0"/>
    <x v="2"/>
    <x v="1"/>
    <s v="Jojo Hashimoto"/>
    <x v="104"/>
  </r>
  <r>
    <x v="370"/>
    <x v="2"/>
    <x v="2"/>
    <x v="0"/>
    <x v="29"/>
    <x v="4"/>
    <x v="4"/>
    <n v="3500"/>
    <x v="0"/>
    <x v="8"/>
    <x v="5"/>
    <s v="Mariam Bakir"/>
    <x v="447"/>
  </r>
  <r>
    <x v="264"/>
    <x v="1"/>
    <x v="1"/>
    <x v="1"/>
    <x v="47"/>
    <x v="1"/>
    <x v="1"/>
    <n v="2101"/>
    <x v="0"/>
    <x v="4"/>
    <x v="5"/>
    <s v="Mariam Bakir"/>
    <x v="62"/>
  </r>
  <r>
    <x v="454"/>
    <x v="0"/>
    <x v="0"/>
    <x v="0"/>
    <x v="57"/>
    <x v="6"/>
    <x v="6"/>
    <n v="5082"/>
    <x v="0"/>
    <x v="13"/>
    <x v="6"/>
    <s v="Cooper Evans"/>
    <x v="448"/>
  </r>
  <r>
    <x v="151"/>
    <x v="2"/>
    <x v="2"/>
    <x v="1"/>
    <x v="84"/>
    <x v="3"/>
    <x v="3"/>
    <n v="4215"/>
    <x v="0"/>
    <x v="3"/>
    <x v="5"/>
    <s v="Mariam Bakir"/>
    <x v="449"/>
  </r>
  <r>
    <x v="337"/>
    <x v="0"/>
    <x v="0"/>
    <x v="1"/>
    <x v="86"/>
    <x v="0"/>
    <x v="0"/>
    <n v="6725"/>
    <x v="0"/>
    <x v="20"/>
    <x v="2"/>
    <s v="Sanvi Reddy"/>
    <x v="368"/>
  </r>
  <r>
    <x v="360"/>
    <x v="2"/>
    <x v="2"/>
    <x v="0"/>
    <x v="43"/>
    <x v="1"/>
    <x v="1"/>
    <n v="2560"/>
    <x v="0"/>
    <x v="2"/>
    <x v="4"/>
    <s v="Ariki Te Kahu"/>
    <x v="295"/>
  </r>
  <r>
    <x v="426"/>
    <x v="0"/>
    <x v="0"/>
    <x v="0"/>
    <x v="11"/>
    <x v="5"/>
    <x v="5"/>
    <n v="7010"/>
    <x v="0"/>
    <x v="9"/>
    <x v="3"/>
    <s v="Adelaide Scott"/>
    <x v="313"/>
  </r>
  <r>
    <x v="366"/>
    <x v="0"/>
    <x v="0"/>
    <x v="1"/>
    <x v="47"/>
    <x v="1"/>
    <x v="1"/>
    <n v="2101"/>
    <x v="0"/>
    <x v="4"/>
    <x v="4"/>
    <s v="Ariki Te Kahu"/>
    <x v="99"/>
  </r>
  <r>
    <x v="166"/>
    <x v="0"/>
    <x v="0"/>
    <x v="0"/>
    <x v="51"/>
    <x v="4"/>
    <x v="4"/>
    <n v="3630"/>
    <x v="0"/>
    <x v="16"/>
    <x v="9"/>
    <s v="Luka Vidovic"/>
    <x v="10"/>
  </r>
  <r>
    <x v="117"/>
    <x v="2"/>
    <x v="2"/>
    <x v="0"/>
    <x v="55"/>
    <x v="3"/>
    <x v="3"/>
    <n v="4703"/>
    <x v="0"/>
    <x v="17"/>
    <x v="4"/>
    <s v="Ariki Te Kahu"/>
    <x v="176"/>
  </r>
  <r>
    <x v="248"/>
    <x v="1"/>
    <x v="1"/>
    <x v="0"/>
    <x v="38"/>
    <x v="3"/>
    <x v="3"/>
    <n v="4802"/>
    <x v="0"/>
    <x v="12"/>
    <x v="3"/>
    <s v="Adelaide Scott"/>
    <x v="308"/>
  </r>
  <r>
    <x v="455"/>
    <x v="1"/>
    <x v="1"/>
    <x v="0"/>
    <x v="11"/>
    <x v="5"/>
    <x v="5"/>
    <n v="7010"/>
    <x v="0"/>
    <x v="9"/>
    <x v="7"/>
    <s v="Michelle Zhao"/>
    <x v="278"/>
  </r>
  <r>
    <x v="451"/>
    <x v="0"/>
    <x v="0"/>
    <x v="0"/>
    <x v="30"/>
    <x v="4"/>
    <x v="4"/>
    <n v="3131"/>
    <x v="0"/>
    <x v="6"/>
    <x v="3"/>
    <s v="Adelaide Scott"/>
    <x v="450"/>
  </r>
  <r>
    <x v="108"/>
    <x v="1"/>
    <x v="1"/>
    <x v="0"/>
    <x v="90"/>
    <x v="3"/>
    <x v="3"/>
    <n v="4700"/>
    <x v="0"/>
    <x v="17"/>
    <x v="1"/>
    <s v="Jojo Hashimoto"/>
    <x v="269"/>
  </r>
  <r>
    <x v="456"/>
    <x v="2"/>
    <x v="2"/>
    <x v="0"/>
    <x v="24"/>
    <x v="1"/>
    <x v="1"/>
    <n v="2120"/>
    <x v="0"/>
    <x v="4"/>
    <x v="3"/>
    <s v="Adelaide Scott"/>
    <x v="161"/>
  </r>
  <r>
    <x v="53"/>
    <x v="0"/>
    <x v="0"/>
    <x v="0"/>
    <x v="66"/>
    <x v="3"/>
    <x v="3"/>
    <n v="4883"/>
    <x v="0"/>
    <x v="12"/>
    <x v="7"/>
    <s v="Michelle Zhao"/>
    <x v="451"/>
  </r>
  <r>
    <x v="457"/>
    <x v="0"/>
    <x v="0"/>
    <x v="0"/>
    <x v="63"/>
    <x v="1"/>
    <x v="1"/>
    <n v="2015"/>
    <x v="0"/>
    <x v="5"/>
    <x v="3"/>
    <s v="Adelaide Scott"/>
    <x v="166"/>
  </r>
  <r>
    <x v="458"/>
    <x v="1"/>
    <x v="1"/>
    <x v="0"/>
    <x v="87"/>
    <x v="2"/>
    <x v="2"/>
    <n v="2609"/>
    <x v="0"/>
    <x v="2"/>
    <x v="3"/>
    <s v="Adelaide Scott"/>
    <x v="262"/>
  </r>
  <r>
    <x v="116"/>
    <x v="2"/>
    <x v="2"/>
    <x v="0"/>
    <x v="18"/>
    <x v="6"/>
    <x v="6"/>
    <n v="5168"/>
    <x v="0"/>
    <x v="13"/>
    <x v="1"/>
    <s v="Jojo Hashimoto"/>
    <x v="452"/>
  </r>
  <r>
    <x v="459"/>
    <x v="2"/>
    <x v="2"/>
    <x v="1"/>
    <x v="26"/>
    <x v="0"/>
    <x v="0"/>
    <n v="6280"/>
    <x v="0"/>
    <x v="14"/>
    <x v="3"/>
    <s v="Adelaide Scott"/>
    <x v="453"/>
  </r>
  <r>
    <x v="280"/>
    <x v="0"/>
    <x v="0"/>
    <x v="1"/>
    <x v="59"/>
    <x v="3"/>
    <x v="3"/>
    <n v="4509"/>
    <x v="0"/>
    <x v="3"/>
    <x v="8"/>
    <s v="Aditya Nair"/>
    <x v="13"/>
  </r>
  <r>
    <x v="285"/>
    <x v="0"/>
    <x v="0"/>
    <x v="1"/>
    <x v="23"/>
    <x v="1"/>
    <x v="1"/>
    <n v="2650"/>
    <x v="0"/>
    <x v="11"/>
    <x v="8"/>
    <s v="Aditya Nair"/>
    <x v="308"/>
  </r>
  <r>
    <x v="151"/>
    <x v="2"/>
    <x v="2"/>
    <x v="0"/>
    <x v="43"/>
    <x v="1"/>
    <x v="1"/>
    <n v="2560"/>
    <x v="0"/>
    <x v="2"/>
    <x v="4"/>
    <s v="Ariki Te Kahu"/>
    <x v="454"/>
  </r>
  <r>
    <x v="460"/>
    <x v="1"/>
    <x v="1"/>
    <x v="1"/>
    <x v="52"/>
    <x v="3"/>
    <x v="3"/>
    <n v="4053"/>
    <x v="0"/>
    <x v="10"/>
    <x v="8"/>
    <s v="Aditya Nair"/>
    <x v="84"/>
  </r>
  <r>
    <x v="325"/>
    <x v="0"/>
    <x v="0"/>
    <x v="0"/>
    <x v="2"/>
    <x v="2"/>
    <x v="2"/>
    <n v="2617"/>
    <x v="0"/>
    <x v="2"/>
    <x v="3"/>
    <s v="Adelaide Scott"/>
    <x v="322"/>
  </r>
  <r>
    <x v="54"/>
    <x v="0"/>
    <x v="0"/>
    <x v="0"/>
    <x v="15"/>
    <x v="1"/>
    <x v="1"/>
    <n v="2020"/>
    <x v="0"/>
    <x v="5"/>
    <x v="3"/>
    <s v="Adelaide Scott"/>
    <x v="455"/>
  </r>
  <r>
    <x v="461"/>
    <x v="0"/>
    <x v="0"/>
    <x v="0"/>
    <x v="95"/>
    <x v="7"/>
    <x v="7"/>
    <n v="870"/>
    <x v="0"/>
    <x v="19"/>
    <x v="7"/>
    <s v="Michelle Zhao"/>
    <x v="161"/>
  </r>
  <r>
    <x v="328"/>
    <x v="0"/>
    <x v="0"/>
    <x v="0"/>
    <x v="9"/>
    <x v="4"/>
    <x v="4"/>
    <n v="3076"/>
    <x v="0"/>
    <x v="7"/>
    <x v="7"/>
    <s v="Michelle Zhao"/>
    <x v="395"/>
  </r>
  <r>
    <x v="462"/>
    <x v="2"/>
    <x v="2"/>
    <x v="0"/>
    <x v="40"/>
    <x v="4"/>
    <x v="4"/>
    <n v="3353"/>
    <x v="0"/>
    <x v="8"/>
    <x v="5"/>
    <s v="Mariam Bakir"/>
    <x v="128"/>
  </r>
  <r>
    <x v="166"/>
    <x v="0"/>
    <x v="0"/>
    <x v="0"/>
    <x v="78"/>
    <x v="1"/>
    <x v="1"/>
    <n v="2141"/>
    <x v="0"/>
    <x v="4"/>
    <x v="6"/>
    <s v="Cooper Evans"/>
    <x v="65"/>
  </r>
  <r>
    <x v="463"/>
    <x v="1"/>
    <x v="1"/>
    <x v="0"/>
    <x v="69"/>
    <x v="4"/>
    <x v="4"/>
    <n v="3199"/>
    <x v="0"/>
    <x v="6"/>
    <x v="5"/>
    <s v="Mariam Bakir"/>
    <x v="252"/>
  </r>
  <r>
    <x v="464"/>
    <x v="2"/>
    <x v="2"/>
    <x v="0"/>
    <x v="91"/>
    <x v="1"/>
    <x v="1"/>
    <n v="2064"/>
    <x v="0"/>
    <x v="5"/>
    <x v="7"/>
    <s v="Michelle Zhao"/>
    <x v="375"/>
  </r>
  <r>
    <x v="359"/>
    <x v="2"/>
    <x v="2"/>
    <x v="0"/>
    <x v="44"/>
    <x v="4"/>
    <x v="4"/>
    <n v="3977"/>
    <x v="0"/>
    <x v="16"/>
    <x v="1"/>
    <s v="Jojo Hashimoto"/>
    <x v="96"/>
  </r>
  <r>
    <x v="465"/>
    <x v="0"/>
    <x v="0"/>
    <x v="0"/>
    <x v="45"/>
    <x v="3"/>
    <x v="3"/>
    <n v="4570"/>
    <x v="0"/>
    <x v="15"/>
    <x v="7"/>
    <s v="Michelle Zhao"/>
    <x v="400"/>
  </r>
  <r>
    <x v="466"/>
    <x v="2"/>
    <x v="2"/>
    <x v="0"/>
    <x v="18"/>
    <x v="6"/>
    <x v="6"/>
    <n v="5168"/>
    <x v="0"/>
    <x v="13"/>
    <x v="1"/>
    <s v="Jojo Hashimoto"/>
    <x v="181"/>
  </r>
  <r>
    <x v="383"/>
    <x v="1"/>
    <x v="1"/>
    <x v="0"/>
    <x v="11"/>
    <x v="5"/>
    <x v="5"/>
    <n v="7010"/>
    <x v="0"/>
    <x v="9"/>
    <x v="3"/>
    <s v="Adelaide Scott"/>
    <x v="456"/>
  </r>
  <r>
    <x v="467"/>
    <x v="1"/>
    <x v="1"/>
    <x v="0"/>
    <x v="24"/>
    <x v="1"/>
    <x v="1"/>
    <n v="2120"/>
    <x v="0"/>
    <x v="4"/>
    <x v="0"/>
    <s v="Yarran Maza"/>
    <x v="457"/>
  </r>
  <r>
    <x v="468"/>
    <x v="0"/>
    <x v="0"/>
    <x v="0"/>
    <x v="65"/>
    <x v="1"/>
    <x v="1"/>
    <n v="2131"/>
    <x v="0"/>
    <x v="4"/>
    <x v="4"/>
    <s v="Ariki Te Kahu"/>
    <x v="84"/>
  </r>
  <r>
    <x v="469"/>
    <x v="2"/>
    <x v="2"/>
    <x v="0"/>
    <x v="63"/>
    <x v="1"/>
    <x v="1"/>
    <n v="2015"/>
    <x v="0"/>
    <x v="5"/>
    <x v="1"/>
    <s v="Jojo Hashimoto"/>
    <x v="458"/>
  </r>
  <r>
    <x v="353"/>
    <x v="1"/>
    <x v="1"/>
    <x v="0"/>
    <x v="61"/>
    <x v="6"/>
    <x v="6"/>
    <n v="5343"/>
    <x v="0"/>
    <x v="18"/>
    <x v="0"/>
    <s v="Yarran Maza"/>
    <x v="459"/>
  </r>
  <r>
    <x v="470"/>
    <x v="0"/>
    <x v="0"/>
    <x v="0"/>
    <x v="61"/>
    <x v="6"/>
    <x v="6"/>
    <n v="5343"/>
    <x v="0"/>
    <x v="18"/>
    <x v="2"/>
    <s v="Sanvi Reddy"/>
    <x v="460"/>
  </r>
  <r>
    <x v="471"/>
    <x v="1"/>
    <x v="1"/>
    <x v="0"/>
    <x v="71"/>
    <x v="6"/>
    <x v="6"/>
    <n v="5043"/>
    <x v="0"/>
    <x v="13"/>
    <x v="3"/>
    <s v="Adelaide Scott"/>
    <x v="211"/>
  </r>
  <r>
    <x v="113"/>
    <x v="2"/>
    <x v="2"/>
    <x v="0"/>
    <x v="72"/>
    <x v="4"/>
    <x v="4"/>
    <n v="3931"/>
    <x v="0"/>
    <x v="16"/>
    <x v="9"/>
    <s v="Luka Vidovic"/>
    <x v="461"/>
  </r>
  <r>
    <x v="472"/>
    <x v="0"/>
    <x v="0"/>
    <x v="1"/>
    <x v="30"/>
    <x v="4"/>
    <x v="4"/>
    <n v="3131"/>
    <x v="0"/>
    <x v="6"/>
    <x v="3"/>
    <s v="Adelaide Scott"/>
    <x v="302"/>
  </r>
  <r>
    <x v="142"/>
    <x v="1"/>
    <x v="1"/>
    <x v="1"/>
    <x v="56"/>
    <x v="1"/>
    <x v="1"/>
    <n v="2795"/>
    <x v="0"/>
    <x v="11"/>
    <x v="4"/>
    <s v="Ariki Te Kahu"/>
    <x v="70"/>
  </r>
  <r>
    <x v="211"/>
    <x v="0"/>
    <x v="0"/>
    <x v="1"/>
    <x v="36"/>
    <x v="4"/>
    <x v="4"/>
    <n v="3148"/>
    <x v="0"/>
    <x v="6"/>
    <x v="0"/>
    <s v="Yarran Maza"/>
    <x v="447"/>
  </r>
  <r>
    <x v="473"/>
    <x v="1"/>
    <x v="1"/>
    <x v="0"/>
    <x v="4"/>
    <x v="1"/>
    <x v="1"/>
    <n v="2154"/>
    <x v="0"/>
    <x v="4"/>
    <x v="4"/>
    <s v="Ariki Te Kahu"/>
    <x v="462"/>
  </r>
  <r>
    <x v="459"/>
    <x v="2"/>
    <x v="2"/>
    <x v="0"/>
    <x v="43"/>
    <x v="1"/>
    <x v="1"/>
    <n v="2560"/>
    <x v="0"/>
    <x v="2"/>
    <x v="3"/>
    <s v="Adelaide Scott"/>
    <x v="69"/>
  </r>
  <r>
    <x v="474"/>
    <x v="1"/>
    <x v="1"/>
    <x v="0"/>
    <x v="36"/>
    <x v="4"/>
    <x v="4"/>
    <n v="3148"/>
    <x v="0"/>
    <x v="6"/>
    <x v="3"/>
    <s v="Adelaide Scott"/>
    <x v="463"/>
  </r>
  <r>
    <x v="475"/>
    <x v="2"/>
    <x v="2"/>
    <x v="0"/>
    <x v="7"/>
    <x v="4"/>
    <x v="4"/>
    <n v="3175"/>
    <x v="0"/>
    <x v="6"/>
    <x v="2"/>
    <s v="Sanvi Reddy"/>
    <x v="464"/>
  </r>
  <r>
    <x v="249"/>
    <x v="0"/>
    <x v="0"/>
    <x v="1"/>
    <x v="60"/>
    <x v="1"/>
    <x v="1"/>
    <n v="2541"/>
    <x v="0"/>
    <x v="2"/>
    <x v="6"/>
    <s v="Cooper Evans"/>
    <x v="448"/>
  </r>
  <r>
    <x v="232"/>
    <x v="1"/>
    <x v="1"/>
    <x v="0"/>
    <x v="22"/>
    <x v="1"/>
    <x v="1"/>
    <n v="2539"/>
    <x v="0"/>
    <x v="2"/>
    <x v="5"/>
    <s v="Mariam Bakir"/>
    <x v="465"/>
  </r>
  <r>
    <x v="12"/>
    <x v="0"/>
    <x v="0"/>
    <x v="0"/>
    <x v="54"/>
    <x v="4"/>
    <x v="4"/>
    <n v="3030"/>
    <x v="0"/>
    <x v="7"/>
    <x v="5"/>
    <s v="Mariam Bakir"/>
    <x v="466"/>
  </r>
  <r>
    <x v="287"/>
    <x v="1"/>
    <x v="1"/>
    <x v="0"/>
    <x v="7"/>
    <x v="4"/>
    <x v="4"/>
    <n v="3175"/>
    <x v="0"/>
    <x v="6"/>
    <x v="1"/>
    <s v="Jojo Hashimoto"/>
    <x v="467"/>
  </r>
  <r>
    <x v="56"/>
    <x v="2"/>
    <x v="2"/>
    <x v="1"/>
    <x v="84"/>
    <x v="3"/>
    <x v="3"/>
    <n v="4215"/>
    <x v="0"/>
    <x v="3"/>
    <x v="2"/>
    <s v="Sanvi Reddy"/>
    <x v="317"/>
  </r>
  <r>
    <x v="189"/>
    <x v="2"/>
    <x v="2"/>
    <x v="1"/>
    <x v="16"/>
    <x v="0"/>
    <x v="0"/>
    <n v="6030"/>
    <x v="0"/>
    <x v="0"/>
    <x v="5"/>
    <s v="Mariam Bakir"/>
    <x v="2"/>
  </r>
  <r>
    <x v="476"/>
    <x v="2"/>
    <x v="2"/>
    <x v="0"/>
    <x v="6"/>
    <x v="0"/>
    <x v="0"/>
    <n v="6010"/>
    <x v="0"/>
    <x v="0"/>
    <x v="7"/>
    <s v="Michelle Zhao"/>
    <x v="71"/>
  </r>
  <r>
    <x v="477"/>
    <x v="0"/>
    <x v="0"/>
    <x v="0"/>
    <x v="92"/>
    <x v="3"/>
    <x v="3"/>
    <n v="4305"/>
    <x v="0"/>
    <x v="3"/>
    <x v="2"/>
    <s v="Sanvi Reddy"/>
    <x v="468"/>
  </r>
  <r>
    <x v="31"/>
    <x v="1"/>
    <x v="1"/>
    <x v="0"/>
    <x v="7"/>
    <x v="4"/>
    <x v="4"/>
    <n v="3175"/>
    <x v="0"/>
    <x v="6"/>
    <x v="3"/>
    <s v="Adelaide Scott"/>
    <x v="469"/>
  </r>
  <r>
    <x v="136"/>
    <x v="0"/>
    <x v="0"/>
    <x v="0"/>
    <x v="51"/>
    <x v="4"/>
    <x v="4"/>
    <n v="3630"/>
    <x v="0"/>
    <x v="16"/>
    <x v="4"/>
    <s v="Ariki Te Kahu"/>
    <x v="5"/>
  </r>
  <r>
    <x v="440"/>
    <x v="1"/>
    <x v="1"/>
    <x v="0"/>
    <x v="43"/>
    <x v="1"/>
    <x v="1"/>
    <n v="2560"/>
    <x v="0"/>
    <x v="2"/>
    <x v="0"/>
    <s v="Yarran Maza"/>
    <x v="32"/>
  </r>
  <r>
    <x v="478"/>
    <x v="2"/>
    <x v="2"/>
    <x v="0"/>
    <x v="73"/>
    <x v="6"/>
    <x v="6"/>
    <n v="5607"/>
    <x v="0"/>
    <x v="18"/>
    <x v="2"/>
    <s v="Sanvi Reddy"/>
    <x v="154"/>
  </r>
  <r>
    <x v="123"/>
    <x v="2"/>
    <x v="2"/>
    <x v="1"/>
    <x v="56"/>
    <x v="1"/>
    <x v="1"/>
    <n v="2795"/>
    <x v="0"/>
    <x v="11"/>
    <x v="3"/>
    <s v="Adelaide Scott"/>
    <x v="407"/>
  </r>
  <r>
    <x v="479"/>
    <x v="2"/>
    <x v="2"/>
    <x v="0"/>
    <x v="28"/>
    <x v="1"/>
    <x v="1"/>
    <n v="2830"/>
    <x v="0"/>
    <x v="11"/>
    <x v="5"/>
    <s v="Mariam Bakir"/>
    <x v="86"/>
  </r>
  <r>
    <x v="480"/>
    <x v="0"/>
    <x v="0"/>
    <x v="1"/>
    <x v="16"/>
    <x v="0"/>
    <x v="0"/>
    <n v="6030"/>
    <x v="0"/>
    <x v="0"/>
    <x v="6"/>
    <s v="Cooper Evans"/>
    <x v="405"/>
  </r>
  <r>
    <x v="353"/>
    <x v="1"/>
    <x v="1"/>
    <x v="1"/>
    <x v="49"/>
    <x v="4"/>
    <x v="4"/>
    <n v="3134"/>
    <x v="0"/>
    <x v="6"/>
    <x v="5"/>
    <s v="Mariam Bakir"/>
    <x v="470"/>
  </r>
  <r>
    <x v="481"/>
    <x v="0"/>
    <x v="0"/>
    <x v="0"/>
    <x v="1"/>
    <x v="1"/>
    <x v="1"/>
    <n v="2478"/>
    <x v="0"/>
    <x v="1"/>
    <x v="7"/>
    <s v="Michelle Zhao"/>
    <x v="471"/>
  </r>
  <r>
    <x v="189"/>
    <x v="2"/>
    <x v="2"/>
    <x v="0"/>
    <x v="12"/>
    <x v="3"/>
    <x v="3"/>
    <n v="4068"/>
    <x v="0"/>
    <x v="10"/>
    <x v="1"/>
    <s v="Jojo Hashimoto"/>
    <x v="84"/>
  </r>
  <r>
    <x v="329"/>
    <x v="0"/>
    <x v="0"/>
    <x v="0"/>
    <x v="31"/>
    <x v="1"/>
    <x v="1"/>
    <n v="2116"/>
    <x v="0"/>
    <x v="4"/>
    <x v="5"/>
    <s v="Mariam Bakir"/>
    <x v="378"/>
  </r>
  <r>
    <x v="278"/>
    <x v="2"/>
    <x v="2"/>
    <x v="0"/>
    <x v="6"/>
    <x v="0"/>
    <x v="0"/>
    <n v="6010"/>
    <x v="0"/>
    <x v="0"/>
    <x v="3"/>
    <s v="Adelaide Scott"/>
    <x v="133"/>
  </r>
  <r>
    <x v="201"/>
    <x v="1"/>
    <x v="1"/>
    <x v="0"/>
    <x v="64"/>
    <x v="1"/>
    <x v="1"/>
    <n v="2350"/>
    <x v="0"/>
    <x v="1"/>
    <x v="3"/>
    <s v="Adelaide Scott"/>
    <x v="330"/>
  </r>
  <r>
    <x v="56"/>
    <x v="2"/>
    <x v="2"/>
    <x v="0"/>
    <x v="38"/>
    <x v="3"/>
    <x v="3"/>
    <n v="4802"/>
    <x v="0"/>
    <x v="12"/>
    <x v="2"/>
    <s v="Sanvi Reddy"/>
    <x v="472"/>
  </r>
  <r>
    <x v="313"/>
    <x v="0"/>
    <x v="0"/>
    <x v="1"/>
    <x v="94"/>
    <x v="5"/>
    <x v="5"/>
    <n v="7250"/>
    <x v="0"/>
    <x v="9"/>
    <x v="0"/>
    <s v="Yarran Maza"/>
    <x v="200"/>
  </r>
  <r>
    <x v="232"/>
    <x v="1"/>
    <x v="1"/>
    <x v="1"/>
    <x v="47"/>
    <x v="1"/>
    <x v="1"/>
    <n v="2101"/>
    <x v="0"/>
    <x v="4"/>
    <x v="4"/>
    <s v="Ariki Te Kahu"/>
    <x v="473"/>
  </r>
  <r>
    <x v="178"/>
    <x v="0"/>
    <x v="0"/>
    <x v="0"/>
    <x v="80"/>
    <x v="0"/>
    <x v="0"/>
    <n v="6109"/>
    <x v="0"/>
    <x v="14"/>
    <x v="2"/>
    <s v="Sanvi Reddy"/>
    <x v="211"/>
  </r>
  <r>
    <x v="482"/>
    <x v="2"/>
    <x v="2"/>
    <x v="1"/>
    <x v="10"/>
    <x v="4"/>
    <x v="4"/>
    <n v="3551"/>
    <x v="0"/>
    <x v="8"/>
    <x v="6"/>
    <s v="Cooper Evans"/>
    <x v="273"/>
  </r>
  <r>
    <x v="257"/>
    <x v="0"/>
    <x v="0"/>
    <x v="0"/>
    <x v="80"/>
    <x v="0"/>
    <x v="0"/>
    <n v="6109"/>
    <x v="0"/>
    <x v="14"/>
    <x v="6"/>
    <s v="Cooper Evans"/>
    <x v="308"/>
  </r>
  <r>
    <x v="362"/>
    <x v="2"/>
    <x v="2"/>
    <x v="0"/>
    <x v="64"/>
    <x v="1"/>
    <x v="1"/>
    <n v="2350"/>
    <x v="0"/>
    <x v="1"/>
    <x v="8"/>
    <s v="Aditya Nair"/>
    <x v="474"/>
  </r>
  <r>
    <x v="148"/>
    <x v="1"/>
    <x v="1"/>
    <x v="0"/>
    <x v="8"/>
    <x v="1"/>
    <x v="1"/>
    <n v="2158"/>
    <x v="0"/>
    <x v="4"/>
    <x v="6"/>
    <s v="Cooper Evans"/>
    <x v="475"/>
  </r>
  <r>
    <x v="192"/>
    <x v="1"/>
    <x v="1"/>
    <x v="0"/>
    <x v="24"/>
    <x v="1"/>
    <x v="1"/>
    <n v="2120"/>
    <x v="0"/>
    <x v="4"/>
    <x v="6"/>
    <s v="Cooper Evans"/>
    <x v="122"/>
  </r>
  <r>
    <x v="332"/>
    <x v="1"/>
    <x v="1"/>
    <x v="0"/>
    <x v="33"/>
    <x v="4"/>
    <x v="4"/>
    <n v="3280"/>
    <x v="0"/>
    <x v="8"/>
    <x v="2"/>
    <s v="Sanvi Reddy"/>
    <x v="473"/>
  </r>
  <r>
    <x v="227"/>
    <x v="0"/>
    <x v="0"/>
    <x v="0"/>
    <x v="2"/>
    <x v="2"/>
    <x v="2"/>
    <n v="2617"/>
    <x v="0"/>
    <x v="2"/>
    <x v="8"/>
    <s v="Aditya Nair"/>
    <x v="476"/>
  </r>
  <r>
    <x v="189"/>
    <x v="2"/>
    <x v="2"/>
    <x v="0"/>
    <x v="41"/>
    <x v="5"/>
    <x v="5"/>
    <n v="7320"/>
    <x v="0"/>
    <x v="9"/>
    <x v="4"/>
    <s v="Ariki Te Kahu"/>
    <x v="18"/>
  </r>
  <r>
    <x v="483"/>
    <x v="1"/>
    <x v="1"/>
    <x v="1"/>
    <x v="67"/>
    <x v="3"/>
    <x v="3"/>
    <n v="4551"/>
    <x v="0"/>
    <x v="15"/>
    <x v="6"/>
    <s v="Cooper Evans"/>
    <x v="477"/>
  </r>
  <r>
    <x v="484"/>
    <x v="0"/>
    <x v="0"/>
    <x v="1"/>
    <x v="36"/>
    <x v="4"/>
    <x v="4"/>
    <n v="3148"/>
    <x v="0"/>
    <x v="6"/>
    <x v="2"/>
    <s v="Sanvi Reddy"/>
    <x v="2"/>
  </r>
  <r>
    <x v="485"/>
    <x v="2"/>
    <x v="2"/>
    <x v="0"/>
    <x v="58"/>
    <x v="0"/>
    <x v="0"/>
    <n v="6027"/>
    <x v="0"/>
    <x v="0"/>
    <x v="4"/>
    <s v="Ariki Te Kahu"/>
    <x v="101"/>
  </r>
  <r>
    <x v="486"/>
    <x v="0"/>
    <x v="0"/>
    <x v="1"/>
    <x v="13"/>
    <x v="1"/>
    <x v="1"/>
    <n v="2480"/>
    <x v="0"/>
    <x v="1"/>
    <x v="4"/>
    <s v="Ariki Te Kahu"/>
    <x v="478"/>
  </r>
  <r>
    <x v="297"/>
    <x v="1"/>
    <x v="1"/>
    <x v="1"/>
    <x v="80"/>
    <x v="0"/>
    <x v="0"/>
    <n v="6109"/>
    <x v="0"/>
    <x v="14"/>
    <x v="5"/>
    <s v="Mariam Bakir"/>
    <x v="479"/>
  </r>
  <r>
    <x v="163"/>
    <x v="0"/>
    <x v="0"/>
    <x v="0"/>
    <x v="5"/>
    <x v="1"/>
    <x v="1"/>
    <n v="2067"/>
    <x v="0"/>
    <x v="5"/>
    <x v="3"/>
    <s v="Adelaide Scott"/>
    <x v="480"/>
  </r>
  <r>
    <x v="455"/>
    <x v="1"/>
    <x v="1"/>
    <x v="0"/>
    <x v="68"/>
    <x v="7"/>
    <x v="7"/>
    <n v="800"/>
    <x v="0"/>
    <x v="19"/>
    <x v="2"/>
    <s v="Sanvi Reddy"/>
    <x v="66"/>
  </r>
  <r>
    <x v="173"/>
    <x v="0"/>
    <x v="0"/>
    <x v="1"/>
    <x v="10"/>
    <x v="4"/>
    <x v="4"/>
    <n v="3551"/>
    <x v="0"/>
    <x v="8"/>
    <x v="5"/>
    <s v="Mariam Bakir"/>
    <x v="481"/>
  </r>
  <r>
    <x v="405"/>
    <x v="2"/>
    <x v="2"/>
    <x v="0"/>
    <x v="82"/>
    <x v="3"/>
    <x v="3"/>
    <n v="4655"/>
    <x v="0"/>
    <x v="17"/>
    <x v="4"/>
    <s v="Ariki Te Kahu"/>
    <x v="482"/>
  </r>
  <r>
    <x v="167"/>
    <x v="2"/>
    <x v="2"/>
    <x v="0"/>
    <x v="17"/>
    <x v="3"/>
    <x v="3"/>
    <n v="4825"/>
    <x v="0"/>
    <x v="12"/>
    <x v="1"/>
    <s v="Jojo Hashimoto"/>
    <x v="190"/>
  </r>
  <r>
    <x v="465"/>
    <x v="0"/>
    <x v="0"/>
    <x v="0"/>
    <x v="18"/>
    <x v="6"/>
    <x v="6"/>
    <n v="5168"/>
    <x v="0"/>
    <x v="13"/>
    <x v="6"/>
    <s v="Cooper Evans"/>
    <x v="83"/>
  </r>
  <r>
    <x v="35"/>
    <x v="0"/>
    <x v="0"/>
    <x v="1"/>
    <x v="50"/>
    <x v="4"/>
    <x v="4"/>
    <n v="3179"/>
    <x v="0"/>
    <x v="6"/>
    <x v="0"/>
    <s v="Yarran Maza"/>
    <x v="260"/>
  </r>
  <r>
    <x v="324"/>
    <x v="1"/>
    <x v="1"/>
    <x v="0"/>
    <x v="20"/>
    <x v="4"/>
    <x v="4"/>
    <n v="3429"/>
    <x v="0"/>
    <x v="8"/>
    <x v="0"/>
    <s v="Yarran Maza"/>
    <x v="73"/>
  </r>
  <r>
    <x v="487"/>
    <x v="0"/>
    <x v="0"/>
    <x v="0"/>
    <x v="21"/>
    <x v="3"/>
    <x v="3"/>
    <n v="4012"/>
    <x v="0"/>
    <x v="10"/>
    <x v="2"/>
    <s v="Sanvi Reddy"/>
    <x v="24"/>
  </r>
  <r>
    <x v="417"/>
    <x v="2"/>
    <x v="2"/>
    <x v="0"/>
    <x v="88"/>
    <x v="6"/>
    <x v="6"/>
    <n v="5011"/>
    <x v="0"/>
    <x v="13"/>
    <x v="2"/>
    <s v="Sanvi Reddy"/>
    <x v="483"/>
  </r>
  <r>
    <x v="488"/>
    <x v="0"/>
    <x v="0"/>
    <x v="0"/>
    <x v="40"/>
    <x v="4"/>
    <x v="4"/>
    <n v="3353"/>
    <x v="0"/>
    <x v="8"/>
    <x v="9"/>
    <s v="Luka Vidovic"/>
    <x v="484"/>
  </r>
  <r>
    <x v="97"/>
    <x v="0"/>
    <x v="0"/>
    <x v="1"/>
    <x v="30"/>
    <x v="4"/>
    <x v="4"/>
    <n v="3131"/>
    <x v="0"/>
    <x v="6"/>
    <x v="0"/>
    <s v="Yarran Maza"/>
    <x v="121"/>
  </r>
  <r>
    <x v="318"/>
    <x v="0"/>
    <x v="0"/>
    <x v="0"/>
    <x v="95"/>
    <x v="7"/>
    <x v="7"/>
    <n v="870"/>
    <x v="0"/>
    <x v="19"/>
    <x v="3"/>
    <s v="Adelaide Scott"/>
    <x v="485"/>
  </r>
  <r>
    <x v="37"/>
    <x v="2"/>
    <x v="2"/>
    <x v="0"/>
    <x v="48"/>
    <x v="3"/>
    <x v="3"/>
    <n v="4566"/>
    <x v="0"/>
    <x v="15"/>
    <x v="7"/>
    <s v="Michelle Zhao"/>
    <x v="129"/>
  </r>
  <r>
    <x v="95"/>
    <x v="1"/>
    <x v="1"/>
    <x v="0"/>
    <x v="90"/>
    <x v="3"/>
    <x v="3"/>
    <n v="4700"/>
    <x v="0"/>
    <x v="17"/>
    <x v="3"/>
    <s v="Adelaide Scott"/>
    <x v="476"/>
  </r>
  <r>
    <x v="489"/>
    <x v="1"/>
    <x v="1"/>
    <x v="1"/>
    <x v="10"/>
    <x v="4"/>
    <x v="4"/>
    <n v="3551"/>
    <x v="0"/>
    <x v="8"/>
    <x v="9"/>
    <s v="Luka Vidovic"/>
    <x v="212"/>
  </r>
  <r>
    <x v="225"/>
    <x v="0"/>
    <x v="0"/>
    <x v="1"/>
    <x v="83"/>
    <x v="0"/>
    <x v="0"/>
    <n v="6052"/>
    <x v="0"/>
    <x v="0"/>
    <x v="5"/>
    <s v="Mariam Bakir"/>
    <x v="203"/>
  </r>
  <r>
    <x v="396"/>
    <x v="0"/>
    <x v="0"/>
    <x v="1"/>
    <x v="62"/>
    <x v="0"/>
    <x v="0"/>
    <n v="6112"/>
    <x v="0"/>
    <x v="14"/>
    <x v="3"/>
    <s v="Adelaide Scott"/>
    <x v="252"/>
  </r>
  <r>
    <x v="124"/>
    <x v="0"/>
    <x v="0"/>
    <x v="0"/>
    <x v="58"/>
    <x v="0"/>
    <x v="0"/>
    <n v="6027"/>
    <x v="0"/>
    <x v="0"/>
    <x v="7"/>
    <s v="Michelle Zhao"/>
    <x v="59"/>
  </r>
  <r>
    <x v="95"/>
    <x v="1"/>
    <x v="1"/>
    <x v="0"/>
    <x v="54"/>
    <x v="4"/>
    <x v="4"/>
    <n v="3030"/>
    <x v="0"/>
    <x v="7"/>
    <x v="4"/>
    <s v="Ariki Te Kahu"/>
    <x v="486"/>
  </r>
  <r>
    <x v="249"/>
    <x v="0"/>
    <x v="0"/>
    <x v="0"/>
    <x v="73"/>
    <x v="6"/>
    <x v="6"/>
    <n v="5607"/>
    <x v="0"/>
    <x v="18"/>
    <x v="3"/>
    <s v="Adelaide Scott"/>
    <x v="145"/>
  </r>
  <r>
    <x v="490"/>
    <x v="1"/>
    <x v="1"/>
    <x v="0"/>
    <x v="90"/>
    <x v="3"/>
    <x v="3"/>
    <n v="4700"/>
    <x v="0"/>
    <x v="17"/>
    <x v="7"/>
    <s v="Michelle Zhao"/>
    <x v="26"/>
  </r>
  <r>
    <x v="491"/>
    <x v="2"/>
    <x v="2"/>
    <x v="1"/>
    <x v="56"/>
    <x v="1"/>
    <x v="1"/>
    <n v="2795"/>
    <x v="0"/>
    <x v="11"/>
    <x v="0"/>
    <s v="Yarran Maza"/>
    <x v="263"/>
  </r>
  <r>
    <x v="162"/>
    <x v="1"/>
    <x v="1"/>
    <x v="1"/>
    <x v="56"/>
    <x v="1"/>
    <x v="1"/>
    <n v="2795"/>
    <x v="0"/>
    <x v="11"/>
    <x v="7"/>
    <s v="Michelle Zhao"/>
    <x v="487"/>
  </r>
  <r>
    <x v="378"/>
    <x v="2"/>
    <x v="2"/>
    <x v="1"/>
    <x v="35"/>
    <x v="3"/>
    <x v="3"/>
    <n v="4558"/>
    <x v="0"/>
    <x v="15"/>
    <x v="2"/>
    <s v="Sanvi Reddy"/>
    <x v="488"/>
  </r>
  <r>
    <x v="337"/>
    <x v="0"/>
    <x v="0"/>
    <x v="0"/>
    <x v="89"/>
    <x v="4"/>
    <x v="4"/>
    <n v="3136"/>
    <x v="0"/>
    <x v="6"/>
    <x v="6"/>
    <s v="Cooper Evans"/>
    <x v="48"/>
  </r>
  <r>
    <x v="33"/>
    <x v="2"/>
    <x v="2"/>
    <x v="1"/>
    <x v="10"/>
    <x v="4"/>
    <x v="4"/>
    <n v="3551"/>
    <x v="0"/>
    <x v="8"/>
    <x v="6"/>
    <s v="Cooper Evans"/>
    <x v="489"/>
  </r>
  <r>
    <x v="423"/>
    <x v="0"/>
    <x v="0"/>
    <x v="0"/>
    <x v="35"/>
    <x v="3"/>
    <x v="3"/>
    <n v="4558"/>
    <x v="0"/>
    <x v="15"/>
    <x v="4"/>
    <s v="Ariki Te Kahu"/>
    <x v="490"/>
  </r>
  <r>
    <x v="143"/>
    <x v="2"/>
    <x v="2"/>
    <x v="1"/>
    <x v="60"/>
    <x v="1"/>
    <x v="1"/>
    <n v="2541"/>
    <x v="0"/>
    <x v="2"/>
    <x v="5"/>
    <s v="Mariam Bakir"/>
    <x v="491"/>
  </r>
  <r>
    <x v="456"/>
    <x v="2"/>
    <x v="2"/>
    <x v="1"/>
    <x v="56"/>
    <x v="1"/>
    <x v="1"/>
    <n v="2795"/>
    <x v="0"/>
    <x v="11"/>
    <x v="9"/>
    <s v="Luka Vidovic"/>
    <x v="492"/>
  </r>
  <r>
    <x v="350"/>
    <x v="0"/>
    <x v="0"/>
    <x v="0"/>
    <x v="45"/>
    <x v="3"/>
    <x v="3"/>
    <n v="4570"/>
    <x v="0"/>
    <x v="15"/>
    <x v="7"/>
    <s v="Michelle Zhao"/>
    <x v="93"/>
  </r>
  <r>
    <x v="360"/>
    <x v="2"/>
    <x v="2"/>
    <x v="0"/>
    <x v="14"/>
    <x v="1"/>
    <x v="1"/>
    <n v="2790"/>
    <x v="0"/>
    <x v="11"/>
    <x v="7"/>
    <s v="Michelle Zhao"/>
    <x v="265"/>
  </r>
  <r>
    <x v="301"/>
    <x v="0"/>
    <x v="0"/>
    <x v="0"/>
    <x v="14"/>
    <x v="1"/>
    <x v="1"/>
    <n v="2790"/>
    <x v="0"/>
    <x v="11"/>
    <x v="3"/>
    <s v="Adelaide Scott"/>
    <x v="73"/>
  </r>
  <r>
    <x v="173"/>
    <x v="0"/>
    <x v="0"/>
    <x v="0"/>
    <x v="70"/>
    <x v="4"/>
    <x v="4"/>
    <n v="3400"/>
    <x v="0"/>
    <x v="8"/>
    <x v="0"/>
    <s v="Yarran Maza"/>
    <x v="493"/>
  </r>
  <r>
    <x v="492"/>
    <x v="2"/>
    <x v="2"/>
    <x v="0"/>
    <x v="33"/>
    <x v="4"/>
    <x v="4"/>
    <n v="3280"/>
    <x v="0"/>
    <x v="8"/>
    <x v="4"/>
    <s v="Ariki Te Kahu"/>
    <x v="374"/>
  </r>
  <r>
    <x v="493"/>
    <x v="2"/>
    <x v="2"/>
    <x v="0"/>
    <x v="13"/>
    <x v="1"/>
    <x v="1"/>
    <n v="2480"/>
    <x v="0"/>
    <x v="1"/>
    <x v="5"/>
    <s v="Mariam Bakir"/>
    <x v="391"/>
  </r>
  <r>
    <x v="82"/>
    <x v="2"/>
    <x v="2"/>
    <x v="0"/>
    <x v="57"/>
    <x v="6"/>
    <x v="6"/>
    <n v="5082"/>
    <x v="0"/>
    <x v="13"/>
    <x v="3"/>
    <s v="Adelaide Scott"/>
    <x v="119"/>
  </r>
  <r>
    <x v="494"/>
    <x v="0"/>
    <x v="0"/>
    <x v="0"/>
    <x v="33"/>
    <x v="4"/>
    <x v="4"/>
    <n v="3280"/>
    <x v="0"/>
    <x v="8"/>
    <x v="1"/>
    <s v="Jojo Hashimoto"/>
    <x v="92"/>
  </r>
  <r>
    <x v="495"/>
    <x v="0"/>
    <x v="0"/>
    <x v="0"/>
    <x v="35"/>
    <x v="3"/>
    <x v="3"/>
    <n v="4558"/>
    <x v="0"/>
    <x v="15"/>
    <x v="3"/>
    <s v="Adelaide Scott"/>
    <x v="494"/>
  </r>
  <r>
    <x v="188"/>
    <x v="0"/>
    <x v="0"/>
    <x v="0"/>
    <x v="28"/>
    <x v="1"/>
    <x v="1"/>
    <n v="2830"/>
    <x v="0"/>
    <x v="11"/>
    <x v="1"/>
    <s v="Jojo Hashimoto"/>
    <x v="495"/>
  </r>
  <r>
    <x v="55"/>
    <x v="0"/>
    <x v="0"/>
    <x v="0"/>
    <x v="4"/>
    <x v="1"/>
    <x v="1"/>
    <n v="2154"/>
    <x v="0"/>
    <x v="4"/>
    <x v="0"/>
    <s v="Yarran Maza"/>
    <x v="109"/>
  </r>
  <r>
    <x v="496"/>
    <x v="0"/>
    <x v="0"/>
    <x v="0"/>
    <x v="69"/>
    <x v="4"/>
    <x v="4"/>
    <n v="3199"/>
    <x v="0"/>
    <x v="6"/>
    <x v="1"/>
    <s v="Jojo Hashimoto"/>
    <x v="371"/>
  </r>
  <r>
    <x v="360"/>
    <x v="2"/>
    <x v="2"/>
    <x v="0"/>
    <x v="39"/>
    <x v="0"/>
    <x v="0"/>
    <n v="6330"/>
    <x v="0"/>
    <x v="14"/>
    <x v="3"/>
    <s v="Adelaide Scott"/>
    <x v="496"/>
  </r>
  <r>
    <x v="139"/>
    <x v="2"/>
    <x v="2"/>
    <x v="0"/>
    <x v="19"/>
    <x v="1"/>
    <x v="1"/>
    <n v="2800"/>
    <x v="0"/>
    <x v="11"/>
    <x v="7"/>
    <s v="Michelle Zhao"/>
    <x v="255"/>
  </r>
  <r>
    <x v="398"/>
    <x v="0"/>
    <x v="0"/>
    <x v="0"/>
    <x v="52"/>
    <x v="3"/>
    <x v="3"/>
    <n v="4053"/>
    <x v="0"/>
    <x v="10"/>
    <x v="8"/>
    <s v="Aditya Nair"/>
    <x v="461"/>
  </r>
  <r>
    <x v="497"/>
    <x v="1"/>
    <x v="1"/>
    <x v="0"/>
    <x v="93"/>
    <x v="4"/>
    <x v="4"/>
    <n v="3915"/>
    <x v="0"/>
    <x v="16"/>
    <x v="1"/>
    <s v="Jojo Hashimoto"/>
    <x v="262"/>
  </r>
  <r>
    <x v="65"/>
    <x v="2"/>
    <x v="2"/>
    <x v="1"/>
    <x v="0"/>
    <x v="0"/>
    <x v="0"/>
    <n v="6021"/>
    <x v="0"/>
    <x v="0"/>
    <x v="5"/>
    <s v="Mariam Bakir"/>
    <x v="497"/>
  </r>
  <r>
    <x v="128"/>
    <x v="2"/>
    <x v="2"/>
    <x v="1"/>
    <x v="23"/>
    <x v="1"/>
    <x v="1"/>
    <n v="2650"/>
    <x v="0"/>
    <x v="11"/>
    <x v="6"/>
    <s v="Cooper Evans"/>
    <x v="498"/>
  </r>
  <r>
    <x v="498"/>
    <x v="1"/>
    <x v="1"/>
    <x v="1"/>
    <x v="48"/>
    <x v="3"/>
    <x v="3"/>
    <n v="4566"/>
    <x v="0"/>
    <x v="15"/>
    <x v="5"/>
    <s v="Mariam Bakir"/>
    <x v="485"/>
  </r>
  <r>
    <x v="410"/>
    <x v="1"/>
    <x v="1"/>
    <x v="0"/>
    <x v="77"/>
    <x v="5"/>
    <x v="5"/>
    <n v="7018"/>
    <x v="0"/>
    <x v="9"/>
    <x v="1"/>
    <s v="Jojo Hashimoto"/>
    <x v="499"/>
  </r>
  <r>
    <x v="365"/>
    <x v="1"/>
    <x v="1"/>
    <x v="0"/>
    <x v="51"/>
    <x v="4"/>
    <x v="4"/>
    <n v="3630"/>
    <x v="0"/>
    <x v="16"/>
    <x v="5"/>
    <s v="Mariam Bakir"/>
    <x v="500"/>
  </r>
  <r>
    <x v="302"/>
    <x v="1"/>
    <x v="1"/>
    <x v="0"/>
    <x v="88"/>
    <x v="6"/>
    <x v="6"/>
    <n v="5011"/>
    <x v="0"/>
    <x v="13"/>
    <x v="7"/>
    <s v="Michelle Zhao"/>
    <x v="501"/>
  </r>
  <r>
    <x v="324"/>
    <x v="1"/>
    <x v="1"/>
    <x v="0"/>
    <x v="17"/>
    <x v="3"/>
    <x v="3"/>
    <n v="4825"/>
    <x v="0"/>
    <x v="12"/>
    <x v="4"/>
    <s v="Ariki Te Kahu"/>
    <x v="308"/>
  </r>
  <r>
    <x v="383"/>
    <x v="1"/>
    <x v="1"/>
    <x v="0"/>
    <x v="91"/>
    <x v="1"/>
    <x v="1"/>
    <n v="2064"/>
    <x v="0"/>
    <x v="5"/>
    <x v="0"/>
    <s v="Yarran Maza"/>
    <x v="83"/>
  </r>
  <r>
    <x v="499"/>
    <x v="0"/>
    <x v="0"/>
    <x v="1"/>
    <x v="1"/>
    <x v="1"/>
    <x v="1"/>
    <n v="2478"/>
    <x v="0"/>
    <x v="1"/>
    <x v="0"/>
    <s v="Yarran Maza"/>
    <x v="94"/>
  </r>
  <r>
    <x v="500"/>
    <x v="0"/>
    <x v="0"/>
    <x v="1"/>
    <x v="42"/>
    <x v="3"/>
    <x v="3"/>
    <n v="4870"/>
    <x v="0"/>
    <x v="12"/>
    <x v="0"/>
    <s v="Yarran Maza"/>
    <x v="245"/>
  </r>
  <r>
    <x v="501"/>
    <x v="2"/>
    <x v="2"/>
    <x v="1"/>
    <x v="36"/>
    <x v="4"/>
    <x v="4"/>
    <n v="3148"/>
    <x v="0"/>
    <x v="6"/>
    <x v="0"/>
    <s v="Yarran Maza"/>
    <x v="502"/>
  </r>
  <r>
    <x v="41"/>
    <x v="1"/>
    <x v="1"/>
    <x v="0"/>
    <x v="5"/>
    <x v="1"/>
    <x v="1"/>
    <n v="2067"/>
    <x v="0"/>
    <x v="5"/>
    <x v="9"/>
    <s v="Luka Vidovic"/>
    <x v="24"/>
  </r>
  <r>
    <x v="502"/>
    <x v="1"/>
    <x v="1"/>
    <x v="0"/>
    <x v="44"/>
    <x v="4"/>
    <x v="4"/>
    <n v="3977"/>
    <x v="0"/>
    <x v="16"/>
    <x v="0"/>
    <s v="Yarran Maza"/>
    <x v="216"/>
  </r>
  <r>
    <x v="503"/>
    <x v="0"/>
    <x v="0"/>
    <x v="0"/>
    <x v="8"/>
    <x v="1"/>
    <x v="1"/>
    <n v="2158"/>
    <x v="0"/>
    <x v="4"/>
    <x v="3"/>
    <s v="Adelaide Scott"/>
    <x v="503"/>
  </r>
  <r>
    <x v="234"/>
    <x v="1"/>
    <x v="1"/>
    <x v="0"/>
    <x v="87"/>
    <x v="2"/>
    <x v="2"/>
    <n v="2609"/>
    <x v="0"/>
    <x v="2"/>
    <x v="3"/>
    <s v="Adelaide Scott"/>
    <x v="67"/>
  </r>
  <r>
    <x v="504"/>
    <x v="0"/>
    <x v="0"/>
    <x v="0"/>
    <x v="45"/>
    <x v="3"/>
    <x v="3"/>
    <n v="4570"/>
    <x v="0"/>
    <x v="15"/>
    <x v="9"/>
    <s v="Luka Vidovic"/>
    <x v="504"/>
  </r>
  <r>
    <x v="182"/>
    <x v="1"/>
    <x v="1"/>
    <x v="1"/>
    <x v="62"/>
    <x v="0"/>
    <x v="0"/>
    <n v="6112"/>
    <x v="0"/>
    <x v="14"/>
    <x v="0"/>
    <s v="Yarran Maza"/>
    <x v="376"/>
  </r>
  <r>
    <x v="341"/>
    <x v="0"/>
    <x v="0"/>
    <x v="0"/>
    <x v="93"/>
    <x v="4"/>
    <x v="4"/>
    <n v="3915"/>
    <x v="0"/>
    <x v="16"/>
    <x v="0"/>
    <s v="Yarran Maza"/>
    <x v="360"/>
  </r>
  <r>
    <x v="505"/>
    <x v="0"/>
    <x v="0"/>
    <x v="0"/>
    <x v="35"/>
    <x v="3"/>
    <x v="3"/>
    <n v="4558"/>
    <x v="0"/>
    <x v="15"/>
    <x v="0"/>
    <s v="Yarran Maza"/>
    <x v="505"/>
  </r>
  <r>
    <x v="506"/>
    <x v="0"/>
    <x v="0"/>
    <x v="1"/>
    <x v="72"/>
    <x v="4"/>
    <x v="4"/>
    <n v="3931"/>
    <x v="0"/>
    <x v="16"/>
    <x v="0"/>
    <s v="Yarran Maza"/>
    <x v="506"/>
  </r>
  <r>
    <x v="240"/>
    <x v="0"/>
    <x v="0"/>
    <x v="0"/>
    <x v="37"/>
    <x v="1"/>
    <x v="1"/>
    <n v="2750"/>
    <x v="0"/>
    <x v="11"/>
    <x v="3"/>
    <s v="Adelaide Scott"/>
    <x v="238"/>
  </r>
  <r>
    <x v="157"/>
    <x v="2"/>
    <x v="2"/>
    <x v="0"/>
    <x v="31"/>
    <x v="1"/>
    <x v="1"/>
    <n v="2116"/>
    <x v="0"/>
    <x v="4"/>
    <x v="0"/>
    <s v="Yarran Maza"/>
    <x v="52"/>
  </r>
  <r>
    <x v="357"/>
    <x v="1"/>
    <x v="1"/>
    <x v="1"/>
    <x v="50"/>
    <x v="4"/>
    <x v="4"/>
    <n v="3179"/>
    <x v="0"/>
    <x v="6"/>
    <x v="0"/>
    <s v="Yarran Maza"/>
    <x v="60"/>
  </r>
  <r>
    <x v="507"/>
    <x v="1"/>
    <x v="1"/>
    <x v="0"/>
    <x v="84"/>
    <x v="3"/>
    <x v="3"/>
    <n v="4215"/>
    <x v="0"/>
    <x v="3"/>
    <x v="0"/>
    <s v="Yarran Maza"/>
    <x v="507"/>
  </r>
  <r>
    <x v="137"/>
    <x v="2"/>
    <x v="2"/>
    <x v="0"/>
    <x v="20"/>
    <x v="4"/>
    <x v="4"/>
    <n v="3429"/>
    <x v="0"/>
    <x v="8"/>
    <x v="4"/>
    <s v="Ariki Te Kahu"/>
    <x v="508"/>
  </r>
  <r>
    <x v="467"/>
    <x v="1"/>
    <x v="1"/>
    <x v="0"/>
    <x v="22"/>
    <x v="1"/>
    <x v="1"/>
    <n v="2539"/>
    <x v="0"/>
    <x v="2"/>
    <x v="3"/>
    <s v="Adelaide Scott"/>
    <x v="166"/>
  </r>
  <r>
    <x v="24"/>
    <x v="0"/>
    <x v="0"/>
    <x v="0"/>
    <x v="46"/>
    <x v="3"/>
    <x v="3"/>
    <n v="4740"/>
    <x v="0"/>
    <x v="17"/>
    <x v="9"/>
    <s v="Luka Vidovic"/>
    <x v="78"/>
  </r>
  <r>
    <x v="319"/>
    <x v="2"/>
    <x v="2"/>
    <x v="0"/>
    <x v="65"/>
    <x v="1"/>
    <x v="1"/>
    <n v="2131"/>
    <x v="0"/>
    <x v="4"/>
    <x v="3"/>
    <s v="Adelaide Scott"/>
    <x v="471"/>
  </r>
  <r>
    <x v="508"/>
    <x v="2"/>
    <x v="2"/>
    <x v="1"/>
    <x v="2"/>
    <x v="2"/>
    <x v="2"/>
    <n v="2617"/>
    <x v="0"/>
    <x v="2"/>
    <x v="3"/>
    <s v="Adelaide Scott"/>
    <x v="508"/>
  </r>
  <r>
    <x v="509"/>
    <x v="0"/>
    <x v="0"/>
    <x v="1"/>
    <x v="59"/>
    <x v="3"/>
    <x v="3"/>
    <n v="4509"/>
    <x v="0"/>
    <x v="3"/>
    <x v="8"/>
    <s v="Aditya Nair"/>
    <x v="446"/>
  </r>
  <r>
    <x v="431"/>
    <x v="0"/>
    <x v="0"/>
    <x v="0"/>
    <x v="63"/>
    <x v="1"/>
    <x v="1"/>
    <n v="2015"/>
    <x v="0"/>
    <x v="5"/>
    <x v="3"/>
    <s v="Adelaide Scott"/>
    <x v="301"/>
  </r>
  <r>
    <x v="70"/>
    <x v="0"/>
    <x v="0"/>
    <x v="0"/>
    <x v="18"/>
    <x v="6"/>
    <x v="6"/>
    <n v="5168"/>
    <x v="0"/>
    <x v="13"/>
    <x v="7"/>
    <s v="Michelle Zhao"/>
    <x v="509"/>
  </r>
  <r>
    <x v="510"/>
    <x v="2"/>
    <x v="2"/>
    <x v="1"/>
    <x v="18"/>
    <x v="6"/>
    <x v="6"/>
    <n v="5168"/>
    <x v="0"/>
    <x v="13"/>
    <x v="2"/>
    <s v="Sanvi Reddy"/>
    <x v="271"/>
  </r>
  <r>
    <x v="511"/>
    <x v="1"/>
    <x v="1"/>
    <x v="0"/>
    <x v="69"/>
    <x v="4"/>
    <x v="4"/>
    <n v="3199"/>
    <x v="0"/>
    <x v="6"/>
    <x v="4"/>
    <s v="Ariki Te Kahu"/>
    <x v="122"/>
  </r>
  <r>
    <x v="84"/>
    <x v="2"/>
    <x v="2"/>
    <x v="1"/>
    <x v="37"/>
    <x v="1"/>
    <x v="1"/>
    <n v="2750"/>
    <x v="0"/>
    <x v="11"/>
    <x v="1"/>
    <s v="Jojo Hashimoto"/>
    <x v="260"/>
  </r>
  <r>
    <x v="512"/>
    <x v="0"/>
    <x v="0"/>
    <x v="1"/>
    <x v="94"/>
    <x v="5"/>
    <x v="5"/>
    <n v="7250"/>
    <x v="0"/>
    <x v="9"/>
    <x v="4"/>
    <s v="Ariki Te Kahu"/>
    <x v="83"/>
  </r>
  <r>
    <x v="219"/>
    <x v="1"/>
    <x v="1"/>
    <x v="0"/>
    <x v="24"/>
    <x v="1"/>
    <x v="1"/>
    <n v="2120"/>
    <x v="0"/>
    <x v="4"/>
    <x v="7"/>
    <s v="Michelle Zhao"/>
    <x v="256"/>
  </r>
  <r>
    <x v="58"/>
    <x v="2"/>
    <x v="2"/>
    <x v="0"/>
    <x v="66"/>
    <x v="3"/>
    <x v="3"/>
    <n v="4883"/>
    <x v="0"/>
    <x v="12"/>
    <x v="2"/>
    <s v="Sanvi Reddy"/>
    <x v="510"/>
  </r>
  <r>
    <x v="433"/>
    <x v="0"/>
    <x v="0"/>
    <x v="0"/>
    <x v="66"/>
    <x v="3"/>
    <x v="3"/>
    <n v="4883"/>
    <x v="0"/>
    <x v="12"/>
    <x v="3"/>
    <s v="Adelaide Scott"/>
    <x v="511"/>
  </r>
  <r>
    <x v="97"/>
    <x v="0"/>
    <x v="0"/>
    <x v="0"/>
    <x v="30"/>
    <x v="4"/>
    <x v="4"/>
    <n v="3131"/>
    <x v="0"/>
    <x v="6"/>
    <x v="3"/>
    <s v="Adelaide Scott"/>
    <x v="22"/>
  </r>
  <r>
    <x v="19"/>
    <x v="0"/>
    <x v="0"/>
    <x v="0"/>
    <x v="41"/>
    <x v="5"/>
    <x v="5"/>
    <n v="7320"/>
    <x v="0"/>
    <x v="9"/>
    <x v="2"/>
    <s v="Sanvi Reddy"/>
    <x v="512"/>
  </r>
  <r>
    <x v="172"/>
    <x v="1"/>
    <x v="1"/>
    <x v="0"/>
    <x v="27"/>
    <x v="4"/>
    <x v="4"/>
    <n v="3066"/>
    <x v="0"/>
    <x v="7"/>
    <x v="2"/>
    <s v="Sanvi Reddy"/>
    <x v="513"/>
  </r>
  <r>
    <x v="89"/>
    <x v="0"/>
    <x v="0"/>
    <x v="0"/>
    <x v="87"/>
    <x v="2"/>
    <x v="2"/>
    <n v="2609"/>
    <x v="0"/>
    <x v="2"/>
    <x v="5"/>
    <s v="Mariam Bakir"/>
    <x v="365"/>
  </r>
  <r>
    <x v="6"/>
    <x v="1"/>
    <x v="1"/>
    <x v="0"/>
    <x v="35"/>
    <x v="3"/>
    <x v="3"/>
    <n v="4558"/>
    <x v="0"/>
    <x v="15"/>
    <x v="1"/>
    <s v="Jojo Hashimoto"/>
    <x v="270"/>
  </r>
  <r>
    <x v="350"/>
    <x v="0"/>
    <x v="0"/>
    <x v="0"/>
    <x v="2"/>
    <x v="2"/>
    <x v="2"/>
    <n v="2617"/>
    <x v="0"/>
    <x v="2"/>
    <x v="4"/>
    <s v="Ariki Te Kahu"/>
    <x v="91"/>
  </r>
  <r>
    <x v="513"/>
    <x v="2"/>
    <x v="2"/>
    <x v="0"/>
    <x v="74"/>
    <x v="1"/>
    <x v="1"/>
    <n v="2485"/>
    <x v="0"/>
    <x v="1"/>
    <x v="2"/>
    <s v="Sanvi Reddy"/>
    <x v="353"/>
  </r>
  <r>
    <x v="189"/>
    <x v="2"/>
    <x v="2"/>
    <x v="1"/>
    <x v="2"/>
    <x v="2"/>
    <x v="2"/>
    <n v="2617"/>
    <x v="0"/>
    <x v="2"/>
    <x v="0"/>
    <s v="Yarran Maza"/>
    <x v="272"/>
  </r>
  <r>
    <x v="514"/>
    <x v="1"/>
    <x v="1"/>
    <x v="0"/>
    <x v="81"/>
    <x v="3"/>
    <x v="3"/>
    <n v="4680"/>
    <x v="0"/>
    <x v="17"/>
    <x v="3"/>
    <s v="Adelaide Scott"/>
    <x v="113"/>
  </r>
  <r>
    <x v="427"/>
    <x v="0"/>
    <x v="0"/>
    <x v="1"/>
    <x v="18"/>
    <x v="6"/>
    <x v="6"/>
    <n v="5168"/>
    <x v="0"/>
    <x v="13"/>
    <x v="2"/>
    <s v="Sanvi Reddy"/>
    <x v="354"/>
  </r>
  <r>
    <x v="426"/>
    <x v="0"/>
    <x v="0"/>
    <x v="0"/>
    <x v="9"/>
    <x v="4"/>
    <x v="4"/>
    <n v="3076"/>
    <x v="0"/>
    <x v="7"/>
    <x v="8"/>
    <s v="Aditya Nair"/>
    <x v="183"/>
  </r>
  <r>
    <x v="51"/>
    <x v="0"/>
    <x v="0"/>
    <x v="0"/>
    <x v="60"/>
    <x v="1"/>
    <x v="1"/>
    <n v="2541"/>
    <x v="0"/>
    <x v="2"/>
    <x v="1"/>
    <s v="Jojo Hashimoto"/>
    <x v="310"/>
  </r>
  <r>
    <x v="243"/>
    <x v="2"/>
    <x v="2"/>
    <x v="0"/>
    <x v="94"/>
    <x v="5"/>
    <x v="5"/>
    <n v="7250"/>
    <x v="0"/>
    <x v="9"/>
    <x v="3"/>
    <s v="Adelaide Scott"/>
    <x v="514"/>
  </r>
  <r>
    <x v="515"/>
    <x v="0"/>
    <x v="0"/>
    <x v="0"/>
    <x v="29"/>
    <x v="4"/>
    <x v="4"/>
    <n v="3500"/>
    <x v="0"/>
    <x v="8"/>
    <x v="4"/>
    <s v="Ariki Te Kahu"/>
    <x v="515"/>
  </r>
  <r>
    <x v="466"/>
    <x v="2"/>
    <x v="2"/>
    <x v="1"/>
    <x v="79"/>
    <x v="6"/>
    <x v="6"/>
    <n v="5290"/>
    <x v="0"/>
    <x v="18"/>
    <x v="5"/>
    <s v="Mariam Bakir"/>
    <x v="183"/>
  </r>
  <r>
    <x v="268"/>
    <x v="1"/>
    <x v="1"/>
    <x v="0"/>
    <x v="57"/>
    <x v="6"/>
    <x v="6"/>
    <n v="5082"/>
    <x v="0"/>
    <x v="13"/>
    <x v="5"/>
    <s v="Mariam Bakir"/>
    <x v="499"/>
  </r>
  <r>
    <x v="178"/>
    <x v="0"/>
    <x v="0"/>
    <x v="0"/>
    <x v="84"/>
    <x v="3"/>
    <x v="3"/>
    <n v="4215"/>
    <x v="0"/>
    <x v="3"/>
    <x v="6"/>
    <s v="Cooper Evans"/>
    <x v="31"/>
  </r>
  <r>
    <x v="516"/>
    <x v="2"/>
    <x v="2"/>
    <x v="0"/>
    <x v="3"/>
    <x v="3"/>
    <x v="3"/>
    <n v="4220"/>
    <x v="0"/>
    <x v="3"/>
    <x v="6"/>
    <s v="Cooper Evans"/>
    <x v="136"/>
  </r>
  <r>
    <x v="256"/>
    <x v="1"/>
    <x v="1"/>
    <x v="0"/>
    <x v="96"/>
    <x v="4"/>
    <x v="4"/>
    <n v="3690"/>
    <x v="0"/>
    <x v="16"/>
    <x v="4"/>
    <s v="Ariki Te Kahu"/>
    <x v="326"/>
  </r>
  <r>
    <x v="235"/>
    <x v="0"/>
    <x v="0"/>
    <x v="1"/>
    <x v="53"/>
    <x v="3"/>
    <x v="3"/>
    <n v="4119"/>
    <x v="0"/>
    <x v="10"/>
    <x v="0"/>
    <s v="Yarran Maza"/>
    <x v="516"/>
  </r>
  <r>
    <x v="262"/>
    <x v="0"/>
    <x v="0"/>
    <x v="1"/>
    <x v="53"/>
    <x v="3"/>
    <x v="3"/>
    <n v="4119"/>
    <x v="0"/>
    <x v="10"/>
    <x v="4"/>
    <s v="Ariki Te Kahu"/>
    <x v="279"/>
  </r>
  <r>
    <x v="317"/>
    <x v="0"/>
    <x v="0"/>
    <x v="0"/>
    <x v="8"/>
    <x v="1"/>
    <x v="1"/>
    <n v="2158"/>
    <x v="0"/>
    <x v="4"/>
    <x v="2"/>
    <s v="Sanvi Reddy"/>
    <x v="365"/>
  </r>
  <r>
    <x v="453"/>
    <x v="0"/>
    <x v="0"/>
    <x v="0"/>
    <x v="81"/>
    <x v="3"/>
    <x v="3"/>
    <n v="4680"/>
    <x v="0"/>
    <x v="17"/>
    <x v="3"/>
    <s v="Adelaide Scott"/>
    <x v="517"/>
  </r>
  <r>
    <x v="12"/>
    <x v="0"/>
    <x v="0"/>
    <x v="0"/>
    <x v="70"/>
    <x v="4"/>
    <x v="4"/>
    <n v="3400"/>
    <x v="0"/>
    <x v="8"/>
    <x v="3"/>
    <s v="Adelaide Scott"/>
    <x v="115"/>
  </r>
  <r>
    <x v="417"/>
    <x v="2"/>
    <x v="2"/>
    <x v="0"/>
    <x v="44"/>
    <x v="4"/>
    <x v="4"/>
    <n v="3977"/>
    <x v="0"/>
    <x v="16"/>
    <x v="0"/>
    <s v="Yarran Maza"/>
    <x v="317"/>
  </r>
  <r>
    <x v="202"/>
    <x v="2"/>
    <x v="2"/>
    <x v="0"/>
    <x v="1"/>
    <x v="1"/>
    <x v="1"/>
    <n v="2478"/>
    <x v="0"/>
    <x v="1"/>
    <x v="2"/>
    <s v="Sanvi Reddy"/>
    <x v="331"/>
  </r>
  <r>
    <x v="511"/>
    <x v="1"/>
    <x v="1"/>
    <x v="1"/>
    <x v="26"/>
    <x v="0"/>
    <x v="0"/>
    <n v="6280"/>
    <x v="0"/>
    <x v="14"/>
    <x v="0"/>
    <s v="Yarran Maza"/>
    <x v="195"/>
  </r>
  <r>
    <x v="517"/>
    <x v="0"/>
    <x v="0"/>
    <x v="0"/>
    <x v="31"/>
    <x v="1"/>
    <x v="1"/>
    <n v="2116"/>
    <x v="0"/>
    <x v="4"/>
    <x v="5"/>
    <s v="Mariam Bakir"/>
    <x v="518"/>
  </r>
  <r>
    <x v="280"/>
    <x v="0"/>
    <x v="0"/>
    <x v="0"/>
    <x v="76"/>
    <x v="1"/>
    <x v="1"/>
    <n v="2031"/>
    <x v="0"/>
    <x v="5"/>
    <x v="3"/>
    <s v="Adelaide Scott"/>
    <x v="423"/>
  </r>
  <r>
    <x v="409"/>
    <x v="1"/>
    <x v="1"/>
    <x v="0"/>
    <x v="45"/>
    <x v="3"/>
    <x v="3"/>
    <n v="4570"/>
    <x v="0"/>
    <x v="15"/>
    <x v="2"/>
    <s v="Sanvi Reddy"/>
    <x v="519"/>
  </r>
  <r>
    <x v="4"/>
    <x v="0"/>
    <x v="0"/>
    <x v="0"/>
    <x v="82"/>
    <x v="3"/>
    <x v="3"/>
    <n v="4655"/>
    <x v="0"/>
    <x v="17"/>
    <x v="2"/>
    <s v="Sanvi Reddy"/>
    <x v="222"/>
  </r>
  <r>
    <x v="75"/>
    <x v="2"/>
    <x v="2"/>
    <x v="1"/>
    <x v="94"/>
    <x v="5"/>
    <x v="5"/>
    <n v="7250"/>
    <x v="0"/>
    <x v="9"/>
    <x v="5"/>
    <s v="Mariam Bakir"/>
    <x v="87"/>
  </r>
  <r>
    <x v="215"/>
    <x v="2"/>
    <x v="2"/>
    <x v="1"/>
    <x v="17"/>
    <x v="3"/>
    <x v="3"/>
    <n v="4825"/>
    <x v="0"/>
    <x v="12"/>
    <x v="2"/>
    <s v="Sanvi Reddy"/>
    <x v="360"/>
  </r>
  <r>
    <x v="159"/>
    <x v="0"/>
    <x v="0"/>
    <x v="0"/>
    <x v="96"/>
    <x v="4"/>
    <x v="4"/>
    <n v="3690"/>
    <x v="0"/>
    <x v="16"/>
    <x v="6"/>
    <s v="Cooper Evans"/>
    <x v="192"/>
  </r>
  <r>
    <x v="518"/>
    <x v="0"/>
    <x v="0"/>
    <x v="1"/>
    <x v="74"/>
    <x v="1"/>
    <x v="1"/>
    <n v="2485"/>
    <x v="0"/>
    <x v="1"/>
    <x v="2"/>
    <s v="Sanvi Reddy"/>
    <x v="261"/>
  </r>
  <r>
    <x v="168"/>
    <x v="0"/>
    <x v="0"/>
    <x v="0"/>
    <x v="93"/>
    <x v="4"/>
    <x v="4"/>
    <n v="3915"/>
    <x v="0"/>
    <x v="16"/>
    <x v="1"/>
    <s v="Jojo Hashimoto"/>
    <x v="386"/>
  </r>
  <r>
    <x v="31"/>
    <x v="1"/>
    <x v="1"/>
    <x v="1"/>
    <x v="62"/>
    <x v="0"/>
    <x v="0"/>
    <n v="6112"/>
    <x v="0"/>
    <x v="14"/>
    <x v="6"/>
    <s v="Cooper Evans"/>
    <x v="520"/>
  </r>
  <r>
    <x v="130"/>
    <x v="1"/>
    <x v="1"/>
    <x v="0"/>
    <x v="58"/>
    <x v="0"/>
    <x v="0"/>
    <n v="6027"/>
    <x v="0"/>
    <x v="0"/>
    <x v="6"/>
    <s v="Cooper Evans"/>
    <x v="66"/>
  </r>
  <r>
    <x v="218"/>
    <x v="1"/>
    <x v="1"/>
    <x v="1"/>
    <x v="60"/>
    <x v="1"/>
    <x v="1"/>
    <n v="2541"/>
    <x v="0"/>
    <x v="2"/>
    <x v="3"/>
    <s v="Adelaide Scott"/>
    <x v="412"/>
  </r>
  <r>
    <x v="434"/>
    <x v="2"/>
    <x v="2"/>
    <x v="1"/>
    <x v="12"/>
    <x v="3"/>
    <x v="3"/>
    <n v="4068"/>
    <x v="0"/>
    <x v="10"/>
    <x v="1"/>
    <s v="Jojo Hashimoto"/>
    <x v="521"/>
  </r>
  <r>
    <x v="519"/>
    <x v="0"/>
    <x v="0"/>
    <x v="1"/>
    <x v="73"/>
    <x v="6"/>
    <x v="6"/>
    <n v="5607"/>
    <x v="0"/>
    <x v="18"/>
    <x v="1"/>
    <s v="Jojo Hashimoto"/>
    <x v="522"/>
  </r>
  <r>
    <x v="165"/>
    <x v="0"/>
    <x v="0"/>
    <x v="0"/>
    <x v="32"/>
    <x v="6"/>
    <x v="6"/>
    <n v="5169"/>
    <x v="0"/>
    <x v="13"/>
    <x v="3"/>
    <s v="Adelaide Scott"/>
    <x v="400"/>
  </r>
  <r>
    <x v="505"/>
    <x v="0"/>
    <x v="0"/>
    <x v="0"/>
    <x v="39"/>
    <x v="0"/>
    <x v="0"/>
    <n v="6330"/>
    <x v="0"/>
    <x v="14"/>
    <x v="0"/>
    <s v="Yarran Maza"/>
    <x v="425"/>
  </r>
  <r>
    <x v="134"/>
    <x v="0"/>
    <x v="0"/>
    <x v="1"/>
    <x v="5"/>
    <x v="1"/>
    <x v="1"/>
    <n v="2067"/>
    <x v="0"/>
    <x v="5"/>
    <x v="3"/>
    <s v="Adelaide Scott"/>
    <x v="523"/>
  </r>
  <r>
    <x v="520"/>
    <x v="1"/>
    <x v="1"/>
    <x v="0"/>
    <x v="62"/>
    <x v="0"/>
    <x v="0"/>
    <n v="6112"/>
    <x v="0"/>
    <x v="14"/>
    <x v="3"/>
    <s v="Adelaide Scott"/>
    <x v="524"/>
  </r>
  <r>
    <x v="50"/>
    <x v="0"/>
    <x v="0"/>
    <x v="0"/>
    <x v="71"/>
    <x v="6"/>
    <x v="6"/>
    <n v="5043"/>
    <x v="0"/>
    <x v="13"/>
    <x v="3"/>
    <s v="Adelaide Scott"/>
    <x v="525"/>
  </r>
  <r>
    <x v="484"/>
    <x v="0"/>
    <x v="0"/>
    <x v="1"/>
    <x v="59"/>
    <x v="3"/>
    <x v="3"/>
    <n v="4509"/>
    <x v="0"/>
    <x v="3"/>
    <x v="3"/>
    <s v="Adelaide Scott"/>
    <x v="331"/>
  </r>
  <r>
    <x v="346"/>
    <x v="0"/>
    <x v="0"/>
    <x v="1"/>
    <x v="44"/>
    <x v="4"/>
    <x v="4"/>
    <n v="3977"/>
    <x v="0"/>
    <x v="16"/>
    <x v="3"/>
    <s v="Adelaide Scott"/>
    <x v="461"/>
  </r>
  <r>
    <x v="47"/>
    <x v="2"/>
    <x v="2"/>
    <x v="0"/>
    <x v="3"/>
    <x v="3"/>
    <x v="3"/>
    <n v="4220"/>
    <x v="0"/>
    <x v="3"/>
    <x v="6"/>
    <s v="Cooper Evans"/>
    <x v="526"/>
  </r>
  <r>
    <x v="458"/>
    <x v="1"/>
    <x v="1"/>
    <x v="0"/>
    <x v="4"/>
    <x v="1"/>
    <x v="1"/>
    <n v="2154"/>
    <x v="0"/>
    <x v="4"/>
    <x v="8"/>
    <s v="Aditya Nair"/>
    <x v="4"/>
  </r>
  <r>
    <x v="368"/>
    <x v="0"/>
    <x v="0"/>
    <x v="1"/>
    <x v="30"/>
    <x v="4"/>
    <x v="4"/>
    <n v="3131"/>
    <x v="0"/>
    <x v="6"/>
    <x v="6"/>
    <s v="Cooper Evans"/>
    <x v="153"/>
  </r>
  <r>
    <x v="9"/>
    <x v="0"/>
    <x v="0"/>
    <x v="1"/>
    <x v="47"/>
    <x v="1"/>
    <x v="1"/>
    <n v="2101"/>
    <x v="0"/>
    <x v="4"/>
    <x v="5"/>
    <s v="Mariam Bakir"/>
    <x v="15"/>
  </r>
  <r>
    <x v="521"/>
    <x v="0"/>
    <x v="0"/>
    <x v="0"/>
    <x v="70"/>
    <x v="4"/>
    <x v="4"/>
    <n v="3400"/>
    <x v="0"/>
    <x v="8"/>
    <x v="6"/>
    <s v="Cooper Evans"/>
    <x v="435"/>
  </r>
  <r>
    <x v="522"/>
    <x v="2"/>
    <x v="2"/>
    <x v="0"/>
    <x v="93"/>
    <x v="4"/>
    <x v="4"/>
    <n v="3915"/>
    <x v="0"/>
    <x v="16"/>
    <x v="5"/>
    <s v="Mariam Bakir"/>
    <x v="525"/>
  </r>
  <r>
    <x v="279"/>
    <x v="2"/>
    <x v="2"/>
    <x v="0"/>
    <x v="66"/>
    <x v="3"/>
    <x v="3"/>
    <n v="4883"/>
    <x v="0"/>
    <x v="12"/>
    <x v="5"/>
    <s v="Mariam Bakir"/>
    <x v="508"/>
  </r>
  <r>
    <x v="78"/>
    <x v="0"/>
    <x v="0"/>
    <x v="0"/>
    <x v="40"/>
    <x v="4"/>
    <x v="4"/>
    <n v="3353"/>
    <x v="0"/>
    <x v="8"/>
    <x v="0"/>
    <s v="Yarran Maza"/>
    <x v="527"/>
  </r>
  <r>
    <x v="523"/>
    <x v="2"/>
    <x v="2"/>
    <x v="0"/>
    <x v="28"/>
    <x v="1"/>
    <x v="1"/>
    <n v="2830"/>
    <x v="0"/>
    <x v="11"/>
    <x v="2"/>
    <s v="Sanvi Reddy"/>
    <x v="528"/>
  </r>
  <r>
    <x v="524"/>
    <x v="1"/>
    <x v="1"/>
    <x v="1"/>
    <x v="9"/>
    <x v="4"/>
    <x v="4"/>
    <n v="3076"/>
    <x v="0"/>
    <x v="7"/>
    <x v="0"/>
    <s v="Yarran Maza"/>
    <x v="411"/>
  </r>
  <r>
    <x v="525"/>
    <x v="1"/>
    <x v="1"/>
    <x v="0"/>
    <x v="11"/>
    <x v="5"/>
    <x v="5"/>
    <n v="7010"/>
    <x v="0"/>
    <x v="9"/>
    <x v="2"/>
    <s v="Sanvi Reddy"/>
    <x v="517"/>
  </r>
  <r>
    <x v="359"/>
    <x v="2"/>
    <x v="2"/>
    <x v="1"/>
    <x v="80"/>
    <x v="0"/>
    <x v="0"/>
    <n v="6109"/>
    <x v="0"/>
    <x v="14"/>
    <x v="2"/>
    <s v="Sanvi Reddy"/>
    <x v="286"/>
  </r>
  <r>
    <x v="526"/>
    <x v="0"/>
    <x v="0"/>
    <x v="0"/>
    <x v="37"/>
    <x v="1"/>
    <x v="1"/>
    <n v="2750"/>
    <x v="0"/>
    <x v="11"/>
    <x v="0"/>
    <s v="Yarran Maza"/>
    <x v="341"/>
  </r>
  <r>
    <x v="301"/>
    <x v="0"/>
    <x v="0"/>
    <x v="0"/>
    <x v="49"/>
    <x v="4"/>
    <x v="4"/>
    <n v="3134"/>
    <x v="0"/>
    <x v="6"/>
    <x v="0"/>
    <s v="Yarran Maza"/>
    <x v="329"/>
  </r>
  <r>
    <x v="117"/>
    <x v="2"/>
    <x v="2"/>
    <x v="0"/>
    <x v="21"/>
    <x v="3"/>
    <x v="3"/>
    <n v="4012"/>
    <x v="0"/>
    <x v="10"/>
    <x v="1"/>
    <s v="Jojo Hashimoto"/>
    <x v="90"/>
  </r>
  <r>
    <x v="527"/>
    <x v="1"/>
    <x v="1"/>
    <x v="1"/>
    <x v="30"/>
    <x v="4"/>
    <x v="4"/>
    <n v="3131"/>
    <x v="0"/>
    <x v="6"/>
    <x v="6"/>
    <s v="Cooper Evans"/>
    <x v="216"/>
  </r>
  <r>
    <x v="103"/>
    <x v="1"/>
    <x v="1"/>
    <x v="0"/>
    <x v="95"/>
    <x v="7"/>
    <x v="7"/>
    <n v="870"/>
    <x v="0"/>
    <x v="19"/>
    <x v="4"/>
    <s v="Ariki Te Kahu"/>
    <x v="529"/>
  </r>
  <r>
    <x v="362"/>
    <x v="2"/>
    <x v="2"/>
    <x v="1"/>
    <x v="1"/>
    <x v="1"/>
    <x v="1"/>
    <n v="2478"/>
    <x v="0"/>
    <x v="1"/>
    <x v="5"/>
    <s v="Mariam Bakir"/>
    <x v="530"/>
  </r>
  <r>
    <x v="528"/>
    <x v="0"/>
    <x v="0"/>
    <x v="1"/>
    <x v="9"/>
    <x v="4"/>
    <x v="4"/>
    <n v="3076"/>
    <x v="0"/>
    <x v="7"/>
    <x v="4"/>
    <s v="Ariki Te Kahu"/>
    <x v="531"/>
  </r>
  <r>
    <x v="192"/>
    <x v="1"/>
    <x v="1"/>
    <x v="0"/>
    <x v="82"/>
    <x v="3"/>
    <x v="3"/>
    <n v="4655"/>
    <x v="0"/>
    <x v="17"/>
    <x v="7"/>
    <s v="Michelle Zhao"/>
    <x v="532"/>
  </r>
  <r>
    <x v="422"/>
    <x v="1"/>
    <x v="1"/>
    <x v="0"/>
    <x v="92"/>
    <x v="3"/>
    <x v="3"/>
    <n v="4305"/>
    <x v="0"/>
    <x v="3"/>
    <x v="3"/>
    <s v="Adelaide Scott"/>
    <x v="424"/>
  </r>
  <r>
    <x v="529"/>
    <x v="1"/>
    <x v="1"/>
    <x v="1"/>
    <x v="16"/>
    <x v="0"/>
    <x v="0"/>
    <n v="6030"/>
    <x v="0"/>
    <x v="0"/>
    <x v="7"/>
    <s v="Michelle Zhao"/>
    <x v="144"/>
  </r>
  <r>
    <x v="168"/>
    <x v="0"/>
    <x v="0"/>
    <x v="0"/>
    <x v="92"/>
    <x v="3"/>
    <x v="3"/>
    <n v="4305"/>
    <x v="0"/>
    <x v="3"/>
    <x v="3"/>
    <s v="Adelaide Scott"/>
    <x v="533"/>
  </r>
  <r>
    <x v="327"/>
    <x v="2"/>
    <x v="2"/>
    <x v="1"/>
    <x v="94"/>
    <x v="5"/>
    <x v="5"/>
    <n v="7250"/>
    <x v="0"/>
    <x v="9"/>
    <x v="3"/>
    <s v="Adelaide Scott"/>
    <x v="534"/>
  </r>
  <r>
    <x v="50"/>
    <x v="0"/>
    <x v="0"/>
    <x v="1"/>
    <x v="79"/>
    <x v="6"/>
    <x v="6"/>
    <n v="5290"/>
    <x v="0"/>
    <x v="18"/>
    <x v="3"/>
    <s v="Adelaide Scott"/>
    <x v="535"/>
  </r>
  <r>
    <x v="125"/>
    <x v="2"/>
    <x v="2"/>
    <x v="0"/>
    <x v="77"/>
    <x v="5"/>
    <x v="5"/>
    <n v="7018"/>
    <x v="0"/>
    <x v="9"/>
    <x v="7"/>
    <s v="Michelle Zhao"/>
    <x v="1"/>
  </r>
  <r>
    <x v="1"/>
    <x v="0"/>
    <x v="0"/>
    <x v="1"/>
    <x v="50"/>
    <x v="4"/>
    <x v="4"/>
    <n v="3179"/>
    <x v="0"/>
    <x v="6"/>
    <x v="7"/>
    <s v="Michelle Zhao"/>
    <x v="302"/>
  </r>
  <r>
    <x v="530"/>
    <x v="1"/>
    <x v="1"/>
    <x v="0"/>
    <x v="20"/>
    <x v="4"/>
    <x v="4"/>
    <n v="3429"/>
    <x v="0"/>
    <x v="8"/>
    <x v="0"/>
    <s v="Yarran Maza"/>
    <x v="536"/>
  </r>
  <r>
    <x v="197"/>
    <x v="0"/>
    <x v="0"/>
    <x v="1"/>
    <x v="42"/>
    <x v="3"/>
    <x v="3"/>
    <n v="4870"/>
    <x v="0"/>
    <x v="12"/>
    <x v="3"/>
    <s v="Adelaide Scott"/>
    <x v="450"/>
  </r>
  <r>
    <x v="166"/>
    <x v="0"/>
    <x v="0"/>
    <x v="0"/>
    <x v="6"/>
    <x v="0"/>
    <x v="0"/>
    <n v="6010"/>
    <x v="0"/>
    <x v="0"/>
    <x v="9"/>
    <s v="Luka Vidovic"/>
    <x v="328"/>
  </r>
  <r>
    <x v="206"/>
    <x v="2"/>
    <x v="2"/>
    <x v="0"/>
    <x v="52"/>
    <x v="3"/>
    <x v="3"/>
    <n v="4053"/>
    <x v="0"/>
    <x v="10"/>
    <x v="0"/>
    <s v="Yarran Maza"/>
    <x v="87"/>
  </r>
  <r>
    <x v="175"/>
    <x v="1"/>
    <x v="1"/>
    <x v="0"/>
    <x v="80"/>
    <x v="0"/>
    <x v="0"/>
    <n v="6109"/>
    <x v="0"/>
    <x v="14"/>
    <x v="7"/>
    <s v="Michelle Zhao"/>
    <x v="537"/>
  </r>
  <r>
    <x v="167"/>
    <x v="2"/>
    <x v="2"/>
    <x v="0"/>
    <x v="63"/>
    <x v="1"/>
    <x v="1"/>
    <n v="2015"/>
    <x v="0"/>
    <x v="5"/>
    <x v="5"/>
    <s v="Mariam Bakir"/>
    <x v="344"/>
  </r>
  <r>
    <x v="504"/>
    <x v="0"/>
    <x v="0"/>
    <x v="0"/>
    <x v="1"/>
    <x v="1"/>
    <x v="1"/>
    <n v="2478"/>
    <x v="0"/>
    <x v="1"/>
    <x v="3"/>
    <s v="Adelaide Scott"/>
    <x v="324"/>
  </r>
  <r>
    <x v="531"/>
    <x v="0"/>
    <x v="0"/>
    <x v="1"/>
    <x v="12"/>
    <x v="3"/>
    <x v="3"/>
    <n v="4068"/>
    <x v="0"/>
    <x v="10"/>
    <x v="2"/>
    <s v="Sanvi Reddy"/>
    <x v="538"/>
  </r>
  <r>
    <x v="532"/>
    <x v="1"/>
    <x v="1"/>
    <x v="0"/>
    <x v="55"/>
    <x v="3"/>
    <x v="3"/>
    <n v="4703"/>
    <x v="0"/>
    <x v="17"/>
    <x v="2"/>
    <s v="Sanvi Reddy"/>
    <x v="539"/>
  </r>
  <r>
    <x v="121"/>
    <x v="0"/>
    <x v="0"/>
    <x v="0"/>
    <x v="26"/>
    <x v="0"/>
    <x v="0"/>
    <n v="6280"/>
    <x v="0"/>
    <x v="14"/>
    <x v="8"/>
    <s v="Aditya Nair"/>
    <x v="79"/>
  </r>
  <r>
    <x v="533"/>
    <x v="1"/>
    <x v="1"/>
    <x v="0"/>
    <x v="87"/>
    <x v="2"/>
    <x v="2"/>
    <n v="2609"/>
    <x v="0"/>
    <x v="2"/>
    <x v="6"/>
    <s v="Cooper Evans"/>
    <x v="356"/>
  </r>
  <r>
    <x v="515"/>
    <x v="0"/>
    <x v="0"/>
    <x v="0"/>
    <x v="14"/>
    <x v="1"/>
    <x v="1"/>
    <n v="2790"/>
    <x v="0"/>
    <x v="11"/>
    <x v="3"/>
    <s v="Adelaide Scott"/>
    <x v="379"/>
  </r>
  <r>
    <x v="41"/>
    <x v="1"/>
    <x v="1"/>
    <x v="0"/>
    <x v="3"/>
    <x v="3"/>
    <x v="3"/>
    <n v="4220"/>
    <x v="0"/>
    <x v="3"/>
    <x v="5"/>
    <s v="Mariam Bakir"/>
    <x v="443"/>
  </r>
  <r>
    <x v="315"/>
    <x v="0"/>
    <x v="0"/>
    <x v="0"/>
    <x v="84"/>
    <x v="3"/>
    <x v="3"/>
    <n v="4215"/>
    <x v="0"/>
    <x v="3"/>
    <x v="0"/>
    <s v="Yarran Maza"/>
    <x v="201"/>
  </r>
  <r>
    <x v="91"/>
    <x v="0"/>
    <x v="0"/>
    <x v="0"/>
    <x v="96"/>
    <x v="4"/>
    <x v="4"/>
    <n v="3690"/>
    <x v="0"/>
    <x v="16"/>
    <x v="3"/>
    <s v="Adelaide Scott"/>
    <x v="121"/>
  </r>
  <r>
    <x v="178"/>
    <x v="0"/>
    <x v="0"/>
    <x v="0"/>
    <x v="12"/>
    <x v="3"/>
    <x v="3"/>
    <n v="4068"/>
    <x v="0"/>
    <x v="10"/>
    <x v="3"/>
    <s v="Adelaide Scott"/>
    <x v="540"/>
  </r>
  <r>
    <x v="345"/>
    <x v="0"/>
    <x v="0"/>
    <x v="0"/>
    <x v="48"/>
    <x v="3"/>
    <x v="3"/>
    <n v="4566"/>
    <x v="0"/>
    <x v="15"/>
    <x v="3"/>
    <s v="Adelaide Scott"/>
    <x v="541"/>
  </r>
  <r>
    <x v="457"/>
    <x v="0"/>
    <x v="0"/>
    <x v="0"/>
    <x v="21"/>
    <x v="3"/>
    <x v="3"/>
    <n v="4012"/>
    <x v="0"/>
    <x v="10"/>
    <x v="3"/>
    <s v="Adelaide Scott"/>
    <x v="542"/>
  </r>
  <r>
    <x v="534"/>
    <x v="1"/>
    <x v="1"/>
    <x v="1"/>
    <x v="36"/>
    <x v="4"/>
    <x v="4"/>
    <n v="3148"/>
    <x v="0"/>
    <x v="6"/>
    <x v="5"/>
    <s v="Mariam Bakir"/>
    <x v="148"/>
  </r>
  <r>
    <x v="535"/>
    <x v="2"/>
    <x v="2"/>
    <x v="0"/>
    <x v="31"/>
    <x v="1"/>
    <x v="1"/>
    <n v="2116"/>
    <x v="0"/>
    <x v="4"/>
    <x v="6"/>
    <s v="Cooper Evans"/>
    <x v="32"/>
  </r>
  <r>
    <x v="306"/>
    <x v="0"/>
    <x v="0"/>
    <x v="1"/>
    <x v="47"/>
    <x v="1"/>
    <x v="1"/>
    <n v="2101"/>
    <x v="0"/>
    <x v="4"/>
    <x v="8"/>
    <s v="Aditya Nair"/>
    <x v="11"/>
  </r>
  <r>
    <x v="192"/>
    <x v="1"/>
    <x v="1"/>
    <x v="0"/>
    <x v="53"/>
    <x v="3"/>
    <x v="3"/>
    <n v="4119"/>
    <x v="0"/>
    <x v="10"/>
    <x v="3"/>
    <s v="Adelaide Scott"/>
    <x v="140"/>
  </r>
  <r>
    <x v="404"/>
    <x v="2"/>
    <x v="2"/>
    <x v="1"/>
    <x v="90"/>
    <x v="3"/>
    <x v="3"/>
    <n v="4700"/>
    <x v="0"/>
    <x v="17"/>
    <x v="5"/>
    <s v="Mariam Bakir"/>
    <x v="184"/>
  </r>
  <r>
    <x v="329"/>
    <x v="0"/>
    <x v="0"/>
    <x v="0"/>
    <x v="69"/>
    <x v="4"/>
    <x v="4"/>
    <n v="3199"/>
    <x v="0"/>
    <x v="6"/>
    <x v="5"/>
    <s v="Mariam Bakir"/>
    <x v="464"/>
  </r>
  <r>
    <x v="158"/>
    <x v="0"/>
    <x v="0"/>
    <x v="1"/>
    <x v="53"/>
    <x v="3"/>
    <x v="3"/>
    <n v="4119"/>
    <x v="0"/>
    <x v="10"/>
    <x v="1"/>
    <s v="Jojo Hashimoto"/>
    <x v="287"/>
  </r>
  <r>
    <x v="453"/>
    <x v="0"/>
    <x v="0"/>
    <x v="1"/>
    <x v="23"/>
    <x v="1"/>
    <x v="1"/>
    <n v="2650"/>
    <x v="0"/>
    <x v="11"/>
    <x v="7"/>
    <s v="Michelle Zhao"/>
    <x v="81"/>
  </r>
  <r>
    <x v="199"/>
    <x v="0"/>
    <x v="0"/>
    <x v="0"/>
    <x v="27"/>
    <x v="4"/>
    <x v="4"/>
    <n v="3066"/>
    <x v="0"/>
    <x v="7"/>
    <x v="5"/>
    <s v="Mariam Bakir"/>
    <x v="543"/>
  </r>
  <r>
    <x v="536"/>
    <x v="2"/>
    <x v="2"/>
    <x v="0"/>
    <x v="9"/>
    <x v="4"/>
    <x v="4"/>
    <n v="3076"/>
    <x v="0"/>
    <x v="7"/>
    <x v="5"/>
    <s v="Mariam Bakir"/>
    <x v="544"/>
  </r>
  <r>
    <x v="391"/>
    <x v="2"/>
    <x v="2"/>
    <x v="0"/>
    <x v="34"/>
    <x v="4"/>
    <x v="4"/>
    <n v="3018"/>
    <x v="0"/>
    <x v="7"/>
    <x v="0"/>
    <s v="Yarran Maza"/>
    <x v="545"/>
  </r>
  <r>
    <x v="375"/>
    <x v="1"/>
    <x v="1"/>
    <x v="1"/>
    <x v="9"/>
    <x v="4"/>
    <x v="4"/>
    <n v="3076"/>
    <x v="0"/>
    <x v="7"/>
    <x v="1"/>
    <s v="Jojo Hashimoto"/>
    <x v="546"/>
  </r>
  <r>
    <x v="537"/>
    <x v="2"/>
    <x v="2"/>
    <x v="0"/>
    <x v="81"/>
    <x v="3"/>
    <x v="3"/>
    <n v="4680"/>
    <x v="0"/>
    <x v="17"/>
    <x v="5"/>
    <s v="Mariam Bakir"/>
    <x v="507"/>
  </r>
  <r>
    <x v="538"/>
    <x v="0"/>
    <x v="0"/>
    <x v="0"/>
    <x v="45"/>
    <x v="3"/>
    <x v="3"/>
    <n v="4570"/>
    <x v="0"/>
    <x v="15"/>
    <x v="6"/>
    <s v="Cooper Evans"/>
    <x v="360"/>
  </r>
  <r>
    <x v="288"/>
    <x v="0"/>
    <x v="0"/>
    <x v="0"/>
    <x v="35"/>
    <x v="3"/>
    <x v="3"/>
    <n v="4558"/>
    <x v="0"/>
    <x v="15"/>
    <x v="3"/>
    <s v="Adelaide Scott"/>
    <x v="395"/>
  </r>
  <r>
    <x v="443"/>
    <x v="0"/>
    <x v="0"/>
    <x v="1"/>
    <x v="19"/>
    <x v="1"/>
    <x v="1"/>
    <n v="2800"/>
    <x v="0"/>
    <x v="11"/>
    <x v="0"/>
    <s v="Yarran Maza"/>
    <x v="213"/>
  </r>
  <r>
    <x v="539"/>
    <x v="2"/>
    <x v="2"/>
    <x v="0"/>
    <x v="90"/>
    <x v="3"/>
    <x v="3"/>
    <n v="4700"/>
    <x v="0"/>
    <x v="17"/>
    <x v="0"/>
    <s v="Yarran Maza"/>
    <x v="67"/>
  </r>
  <r>
    <x v="540"/>
    <x v="0"/>
    <x v="0"/>
    <x v="0"/>
    <x v="87"/>
    <x v="2"/>
    <x v="2"/>
    <n v="2609"/>
    <x v="0"/>
    <x v="2"/>
    <x v="0"/>
    <s v="Yarran Maza"/>
    <x v="228"/>
  </r>
  <r>
    <x v="405"/>
    <x v="2"/>
    <x v="2"/>
    <x v="1"/>
    <x v="48"/>
    <x v="3"/>
    <x v="3"/>
    <n v="4566"/>
    <x v="0"/>
    <x v="15"/>
    <x v="6"/>
    <s v="Cooper Evans"/>
    <x v="547"/>
  </r>
  <r>
    <x v="59"/>
    <x v="0"/>
    <x v="0"/>
    <x v="1"/>
    <x v="16"/>
    <x v="0"/>
    <x v="0"/>
    <n v="6030"/>
    <x v="0"/>
    <x v="0"/>
    <x v="4"/>
    <s v="Ariki Te Kahu"/>
    <x v="513"/>
  </r>
  <r>
    <x v="357"/>
    <x v="1"/>
    <x v="1"/>
    <x v="0"/>
    <x v="85"/>
    <x v="0"/>
    <x v="0"/>
    <n v="6530"/>
    <x v="0"/>
    <x v="20"/>
    <x v="2"/>
    <s v="Sanvi Reddy"/>
    <x v="48"/>
  </r>
  <r>
    <x v="442"/>
    <x v="0"/>
    <x v="0"/>
    <x v="1"/>
    <x v="76"/>
    <x v="1"/>
    <x v="1"/>
    <n v="2031"/>
    <x v="0"/>
    <x v="5"/>
    <x v="5"/>
    <s v="Mariam Bakir"/>
    <x v="524"/>
  </r>
  <r>
    <x v="390"/>
    <x v="2"/>
    <x v="2"/>
    <x v="0"/>
    <x v="19"/>
    <x v="1"/>
    <x v="1"/>
    <n v="2800"/>
    <x v="0"/>
    <x v="11"/>
    <x v="7"/>
    <s v="Michelle Zhao"/>
    <x v="249"/>
  </r>
  <r>
    <x v="20"/>
    <x v="0"/>
    <x v="0"/>
    <x v="0"/>
    <x v="55"/>
    <x v="3"/>
    <x v="3"/>
    <n v="4703"/>
    <x v="0"/>
    <x v="17"/>
    <x v="3"/>
    <s v="Adelaide Scott"/>
    <x v="548"/>
  </r>
  <r>
    <x v="31"/>
    <x v="1"/>
    <x v="1"/>
    <x v="0"/>
    <x v="25"/>
    <x v="4"/>
    <x v="4"/>
    <n v="3550"/>
    <x v="0"/>
    <x v="8"/>
    <x v="9"/>
    <s v="Luka Vidovic"/>
    <x v="55"/>
  </r>
  <r>
    <x v="541"/>
    <x v="0"/>
    <x v="0"/>
    <x v="0"/>
    <x v="64"/>
    <x v="1"/>
    <x v="1"/>
    <n v="2350"/>
    <x v="0"/>
    <x v="1"/>
    <x v="2"/>
    <s v="Sanvi Reddy"/>
    <x v="549"/>
  </r>
  <r>
    <x v="416"/>
    <x v="2"/>
    <x v="2"/>
    <x v="0"/>
    <x v="70"/>
    <x v="4"/>
    <x v="4"/>
    <n v="3400"/>
    <x v="0"/>
    <x v="8"/>
    <x v="5"/>
    <s v="Mariam Bakir"/>
    <x v="170"/>
  </r>
  <r>
    <x v="542"/>
    <x v="2"/>
    <x v="2"/>
    <x v="1"/>
    <x v="49"/>
    <x v="4"/>
    <x v="4"/>
    <n v="3134"/>
    <x v="0"/>
    <x v="6"/>
    <x v="7"/>
    <s v="Michelle Zhao"/>
    <x v="439"/>
  </r>
  <r>
    <x v="511"/>
    <x v="1"/>
    <x v="1"/>
    <x v="0"/>
    <x v="93"/>
    <x v="4"/>
    <x v="4"/>
    <n v="3915"/>
    <x v="0"/>
    <x v="16"/>
    <x v="7"/>
    <s v="Michelle Zhao"/>
    <x v="182"/>
  </r>
  <r>
    <x v="543"/>
    <x v="2"/>
    <x v="2"/>
    <x v="0"/>
    <x v="54"/>
    <x v="4"/>
    <x v="4"/>
    <n v="3030"/>
    <x v="0"/>
    <x v="7"/>
    <x v="9"/>
    <s v="Luka Vidovic"/>
    <x v="550"/>
  </r>
  <r>
    <x v="379"/>
    <x v="0"/>
    <x v="0"/>
    <x v="0"/>
    <x v="84"/>
    <x v="3"/>
    <x v="3"/>
    <n v="4215"/>
    <x v="0"/>
    <x v="3"/>
    <x v="0"/>
    <s v="Yarran Maza"/>
    <x v="551"/>
  </r>
  <r>
    <x v="73"/>
    <x v="1"/>
    <x v="1"/>
    <x v="0"/>
    <x v="34"/>
    <x v="4"/>
    <x v="4"/>
    <n v="3018"/>
    <x v="0"/>
    <x v="7"/>
    <x v="1"/>
    <s v="Jojo Hashimoto"/>
    <x v="344"/>
  </r>
  <r>
    <x v="178"/>
    <x v="0"/>
    <x v="0"/>
    <x v="0"/>
    <x v="79"/>
    <x v="6"/>
    <x v="6"/>
    <n v="5290"/>
    <x v="0"/>
    <x v="18"/>
    <x v="3"/>
    <s v="Adelaide Scott"/>
    <x v="138"/>
  </r>
  <r>
    <x v="544"/>
    <x v="0"/>
    <x v="0"/>
    <x v="0"/>
    <x v="54"/>
    <x v="4"/>
    <x v="4"/>
    <n v="3030"/>
    <x v="0"/>
    <x v="7"/>
    <x v="7"/>
    <s v="Michelle Zhao"/>
    <x v="552"/>
  </r>
  <r>
    <x v="119"/>
    <x v="0"/>
    <x v="0"/>
    <x v="0"/>
    <x v="59"/>
    <x v="3"/>
    <x v="3"/>
    <n v="4509"/>
    <x v="0"/>
    <x v="3"/>
    <x v="7"/>
    <s v="Michelle Zhao"/>
    <x v="310"/>
  </r>
  <r>
    <x v="545"/>
    <x v="1"/>
    <x v="1"/>
    <x v="0"/>
    <x v="68"/>
    <x v="7"/>
    <x v="7"/>
    <n v="800"/>
    <x v="0"/>
    <x v="19"/>
    <x v="6"/>
    <s v="Cooper Evans"/>
    <x v="140"/>
  </r>
  <r>
    <x v="56"/>
    <x v="2"/>
    <x v="2"/>
    <x v="0"/>
    <x v="11"/>
    <x v="5"/>
    <x v="5"/>
    <n v="7010"/>
    <x v="0"/>
    <x v="9"/>
    <x v="7"/>
    <s v="Michelle Zhao"/>
    <x v="444"/>
  </r>
  <r>
    <x v="546"/>
    <x v="1"/>
    <x v="1"/>
    <x v="1"/>
    <x v="69"/>
    <x v="4"/>
    <x v="4"/>
    <n v="3199"/>
    <x v="0"/>
    <x v="6"/>
    <x v="3"/>
    <s v="Adelaide Scott"/>
    <x v="259"/>
  </r>
  <r>
    <x v="135"/>
    <x v="0"/>
    <x v="0"/>
    <x v="0"/>
    <x v="85"/>
    <x v="0"/>
    <x v="0"/>
    <n v="6530"/>
    <x v="0"/>
    <x v="20"/>
    <x v="5"/>
    <s v="Mariam Bakir"/>
    <x v="405"/>
  </r>
  <r>
    <x v="498"/>
    <x v="1"/>
    <x v="1"/>
    <x v="0"/>
    <x v="22"/>
    <x v="1"/>
    <x v="1"/>
    <n v="2539"/>
    <x v="0"/>
    <x v="2"/>
    <x v="1"/>
    <s v="Jojo Hashimoto"/>
    <x v="189"/>
  </r>
  <r>
    <x v="547"/>
    <x v="0"/>
    <x v="0"/>
    <x v="0"/>
    <x v="7"/>
    <x v="4"/>
    <x v="4"/>
    <n v="3175"/>
    <x v="0"/>
    <x v="6"/>
    <x v="5"/>
    <s v="Mariam Bakir"/>
    <x v="553"/>
  </r>
  <r>
    <x v="548"/>
    <x v="0"/>
    <x v="0"/>
    <x v="0"/>
    <x v="43"/>
    <x v="1"/>
    <x v="1"/>
    <n v="2560"/>
    <x v="0"/>
    <x v="2"/>
    <x v="3"/>
    <s v="Adelaide Scott"/>
    <x v="487"/>
  </r>
  <r>
    <x v="467"/>
    <x v="1"/>
    <x v="1"/>
    <x v="0"/>
    <x v="43"/>
    <x v="1"/>
    <x v="1"/>
    <n v="2560"/>
    <x v="0"/>
    <x v="2"/>
    <x v="0"/>
    <s v="Yarran Maza"/>
    <x v="554"/>
  </r>
  <r>
    <x v="383"/>
    <x v="1"/>
    <x v="1"/>
    <x v="0"/>
    <x v="44"/>
    <x v="4"/>
    <x v="4"/>
    <n v="3977"/>
    <x v="0"/>
    <x v="16"/>
    <x v="4"/>
    <s v="Ariki Te Kahu"/>
    <x v="38"/>
  </r>
  <r>
    <x v="130"/>
    <x v="1"/>
    <x v="1"/>
    <x v="0"/>
    <x v="13"/>
    <x v="1"/>
    <x v="1"/>
    <n v="2480"/>
    <x v="0"/>
    <x v="1"/>
    <x v="3"/>
    <s v="Adelaide Scott"/>
    <x v="441"/>
  </r>
  <r>
    <x v="549"/>
    <x v="2"/>
    <x v="2"/>
    <x v="0"/>
    <x v="89"/>
    <x v="4"/>
    <x v="4"/>
    <n v="3136"/>
    <x v="0"/>
    <x v="6"/>
    <x v="2"/>
    <s v="Sanvi Reddy"/>
    <x v="190"/>
  </r>
  <r>
    <x v="336"/>
    <x v="0"/>
    <x v="0"/>
    <x v="0"/>
    <x v="89"/>
    <x v="4"/>
    <x v="4"/>
    <n v="3136"/>
    <x v="0"/>
    <x v="6"/>
    <x v="3"/>
    <s v="Adelaide Scott"/>
    <x v="458"/>
  </r>
  <r>
    <x v="550"/>
    <x v="2"/>
    <x v="2"/>
    <x v="0"/>
    <x v="64"/>
    <x v="1"/>
    <x v="1"/>
    <n v="2350"/>
    <x v="0"/>
    <x v="1"/>
    <x v="6"/>
    <s v="Cooper Evans"/>
    <x v="555"/>
  </r>
  <r>
    <x v="235"/>
    <x v="0"/>
    <x v="0"/>
    <x v="1"/>
    <x v="83"/>
    <x v="0"/>
    <x v="0"/>
    <n v="6052"/>
    <x v="0"/>
    <x v="0"/>
    <x v="0"/>
    <s v="Yarran Maza"/>
    <x v="556"/>
  </r>
  <r>
    <x v="89"/>
    <x v="0"/>
    <x v="0"/>
    <x v="1"/>
    <x v="67"/>
    <x v="3"/>
    <x v="3"/>
    <n v="4551"/>
    <x v="0"/>
    <x v="15"/>
    <x v="8"/>
    <s v="Aditya Nair"/>
    <x v="237"/>
  </r>
  <r>
    <x v="213"/>
    <x v="1"/>
    <x v="1"/>
    <x v="0"/>
    <x v="75"/>
    <x v="0"/>
    <x v="0"/>
    <n v="6450"/>
    <x v="0"/>
    <x v="20"/>
    <x v="5"/>
    <s v="Mariam Bakir"/>
    <x v="117"/>
  </r>
  <r>
    <x v="551"/>
    <x v="0"/>
    <x v="0"/>
    <x v="0"/>
    <x v="96"/>
    <x v="4"/>
    <x v="4"/>
    <n v="3690"/>
    <x v="0"/>
    <x v="16"/>
    <x v="5"/>
    <s v="Mariam Bakir"/>
    <x v="557"/>
  </r>
  <r>
    <x v="525"/>
    <x v="1"/>
    <x v="1"/>
    <x v="0"/>
    <x v="39"/>
    <x v="0"/>
    <x v="0"/>
    <n v="6330"/>
    <x v="0"/>
    <x v="14"/>
    <x v="7"/>
    <s v="Michelle Zhao"/>
    <x v="558"/>
  </r>
  <r>
    <x v="288"/>
    <x v="0"/>
    <x v="0"/>
    <x v="0"/>
    <x v="39"/>
    <x v="0"/>
    <x v="0"/>
    <n v="6330"/>
    <x v="0"/>
    <x v="14"/>
    <x v="1"/>
    <s v="Jojo Hashimoto"/>
    <x v="94"/>
  </r>
  <r>
    <x v="552"/>
    <x v="2"/>
    <x v="2"/>
    <x v="0"/>
    <x v="66"/>
    <x v="3"/>
    <x v="3"/>
    <n v="4883"/>
    <x v="0"/>
    <x v="12"/>
    <x v="1"/>
    <s v="Jojo Hashimoto"/>
    <x v="559"/>
  </r>
  <r>
    <x v="175"/>
    <x v="1"/>
    <x v="1"/>
    <x v="1"/>
    <x v="1"/>
    <x v="1"/>
    <x v="1"/>
    <n v="2478"/>
    <x v="0"/>
    <x v="1"/>
    <x v="4"/>
    <s v="Ariki Te Kahu"/>
    <x v="337"/>
  </r>
  <r>
    <x v="448"/>
    <x v="1"/>
    <x v="1"/>
    <x v="0"/>
    <x v="54"/>
    <x v="4"/>
    <x v="4"/>
    <n v="3030"/>
    <x v="0"/>
    <x v="7"/>
    <x v="3"/>
    <s v="Adelaide Scott"/>
    <x v="208"/>
  </r>
  <r>
    <x v="532"/>
    <x v="1"/>
    <x v="1"/>
    <x v="0"/>
    <x v="81"/>
    <x v="3"/>
    <x v="3"/>
    <n v="4680"/>
    <x v="0"/>
    <x v="17"/>
    <x v="3"/>
    <s v="Adelaide Scott"/>
    <x v="492"/>
  </r>
  <r>
    <x v="239"/>
    <x v="0"/>
    <x v="0"/>
    <x v="1"/>
    <x v="83"/>
    <x v="0"/>
    <x v="0"/>
    <n v="6052"/>
    <x v="0"/>
    <x v="0"/>
    <x v="7"/>
    <s v="Michelle Zhao"/>
    <x v="189"/>
  </r>
  <r>
    <x v="519"/>
    <x v="0"/>
    <x v="0"/>
    <x v="0"/>
    <x v="67"/>
    <x v="3"/>
    <x v="3"/>
    <n v="4551"/>
    <x v="0"/>
    <x v="15"/>
    <x v="1"/>
    <s v="Jojo Hashimoto"/>
    <x v="70"/>
  </r>
  <r>
    <x v="306"/>
    <x v="0"/>
    <x v="0"/>
    <x v="0"/>
    <x v="95"/>
    <x v="7"/>
    <x v="7"/>
    <n v="870"/>
    <x v="0"/>
    <x v="19"/>
    <x v="7"/>
    <s v="Michelle Zhao"/>
    <x v="560"/>
  </r>
  <r>
    <x v="480"/>
    <x v="0"/>
    <x v="0"/>
    <x v="0"/>
    <x v="69"/>
    <x v="4"/>
    <x v="4"/>
    <n v="3199"/>
    <x v="0"/>
    <x v="6"/>
    <x v="2"/>
    <s v="Sanvi Reddy"/>
    <x v="561"/>
  </r>
  <r>
    <x v="370"/>
    <x v="2"/>
    <x v="2"/>
    <x v="0"/>
    <x v="6"/>
    <x v="0"/>
    <x v="0"/>
    <n v="6010"/>
    <x v="0"/>
    <x v="0"/>
    <x v="4"/>
    <s v="Ariki Te Kahu"/>
    <x v="549"/>
  </r>
  <r>
    <x v="332"/>
    <x v="1"/>
    <x v="1"/>
    <x v="0"/>
    <x v="88"/>
    <x v="6"/>
    <x v="6"/>
    <n v="5011"/>
    <x v="0"/>
    <x v="13"/>
    <x v="3"/>
    <s v="Adelaide Scott"/>
    <x v="562"/>
  </r>
  <r>
    <x v="302"/>
    <x v="1"/>
    <x v="1"/>
    <x v="0"/>
    <x v="3"/>
    <x v="3"/>
    <x v="3"/>
    <n v="4220"/>
    <x v="0"/>
    <x v="3"/>
    <x v="6"/>
    <s v="Cooper Evans"/>
    <x v="279"/>
  </r>
  <r>
    <x v="57"/>
    <x v="0"/>
    <x v="0"/>
    <x v="0"/>
    <x v="28"/>
    <x v="1"/>
    <x v="1"/>
    <n v="2830"/>
    <x v="0"/>
    <x v="11"/>
    <x v="9"/>
    <s v="Luka Vidovic"/>
    <x v="36"/>
  </r>
  <r>
    <x v="553"/>
    <x v="0"/>
    <x v="0"/>
    <x v="0"/>
    <x v="5"/>
    <x v="1"/>
    <x v="1"/>
    <n v="2067"/>
    <x v="0"/>
    <x v="5"/>
    <x v="8"/>
    <s v="Aditya Nair"/>
    <x v="253"/>
  </r>
  <r>
    <x v="554"/>
    <x v="0"/>
    <x v="0"/>
    <x v="0"/>
    <x v="96"/>
    <x v="4"/>
    <x v="4"/>
    <n v="3690"/>
    <x v="0"/>
    <x v="16"/>
    <x v="0"/>
    <s v="Yarran Maza"/>
    <x v="563"/>
  </r>
  <r>
    <x v="555"/>
    <x v="0"/>
    <x v="0"/>
    <x v="1"/>
    <x v="62"/>
    <x v="0"/>
    <x v="0"/>
    <n v="6112"/>
    <x v="0"/>
    <x v="14"/>
    <x v="6"/>
    <s v="Cooper Evans"/>
    <x v="224"/>
  </r>
  <r>
    <x v="77"/>
    <x v="1"/>
    <x v="1"/>
    <x v="0"/>
    <x v="29"/>
    <x v="4"/>
    <x v="4"/>
    <n v="3500"/>
    <x v="0"/>
    <x v="8"/>
    <x v="2"/>
    <s v="Sanvi Reddy"/>
    <x v="305"/>
  </r>
  <r>
    <x v="364"/>
    <x v="0"/>
    <x v="0"/>
    <x v="1"/>
    <x v="48"/>
    <x v="3"/>
    <x v="3"/>
    <n v="4566"/>
    <x v="0"/>
    <x v="15"/>
    <x v="6"/>
    <s v="Cooper Evans"/>
    <x v="306"/>
  </r>
  <r>
    <x v="28"/>
    <x v="2"/>
    <x v="2"/>
    <x v="1"/>
    <x v="76"/>
    <x v="1"/>
    <x v="1"/>
    <n v="2031"/>
    <x v="0"/>
    <x v="5"/>
    <x v="6"/>
    <s v="Cooper Evans"/>
    <x v="264"/>
  </r>
  <r>
    <x v="14"/>
    <x v="0"/>
    <x v="0"/>
    <x v="0"/>
    <x v="63"/>
    <x v="1"/>
    <x v="1"/>
    <n v="2015"/>
    <x v="0"/>
    <x v="5"/>
    <x v="5"/>
    <s v="Mariam Bakir"/>
    <x v="564"/>
  </r>
  <r>
    <x v="13"/>
    <x v="0"/>
    <x v="0"/>
    <x v="0"/>
    <x v="27"/>
    <x v="4"/>
    <x v="4"/>
    <n v="3066"/>
    <x v="0"/>
    <x v="7"/>
    <x v="7"/>
    <s v="Michelle Zhao"/>
    <x v="301"/>
  </r>
  <r>
    <x v="556"/>
    <x v="0"/>
    <x v="0"/>
    <x v="0"/>
    <x v="45"/>
    <x v="3"/>
    <x v="3"/>
    <n v="4570"/>
    <x v="0"/>
    <x v="15"/>
    <x v="5"/>
    <s v="Mariam Bakir"/>
    <x v="327"/>
  </r>
  <r>
    <x v="325"/>
    <x v="0"/>
    <x v="0"/>
    <x v="0"/>
    <x v="93"/>
    <x v="4"/>
    <x v="4"/>
    <n v="3915"/>
    <x v="0"/>
    <x v="16"/>
    <x v="4"/>
    <s v="Ariki Te Kahu"/>
    <x v="26"/>
  </r>
  <r>
    <x v="210"/>
    <x v="0"/>
    <x v="0"/>
    <x v="0"/>
    <x v="78"/>
    <x v="1"/>
    <x v="1"/>
    <n v="2141"/>
    <x v="0"/>
    <x v="4"/>
    <x v="6"/>
    <s v="Cooper Evans"/>
    <x v="251"/>
  </r>
  <r>
    <x v="291"/>
    <x v="0"/>
    <x v="0"/>
    <x v="0"/>
    <x v="87"/>
    <x v="2"/>
    <x v="2"/>
    <n v="2609"/>
    <x v="0"/>
    <x v="2"/>
    <x v="5"/>
    <s v="Mariam Bakir"/>
    <x v="119"/>
  </r>
  <r>
    <x v="334"/>
    <x v="1"/>
    <x v="1"/>
    <x v="0"/>
    <x v="73"/>
    <x v="6"/>
    <x v="6"/>
    <n v="5607"/>
    <x v="0"/>
    <x v="18"/>
    <x v="4"/>
    <s v="Ariki Te Kahu"/>
    <x v="513"/>
  </r>
  <r>
    <x v="433"/>
    <x v="0"/>
    <x v="0"/>
    <x v="0"/>
    <x v="3"/>
    <x v="3"/>
    <x v="3"/>
    <n v="4220"/>
    <x v="0"/>
    <x v="3"/>
    <x v="2"/>
    <s v="Sanvi Reddy"/>
    <x v="19"/>
  </r>
  <r>
    <x v="557"/>
    <x v="0"/>
    <x v="0"/>
    <x v="1"/>
    <x v="81"/>
    <x v="3"/>
    <x v="3"/>
    <n v="4680"/>
    <x v="0"/>
    <x v="17"/>
    <x v="0"/>
    <s v="Yarran Maza"/>
    <x v="4"/>
  </r>
  <r>
    <x v="411"/>
    <x v="0"/>
    <x v="0"/>
    <x v="1"/>
    <x v="17"/>
    <x v="3"/>
    <x v="3"/>
    <n v="4825"/>
    <x v="0"/>
    <x v="12"/>
    <x v="0"/>
    <s v="Yarran Maza"/>
    <x v="565"/>
  </r>
  <r>
    <x v="487"/>
    <x v="0"/>
    <x v="0"/>
    <x v="0"/>
    <x v="24"/>
    <x v="1"/>
    <x v="1"/>
    <n v="2120"/>
    <x v="0"/>
    <x v="4"/>
    <x v="0"/>
    <s v="Yarran Maza"/>
    <x v="566"/>
  </r>
  <r>
    <x v="343"/>
    <x v="1"/>
    <x v="1"/>
    <x v="0"/>
    <x v="2"/>
    <x v="2"/>
    <x v="2"/>
    <n v="2617"/>
    <x v="0"/>
    <x v="2"/>
    <x v="4"/>
    <s v="Ariki Te Kahu"/>
    <x v="272"/>
  </r>
  <r>
    <x v="558"/>
    <x v="1"/>
    <x v="1"/>
    <x v="1"/>
    <x v="0"/>
    <x v="0"/>
    <x v="0"/>
    <n v="6021"/>
    <x v="0"/>
    <x v="0"/>
    <x v="3"/>
    <s v="Adelaide Scott"/>
    <x v="353"/>
  </r>
  <r>
    <x v="311"/>
    <x v="1"/>
    <x v="1"/>
    <x v="0"/>
    <x v="57"/>
    <x v="6"/>
    <x v="6"/>
    <n v="5082"/>
    <x v="0"/>
    <x v="13"/>
    <x v="5"/>
    <s v="Mariam Bakir"/>
    <x v="567"/>
  </r>
  <r>
    <x v="490"/>
    <x v="1"/>
    <x v="1"/>
    <x v="0"/>
    <x v="65"/>
    <x v="1"/>
    <x v="1"/>
    <n v="2131"/>
    <x v="0"/>
    <x v="4"/>
    <x v="3"/>
    <s v="Adelaide Scott"/>
    <x v="568"/>
  </r>
  <r>
    <x v="17"/>
    <x v="0"/>
    <x v="0"/>
    <x v="0"/>
    <x v="17"/>
    <x v="3"/>
    <x v="3"/>
    <n v="4825"/>
    <x v="0"/>
    <x v="12"/>
    <x v="3"/>
    <s v="Adelaide Scott"/>
    <x v="409"/>
  </r>
  <r>
    <x v="416"/>
    <x v="2"/>
    <x v="2"/>
    <x v="0"/>
    <x v="51"/>
    <x v="4"/>
    <x v="4"/>
    <n v="3630"/>
    <x v="0"/>
    <x v="16"/>
    <x v="9"/>
    <s v="Luka Vidovic"/>
    <x v="375"/>
  </r>
  <r>
    <x v="455"/>
    <x v="1"/>
    <x v="1"/>
    <x v="0"/>
    <x v="88"/>
    <x v="6"/>
    <x v="6"/>
    <n v="5011"/>
    <x v="0"/>
    <x v="13"/>
    <x v="3"/>
    <s v="Adelaide Scott"/>
    <x v="270"/>
  </r>
  <r>
    <x v="87"/>
    <x v="0"/>
    <x v="0"/>
    <x v="0"/>
    <x v="68"/>
    <x v="7"/>
    <x v="7"/>
    <n v="800"/>
    <x v="0"/>
    <x v="19"/>
    <x v="1"/>
    <s v="Jojo Hashimoto"/>
    <x v="270"/>
  </r>
  <r>
    <x v="26"/>
    <x v="1"/>
    <x v="1"/>
    <x v="0"/>
    <x v="57"/>
    <x v="6"/>
    <x v="6"/>
    <n v="5082"/>
    <x v="0"/>
    <x v="13"/>
    <x v="7"/>
    <s v="Michelle Zhao"/>
    <x v="85"/>
  </r>
  <r>
    <x v="559"/>
    <x v="0"/>
    <x v="0"/>
    <x v="0"/>
    <x v="82"/>
    <x v="3"/>
    <x v="3"/>
    <n v="4655"/>
    <x v="0"/>
    <x v="17"/>
    <x v="3"/>
    <s v="Adelaide Scott"/>
    <x v="194"/>
  </r>
  <r>
    <x v="560"/>
    <x v="0"/>
    <x v="0"/>
    <x v="0"/>
    <x v="94"/>
    <x v="5"/>
    <x v="5"/>
    <n v="7250"/>
    <x v="0"/>
    <x v="9"/>
    <x v="3"/>
    <s v="Adelaide Scott"/>
    <x v="223"/>
  </r>
  <r>
    <x v="416"/>
    <x v="2"/>
    <x v="2"/>
    <x v="1"/>
    <x v="9"/>
    <x v="4"/>
    <x v="4"/>
    <n v="3076"/>
    <x v="0"/>
    <x v="7"/>
    <x v="4"/>
    <s v="Ariki Te Kahu"/>
    <x v="141"/>
  </r>
  <r>
    <x v="112"/>
    <x v="0"/>
    <x v="0"/>
    <x v="0"/>
    <x v="63"/>
    <x v="1"/>
    <x v="1"/>
    <n v="2015"/>
    <x v="0"/>
    <x v="5"/>
    <x v="4"/>
    <s v="Ariki Te Kahu"/>
    <x v="503"/>
  </r>
  <r>
    <x v="342"/>
    <x v="0"/>
    <x v="0"/>
    <x v="1"/>
    <x v="55"/>
    <x v="3"/>
    <x v="3"/>
    <n v="4703"/>
    <x v="0"/>
    <x v="17"/>
    <x v="2"/>
    <s v="Sanvi Reddy"/>
    <x v="265"/>
  </r>
  <r>
    <x v="192"/>
    <x v="1"/>
    <x v="1"/>
    <x v="1"/>
    <x v="1"/>
    <x v="1"/>
    <x v="1"/>
    <n v="2478"/>
    <x v="0"/>
    <x v="1"/>
    <x v="0"/>
    <s v="Yarran Maza"/>
    <x v="265"/>
  </r>
  <r>
    <x v="439"/>
    <x v="0"/>
    <x v="0"/>
    <x v="0"/>
    <x v="92"/>
    <x v="3"/>
    <x v="3"/>
    <n v="4305"/>
    <x v="0"/>
    <x v="3"/>
    <x v="5"/>
    <s v="Mariam Bakir"/>
    <x v="290"/>
  </r>
  <r>
    <x v="561"/>
    <x v="1"/>
    <x v="1"/>
    <x v="0"/>
    <x v="66"/>
    <x v="3"/>
    <x v="3"/>
    <n v="4883"/>
    <x v="0"/>
    <x v="12"/>
    <x v="4"/>
    <s v="Ariki Te Kahu"/>
    <x v="111"/>
  </r>
  <r>
    <x v="418"/>
    <x v="2"/>
    <x v="2"/>
    <x v="1"/>
    <x v="13"/>
    <x v="1"/>
    <x v="1"/>
    <n v="2480"/>
    <x v="0"/>
    <x v="1"/>
    <x v="8"/>
    <s v="Aditya Nair"/>
    <x v="301"/>
  </r>
  <r>
    <x v="562"/>
    <x v="2"/>
    <x v="2"/>
    <x v="0"/>
    <x v="10"/>
    <x v="4"/>
    <x v="4"/>
    <n v="3551"/>
    <x v="0"/>
    <x v="8"/>
    <x v="1"/>
    <s v="Jojo Hashimoto"/>
    <x v="569"/>
  </r>
  <r>
    <x v="498"/>
    <x v="1"/>
    <x v="1"/>
    <x v="1"/>
    <x v="46"/>
    <x v="3"/>
    <x v="3"/>
    <n v="4740"/>
    <x v="0"/>
    <x v="17"/>
    <x v="7"/>
    <s v="Michelle Zhao"/>
    <x v="570"/>
  </r>
  <r>
    <x v="56"/>
    <x v="2"/>
    <x v="2"/>
    <x v="0"/>
    <x v="19"/>
    <x v="1"/>
    <x v="1"/>
    <n v="2800"/>
    <x v="0"/>
    <x v="11"/>
    <x v="3"/>
    <s v="Adelaide Scott"/>
    <x v="375"/>
  </r>
  <r>
    <x v="563"/>
    <x v="0"/>
    <x v="0"/>
    <x v="0"/>
    <x v="73"/>
    <x v="6"/>
    <x v="6"/>
    <n v="5607"/>
    <x v="0"/>
    <x v="18"/>
    <x v="3"/>
    <s v="Adelaide Scott"/>
    <x v="556"/>
  </r>
  <r>
    <x v="319"/>
    <x v="2"/>
    <x v="2"/>
    <x v="0"/>
    <x v="87"/>
    <x v="2"/>
    <x v="2"/>
    <n v="2609"/>
    <x v="0"/>
    <x v="2"/>
    <x v="7"/>
    <s v="Michelle Zhao"/>
    <x v="32"/>
  </r>
  <r>
    <x v="491"/>
    <x v="2"/>
    <x v="2"/>
    <x v="1"/>
    <x v="42"/>
    <x v="3"/>
    <x v="3"/>
    <n v="4870"/>
    <x v="0"/>
    <x v="12"/>
    <x v="3"/>
    <s v="Adelaide Scott"/>
    <x v="356"/>
  </r>
  <r>
    <x v="500"/>
    <x v="0"/>
    <x v="0"/>
    <x v="1"/>
    <x v="36"/>
    <x v="4"/>
    <x v="4"/>
    <n v="3148"/>
    <x v="0"/>
    <x v="6"/>
    <x v="0"/>
    <s v="Yarran Maza"/>
    <x v="64"/>
  </r>
  <r>
    <x v="300"/>
    <x v="1"/>
    <x v="1"/>
    <x v="0"/>
    <x v="63"/>
    <x v="1"/>
    <x v="1"/>
    <n v="2015"/>
    <x v="0"/>
    <x v="5"/>
    <x v="9"/>
    <s v="Luka Vidovic"/>
    <x v="232"/>
  </r>
  <r>
    <x v="229"/>
    <x v="1"/>
    <x v="1"/>
    <x v="1"/>
    <x v="15"/>
    <x v="1"/>
    <x v="1"/>
    <n v="2020"/>
    <x v="0"/>
    <x v="5"/>
    <x v="5"/>
    <s v="Mariam Bakir"/>
    <x v="571"/>
  </r>
  <r>
    <x v="200"/>
    <x v="2"/>
    <x v="2"/>
    <x v="1"/>
    <x v="72"/>
    <x v="4"/>
    <x v="4"/>
    <n v="3931"/>
    <x v="0"/>
    <x v="16"/>
    <x v="4"/>
    <s v="Ariki Te Kahu"/>
    <x v="52"/>
  </r>
  <r>
    <x v="425"/>
    <x v="2"/>
    <x v="2"/>
    <x v="0"/>
    <x v="59"/>
    <x v="3"/>
    <x v="3"/>
    <n v="4509"/>
    <x v="0"/>
    <x v="3"/>
    <x v="5"/>
    <s v="Mariam Bakir"/>
    <x v="24"/>
  </r>
  <r>
    <x v="407"/>
    <x v="1"/>
    <x v="1"/>
    <x v="0"/>
    <x v="92"/>
    <x v="3"/>
    <x v="3"/>
    <n v="4305"/>
    <x v="0"/>
    <x v="3"/>
    <x v="6"/>
    <s v="Cooper Evans"/>
    <x v="572"/>
  </r>
  <r>
    <x v="564"/>
    <x v="2"/>
    <x v="2"/>
    <x v="0"/>
    <x v="96"/>
    <x v="4"/>
    <x v="4"/>
    <n v="3690"/>
    <x v="0"/>
    <x v="16"/>
    <x v="5"/>
    <s v="Mariam Bakir"/>
    <x v="62"/>
  </r>
  <r>
    <x v="27"/>
    <x v="0"/>
    <x v="0"/>
    <x v="1"/>
    <x v="79"/>
    <x v="6"/>
    <x v="6"/>
    <n v="5290"/>
    <x v="0"/>
    <x v="18"/>
    <x v="7"/>
    <s v="Michelle Zhao"/>
    <x v="573"/>
  </r>
  <r>
    <x v="167"/>
    <x v="2"/>
    <x v="2"/>
    <x v="0"/>
    <x v="93"/>
    <x v="4"/>
    <x v="4"/>
    <n v="3915"/>
    <x v="0"/>
    <x v="16"/>
    <x v="4"/>
    <s v="Ariki Te Kahu"/>
    <x v="349"/>
  </r>
  <r>
    <x v="84"/>
    <x v="2"/>
    <x v="2"/>
    <x v="0"/>
    <x v="4"/>
    <x v="1"/>
    <x v="1"/>
    <n v="2154"/>
    <x v="0"/>
    <x v="4"/>
    <x v="5"/>
    <s v="Mariam Bakir"/>
    <x v="574"/>
  </r>
  <r>
    <x v="150"/>
    <x v="0"/>
    <x v="0"/>
    <x v="0"/>
    <x v="19"/>
    <x v="1"/>
    <x v="1"/>
    <n v="2800"/>
    <x v="0"/>
    <x v="11"/>
    <x v="3"/>
    <s v="Adelaide Scott"/>
    <x v="464"/>
  </r>
  <r>
    <x v="127"/>
    <x v="1"/>
    <x v="1"/>
    <x v="0"/>
    <x v="40"/>
    <x v="4"/>
    <x v="4"/>
    <n v="3353"/>
    <x v="0"/>
    <x v="8"/>
    <x v="7"/>
    <s v="Michelle Zhao"/>
    <x v="210"/>
  </r>
  <r>
    <x v="72"/>
    <x v="2"/>
    <x v="2"/>
    <x v="0"/>
    <x v="34"/>
    <x v="4"/>
    <x v="4"/>
    <n v="3018"/>
    <x v="0"/>
    <x v="7"/>
    <x v="7"/>
    <s v="Michelle Zhao"/>
    <x v="108"/>
  </r>
  <r>
    <x v="167"/>
    <x v="2"/>
    <x v="2"/>
    <x v="1"/>
    <x v="35"/>
    <x v="3"/>
    <x v="3"/>
    <n v="4558"/>
    <x v="0"/>
    <x v="15"/>
    <x v="5"/>
    <s v="Mariam Bakir"/>
    <x v="575"/>
  </r>
  <r>
    <x v="293"/>
    <x v="1"/>
    <x v="1"/>
    <x v="0"/>
    <x v="96"/>
    <x v="4"/>
    <x v="4"/>
    <n v="3690"/>
    <x v="0"/>
    <x v="16"/>
    <x v="2"/>
    <s v="Sanvi Reddy"/>
    <x v="576"/>
  </r>
  <r>
    <x v="532"/>
    <x v="1"/>
    <x v="1"/>
    <x v="1"/>
    <x v="61"/>
    <x v="6"/>
    <x v="6"/>
    <n v="5343"/>
    <x v="0"/>
    <x v="18"/>
    <x v="2"/>
    <s v="Sanvi Reddy"/>
    <x v="577"/>
  </r>
  <r>
    <x v="565"/>
    <x v="1"/>
    <x v="1"/>
    <x v="0"/>
    <x v="38"/>
    <x v="3"/>
    <x v="3"/>
    <n v="4802"/>
    <x v="0"/>
    <x v="12"/>
    <x v="7"/>
    <s v="Michelle Zhao"/>
    <x v="95"/>
  </r>
  <r>
    <x v="24"/>
    <x v="0"/>
    <x v="0"/>
    <x v="0"/>
    <x v="2"/>
    <x v="2"/>
    <x v="2"/>
    <n v="2617"/>
    <x v="0"/>
    <x v="2"/>
    <x v="6"/>
    <s v="Cooper Evans"/>
    <x v="366"/>
  </r>
  <r>
    <x v="566"/>
    <x v="0"/>
    <x v="0"/>
    <x v="0"/>
    <x v="69"/>
    <x v="4"/>
    <x v="4"/>
    <n v="3199"/>
    <x v="0"/>
    <x v="6"/>
    <x v="2"/>
    <s v="Sanvi Reddy"/>
    <x v="40"/>
  </r>
  <r>
    <x v="375"/>
    <x v="1"/>
    <x v="1"/>
    <x v="0"/>
    <x v="57"/>
    <x v="6"/>
    <x v="6"/>
    <n v="5082"/>
    <x v="0"/>
    <x v="13"/>
    <x v="2"/>
    <s v="Sanvi Reddy"/>
    <x v="107"/>
  </r>
  <r>
    <x v="163"/>
    <x v="0"/>
    <x v="0"/>
    <x v="0"/>
    <x v="95"/>
    <x v="7"/>
    <x v="7"/>
    <n v="870"/>
    <x v="0"/>
    <x v="19"/>
    <x v="0"/>
    <s v="Yarran Maza"/>
    <x v="84"/>
  </r>
  <r>
    <x v="567"/>
    <x v="1"/>
    <x v="1"/>
    <x v="0"/>
    <x v="78"/>
    <x v="1"/>
    <x v="1"/>
    <n v="2141"/>
    <x v="0"/>
    <x v="4"/>
    <x v="0"/>
    <s v="Yarran Maza"/>
    <x v="465"/>
  </r>
  <r>
    <x v="362"/>
    <x v="2"/>
    <x v="2"/>
    <x v="1"/>
    <x v="78"/>
    <x v="1"/>
    <x v="1"/>
    <n v="2141"/>
    <x v="0"/>
    <x v="4"/>
    <x v="4"/>
    <s v="Ariki Te Kahu"/>
    <x v="527"/>
  </r>
  <r>
    <x v="264"/>
    <x v="1"/>
    <x v="1"/>
    <x v="1"/>
    <x v="49"/>
    <x v="4"/>
    <x v="4"/>
    <n v="3134"/>
    <x v="0"/>
    <x v="6"/>
    <x v="0"/>
    <s v="Yarran Maza"/>
    <x v="250"/>
  </r>
  <r>
    <x v="117"/>
    <x v="2"/>
    <x v="2"/>
    <x v="0"/>
    <x v="90"/>
    <x v="3"/>
    <x v="3"/>
    <n v="4700"/>
    <x v="0"/>
    <x v="17"/>
    <x v="0"/>
    <s v="Yarran Maza"/>
    <x v="177"/>
  </r>
  <r>
    <x v="568"/>
    <x v="0"/>
    <x v="0"/>
    <x v="0"/>
    <x v="77"/>
    <x v="5"/>
    <x v="5"/>
    <n v="7018"/>
    <x v="0"/>
    <x v="9"/>
    <x v="0"/>
    <s v="Yarran Maza"/>
    <x v="578"/>
  </r>
  <r>
    <x v="181"/>
    <x v="0"/>
    <x v="0"/>
    <x v="0"/>
    <x v="31"/>
    <x v="1"/>
    <x v="1"/>
    <n v="2116"/>
    <x v="0"/>
    <x v="4"/>
    <x v="0"/>
    <s v="Yarran Maza"/>
    <x v="8"/>
  </r>
  <r>
    <x v="214"/>
    <x v="2"/>
    <x v="2"/>
    <x v="0"/>
    <x v="19"/>
    <x v="1"/>
    <x v="1"/>
    <n v="2800"/>
    <x v="0"/>
    <x v="11"/>
    <x v="0"/>
    <s v="Yarran Maza"/>
    <x v="579"/>
  </r>
  <r>
    <x v="374"/>
    <x v="0"/>
    <x v="0"/>
    <x v="0"/>
    <x v="31"/>
    <x v="1"/>
    <x v="1"/>
    <n v="2116"/>
    <x v="0"/>
    <x v="4"/>
    <x v="2"/>
    <s v="Sanvi Reddy"/>
    <x v="46"/>
  </r>
  <r>
    <x v="111"/>
    <x v="0"/>
    <x v="0"/>
    <x v="1"/>
    <x v="16"/>
    <x v="0"/>
    <x v="0"/>
    <n v="6030"/>
    <x v="0"/>
    <x v="0"/>
    <x v="7"/>
    <s v="Michelle Zhao"/>
    <x v="268"/>
  </r>
  <r>
    <x v="422"/>
    <x v="1"/>
    <x v="1"/>
    <x v="1"/>
    <x v="4"/>
    <x v="1"/>
    <x v="1"/>
    <n v="2154"/>
    <x v="0"/>
    <x v="4"/>
    <x v="0"/>
    <s v="Yarran Maza"/>
    <x v="580"/>
  </r>
  <r>
    <x v="569"/>
    <x v="1"/>
    <x v="1"/>
    <x v="1"/>
    <x v="60"/>
    <x v="1"/>
    <x v="1"/>
    <n v="2541"/>
    <x v="0"/>
    <x v="2"/>
    <x v="1"/>
    <s v="Jojo Hashimoto"/>
    <x v="581"/>
  </r>
  <r>
    <x v="292"/>
    <x v="0"/>
    <x v="0"/>
    <x v="0"/>
    <x v="22"/>
    <x v="1"/>
    <x v="1"/>
    <n v="2539"/>
    <x v="0"/>
    <x v="2"/>
    <x v="7"/>
    <s v="Michelle Zhao"/>
    <x v="103"/>
  </r>
  <r>
    <x v="405"/>
    <x v="2"/>
    <x v="2"/>
    <x v="0"/>
    <x v="53"/>
    <x v="3"/>
    <x v="3"/>
    <n v="4119"/>
    <x v="0"/>
    <x v="10"/>
    <x v="1"/>
    <s v="Jojo Hashimoto"/>
    <x v="582"/>
  </r>
  <r>
    <x v="506"/>
    <x v="0"/>
    <x v="0"/>
    <x v="1"/>
    <x v="36"/>
    <x v="4"/>
    <x v="4"/>
    <n v="3148"/>
    <x v="0"/>
    <x v="6"/>
    <x v="7"/>
    <s v="Michelle Zhao"/>
    <x v="449"/>
  </r>
  <r>
    <x v="570"/>
    <x v="2"/>
    <x v="2"/>
    <x v="1"/>
    <x v="48"/>
    <x v="3"/>
    <x v="3"/>
    <n v="4566"/>
    <x v="0"/>
    <x v="15"/>
    <x v="4"/>
    <s v="Ariki Te Kahu"/>
    <x v="226"/>
  </r>
  <r>
    <x v="422"/>
    <x v="1"/>
    <x v="1"/>
    <x v="1"/>
    <x v="86"/>
    <x v="0"/>
    <x v="0"/>
    <n v="6725"/>
    <x v="0"/>
    <x v="20"/>
    <x v="6"/>
    <s v="Cooper Evans"/>
    <x v="583"/>
  </r>
  <r>
    <x v="462"/>
    <x v="2"/>
    <x v="2"/>
    <x v="0"/>
    <x v="8"/>
    <x v="1"/>
    <x v="1"/>
    <n v="2158"/>
    <x v="0"/>
    <x v="4"/>
    <x v="7"/>
    <s v="Michelle Zhao"/>
    <x v="222"/>
  </r>
  <r>
    <x v="571"/>
    <x v="0"/>
    <x v="0"/>
    <x v="0"/>
    <x v="34"/>
    <x v="4"/>
    <x v="4"/>
    <n v="3018"/>
    <x v="0"/>
    <x v="7"/>
    <x v="2"/>
    <s v="Sanvi Reddy"/>
    <x v="462"/>
  </r>
  <r>
    <x v="9"/>
    <x v="0"/>
    <x v="0"/>
    <x v="0"/>
    <x v="34"/>
    <x v="4"/>
    <x v="4"/>
    <n v="3018"/>
    <x v="0"/>
    <x v="7"/>
    <x v="1"/>
    <s v="Jojo Hashimoto"/>
    <x v="425"/>
  </r>
  <r>
    <x v="512"/>
    <x v="0"/>
    <x v="0"/>
    <x v="1"/>
    <x v="1"/>
    <x v="1"/>
    <x v="1"/>
    <n v="2478"/>
    <x v="0"/>
    <x v="1"/>
    <x v="6"/>
    <s v="Cooper Evans"/>
    <x v="527"/>
  </r>
  <r>
    <x v="214"/>
    <x v="2"/>
    <x v="2"/>
    <x v="1"/>
    <x v="36"/>
    <x v="4"/>
    <x v="4"/>
    <n v="3148"/>
    <x v="0"/>
    <x v="6"/>
    <x v="1"/>
    <s v="Jojo Hashimoto"/>
    <x v="157"/>
  </r>
  <r>
    <x v="494"/>
    <x v="0"/>
    <x v="0"/>
    <x v="0"/>
    <x v="5"/>
    <x v="1"/>
    <x v="1"/>
    <n v="2067"/>
    <x v="0"/>
    <x v="5"/>
    <x v="2"/>
    <s v="Sanvi Reddy"/>
    <x v="224"/>
  </r>
  <r>
    <x v="419"/>
    <x v="1"/>
    <x v="1"/>
    <x v="0"/>
    <x v="27"/>
    <x v="4"/>
    <x v="4"/>
    <n v="3066"/>
    <x v="0"/>
    <x v="7"/>
    <x v="5"/>
    <s v="Mariam Bakir"/>
    <x v="584"/>
  </r>
  <r>
    <x v="280"/>
    <x v="0"/>
    <x v="0"/>
    <x v="0"/>
    <x v="91"/>
    <x v="1"/>
    <x v="1"/>
    <n v="2064"/>
    <x v="0"/>
    <x v="5"/>
    <x v="9"/>
    <s v="Luka Vidovic"/>
    <x v="573"/>
  </r>
  <r>
    <x v="120"/>
    <x v="2"/>
    <x v="2"/>
    <x v="1"/>
    <x v="61"/>
    <x v="6"/>
    <x v="6"/>
    <n v="5343"/>
    <x v="0"/>
    <x v="18"/>
    <x v="3"/>
    <s v="Adelaide Scott"/>
    <x v="585"/>
  </r>
  <r>
    <x v="391"/>
    <x v="2"/>
    <x v="2"/>
    <x v="0"/>
    <x v="5"/>
    <x v="1"/>
    <x v="1"/>
    <n v="2067"/>
    <x v="0"/>
    <x v="5"/>
    <x v="4"/>
    <s v="Ariki Te Kahu"/>
    <x v="363"/>
  </r>
  <r>
    <x v="30"/>
    <x v="1"/>
    <x v="1"/>
    <x v="0"/>
    <x v="45"/>
    <x v="3"/>
    <x v="3"/>
    <n v="4570"/>
    <x v="0"/>
    <x v="15"/>
    <x v="5"/>
    <s v="Mariam Bakir"/>
    <x v="279"/>
  </r>
  <r>
    <x v="228"/>
    <x v="1"/>
    <x v="1"/>
    <x v="0"/>
    <x v="90"/>
    <x v="3"/>
    <x v="3"/>
    <n v="4700"/>
    <x v="0"/>
    <x v="17"/>
    <x v="2"/>
    <s v="Sanvi Reddy"/>
    <x v="586"/>
  </r>
  <r>
    <x v="109"/>
    <x v="0"/>
    <x v="0"/>
    <x v="0"/>
    <x v="86"/>
    <x v="0"/>
    <x v="0"/>
    <n v="6725"/>
    <x v="0"/>
    <x v="20"/>
    <x v="3"/>
    <s v="Adelaide Scott"/>
    <x v="420"/>
  </r>
  <r>
    <x v="199"/>
    <x v="0"/>
    <x v="0"/>
    <x v="1"/>
    <x v="71"/>
    <x v="6"/>
    <x v="6"/>
    <n v="5043"/>
    <x v="0"/>
    <x v="13"/>
    <x v="0"/>
    <s v="Yarran Maza"/>
    <x v="587"/>
  </r>
  <r>
    <x v="283"/>
    <x v="2"/>
    <x v="2"/>
    <x v="0"/>
    <x v="22"/>
    <x v="1"/>
    <x v="1"/>
    <n v="2539"/>
    <x v="0"/>
    <x v="2"/>
    <x v="4"/>
    <s v="Ariki Te Kahu"/>
    <x v="211"/>
  </r>
  <r>
    <x v="33"/>
    <x v="2"/>
    <x v="2"/>
    <x v="1"/>
    <x v="56"/>
    <x v="1"/>
    <x v="1"/>
    <n v="2795"/>
    <x v="0"/>
    <x v="11"/>
    <x v="9"/>
    <s v="Luka Vidovic"/>
    <x v="588"/>
  </r>
  <r>
    <x v="66"/>
    <x v="1"/>
    <x v="1"/>
    <x v="1"/>
    <x v="4"/>
    <x v="1"/>
    <x v="1"/>
    <n v="2154"/>
    <x v="0"/>
    <x v="4"/>
    <x v="7"/>
    <s v="Michelle Zhao"/>
    <x v="589"/>
  </r>
  <r>
    <x v="485"/>
    <x v="2"/>
    <x v="2"/>
    <x v="0"/>
    <x v="77"/>
    <x v="5"/>
    <x v="5"/>
    <n v="7018"/>
    <x v="0"/>
    <x v="9"/>
    <x v="6"/>
    <s v="Cooper Evans"/>
    <x v="550"/>
  </r>
  <r>
    <x v="327"/>
    <x v="2"/>
    <x v="2"/>
    <x v="0"/>
    <x v="27"/>
    <x v="4"/>
    <x v="4"/>
    <n v="3066"/>
    <x v="0"/>
    <x v="7"/>
    <x v="1"/>
    <s v="Jojo Hashimoto"/>
    <x v="343"/>
  </r>
  <r>
    <x v="519"/>
    <x v="0"/>
    <x v="0"/>
    <x v="0"/>
    <x v="92"/>
    <x v="3"/>
    <x v="3"/>
    <n v="4305"/>
    <x v="0"/>
    <x v="3"/>
    <x v="6"/>
    <s v="Cooper Evans"/>
    <x v="30"/>
  </r>
  <r>
    <x v="572"/>
    <x v="0"/>
    <x v="0"/>
    <x v="0"/>
    <x v="27"/>
    <x v="4"/>
    <x v="4"/>
    <n v="3066"/>
    <x v="0"/>
    <x v="7"/>
    <x v="2"/>
    <s v="Sanvi Reddy"/>
    <x v="329"/>
  </r>
  <r>
    <x v="479"/>
    <x v="2"/>
    <x v="2"/>
    <x v="0"/>
    <x v="63"/>
    <x v="1"/>
    <x v="1"/>
    <n v="2015"/>
    <x v="0"/>
    <x v="5"/>
    <x v="1"/>
    <s v="Jojo Hashimoto"/>
    <x v="408"/>
  </r>
  <r>
    <x v="469"/>
    <x v="2"/>
    <x v="2"/>
    <x v="0"/>
    <x v="25"/>
    <x v="4"/>
    <x v="4"/>
    <n v="3550"/>
    <x v="0"/>
    <x v="8"/>
    <x v="1"/>
    <s v="Jojo Hashimoto"/>
    <x v="363"/>
  </r>
  <r>
    <x v="185"/>
    <x v="0"/>
    <x v="0"/>
    <x v="0"/>
    <x v="82"/>
    <x v="3"/>
    <x v="3"/>
    <n v="4655"/>
    <x v="0"/>
    <x v="17"/>
    <x v="3"/>
    <s v="Adelaide Scott"/>
    <x v="590"/>
  </r>
  <r>
    <x v="151"/>
    <x v="2"/>
    <x v="2"/>
    <x v="1"/>
    <x v="23"/>
    <x v="1"/>
    <x v="1"/>
    <n v="2650"/>
    <x v="0"/>
    <x v="11"/>
    <x v="4"/>
    <s v="Ariki Te Kahu"/>
    <x v="457"/>
  </r>
  <r>
    <x v="488"/>
    <x v="0"/>
    <x v="0"/>
    <x v="1"/>
    <x v="36"/>
    <x v="4"/>
    <x v="4"/>
    <n v="3148"/>
    <x v="0"/>
    <x v="6"/>
    <x v="4"/>
    <s v="Ariki Te Kahu"/>
    <x v="103"/>
  </r>
  <r>
    <x v="456"/>
    <x v="2"/>
    <x v="2"/>
    <x v="1"/>
    <x v="47"/>
    <x v="1"/>
    <x v="1"/>
    <n v="2101"/>
    <x v="0"/>
    <x v="4"/>
    <x v="1"/>
    <s v="Jojo Hashimoto"/>
    <x v="531"/>
  </r>
  <r>
    <x v="573"/>
    <x v="0"/>
    <x v="0"/>
    <x v="1"/>
    <x v="79"/>
    <x v="6"/>
    <x v="6"/>
    <n v="5290"/>
    <x v="0"/>
    <x v="18"/>
    <x v="7"/>
    <s v="Michelle Zhao"/>
    <x v="591"/>
  </r>
  <r>
    <x v="258"/>
    <x v="2"/>
    <x v="2"/>
    <x v="0"/>
    <x v="19"/>
    <x v="1"/>
    <x v="1"/>
    <n v="2800"/>
    <x v="0"/>
    <x v="11"/>
    <x v="3"/>
    <s v="Adelaide Scott"/>
    <x v="66"/>
  </r>
  <r>
    <x v="241"/>
    <x v="1"/>
    <x v="1"/>
    <x v="1"/>
    <x v="72"/>
    <x v="4"/>
    <x v="4"/>
    <n v="3931"/>
    <x v="0"/>
    <x v="16"/>
    <x v="5"/>
    <s v="Mariam Bakir"/>
    <x v="278"/>
  </r>
  <r>
    <x v="436"/>
    <x v="1"/>
    <x v="1"/>
    <x v="0"/>
    <x v="77"/>
    <x v="5"/>
    <x v="5"/>
    <n v="7018"/>
    <x v="0"/>
    <x v="9"/>
    <x v="4"/>
    <s v="Ariki Te Kahu"/>
    <x v="592"/>
  </r>
  <r>
    <x v="574"/>
    <x v="2"/>
    <x v="2"/>
    <x v="0"/>
    <x v="91"/>
    <x v="1"/>
    <x v="1"/>
    <n v="2064"/>
    <x v="0"/>
    <x v="5"/>
    <x v="0"/>
    <s v="Yarran Maza"/>
    <x v="593"/>
  </r>
  <r>
    <x v="459"/>
    <x v="2"/>
    <x v="2"/>
    <x v="1"/>
    <x v="0"/>
    <x v="0"/>
    <x v="0"/>
    <n v="6021"/>
    <x v="0"/>
    <x v="0"/>
    <x v="0"/>
    <s v="Yarran Maza"/>
    <x v="507"/>
  </r>
  <r>
    <x v="467"/>
    <x v="1"/>
    <x v="1"/>
    <x v="0"/>
    <x v="40"/>
    <x v="4"/>
    <x v="4"/>
    <n v="3353"/>
    <x v="0"/>
    <x v="8"/>
    <x v="5"/>
    <s v="Mariam Bakir"/>
    <x v="190"/>
  </r>
  <r>
    <x v="29"/>
    <x v="0"/>
    <x v="0"/>
    <x v="0"/>
    <x v="89"/>
    <x v="4"/>
    <x v="4"/>
    <n v="3136"/>
    <x v="0"/>
    <x v="6"/>
    <x v="1"/>
    <s v="Jojo Hashimoto"/>
    <x v="431"/>
  </r>
  <r>
    <x v="575"/>
    <x v="0"/>
    <x v="0"/>
    <x v="0"/>
    <x v="68"/>
    <x v="7"/>
    <x v="7"/>
    <n v="800"/>
    <x v="0"/>
    <x v="19"/>
    <x v="2"/>
    <s v="Sanvi Reddy"/>
    <x v="126"/>
  </r>
  <r>
    <x v="576"/>
    <x v="0"/>
    <x v="0"/>
    <x v="0"/>
    <x v="69"/>
    <x v="4"/>
    <x v="4"/>
    <n v="3199"/>
    <x v="0"/>
    <x v="6"/>
    <x v="2"/>
    <s v="Sanvi Reddy"/>
    <x v="225"/>
  </r>
  <r>
    <x v="347"/>
    <x v="1"/>
    <x v="1"/>
    <x v="0"/>
    <x v="58"/>
    <x v="0"/>
    <x v="0"/>
    <n v="6027"/>
    <x v="0"/>
    <x v="0"/>
    <x v="6"/>
    <s v="Cooper Evans"/>
    <x v="594"/>
  </r>
  <r>
    <x v="83"/>
    <x v="1"/>
    <x v="1"/>
    <x v="1"/>
    <x v="16"/>
    <x v="0"/>
    <x v="0"/>
    <n v="6030"/>
    <x v="0"/>
    <x v="0"/>
    <x v="0"/>
    <s v="Yarran Maza"/>
    <x v="471"/>
  </r>
  <r>
    <x v="577"/>
    <x v="0"/>
    <x v="0"/>
    <x v="1"/>
    <x v="79"/>
    <x v="6"/>
    <x v="6"/>
    <n v="5290"/>
    <x v="0"/>
    <x v="18"/>
    <x v="6"/>
    <s v="Cooper Evans"/>
    <x v="73"/>
  </r>
  <r>
    <x v="147"/>
    <x v="0"/>
    <x v="0"/>
    <x v="0"/>
    <x v="7"/>
    <x v="4"/>
    <x v="4"/>
    <n v="3175"/>
    <x v="0"/>
    <x v="6"/>
    <x v="4"/>
    <s v="Ariki Te Kahu"/>
    <x v="562"/>
  </r>
  <r>
    <x v="168"/>
    <x v="0"/>
    <x v="0"/>
    <x v="0"/>
    <x v="43"/>
    <x v="1"/>
    <x v="1"/>
    <n v="2560"/>
    <x v="0"/>
    <x v="2"/>
    <x v="7"/>
    <s v="Michelle Zhao"/>
    <x v="595"/>
  </r>
  <r>
    <x v="578"/>
    <x v="0"/>
    <x v="0"/>
    <x v="0"/>
    <x v="62"/>
    <x v="0"/>
    <x v="0"/>
    <n v="6112"/>
    <x v="0"/>
    <x v="14"/>
    <x v="3"/>
    <s v="Adelaide Scott"/>
    <x v="9"/>
  </r>
  <r>
    <x v="39"/>
    <x v="0"/>
    <x v="0"/>
    <x v="0"/>
    <x v="69"/>
    <x v="4"/>
    <x v="4"/>
    <n v="3199"/>
    <x v="0"/>
    <x v="6"/>
    <x v="1"/>
    <s v="Jojo Hashimoto"/>
    <x v="211"/>
  </r>
  <r>
    <x v="579"/>
    <x v="2"/>
    <x v="2"/>
    <x v="0"/>
    <x v="14"/>
    <x v="1"/>
    <x v="1"/>
    <n v="2790"/>
    <x v="0"/>
    <x v="11"/>
    <x v="7"/>
    <s v="Michelle Zhao"/>
    <x v="596"/>
  </r>
  <r>
    <x v="470"/>
    <x v="0"/>
    <x v="0"/>
    <x v="0"/>
    <x v="84"/>
    <x v="3"/>
    <x v="3"/>
    <n v="4215"/>
    <x v="0"/>
    <x v="3"/>
    <x v="8"/>
    <s v="Aditya Nair"/>
    <x v="372"/>
  </r>
  <r>
    <x v="417"/>
    <x v="2"/>
    <x v="2"/>
    <x v="0"/>
    <x v="89"/>
    <x v="4"/>
    <x v="4"/>
    <n v="3136"/>
    <x v="0"/>
    <x v="6"/>
    <x v="6"/>
    <s v="Cooper Evans"/>
    <x v="479"/>
  </r>
  <r>
    <x v="497"/>
    <x v="1"/>
    <x v="1"/>
    <x v="0"/>
    <x v="29"/>
    <x v="4"/>
    <x v="4"/>
    <n v="3500"/>
    <x v="0"/>
    <x v="8"/>
    <x v="5"/>
    <s v="Mariam Bakir"/>
    <x v="597"/>
  </r>
  <r>
    <x v="225"/>
    <x v="0"/>
    <x v="0"/>
    <x v="0"/>
    <x v="75"/>
    <x v="0"/>
    <x v="0"/>
    <n v="6450"/>
    <x v="0"/>
    <x v="20"/>
    <x v="2"/>
    <s v="Sanvi Reddy"/>
    <x v="301"/>
  </r>
  <r>
    <x v="179"/>
    <x v="0"/>
    <x v="0"/>
    <x v="1"/>
    <x v="42"/>
    <x v="3"/>
    <x v="3"/>
    <n v="4870"/>
    <x v="0"/>
    <x v="12"/>
    <x v="3"/>
    <s v="Adelaide Scott"/>
    <x v="313"/>
  </r>
  <r>
    <x v="538"/>
    <x v="0"/>
    <x v="0"/>
    <x v="0"/>
    <x v="65"/>
    <x v="1"/>
    <x v="1"/>
    <n v="2131"/>
    <x v="0"/>
    <x v="4"/>
    <x v="3"/>
    <s v="Adelaide Scott"/>
    <x v="70"/>
  </r>
  <r>
    <x v="580"/>
    <x v="1"/>
    <x v="1"/>
    <x v="0"/>
    <x v="71"/>
    <x v="6"/>
    <x v="6"/>
    <n v="5043"/>
    <x v="0"/>
    <x v="13"/>
    <x v="3"/>
    <s v="Adelaide Scott"/>
    <x v="453"/>
  </r>
  <r>
    <x v="581"/>
    <x v="0"/>
    <x v="0"/>
    <x v="0"/>
    <x v="13"/>
    <x v="1"/>
    <x v="1"/>
    <n v="2480"/>
    <x v="0"/>
    <x v="1"/>
    <x v="9"/>
    <s v="Luka Vidovic"/>
    <x v="524"/>
  </r>
  <r>
    <x v="184"/>
    <x v="2"/>
    <x v="2"/>
    <x v="0"/>
    <x v="5"/>
    <x v="1"/>
    <x v="1"/>
    <n v="2067"/>
    <x v="0"/>
    <x v="5"/>
    <x v="8"/>
    <s v="Aditya Nair"/>
    <x v="598"/>
  </r>
  <r>
    <x v="367"/>
    <x v="2"/>
    <x v="2"/>
    <x v="0"/>
    <x v="70"/>
    <x v="4"/>
    <x v="4"/>
    <n v="3400"/>
    <x v="0"/>
    <x v="8"/>
    <x v="7"/>
    <s v="Michelle Zhao"/>
    <x v="349"/>
  </r>
  <r>
    <x v="175"/>
    <x v="1"/>
    <x v="1"/>
    <x v="0"/>
    <x v="7"/>
    <x v="4"/>
    <x v="4"/>
    <n v="3175"/>
    <x v="0"/>
    <x v="6"/>
    <x v="8"/>
    <s v="Aditya Nair"/>
    <x v="192"/>
  </r>
  <r>
    <x v="364"/>
    <x v="0"/>
    <x v="0"/>
    <x v="0"/>
    <x v="89"/>
    <x v="4"/>
    <x v="4"/>
    <n v="3136"/>
    <x v="0"/>
    <x v="6"/>
    <x v="5"/>
    <s v="Mariam Bakir"/>
    <x v="599"/>
  </r>
  <r>
    <x v="582"/>
    <x v="0"/>
    <x v="0"/>
    <x v="0"/>
    <x v="5"/>
    <x v="1"/>
    <x v="1"/>
    <n v="2067"/>
    <x v="0"/>
    <x v="5"/>
    <x v="2"/>
    <s v="Sanvi Reddy"/>
    <x v="585"/>
  </r>
  <r>
    <x v="86"/>
    <x v="1"/>
    <x v="1"/>
    <x v="1"/>
    <x v="13"/>
    <x v="1"/>
    <x v="1"/>
    <n v="2480"/>
    <x v="0"/>
    <x v="1"/>
    <x v="1"/>
    <s v="Jojo Hashimoto"/>
    <x v="414"/>
  </r>
  <r>
    <x v="333"/>
    <x v="2"/>
    <x v="2"/>
    <x v="0"/>
    <x v="6"/>
    <x v="0"/>
    <x v="0"/>
    <n v="6010"/>
    <x v="0"/>
    <x v="0"/>
    <x v="5"/>
    <s v="Mariam Bakir"/>
    <x v="411"/>
  </r>
  <r>
    <x v="232"/>
    <x v="1"/>
    <x v="1"/>
    <x v="0"/>
    <x v="14"/>
    <x v="1"/>
    <x v="1"/>
    <n v="2790"/>
    <x v="0"/>
    <x v="11"/>
    <x v="5"/>
    <s v="Mariam Bakir"/>
    <x v="7"/>
  </r>
  <r>
    <x v="507"/>
    <x v="1"/>
    <x v="1"/>
    <x v="0"/>
    <x v="67"/>
    <x v="3"/>
    <x v="3"/>
    <n v="4551"/>
    <x v="0"/>
    <x v="15"/>
    <x v="6"/>
    <s v="Cooper Evans"/>
    <x v="294"/>
  </r>
  <r>
    <x v="583"/>
    <x v="0"/>
    <x v="0"/>
    <x v="1"/>
    <x v="9"/>
    <x v="4"/>
    <x v="4"/>
    <n v="3076"/>
    <x v="0"/>
    <x v="7"/>
    <x v="6"/>
    <s v="Cooper Evans"/>
    <x v="146"/>
  </r>
  <r>
    <x v="315"/>
    <x v="0"/>
    <x v="0"/>
    <x v="0"/>
    <x v="44"/>
    <x v="4"/>
    <x v="4"/>
    <n v="3977"/>
    <x v="0"/>
    <x v="16"/>
    <x v="6"/>
    <s v="Cooper Evans"/>
    <x v="165"/>
  </r>
  <r>
    <x v="155"/>
    <x v="2"/>
    <x v="2"/>
    <x v="0"/>
    <x v="25"/>
    <x v="4"/>
    <x v="4"/>
    <n v="3550"/>
    <x v="0"/>
    <x v="8"/>
    <x v="5"/>
    <s v="Mariam Bakir"/>
    <x v="164"/>
  </r>
  <r>
    <x v="87"/>
    <x v="0"/>
    <x v="0"/>
    <x v="1"/>
    <x v="80"/>
    <x v="0"/>
    <x v="0"/>
    <n v="6109"/>
    <x v="0"/>
    <x v="14"/>
    <x v="3"/>
    <s v="Adelaide Scott"/>
    <x v="60"/>
  </r>
  <r>
    <x v="386"/>
    <x v="2"/>
    <x v="2"/>
    <x v="0"/>
    <x v="65"/>
    <x v="1"/>
    <x v="1"/>
    <n v="2131"/>
    <x v="0"/>
    <x v="4"/>
    <x v="7"/>
    <s v="Michelle Zhao"/>
    <x v="282"/>
  </r>
  <r>
    <x v="584"/>
    <x v="0"/>
    <x v="0"/>
    <x v="0"/>
    <x v="20"/>
    <x v="4"/>
    <x v="4"/>
    <n v="3429"/>
    <x v="0"/>
    <x v="8"/>
    <x v="7"/>
    <s v="Michelle Zhao"/>
    <x v="153"/>
  </r>
  <r>
    <x v="100"/>
    <x v="0"/>
    <x v="0"/>
    <x v="0"/>
    <x v="79"/>
    <x v="6"/>
    <x v="6"/>
    <n v="5290"/>
    <x v="0"/>
    <x v="18"/>
    <x v="3"/>
    <s v="Adelaide Scott"/>
    <x v="600"/>
  </r>
  <r>
    <x v="575"/>
    <x v="0"/>
    <x v="0"/>
    <x v="1"/>
    <x v="74"/>
    <x v="1"/>
    <x v="1"/>
    <n v="2485"/>
    <x v="0"/>
    <x v="1"/>
    <x v="2"/>
    <s v="Sanvi Reddy"/>
    <x v="190"/>
  </r>
  <r>
    <x v="298"/>
    <x v="1"/>
    <x v="1"/>
    <x v="1"/>
    <x v="52"/>
    <x v="3"/>
    <x v="3"/>
    <n v="4053"/>
    <x v="0"/>
    <x v="10"/>
    <x v="8"/>
    <s v="Aditya Nair"/>
    <x v="601"/>
  </r>
  <r>
    <x v="550"/>
    <x v="2"/>
    <x v="2"/>
    <x v="1"/>
    <x v="55"/>
    <x v="3"/>
    <x v="3"/>
    <n v="4703"/>
    <x v="0"/>
    <x v="17"/>
    <x v="4"/>
    <s v="Ariki Te Kahu"/>
    <x v="469"/>
  </r>
  <r>
    <x v="205"/>
    <x v="0"/>
    <x v="0"/>
    <x v="0"/>
    <x v="66"/>
    <x v="3"/>
    <x v="3"/>
    <n v="4883"/>
    <x v="0"/>
    <x v="12"/>
    <x v="7"/>
    <s v="Michelle Zhao"/>
    <x v="73"/>
  </r>
  <r>
    <x v="505"/>
    <x v="0"/>
    <x v="0"/>
    <x v="1"/>
    <x v="49"/>
    <x v="4"/>
    <x v="4"/>
    <n v="3134"/>
    <x v="0"/>
    <x v="6"/>
    <x v="3"/>
    <s v="Adelaide Scott"/>
    <x v="241"/>
  </r>
  <r>
    <x v="452"/>
    <x v="0"/>
    <x v="0"/>
    <x v="0"/>
    <x v="25"/>
    <x v="4"/>
    <x v="4"/>
    <n v="3550"/>
    <x v="0"/>
    <x v="8"/>
    <x v="0"/>
    <s v="Yarran Maza"/>
    <x v="602"/>
  </r>
  <r>
    <x v="585"/>
    <x v="0"/>
    <x v="0"/>
    <x v="0"/>
    <x v="57"/>
    <x v="6"/>
    <x v="6"/>
    <n v="5082"/>
    <x v="0"/>
    <x v="13"/>
    <x v="4"/>
    <s v="Ariki Te Kahu"/>
    <x v="224"/>
  </r>
  <r>
    <x v="420"/>
    <x v="0"/>
    <x v="0"/>
    <x v="0"/>
    <x v="84"/>
    <x v="3"/>
    <x v="3"/>
    <n v="4215"/>
    <x v="0"/>
    <x v="3"/>
    <x v="3"/>
    <s v="Adelaide Scott"/>
    <x v="356"/>
  </r>
  <r>
    <x v="62"/>
    <x v="0"/>
    <x v="0"/>
    <x v="0"/>
    <x v="31"/>
    <x v="1"/>
    <x v="1"/>
    <n v="2116"/>
    <x v="0"/>
    <x v="4"/>
    <x v="8"/>
    <s v="Aditya Nair"/>
    <x v="102"/>
  </r>
  <r>
    <x v="586"/>
    <x v="0"/>
    <x v="0"/>
    <x v="0"/>
    <x v="75"/>
    <x v="0"/>
    <x v="0"/>
    <n v="6450"/>
    <x v="0"/>
    <x v="20"/>
    <x v="0"/>
    <s v="Yarran Maza"/>
    <x v="455"/>
  </r>
  <r>
    <x v="511"/>
    <x v="1"/>
    <x v="1"/>
    <x v="0"/>
    <x v="68"/>
    <x v="7"/>
    <x v="7"/>
    <n v="800"/>
    <x v="0"/>
    <x v="19"/>
    <x v="8"/>
    <s v="Aditya Nair"/>
    <x v="603"/>
  </r>
  <r>
    <x v="529"/>
    <x v="1"/>
    <x v="1"/>
    <x v="1"/>
    <x v="52"/>
    <x v="3"/>
    <x v="3"/>
    <n v="4053"/>
    <x v="0"/>
    <x v="10"/>
    <x v="5"/>
    <s v="Mariam Bakir"/>
    <x v="397"/>
  </r>
  <r>
    <x v="160"/>
    <x v="0"/>
    <x v="0"/>
    <x v="0"/>
    <x v="17"/>
    <x v="3"/>
    <x v="3"/>
    <n v="4825"/>
    <x v="0"/>
    <x v="12"/>
    <x v="6"/>
    <s v="Cooper Evans"/>
    <x v="604"/>
  </r>
  <r>
    <x v="587"/>
    <x v="2"/>
    <x v="2"/>
    <x v="0"/>
    <x v="76"/>
    <x v="1"/>
    <x v="1"/>
    <n v="2031"/>
    <x v="0"/>
    <x v="5"/>
    <x v="3"/>
    <s v="Adelaide Scott"/>
    <x v="543"/>
  </r>
  <r>
    <x v="196"/>
    <x v="0"/>
    <x v="0"/>
    <x v="0"/>
    <x v="38"/>
    <x v="3"/>
    <x v="3"/>
    <n v="4802"/>
    <x v="0"/>
    <x v="12"/>
    <x v="9"/>
    <s v="Luka Vidovic"/>
    <x v="380"/>
  </r>
  <r>
    <x v="534"/>
    <x v="1"/>
    <x v="1"/>
    <x v="0"/>
    <x v="78"/>
    <x v="1"/>
    <x v="1"/>
    <n v="2141"/>
    <x v="0"/>
    <x v="4"/>
    <x v="6"/>
    <s v="Cooper Evans"/>
    <x v="605"/>
  </r>
  <r>
    <x v="574"/>
    <x v="2"/>
    <x v="2"/>
    <x v="0"/>
    <x v="15"/>
    <x v="1"/>
    <x v="1"/>
    <n v="2020"/>
    <x v="0"/>
    <x v="5"/>
    <x v="6"/>
    <s v="Cooper Evans"/>
    <x v="510"/>
  </r>
  <r>
    <x v="14"/>
    <x v="0"/>
    <x v="0"/>
    <x v="0"/>
    <x v="51"/>
    <x v="4"/>
    <x v="4"/>
    <n v="3630"/>
    <x v="0"/>
    <x v="16"/>
    <x v="2"/>
    <s v="Sanvi Reddy"/>
    <x v="140"/>
  </r>
  <r>
    <x v="189"/>
    <x v="2"/>
    <x v="2"/>
    <x v="1"/>
    <x v="61"/>
    <x v="6"/>
    <x v="6"/>
    <n v="5343"/>
    <x v="0"/>
    <x v="18"/>
    <x v="7"/>
    <s v="Michelle Zhao"/>
    <x v="503"/>
  </r>
  <r>
    <x v="357"/>
    <x v="1"/>
    <x v="1"/>
    <x v="0"/>
    <x v="6"/>
    <x v="0"/>
    <x v="0"/>
    <n v="6010"/>
    <x v="0"/>
    <x v="0"/>
    <x v="3"/>
    <s v="Adelaide Scott"/>
    <x v="78"/>
  </r>
  <r>
    <x v="569"/>
    <x v="1"/>
    <x v="1"/>
    <x v="1"/>
    <x v="16"/>
    <x v="0"/>
    <x v="0"/>
    <n v="6030"/>
    <x v="0"/>
    <x v="0"/>
    <x v="0"/>
    <s v="Yarran Maza"/>
    <x v="606"/>
  </r>
  <r>
    <x v="293"/>
    <x v="1"/>
    <x v="1"/>
    <x v="1"/>
    <x v="30"/>
    <x v="4"/>
    <x v="4"/>
    <n v="3131"/>
    <x v="0"/>
    <x v="6"/>
    <x v="7"/>
    <s v="Michelle Zhao"/>
    <x v="174"/>
  </r>
  <r>
    <x v="586"/>
    <x v="0"/>
    <x v="0"/>
    <x v="0"/>
    <x v="33"/>
    <x v="4"/>
    <x v="4"/>
    <n v="3280"/>
    <x v="0"/>
    <x v="8"/>
    <x v="3"/>
    <s v="Adelaide Scott"/>
    <x v="261"/>
  </r>
  <r>
    <x v="500"/>
    <x v="0"/>
    <x v="0"/>
    <x v="0"/>
    <x v="63"/>
    <x v="1"/>
    <x v="1"/>
    <n v="2015"/>
    <x v="0"/>
    <x v="5"/>
    <x v="3"/>
    <s v="Adelaide Scott"/>
    <x v="74"/>
  </r>
  <r>
    <x v="143"/>
    <x v="2"/>
    <x v="2"/>
    <x v="0"/>
    <x v="72"/>
    <x v="4"/>
    <x v="4"/>
    <n v="3931"/>
    <x v="0"/>
    <x v="16"/>
    <x v="3"/>
    <s v="Adelaide Scott"/>
    <x v="357"/>
  </r>
  <r>
    <x v="367"/>
    <x v="2"/>
    <x v="2"/>
    <x v="0"/>
    <x v="48"/>
    <x v="3"/>
    <x v="3"/>
    <n v="4566"/>
    <x v="0"/>
    <x v="15"/>
    <x v="9"/>
    <s v="Luka Vidovic"/>
    <x v="607"/>
  </r>
  <r>
    <x v="237"/>
    <x v="2"/>
    <x v="2"/>
    <x v="1"/>
    <x v="86"/>
    <x v="0"/>
    <x v="0"/>
    <n v="6725"/>
    <x v="0"/>
    <x v="20"/>
    <x v="7"/>
    <s v="Michelle Zhao"/>
    <x v="329"/>
  </r>
  <r>
    <x v="292"/>
    <x v="0"/>
    <x v="0"/>
    <x v="0"/>
    <x v="22"/>
    <x v="1"/>
    <x v="1"/>
    <n v="2539"/>
    <x v="0"/>
    <x v="2"/>
    <x v="7"/>
    <s v="Michelle Zhao"/>
    <x v="68"/>
  </r>
  <r>
    <x v="588"/>
    <x v="1"/>
    <x v="1"/>
    <x v="0"/>
    <x v="63"/>
    <x v="1"/>
    <x v="1"/>
    <n v="2015"/>
    <x v="0"/>
    <x v="5"/>
    <x v="4"/>
    <s v="Ariki Te Kahu"/>
    <x v="307"/>
  </r>
  <r>
    <x v="20"/>
    <x v="0"/>
    <x v="0"/>
    <x v="0"/>
    <x v="87"/>
    <x v="2"/>
    <x v="2"/>
    <n v="2609"/>
    <x v="0"/>
    <x v="2"/>
    <x v="3"/>
    <s v="Adelaide Scott"/>
    <x v="608"/>
  </r>
  <r>
    <x v="589"/>
    <x v="0"/>
    <x v="0"/>
    <x v="0"/>
    <x v="33"/>
    <x v="4"/>
    <x v="4"/>
    <n v="3280"/>
    <x v="0"/>
    <x v="8"/>
    <x v="3"/>
    <s v="Adelaide Scott"/>
    <x v="482"/>
  </r>
  <r>
    <x v="590"/>
    <x v="1"/>
    <x v="1"/>
    <x v="0"/>
    <x v="39"/>
    <x v="0"/>
    <x v="0"/>
    <n v="6330"/>
    <x v="0"/>
    <x v="14"/>
    <x v="6"/>
    <s v="Cooper Evans"/>
    <x v="230"/>
  </r>
  <r>
    <x v="365"/>
    <x v="1"/>
    <x v="1"/>
    <x v="1"/>
    <x v="79"/>
    <x v="6"/>
    <x v="6"/>
    <n v="5290"/>
    <x v="0"/>
    <x v="18"/>
    <x v="5"/>
    <s v="Mariam Bakir"/>
    <x v="197"/>
  </r>
  <r>
    <x v="591"/>
    <x v="0"/>
    <x v="0"/>
    <x v="0"/>
    <x v="25"/>
    <x v="4"/>
    <x v="4"/>
    <n v="3550"/>
    <x v="0"/>
    <x v="8"/>
    <x v="3"/>
    <s v="Adelaide Scott"/>
    <x v="609"/>
  </r>
  <r>
    <x v="543"/>
    <x v="2"/>
    <x v="2"/>
    <x v="1"/>
    <x v="18"/>
    <x v="6"/>
    <x v="6"/>
    <n v="5168"/>
    <x v="0"/>
    <x v="13"/>
    <x v="4"/>
    <s v="Ariki Te Kahu"/>
    <x v="610"/>
  </r>
  <r>
    <x v="439"/>
    <x v="0"/>
    <x v="0"/>
    <x v="0"/>
    <x v="44"/>
    <x v="4"/>
    <x v="4"/>
    <n v="3977"/>
    <x v="0"/>
    <x v="16"/>
    <x v="5"/>
    <s v="Mariam Bakir"/>
    <x v="611"/>
  </r>
  <r>
    <x v="431"/>
    <x v="0"/>
    <x v="0"/>
    <x v="1"/>
    <x v="83"/>
    <x v="0"/>
    <x v="0"/>
    <n v="6052"/>
    <x v="0"/>
    <x v="0"/>
    <x v="7"/>
    <s v="Michelle Zhao"/>
    <x v="239"/>
  </r>
  <r>
    <x v="592"/>
    <x v="0"/>
    <x v="0"/>
    <x v="0"/>
    <x v="32"/>
    <x v="6"/>
    <x v="6"/>
    <n v="5169"/>
    <x v="0"/>
    <x v="13"/>
    <x v="3"/>
    <s v="Adelaide Scott"/>
    <x v="612"/>
  </r>
  <r>
    <x v="522"/>
    <x v="2"/>
    <x v="2"/>
    <x v="0"/>
    <x v="25"/>
    <x v="4"/>
    <x v="4"/>
    <n v="3550"/>
    <x v="0"/>
    <x v="8"/>
    <x v="8"/>
    <s v="Aditya Nair"/>
    <x v="613"/>
  </r>
  <r>
    <x v="346"/>
    <x v="0"/>
    <x v="0"/>
    <x v="0"/>
    <x v="73"/>
    <x v="6"/>
    <x v="6"/>
    <n v="5607"/>
    <x v="0"/>
    <x v="18"/>
    <x v="3"/>
    <s v="Adelaide Scott"/>
    <x v="464"/>
  </r>
  <r>
    <x v="423"/>
    <x v="0"/>
    <x v="0"/>
    <x v="1"/>
    <x v="61"/>
    <x v="6"/>
    <x v="6"/>
    <n v="5343"/>
    <x v="0"/>
    <x v="18"/>
    <x v="7"/>
    <s v="Michelle Zhao"/>
    <x v="572"/>
  </r>
  <r>
    <x v="207"/>
    <x v="0"/>
    <x v="0"/>
    <x v="0"/>
    <x v="2"/>
    <x v="2"/>
    <x v="2"/>
    <n v="2617"/>
    <x v="0"/>
    <x v="2"/>
    <x v="4"/>
    <s v="Ariki Te Kahu"/>
    <x v="495"/>
  </r>
  <r>
    <x v="593"/>
    <x v="0"/>
    <x v="0"/>
    <x v="1"/>
    <x v="71"/>
    <x v="6"/>
    <x v="6"/>
    <n v="5043"/>
    <x v="0"/>
    <x v="13"/>
    <x v="4"/>
    <s v="Ariki Te Kahu"/>
    <x v="34"/>
  </r>
  <r>
    <x v="582"/>
    <x v="0"/>
    <x v="0"/>
    <x v="0"/>
    <x v="38"/>
    <x v="3"/>
    <x v="3"/>
    <n v="4802"/>
    <x v="0"/>
    <x v="12"/>
    <x v="0"/>
    <s v="Yarran Maza"/>
    <x v="440"/>
  </r>
  <r>
    <x v="211"/>
    <x v="0"/>
    <x v="0"/>
    <x v="0"/>
    <x v="61"/>
    <x v="6"/>
    <x v="6"/>
    <n v="5343"/>
    <x v="0"/>
    <x v="18"/>
    <x v="3"/>
    <s v="Adelaide Scott"/>
    <x v="16"/>
  </r>
  <r>
    <x v="492"/>
    <x v="2"/>
    <x v="2"/>
    <x v="1"/>
    <x v="62"/>
    <x v="0"/>
    <x v="0"/>
    <n v="6112"/>
    <x v="0"/>
    <x v="14"/>
    <x v="2"/>
    <s v="Sanvi Reddy"/>
    <x v="538"/>
  </r>
  <r>
    <x v="153"/>
    <x v="1"/>
    <x v="1"/>
    <x v="0"/>
    <x v="85"/>
    <x v="0"/>
    <x v="0"/>
    <n v="6530"/>
    <x v="0"/>
    <x v="20"/>
    <x v="8"/>
    <s v="Aditya Nair"/>
    <x v="59"/>
  </r>
  <r>
    <x v="594"/>
    <x v="1"/>
    <x v="1"/>
    <x v="1"/>
    <x v="36"/>
    <x v="4"/>
    <x v="4"/>
    <n v="3148"/>
    <x v="0"/>
    <x v="6"/>
    <x v="6"/>
    <s v="Cooper Evans"/>
    <x v="16"/>
  </r>
  <r>
    <x v="321"/>
    <x v="0"/>
    <x v="0"/>
    <x v="1"/>
    <x v="94"/>
    <x v="5"/>
    <x v="5"/>
    <n v="7250"/>
    <x v="0"/>
    <x v="9"/>
    <x v="6"/>
    <s v="Cooper Evans"/>
    <x v="363"/>
  </r>
  <r>
    <x v="279"/>
    <x v="2"/>
    <x v="2"/>
    <x v="0"/>
    <x v="32"/>
    <x v="6"/>
    <x v="6"/>
    <n v="5169"/>
    <x v="0"/>
    <x v="13"/>
    <x v="6"/>
    <s v="Cooper Evans"/>
    <x v="614"/>
  </r>
  <r>
    <x v="330"/>
    <x v="0"/>
    <x v="0"/>
    <x v="0"/>
    <x v="65"/>
    <x v="1"/>
    <x v="1"/>
    <n v="2131"/>
    <x v="0"/>
    <x v="4"/>
    <x v="5"/>
    <s v="Mariam Bakir"/>
    <x v="323"/>
  </r>
  <r>
    <x v="250"/>
    <x v="2"/>
    <x v="2"/>
    <x v="1"/>
    <x v="1"/>
    <x v="1"/>
    <x v="1"/>
    <n v="2478"/>
    <x v="0"/>
    <x v="1"/>
    <x v="7"/>
    <s v="Michelle Zhao"/>
    <x v="294"/>
  </r>
  <r>
    <x v="595"/>
    <x v="2"/>
    <x v="2"/>
    <x v="0"/>
    <x v="64"/>
    <x v="1"/>
    <x v="1"/>
    <n v="2350"/>
    <x v="0"/>
    <x v="1"/>
    <x v="1"/>
    <s v="Jojo Hashimoto"/>
    <x v="515"/>
  </r>
  <r>
    <x v="338"/>
    <x v="2"/>
    <x v="2"/>
    <x v="0"/>
    <x v="84"/>
    <x v="3"/>
    <x v="3"/>
    <n v="4215"/>
    <x v="0"/>
    <x v="3"/>
    <x v="6"/>
    <s v="Cooper Evans"/>
    <x v="302"/>
  </r>
  <r>
    <x v="596"/>
    <x v="0"/>
    <x v="0"/>
    <x v="0"/>
    <x v="21"/>
    <x v="3"/>
    <x v="3"/>
    <n v="4012"/>
    <x v="0"/>
    <x v="10"/>
    <x v="5"/>
    <s v="Mariam Bakir"/>
    <x v="568"/>
  </r>
  <r>
    <x v="17"/>
    <x v="0"/>
    <x v="0"/>
    <x v="0"/>
    <x v="6"/>
    <x v="0"/>
    <x v="0"/>
    <n v="6010"/>
    <x v="0"/>
    <x v="0"/>
    <x v="2"/>
    <s v="Sanvi Reddy"/>
    <x v="558"/>
  </r>
  <r>
    <x v="196"/>
    <x v="0"/>
    <x v="0"/>
    <x v="0"/>
    <x v="87"/>
    <x v="2"/>
    <x v="2"/>
    <n v="2609"/>
    <x v="0"/>
    <x v="2"/>
    <x v="4"/>
    <s v="Ariki Te Kahu"/>
    <x v="365"/>
  </r>
  <r>
    <x v="409"/>
    <x v="1"/>
    <x v="1"/>
    <x v="1"/>
    <x v="30"/>
    <x v="4"/>
    <x v="4"/>
    <n v="3131"/>
    <x v="0"/>
    <x v="6"/>
    <x v="9"/>
    <s v="Luka Vidovic"/>
    <x v="255"/>
  </r>
  <r>
    <x v="73"/>
    <x v="1"/>
    <x v="1"/>
    <x v="0"/>
    <x v="21"/>
    <x v="3"/>
    <x v="3"/>
    <n v="4012"/>
    <x v="0"/>
    <x v="10"/>
    <x v="6"/>
    <s v="Cooper Evans"/>
    <x v="615"/>
  </r>
  <r>
    <x v="163"/>
    <x v="0"/>
    <x v="0"/>
    <x v="0"/>
    <x v="34"/>
    <x v="4"/>
    <x v="4"/>
    <n v="3018"/>
    <x v="0"/>
    <x v="7"/>
    <x v="1"/>
    <s v="Jojo Hashimoto"/>
    <x v="285"/>
  </r>
  <r>
    <x v="384"/>
    <x v="1"/>
    <x v="1"/>
    <x v="0"/>
    <x v="2"/>
    <x v="2"/>
    <x v="2"/>
    <n v="2617"/>
    <x v="0"/>
    <x v="2"/>
    <x v="3"/>
    <s v="Adelaide Scott"/>
    <x v="572"/>
  </r>
  <r>
    <x v="597"/>
    <x v="0"/>
    <x v="0"/>
    <x v="1"/>
    <x v="62"/>
    <x v="0"/>
    <x v="0"/>
    <n v="6112"/>
    <x v="0"/>
    <x v="14"/>
    <x v="2"/>
    <s v="Sanvi Reddy"/>
    <x v="616"/>
  </r>
  <r>
    <x v="194"/>
    <x v="2"/>
    <x v="2"/>
    <x v="1"/>
    <x v="94"/>
    <x v="5"/>
    <x v="5"/>
    <n v="7250"/>
    <x v="0"/>
    <x v="9"/>
    <x v="7"/>
    <s v="Michelle Zhao"/>
    <x v="304"/>
  </r>
  <r>
    <x v="245"/>
    <x v="2"/>
    <x v="2"/>
    <x v="0"/>
    <x v="15"/>
    <x v="1"/>
    <x v="1"/>
    <n v="2020"/>
    <x v="0"/>
    <x v="5"/>
    <x v="1"/>
    <s v="Jojo Hashimoto"/>
    <x v="503"/>
  </r>
  <r>
    <x v="431"/>
    <x v="0"/>
    <x v="0"/>
    <x v="1"/>
    <x v="52"/>
    <x v="3"/>
    <x v="3"/>
    <n v="4053"/>
    <x v="0"/>
    <x v="10"/>
    <x v="3"/>
    <s v="Adelaide Scott"/>
    <x v="377"/>
  </r>
  <r>
    <x v="538"/>
    <x v="0"/>
    <x v="0"/>
    <x v="1"/>
    <x v="53"/>
    <x v="3"/>
    <x v="3"/>
    <n v="4119"/>
    <x v="0"/>
    <x v="10"/>
    <x v="0"/>
    <s v="Yarran Maza"/>
    <x v="212"/>
  </r>
  <r>
    <x v="161"/>
    <x v="0"/>
    <x v="0"/>
    <x v="0"/>
    <x v="91"/>
    <x v="1"/>
    <x v="1"/>
    <n v="2064"/>
    <x v="0"/>
    <x v="5"/>
    <x v="2"/>
    <s v="Sanvi Reddy"/>
    <x v="457"/>
  </r>
  <r>
    <x v="321"/>
    <x v="0"/>
    <x v="0"/>
    <x v="0"/>
    <x v="81"/>
    <x v="3"/>
    <x v="3"/>
    <n v="4680"/>
    <x v="0"/>
    <x v="17"/>
    <x v="3"/>
    <s v="Adelaide Scott"/>
    <x v="505"/>
  </r>
  <r>
    <x v="598"/>
    <x v="0"/>
    <x v="0"/>
    <x v="1"/>
    <x v="48"/>
    <x v="3"/>
    <x v="3"/>
    <n v="4566"/>
    <x v="0"/>
    <x v="15"/>
    <x v="7"/>
    <s v="Michelle Zhao"/>
    <x v="169"/>
  </r>
  <r>
    <x v="312"/>
    <x v="0"/>
    <x v="0"/>
    <x v="0"/>
    <x v="70"/>
    <x v="4"/>
    <x v="4"/>
    <n v="3400"/>
    <x v="0"/>
    <x v="8"/>
    <x v="3"/>
    <s v="Adelaide Scott"/>
    <x v="617"/>
  </r>
  <r>
    <x v="591"/>
    <x v="0"/>
    <x v="0"/>
    <x v="0"/>
    <x v="62"/>
    <x v="0"/>
    <x v="0"/>
    <n v="6112"/>
    <x v="0"/>
    <x v="14"/>
    <x v="3"/>
    <s v="Adelaide Scott"/>
    <x v="618"/>
  </r>
  <r>
    <x v="427"/>
    <x v="0"/>
    <x v="0"/>
    <x v="1"/>
    <x v="20"/>
    <x v="4"/>
    <x v="4"/>
    <n v="3429"/>
    <x v="0"/>
    <x v="8"/>
    <x v="3"/>
    <s v="Adelaide Scott"/>
    <x v="110"/>
  </r>
  <r>
    <x v="392"/>
    <x v="0"/>
    <x v="0"/>
    <x v="0"/>
    <x v="24"/>
    <x v="1"/>
    <x v="1"/>
    <n v="2120"/>
    <x v="0"/>
    <x v="4"/>
    <x v="7"/>
    <s v="Michelle Zhao"/>
    <x v="531"/>
  </r>
  <r>
    <x v="432"/>
    <x v="0"/>
    <x v="0"/>
    <x v="1"/>
    <x v="13"/>
    <x v="1"/>
    <x v="1"/>
    <n v="2480"/>
    <x v="0"/>
    <x v="1"/>
    <x v="8"/>
    <s v="Aditya Nair"/>
    <x v="555"/>
  </r>
  <r>
    <x v="537"/>
    <x v="2"/>
    <x v="2"/>
    <x v="0"/>
    <x v="64"/>
    <x v="1"/>
    <x v="1"/>
    <n v="2350"/>
    <x v="0"/>
    <x v="1"/>
    <x v="7"/>
    <s v="Michelle Zhao"/>
    <x v="498"/>
  </r>
  <r>
    <x v="599"/>
    <x v="2"/>
    <x v="2"/>
    <x v="0"/>
    <x v="31"/>
    <x v="1"/>
    <x v="1"/>
    <n v="2116"/>
    <x v="0"/>
    <x v="4"/>
    <x v="3"/>
    <s v="Adelaide Scott"/>
    <x v="619"/>
  </r>
  <r>
    <x v="89"/>
    <x v="0"/>
    <x v="0"/>
    <x v="1"/>
    <x v="16"/>
    <x v="0"/>
    <x v="0"/>
    <n v="6030"/>
    <x v="0"/>
    <x v="0"/>
    <x v="5"/>
    <s v="Mariam Bakir"/>
    <x v="620"/>
  </r>
  <r>
    <x v="543"/>
    <x v="2"/>
    <x v="2"/>
    <x v="0"/>
    <x v="31"/>
    <x v="1"/>
    <x v="1"/>
    <n v="2116"/>
    <x v="0"/>
    <x v="4"/>
    <x v="2"/>
    <s v="Sanvi Reddy"/>
    <x v="242"/>
  </r>
  <r>
    <x v="469"/>
    <x v="2"/>
    <x v="2"/>
    <x v="1"/>
    <x v="23"/>
    <x v="1"/>
    <x v="1"/>
    <n v="2650"/>
    <x v="0"/>
    <x v="11"/>
    <x v="5"/>
    <s v="Mariam Bakir"/>
    <x v="621"/>
  </r>
  <r>
    <x v="422"/>
    <x v="1"/>
    <x v="1"/>
    <x v="0"/>
    <x v="95"/>
    <x v="7"/>
    <x v="7"/>
    <n v="870"/>
    <x v="0"/>
    <x v="19"/>
    <x v="2"/>
    <s v="Sanvi Reddy"/>
    <x v="567"/>
  </r>
  <r>
    <x v="223"/>
    <x v="1"/>
    <x v="1"/>
    <x v="0"/>
    <x v="27"/>
    <x v="4"/>
    <x v="4"/>
    <n v="3066"/>
    <x v="0"/>
    <x v="7"/>
    <x v="1"/>
    <s v="Jojo Hashimoto"/>
    <x v="504"/>
  </r>
  <r>
    <x v="519"/>
    <x v="0"/>
    <x v="0"/>
    <x v="1"/>
    <x v="42"/>
    <x v="3"/>
    <x v="3"/>
    <n v="4870"/>
    <x v="0"/>
    <x v="12"/>
    <x v="3"/>
    <s v="Adelaide Scott"/>
    <x v="622"/>
  </r>
  <r>
    <x v="600"/>
    <x v="2"/>
    <x v="2"/>
    <x v="1"/>
    <x v="46"/>
    <x v="3"/>
    <x v="3"/>
    <n v="4740"/>
    <x v="0"/>
    <x v="17"/>
    <x v="3"/>
    <s v="Adelaide Scott"/>
    <x v="35"/>
  </r>
  <r>
    <x v="595"/>
    <x v="2"/>
    <x v="2"/>
    <x v="1"/>
    <x v="51"/>
    <x v="4"/>
    <x v="4"/>
    <n v="3630"/>
    <x v="0"/>
    <x v="16"/>
    <x v="3"/>
    <s v="Adelaide Scott"/>
    <x v="623"/>
  </r>
  <r>
    <x v="67"/>
    <x v="2"/>
    <x v="2"/>
    <x v="1"/>
    <x v="10"/>
    <x v="4"/>
    <x v="4"/>
    <n v="3551"/>
    <x v="0"/>
    <x v="8"/>
    <x v="7"/>
    <s v="Michelle Zhao"/>
    <x v="432"/>
  </r>
  <r>
    <x v="601"/>
    <x v="0"/>
    <x v="0"/>
    <x v="0"/>
    <x v="65"/>
    <x v="1"/>
    <x v="1"/>
    <n v="2131"/>
    <x v="0"/>
    <x v="4"/>
    <x v="1"/>
    <s v="Jojo Hashimoto"/>
    <x v="490"/>
  </r>
  <r>
    <x v="264"/>
    <x v="1"/>
    <x v="1"/>
    <x v="1"/>
    <x v="56"/>
    <x v="1"/>
    <x v="1"/>
    <n v="2795"/>
    <x v="0"/>
    <x v="11"/>
    <x v="1"/>
    <s v="Jojo Hashimoto"/>
    <x v="115"/>
  </r>
  <r>
    <x v="292"/>
    <x v="0"/>
    <x v="0"/>
    <x v="0"/>
    <x v="6"/>
    <x v="0"/>
    <x v="0"/>
    <n v="6010"/>
    <x v="0"/>
    <x v="0"/>
    <x v="2"/>
    <s v="Sanvi Reddy"/>
    <x v="166"/>
  </r>
  <r>
    <x v="110"/>
    <x v="2"/>
    <x v="2"/>
    <x v="1"/>
    <x v="19"/>
    <x v="1"/>
    <x v="1"/>
    <n v="2800"/>
    <x v="0"/>
    <x v="11"/>
    <x v="9"/>
    <s v="Luka Vidovic"/>
    <x v="478"/>
  </r>
  <r>
    <x v="171"/>
    <x v="1"/>
    <x v="1"/>
    <x v="1"/>
    <x v="10"/>
    <x v="4"/>
    <x v="4"/>
    <n v="3551"/>
    <x v="0"/>
    <x v="8"/>
    <x v="3"/>
    <s v="Adelaide Scott"/>
    <x v="54"/>
  </r>
  <r>
    <x v="31"/>
    <x v="1"/>
    <x v="1"/>
    <x v="0"/>
    <x v="81"/>
    <x v="3"/>
    <x v="3"/>
    <n v="4680"/>
    <x v="0"/>
    <x v="17"/>
    <x v="0"/>
    <s v="Yarran Maza"/>
    <x v="40"/>
  </r>
  <r>
    <x v="109"/>
    <x v="0"/>
    <x v="0"/>
    <x v="0"/>
    <x v="82"/>
    <x v="3"/>
    <x v="3"/>
    <n v="4655"/>
    <x v="0"/>
    <x v="17"/>
    <x v="7"/>
    <s v="Michelle Zhao"/>
    <x v="624"/>
  </r>
  <r>
    <x v="602"/>
    <x v="0"/>
    <x v="0"/>
    <x v="0"/>
    <x v="92"/>
    <x v="3"/>
    <x v="3"/>
    <n v="4305"/>
    <x v="0"/>
    <x v="3"/>
    <x v="3"/>
    <s v="Adelaide Scott"/>
    <x v="234"/>
  </r>
  <r>
    <x v="381"/>
    <x v="1"/>
    <x v="1"/>
    <x v="0"/>
    <x v="57"/>
    <x v="6"/>
    <x v="6"/>
    <n v="5082"/>
    <x v="0"/>
    <x v="13"/>
    <x v="7"/>
    <s v="Michelle Zhao"/>
    <x v="571"/>
  </r>
  <r>
    <x v="416"/>
    <x v="2"/>
    <x v="2"/>
    <x v="1"/>
    <x v="12"/>
    <x v="3"/>
    <x v="3"/>
    <n v="4068"/>
    <x v="0"/>
    <x v="10"/>
    <x v="3"/>
    <s v="Adelaide Scott"/>
    <x v="428"/>
  </r>
  <r>
    <x v="603"/>
    <x v="0"/>
    <x v="0"/>
    <x v="1"/>
    <x v="50"/>
    <x v="4"/>
    <x v="4"/>
    <n v="3179"/>
    <x v="0"/>
    <x v="6"/>
    <x v="4"/>
    <s v="Ariki Te Kahu"/>
    <x v="251"/>
  </r>
  <r>
    <x v="407"/>
    <x v="1"/>
    <x v="1"/>
    <x v="0"/>
    <x v="96"/>
    <x v="4"/>
    <x v="4"/>
    <n v="3690"/>
    <x v="0"/>
    <x v="16"/>
    <x v="7"/>
    <s v="Michelle Zhao"/>
    <x v="592"/>
  </r>
  <r>
    <x v="587"/>
    <x v="2"/>
    <x v="2"/>
    <x v="0"/>
    <x v="8"/>
    <x v="1"/>
    <x v="1"/>
    <n v="2158"/>
    <x v="0"/>
    <x v="4"/>
    <x v="0"/>
    <s v="Yarran Maza"/>
    <x v="580"/>
  </r>
  <r>
    <x v="238"/>
    <x v="0"/>
    <x v="0"/>
    <x v="0"/>
    <x v="41"/>
    <x v="5"/>
    <x v="5"/>
    <n v="7320"/>
    <x v="0"/>
    <x v="9"/>
    <x v="3"/>
    <s v="Adelaide Scott"/>
    <x v="523"/>
  </r>
  <r>
    <x v="495"/>
    <x v="0"/>
    <x v="0"/>
    <x v="0"/>
    <x v="22"/>
    <x v="1"/>
    <x v="1"/>
    <n v="2539"/>
    <x v="0"/>
    <x v="2"/>
    <x v="3"/>
    <s v="Adelaide Scott"/>
    <x v="625"/>
  </r>
  <r>
    <x v="604"/>
    <x v="2"/>
    <x v="2"/>
    <x v="0"/>
    <x v="67"/>
    <x v="3"/>
    <x v="3"/>
    <n v="4551"/>
    <x v="0"/>
    <x v="15"/>
    <x v="1"/>
    <s v="Jojo Hashimoto"/>
    <x v="403"/>
  </r>
  <r>
    <x v="605"/>
    <x v="0"/>
    <x v="0"/>
    <x v="1"/>
    <x v="10"/>
    <x v="4"/>
    <x v="4"/>
    <n v="3551"/>
    <x v="0"/>
    <x v="8"/>
    <x v="4"/>
    <s v="Ariki Te Kahu"/>
    <x v="351"/>
  </r>
  <r>
    <x v="559"/>
    <x v="0"/>
    <x v="0"/>
    <x v="0"/>
    <x v="65"/>
    <x v="1"/>
    <x v="1"/>
    <n v="2131"/>
    <x v="0"/>
    <x v="4"/>
    <x v="7"/>
    <s v="Michelle Zhao"/>
    <x v="453"/>
  </r>
  <r>
    <x v="269"/>
    <x v="0"/>
    <x v="0"/>
    <x v="0"/>
    <x v="63"/>
    <x v="1"/>
    <x v="1"/>
    <n v="2015"/>
    <x v="0"/>
    <x v="5"/>
    <x v="8"/>
    <s v="Aditya Nair"/>
    <x v="86"/>
  </r>
  <r>
    <x v="12"/>
    <x v="0"/>
    <x v="0"/>
    <x v="0"/>
    <x v="65"/>
    <x v="1"/>
    <x v="1"/>
    <n v="2131"/>
    <x v="0"/>
    <x v="4"/>
    <x v="6"/>
    <s v="Cooper Evans"/>
    <x v="626"/>
  </r>
  <r>
    <x v="606"/>
    <x v="0"/>
    <x v="0"/>
    <x v="0"/>
    <x v="91"/>
    <x v="1"/>
    <x v="1"/>
    <n v="2064"/>
    <x v="0"/>
    <x v="5"/>
    <x v="0"/>
    <s v="Yarran Maza"/>
    <x v="627"/>
  </r>
  <r>
    <x v="31"/>
    <x v="1"/>
    <x v="1"/>
    <x v="0"/>
    <x v="60"/>
    <x v="1"/>
    <x v="1"/>
    <n v="2541"/>
    <x v="0"/>
    <x v="2"/>
    <x v="6"/>
    <s v="Cooper Evans"/>
    <x v="628"/>
  </r>
  <r>
    <x v="254"/>
    <x v="0"/>
    <x v="0"/>
    <x v="1"/>
    <x v="5"/>
    <x v="1"/>
    <x v="1"/>
    <n v="2067"/>
    <x v="0"/>
    <x v="5"/>
    <x v="5"/>
    <s v="Mariam Bakir"/>
    <x v="629"/>
  </r>
  <r>
    <x v="514"/>
    <x v="1"/>
    <x v="1"/>
    <x v="0"/>
    <x v="67"/>
    <x v="3"/>
    <x v="3"/>
    <n v="4551"/>
    <x v="0"/>
    <x v="15"/>
    <x v="3"/>
    <s v="Adelaide Scott"/>
    <x v="4"/>
  </r>
  <r>
    <x v="185"/>
    <x v="0"/>
    <x v="0"/>
    <x v="1"/>
    <x v="7"/>
    <x v="4"/>
    <x v="4"/>
    <n v="3175"/>
    <x v="0"/>
    <x v="6"/>
    <x v="7"/>
    <s v="Michelle Zhao"/>
    <x v="606"/>
  </r>
  <r>
    <x v="284"/>
    <x v="1"/>
    <x v="1"/>
    <x v="0"/>
    <x v="81"/>
    <x v="3"/>
    <x v="3"/>
    <n v="4680"/>
    <x v="0"/>
    <x v="17"/>
    <x v="2"/>
    <s v="Sanvi Reddy"/>
    <x v="328"/>
  </r>
  <r>
    <x v="243"/>
    <x v="2"/>
    <x v="2"/>
    <x v="0"/>
    <x v="5"/>
    <x v="1"/>
    <x v="1"/>
    <n v="2067"/>
    <x v="0"/>
    <x v="5"/>
    <x v="4"/>
    <s v="Ariki Te Kahu"/>
    <x v="630"/>
  </r>
  <r>
    <x v="154"/>
    <x v="1"/>
    <x v="1"/>
    <x v="0"/>
    <x v="70"/>
    <x v="4"/>
    <x v="4"/>
    <n v="3400"/>
    <x v="0"/>
    <x v="8"/>
    <x v="4"/>
    <s v="Ariki Te Kahu"/>
    <x v="486"/>
  </r>
  <r>
    <x v="452"/>
    <x v="0"/>
    <x v="0"/>
    <x v="0"/>
    <x v="91"/>
    <x v="1"/>
    <x v="1"/>
    <n v="2064"/>
    <x v="0"/>
    <x v="5"/>
    <x v="7"/>
    <s v="Michelle Zhao"/>
    <x v="106"/>
  </r>
  <r>
    <x v="607"/>
    <x v="0"/>
    <x v="0"/>
    <x v="0"/>
    <x v="3"/>
    <x v="3"/>
    <x v="3"/>
    <n v="4220"/>
    <x v="0"/>
    <x v="3"/>
    <x v="0"/>
    <s v="Yarran Maza"/>
    <x v="370"/>
  </r>
  <r>
    <x v="608"/>
    <x v="0"/>
    <x v="0"/>
    <x v="1"/>
    <x v="26"/>
    <x v="0"/>
    <x v="0"/>
    <n v="6280"/>
    <x v="0"/>
    <x v="14"/>
    <x v="0"/>
    <s v="Yarran Maza"/>
    <x v="156"/>
  </r>
  <r>
    <x v="159"/>
    <x v="0"/>
    <x v="0"/>
    <x v="0"/>
    <x v="67"/>
    <x v="3"/>
    <x v="3"/>
    <n v="4551"/>
    <x v="0"/>
    <x v="15"/>
    <x v="0"/>
    <s v="Yarran Maza"/>
    <x v="631"/>
  </r>
  <r>
    <x v="547"/>
    <x v="0"/>
    <x v="0"/>
    <x v="0"/>
    <x v="8"/>
    <x v="1"/>
    <x v="1"/>
    <n v="2158"/>
    <x v="0"/>
    <x v="4"/>
    <x v="9"/>
    <s v="Luka Vidovic"/>
    <x v="55"/>
  </r>
  <r>
    <x v="319"/>
    <x v="2"/>
    <x v="2"/>
    <x v="1"/>
    <x v="10"/>
    <x v="4"/>
    <x v="4"/>
    <n v="3551"/>
    <x v="0"/>
    <x v="8"/>
    <x v="0"/>
    <s v="Yarran Maza"/>
    <x v="48"/>
  </r>
  <r>
    <x v="414"/>
    <x v="2"/>
    <x v="2"/>
    <x v="0"/>
    <x v="69"/>
    <x v="4"/>
    <x v="4"/>
    <n v="3199"/>
    <x v="0"/>
    <x v="6"/>
    <x v="0"/>
    <s v="Yarran Maza"/>
    <x v="384"/>
  </r>
  <r>
    <x v="420"/>
    <x v="0"/>
    <x v="0"/>
    <x v="1"/>
    <x v="87"/>
    <x v="2"/>
    <x v="2"/>
    <n v="2609"/>
    <x v="0"/>
    <x v="2"/>
    <x v="0"/>
    <s v="Yarran Maza"/>
    <x v="154"/>
  </r>
  <r>
    <x v="134"/>
    <x v="0"/>
    <x v="0"/>
    <x v="0"/>
    <x v="81"/>
    <x v="3"/>
    <x v="3"/>
    <n v="4680"/>
    <x v="0"/>
    <x v="17"/>
    <x v="0"/>
    <s v="Yarran Maza"/>
    <x v="467"/>
  </r>
  <r>
    <x v="157"/>
    <x v="2"/>
    <x v="2"/>
    <x v="1"/>
    <x v="12"/>
    <x v="3"/>
    <x v="3"/>
    <n v="4068"/>
    <x v="0"/>
    <x v="10"/>
    <x v="0"/>
    <s v="Yarran Maza"/>
    <x v="546"/>
  </r>
  <r>
    <x v="131"/>
    <x v="1"/>
    <x v="1"/>
    <x v="0"/>
    <x v="92"/>
    <x v="3"/>
    <x v="3"/>
    <n v="4305"/>
    <x v="0"/>
    <x v="3"/>
    <x v="0"/>
    <s v="Yarran Maza"/>
    <x v="153"/>
  </r>
  <r>
    <x v="609"/>
    <x v="2"/>
    <x v="2"/>
    <x v="0"/>
    <x v="92"/>
    <x v="3"/>
    <x v="3"/>
    <n v="4305"/>
    <x v="0"/>
    <x v="3"/>
    <x v="4"/>
    <s v="Ariki Te Kahu"/>
    <x v="101"/>
  </r>
  <r>
    <x v="452"/>
    <x v="0"/>
    <x v="0"/>
    <x v="1"/>
    <x v="46"/>
    <x v="3"/>
    <x v="3"/>
    <n v="4740"/>
    <x v="0"/>
    <x v="17"/>
    <x v="0"/>
    <s v="Yarran Maza"/>
    <x v="132"/>
  </r>
  <r>
    <x v="538"/>
    <x v="0"/>
    <x v="0"/>
    <x v="0"/>
    <x v="73"/>
    <x v="6"/>
    <x v="6"/>
    <n v="5607"/>
    <x v="0"/>
    <x v="18"/>
    <x v="0"/>
    <s v="Yarran Maza"/>
    <x v="297"/>
  </r>
  <r>
    <x v="495"/>
    <x v="0"/>
    <x v="0"/>
    <x v="1"/>
    <x v="20"/>
    <x v="4"/>
    <x v="4"/>
    <n v="3429"/>
    <x v="0"/>
    <x v="8"/>
    <x v="0"/>
    <s v="Yarran Maza"/>
    <x v="34"/>
  </r>
  <r>
    <x v="313"/>
    <x v="0"/>
    <x v="0"/>
    <x v="0"/>
    <x v="24"/>
    <x v="1"/>
    <x v="1"/>
    <n v="2120"/>
    <x v="0"/>
    <x v="4"/>
    <x v="0"/>
    <s v="Yarran Maza"/>
    <x v="540"/>
  </r>
  <r>
    <x v="594"/>
    <x v="1"/>
    <x v="1"/>
    <x v="0"/>
    <x v="22"/>
    <x v="1"/>
    <x v="1"/>
    <n v="2539"/>
    <x v="0"/>
    <x v="2"/>
    <x v="0"/>
    <s v="Yarran Maza"/>
    <x v="101"/>
  </r>
  <r>
    <x v="610"/>
    <x v="1"/>
    <x v="1"/>
    <x v="0"/>
    <x v="88"/>
    <x v="6"/>
    <x v="6"/>
    <n v="5011"/>
    <x v="0"/>
    <x v="13"/>
    <x v="6"/>
    <s v="Cooper Evans"/>
    <x v="632"/>
  </r>
  <r>
    <x v="210"/>
    <x v="0"/>
    <x v="0"/>
    <x v="0"/>
    <x v="88"/>
    <x v="6"/>
    <x v="6"/>
    <n v="5011"/>
    <x v="0"/>
    <x v="13"/>
    <x v="0"/>
    <s v="Yarran Maza"/>
    <x v="621"/>
  </r>
  <r>
    <x v="415"/>
    <x v="0"/>
    <x v="0"/>
    <x v="0"/>
    <x v="57"/>
    <x v="6"/>
    <x v="6"/>
    <n v="5082"/>
    <x v="0"/>
    <x v="13"/>
    <x v="3"/>
    <s v="Adelaide Scott"/>
    <x v="134"/>
  </r>
  <r>
    <x v="63"/>
    <x v="1"/>
    <x v="1"/>
    <x v="0"/>
    <x v="51"/>
    <x v="4"/>
    <x v="4"/>
    <n v="3630"/>
    <x v="0"/>
    <x v="16"/>
    <x v="7"/>
    <s v="Michelle Zhao"/>
    <x v="290"/>
  </r>
  <r>
    <x v="499"/>
    <x v="0"/>
    <x v="0"/>
    <x v="0"/>
    <x v="74"/>
    <x v="1"/>
    <x v="1"/>
    <n v="2485"/>
    <x v="0"/>
    <x v="1"/>
    <x v="7"/>
    <s v="Michelle Zhao"/>
    <x v="28"/>
  </r>
  <r>
    <x v="493"/>
    <x v="2"/>
    <x v="2"/>
    <x v="1"/>
    <x v="90"/>
    <x v="3"/>
    <x v="3"/>
    <n v="4700"/>
    <x v="0"/>
    <x v="17"/>
    <x v="4"/>
    <s v="Ariki Te Kahu"/>
    <x v="633"/>
  </r>
  <r>
    <x v="3"/>
    <x v="0"/>
    <x v="0"/>
    <x v="0"/>
    <x v="61"/>
    <x v="6"/>
    <x v="6"/>
    <n v="5343"/>
    <x v="0"/>
    <x v="18"/>
    <x v="3"/>
    <s v="Adelaide Scott"/>
    <x v="213"/>
  </r>
  <r>
    <x v="379"/>
    <x v="0"/>
    <x v="0"/>
    <x v="1"/>
    <x v="86"/>
    <x v="0"/>
    <x v="0"/>
    <n v="6725"/>
    <x v="0"/>
    <x v="20"/>
    <x v="2"/>
    <s v="Sanvi Reddy"/>
    <x v="634"/>
  </r>
  <r>
    <x v="393"/>
    <x v="0"/>
    <x v="0"/>
    <x v="0"/>
    <x v="63"/>
    <x v="1"/>
    <x v="1"/>
    <n v="2015"/>
    <x v="0"/>
    <x v="5"/>
    <x v="2"/>
    <s v="Sanvi Reddy"/>
    <x v="597"/>
  </r>
  <r>
    <x v="7"/>
    <x v="0"/>
    <x v="0"/>
    <x v="0"/>
    <x v="85"/>
    <x v="0"/>
    <x v="0"/>
    <n v="6530"/>
    <x v="0"/>
    <x v="20"/>
    <x v="0"/>
    <s v="Yarran Maza"/>
    <x v="416"/>
  </r>
  <r>
    <x v="488"/>
    <x v="0"/>
    <x v="0"/>
    <x v="0"/>
    <x v="92"/>
    <x v="3"/>
    <x v="3"/>
    <n v="4305"/>
    <x v="0"/>
    <x v="3"/>
    <x v="1"/>
    <s v="Jojo Hashimoto"/>
    <x v="202"/>
  </r>
  <r>
    <x v="193"/>
    <x v="2"/>
    <x v="2"/>
    <x v="1"/>
    <x v="1"/>
    <x v="1"/>
    <x v="1"/>
    <n v="2478"/>
    <x v="0"/>
    <x v="1"/>
    <x v="2"/>
    <s v="Sanvi Reddy"/>
    <x v="421"/>
  </r>
  <r>
    <x v="529"/>
    <x v="1"/>
    <x v="1"/>
    <x v="1"/>
    <x v="46"/>
    <x v="3"/>
    <x v="3"/>
    <n v="4740"/>
    <x v="0"/>
    <x v="17"/>
    <x v="2"/>
    <s v="Sanvi Reddy"/>
    <x v="404"/>
  </r>
  <r>
    <x v="611"/>
    <x v="1"/>
    <x v="1"/>
    <x v="1"/>
    <x v="0"/>
    <x v="0"/>
    <x v="0"/>
    <n v="6021"/>
    <x v="0"/>
    <x v="0"/>
    <x v="3"/>
    <s v="Adelaide Scott"/>
    <x v="471"/>
  </r>
  <r>
    <x v="612"/>
    <x v="0"/>
    <x v="0"/>
    <x v="0"/>
    <x v="77"/>
    <x v="5"/>
    <x v="5"/>
    <n v="7018"/>
    <x v="0"/>
    <x v="9"/>
    <x v="2"/>
    <s v="Sanvi Reddy"/>
    <x v="635"/>
  </r>
  <r>
    <x v="164"/>
    <x v="1"/>
    <x v="1"/>
    <x v="0"/>
    <x v="6"/>
    <x v="0"/>
    <x v="0"/>
    <n v="6010"/>
    <x v="0"/>
    <x v="0"/>
    <x v="3"/>
    <s v="Adelaide Scott"/>
    <x v="610"/>
  </r>
  <r>
    <x v="591"/>
    <x v="0"/>
    <x v="0"/>
    <x v="0"/>
    <x v="28"/>
    <x v="1"/>
    <x v="1"/>
    <n v="2830"/>
    <x v="0"/>
    <x v="11"/>
    <x v="0"/>
    <s v="Yarran Maza"/>
    <x v="486"/>
  </r>
  <r>
    <x v="577"/>
    <x v="0"/>
    <x v="0"/>
    <x v="0"/>
    <x v="93"/>
    <x v="4"/>
    <x v="4"/>
    <n v="3915"/>
    <x v="0"/>
    <x v="16"/>
    <x v="3"/>
    <s v="Adelaide Scott"/>
    <x v="99"/>
  </r>
  <r>
    <x v="595"/>
    <x v="2"/>
    <x v="2"/>
    <x v="0"/>
    <x v="77"/>
    <x v="5"/>
    <x v="5"/>
    <n v="7018"/>
    <x v="0"/>
    <x v="9"/>
    <x v="9"/>
    <s v="Luka Vidovic"/>
    <x v="61"/>
  </r>
  <r>
    <x v="331"/>
    <x v="0"/>
    <x v="0"/>
    <x v="1"/>
    <x v="5"/>
    <x v="1"/>
    <x v="1"/>
    <n v="2067"/>
    <x v="0"/>
    <x v="5"/>
    <x v="4"/>
    <s v="Ariki Te Kahu"/>
    <x v="243"/>
  </r>
  <r>
    <x v="288"/>
    <x v="0"/>
    <x v="0"/>
    <x v="0"/>
    <x v="96"/>
    <x v="4"/>
    <x v="4"/>
    <n v="3690"/>
    <x v="0"/>
    <x v="16"/>
    <x v="2"/>
    <s v="Sanvi Reddy"/>
    <x v="322"/>
  </r>
  <r>
    <x v="613"/>
    <x v="2"/>
    <x v="2"/>
    <x v="1"/>
    <x v="42"/>
    <x v="3"/>
    <x v="3"/>
    <n v="4870"/>
    <x v="0"/>
    <x v="12"/>
    <x v="6"/>
    <s v="Cooper Evans"/>
    <x v="621"/>
  </r>
  <r>
    <x v="614"/>
    <x v="0"/>
    <x v="0"/>
    <x v="0"/>
    <x v="89"/>
    <x v="4"/>
    <x v="4"/>
    <n v="3136"/>
    <x v="0"/>
    <x v="6"/>
    <x v="2"/>
    <s v="Sanvi Reddy"/>
    <x v="636"/>
  </r>
  <r>
    <x v="572"/>
    <x v="0"/>
    <x v="0"/>
    <x v="0"/>
    <x v="40"/>
    <x v="4"/>
    <x v="4"/>
    <n v="3353"/>
    <x v="0"/>
    <x v="8"/>
    <x v="3"/>
    <s v="Adelaide Scott"/>
    <x v="356"/>
  </r>
  <r>
    <x v="615"/>
    <x v="0"/>
    <x v="0"/>
    <x v="1"/>
    <x v="56"/>
    <x v="1"/>
    <x v="1"/>
    <n v="2795"/>
    <x v="0"/>
    <x v="11"/>
    <x v="6"/>
    <s v="Cooper Evans"/>
    <x v="346"/>
  </r>
  <r>
    <x v="616"/>
    <x v="1"/>
    <x v="1"/>
    <x v="0"/>
    <x v="11"/>
    <x v="5"/>
    <x v="5"/>
    <n v="7010"/>
    <x v="0"/>
    <x v="9"/>
    <x v="0"/>
    <s v="Yarran Maza"/>
    <x v="544"/>
  </r>
  <r>
    <x v="150"/>
    <x v="0"/>
    <x v="0"/>
    <x v="1"/>
    <x v="70"/>
    <x v="4"/>
    <x v="4"/>
    <n v="3400"/>
    <x v="0"/>
    <x v="8"/>
    <x v="3"/>
    <s v="Adelaide Scott"/>
    <x v="637"/>
  </r>
  <r>
    <x v="6"/>
    <x v="1"/>
    <x v="1"/>
    <x v="0"/>
    <x v="32"/>
    <x v="6"/>
    <x v="6"/>
    <n v="5169"/>
    <x v="0"/>
    <x v="13"/>
    <x v="0"/>
    <s v="Yarran Maza"/>
    <x v="587"/>
  </r>
  <r>
    <x v="47"/>
    <x v="2"/>
    <x v="2"/>
    <x v="0"/>
    <x v="96"/>
    <x v="4"/>
    <x v="4"/>
    <n v="3690"/>
    <x v="0"/>
    <x v="16"/>
    <x v="0"/>
    <s v="Yarran Maza"/>
    <x v="65"/>
  </r>
  <r>
    <x v="441"/>
    <x v="1"/>
    <x v="1"/>
    <x v="0"/>
    <x v="88"/>
    <x v="6"/>
    <x v="6"/>
    <n v="5011"/>
    <x v="0"/>
    <x v="13"/>
    <x v="6"/>
    <s v="Cooper Evans"/>
    <x v="638"/>
  </r>
  <r>
    <x v="46"/>
    <x v="2"/>
    <x v="2"/>
    <x v="0"/>
    <x v="28"/>
    <x v="1"/>
    <x v="1"/>
    <n v="2830"/>
    <x v="0"/>
    <x v="11"/>
    <x v="7"/>
    <s v="Michelle Zhao"/>
    <x v="319"/>
  </r>
  <r>
    <x v="212"/>
    <x v="0"/>
    <x v="0"/>
    <x v="0"/>
    <x v="95"/>
    <x v="7"/>
    <x v="7"/>
    <n v="870"/>
    <x v="0"/>
    <x v="19"/>
    <x v="3"/>
    <s v="Adelaide Scott"/>
    <x v="639"/>
  </r>
  <r>
    <x v="291"/>
    <x v="0"/>
    <x v="0"/>
    <x v="1"/>
    <x v="79"/>
    <x v="6"/>
    <x v="6"/>
    <n v="5290"/>
    <x v="0"/>
    <x v="18"/>
    <x v="3"/>
    <s v="Adelaide Scott"/>
    <x v="640"/>
  </r>
  <r>
    <x v="587"/>
    <x v="2"/>
    <x v="2"/>
    <x v="0"/>
    <x v="38"/>
    <x v="3"/>
    <x v="3"/>
    <n v="4802"/>
    <x v="0"/>
    <x v="12"/>
    <x v="3"/>
    <s v="Adelaide Scott"/>
    <x v="543"/>
  </r>
  <r>
    <x v="214"/>
    <x v="2"/>
    <x v="2"/>
    <x v="0"/>
    <x v="12"/>
    <x v="3"/>
    <x v="3"/>
    <n v="4068"/>
    <x v="0"/>
    <x v="10"/>
    <x v="9"/>
    <s v="Luka Vidovic"/>
    <x v="193"/>
  </r>
  <r>
    <x v="77"/>
    <x v="1"/>
    <x v="1"/>
    <x v="0"/>
    <x v="26"/>
    <x v="0"/>
    <x v="0"/>
    <n v="6280"/>
    <x v="0"/>
    <x v="14"/>
    <x v="5"/>
    <s v="Mariam Bakir"/>
    <x v="137"/>
  </r>
  <r>
    <x v="617"/>
    <x v="0"/>
    <x v="0"/>
    <x v="1"/>
    <x v="67"/>
    <x v="3"/>
    <x v="3"/>
    <n v="4551"/>
    <x v="0"/>
    <x v="15"/>
    <x v="0"/>
    <s v="Yarran Maza"/>
    <x v="512"/>
  </r>
  <r>
    <x v="20"/>
    <x v="0"/>
    <x v="0"/>
    <x v="0"/>
    <x v="9"/>
    <x v="4"/>
    <x v="4"/>
    <n v="3076"/>
    <x v="0"/>
    <x v="7"/>
    <x v="3"/>
    <s v="Adelaide Scott"/>
    <x v="424"/>
  </r>
  <r>
    <x v="165"/>
    <x v="0"/>
    <x v="0"/>
    <x v="1"/>
    <x v="35"/>
    <x v="3"/>
    <x v="3"/>
    <n v="4558"/>
    <x v="0"/>
    <x v="15"/>
    <x v="6"/>
    <s v="Cooper Evans"/>
    <x v="269"/>
  </r>
  <r>
    <x v="618"/>
    <x v="0"/>
    <x v="0"/>
    <x v="0"/>
    <x v="89"/>
    <x v="4"/>
    <x v="4"/>
    <n v="3136"/>
    <x v="0"/>
    <x v="6"/>
    <x v="4"/>
    <s v="Ariki Te Kahu"/>
    <x v="461"/>
  </r>
  <r>
    <x v="619"/>
    <x v="1"/>
    <x v="1"/>
    <x v="0"/>
    <x v="57"/>
    <x v="6"/>
    <x v="6"/>
    <n v="5082"/>
    <x v="0"/>
    <x v="13"/>
    <x v="5"/>
    <s v="Mariam Bakir"/>
    <x v="481"/>
  </r>
  <r>
    <x v="226"/>
    <x v="0"/>
    <x v="0"/>
    <x v="1"/>
    <x v="52"/>
    <x v="3"/>
    <x v="3"/>
    <n v="4053"/>
    <x v="0"/>
    <x v="10"/>
    <x v="6"/>
    <s v="Cooper Evans"/>
    <x v="431"/>
  </r>
  <r>
    <x v="391"/>
    <x v="2"/>
    <x v="2"/>
    <x v="0"/>
    <x v="22"/>
    <x v="1"/>
    <x v="1"/>
    <n v="2539"/>
    <x v="0"/>
    <x v="2"/>
    <x v="1"/>
    <s v="Jojo Hashimoto"/>
    <x v="63"/>
  </r>
  <r>
    <x v="337"/>
    <x v="0"/>
    <x v="0"/>
    <x v="0"/>
    <x v="32"/>
    <x v="6"/>
    <x v="6"/>
    <n v="5169"/>
    <x v="0"/>
    <x v="13"/>
    <x v="6"/>
    <s v="Cooper Evans"/>
    <x v="641"/>
  </r>
  <r>
    <x v="224"/>
    <x v="1"/>
    <x v="1"/>
    <x v="1"/>
    <x v="83"/>
    <x v="0"/>
    <x v="0"/>
    <n v="6052"/>
    <x v="0"/>
    <x v="0"/>
    <x v="3"/>
    <s v="Adelaide Scott"/>
    <x v="67"/>
  </r>
  <r>
    <x v="33"/>
    <x v="2"/>
    <x v="2"/>
    <x v="1"/>
    <x v="90"/>
    <x v="3"/>
    <x v="3"/>
    <n v="4700"/>
    <x v="0"/>
    <x v="17"/>
    <x v="9"/>
    <s v="Luka Vidovic"/>
    <x v="642"/>
  </r>
  <r>
    <x v="620"/>
    <x v="2"/>
    <x v="2"/>
    <x v="0"/>
    <x v="43"/>
    <x v="1"/>
    <x v="1"/>
    <n v="2560"/>
    <x v="0"/>
    <x v="2"/>
    <x v="4"/>
    <s v="Ariki Te Kahu"/>
    <x v="475"/>
  </r>
  <r>
    <x v="192"/>
    <x v="1"/>
    <x v="1"/>
    <x v="1"/>
    <x v="35"/>
    <x v="3"/>
    <x v="3"/>
    <n v="4558"/>
    <x v="0"/>
    <x v="15"/>
    <x v="1"/>
    <s v="Jojo Hashimoto"/>
    <x v="643"/>
  </r>
  <r>
    <x v="621"/>
    <x v="0"/>
    <x v="0"/>
    <x v="0"/>
    <x v="92"/>
    <x v="3"/>
    <x v="3"/>
    <n v="4305"/>
    <x v="0"/>
    <x v="3"/>
    <x v="5"/>
    <s v="Mariam Bakir"/>
    <x v="644"/>
  </r>
  <r>
    <x v="469"/>
    <x v="2"/>
    <x v="2"/>
    <x v="1"/>
    <x v="47"/>
    <x v="1"/>
    <x v="1"/>
    <n v="2101"/>
    <x v="0"/>
    <x v="4"/>
    <x v="1"/>
    <s v="Jojo Hashimoto"/>
    <x v="25"/>
  </r>
  <r>
    <x v="423"/>
    <x v="0"/>
    <x v="0"/>
    <x v="0"/>
    <x v="44"/>
    <x v="4"/>
    <x v="4"/>
    <n v="3977"/>
    <x v="0"/>
    <x v="16"/>
    <x v="5"/>
    <s v="Mariam Bakir"/>
    <x v="455"/>
  </r>
  <r>
    <x v="40"/>
    <x v="0"/>
    <x v="0"/>
    <x v="0"/>
    <x v="67"/>
    <x v="3"/>
    <x v="3"/>
    <n v="4551"/>
    <x v="0"/>
    <x v="15"/>
    <x v="7"/>
    <s v="Michelle Zhao"/>
    <x v="258"/>
  </r>
  <r>
    <x v="315"/>
    <x v="0"/>
    <x v="0"/>
    <x v="0"/>
    <x v="45"/>
    <x v="3"/>
    <x v="3"/>
    <n v="4570"/>
    <x v="0"/>
    <x v="15"/>
    <x v="2"/>
    <s v="Sanvi Reddy"/>
    <x v="15"/>
  </r>
  <r>
    <x v="82"/>
    <x v="2"/>
    <x v="2"/>
    <x v="0"/>
    <x v="92"/>
    <x v="3"/>
    <x v="3"/>
    <n v="4305"/>
    <x v="0"/>
    <x v="3"/>
    <x v="4"/>
    <s v="Ariki Te Kahu"/>
    <x v="516"/>
  </r>
  <r>
    <x v="291"/>
    <x v="0"/>
    <x v="0"/>
    <x v="1"/>
    <x v="76"/>
    <x v="1"/>
    <x v="1"/>
    <n v="2031"/>
    <x v="0"/>
    <x v="5"/>
    <x v="4"/>
    <s v="Ariki Te Kahu"/>
    <x v="645"/>
  </r>
  <r>
    <x v="545"/>
    <x v="1"/>
    <x v="1"/>
    <x v="0"/>
    <x v="58"/>
    <x v="0"/>
    <x v="0"/>
    <n v="6027"/>
    <x v="0"/>
    <x v="0"/>
    <x v="4"/>
    <s v="Ariki Te Kahu"/>
    <x v="591"/>
  </r>
  <r>
    <x v="622"/>
    <x v="2"/>
    <x v="2"/>
    <x v="0"/>
    <x v="63"/>
    <x v="1"/>
    <x v="1"/>
    <n v="2015"/>
    <x v="0"/>
    <x v="5"/>
    <x v="9"/>
    <s v="Luka Vidovic"/>
    <x v="564"/>
  </r>
  <r>
    <x v="611"/>
    <x v="1"/>
    <x v="1"/>
    <x v="0"/>
    <x v="89"/>
    <x v="4"/>
    <x v="4"/>
    <n v="3136"/>
    <x v="0"/>
    <x v="6"/>
    <x v="4"/>
    <s v="Ariki Te Kahu"/>
    <x v="248"/>
  </r>
  <r>
    <x v="134"/>
    <x v="0"/>
    <x v="0"/>
    <x v="1"/>
    <x v="9"/>
    <x v="4"/>
    <x v="4"/>
    <n v="3076"/>
    <x v="0"/>
    <x v="7"/>
    <x v="1"/>
    <s v="Jojo Hashimoto"/>
    <x v="520"/>
  </r>
  <r>
    <x v="583"/>
    <x v="0"/>
    <x v="0"/>
    <x v="0"/>
    <x v="93"/>
    <x v="4"/>
    <x v="4"/>
    <n v="3915"/>
    <x v="0"/>
    <x v="16"/>
    <x v="3"/>
    <s v="Adelaide Scott"/>
    <x v="108"/>
  </r>
  <r>
    <x v="271"/>
    <x v="1"/>
    <x v="1"/>
    <x v="1"/>
    <x v="53"/>
    <x v="3"/>
    <x v="3"/>
    <n v="4119"/>
    <x v="0"/>
    <x v="10"/>
    <x v="2"/>
    <s v="Sanvi Reddy"/>
    <x v="312"/>
  </r>
  <r>
    <x v="519"/>
    <x v="0"/>
    <x v="0"/>
    <x v="0"/>
    <x v="59"/>
    <x v="3"/>
    <x v="3"/>
    <n v="4509"/>
    <x v="0"/>
    <x v="3"/>
    <x v="4"/>
    <s v="Ariki Te Kahu"/>
    <x v="55"/>
  </r>
  <r>
    <x v="149"/>
    <x v="2"/>
    <x v="2"/>
    <x v="0"/>
    <x v="5"/>
    <x v="1"/>
    <x v="1"/>
    <n v="2067"/>
    <x v="0"/>
    <x v="5"/>
    <x v="6"/>
    <s v="Cooper Evans"/>
    <x v="646"/>
  </r>
  <r>
    <x v="441"/>
    <x v="1"/>
    <x v="1"/>
    <x v="1"/>
    <x v="79"/>
    <x v="6"/>
    <x v="6"/>
    <n v="5290"/>
    <x v="0"/>
    <x v="18"/>
    <x v="2"/>
    <s v="Sanvi Reddy"/>
    <x v="424"/>
  </r>
  <r>
    <x v="476"/>
    <x v="2"/>
    <x v="2"/>
    <x v="0"/>
    <x v="59"/>
    <x v="3"/>
    <x v="3"/>
    <n v="4509"/>
    <x v="0"/>
    <x v="3"/>
    <x v="3"/>
    <s v="Adelaide Scott"/>
    <x v="84"/>
  </r>
  <r>
    <x v="314"/>
    <x v="0"/>
    <x v="0"/>
    <x v="1"/>
    <x v="13"/>
    <x v="1"/>
    <x v="1"/>
    <n v="2480"/>
    <x v="0"/>
    <x v="1"/>
    <x v="5"/>
    <s v="Mariam Bakir"/>
    <x v="596"/>
  </r>
  <r>
    <x v="393"/>
    <x v="0"/>
    <x v="0"/>
    <x v="1"/>
    <x v="54"/>
    <x v="4"/>
    <x v="4"/>
    <n v="3030"/>
    <x v="0"/>
    <x v="7"/>
    <x v="2"/>
    <s v="Sanvi Reddy"/>
    <x v="430"/>
  </r>
  <r>
    <x v="330"/>
    <x v="0"/>
    <x v="0"/>
    <x v="0"/>
    <x v="13"/>
    <x v="1"/>
    <x v="1"/>
    <n v="2480"/>
    <x v="0"/>
    <x v="1"/>
    <x v="1"/>
    <s v="Jojo Hashimoto"/>
    <x v="601"/>
  </r>
  <r>
    <x v="344"/>
    <x v="1"/>
    <x v="1"/>
    <x v="0"/>
    <x v="10"/>
    <x v="4"/>
    <x v="4"/>
    <n v="3551"/>
    <x v="0"/>
    <x v="8"/>
    <x v="5"/>
    <s v="Mariam Bakir"/>
    <x v="647"/>
  </r>
  <r>
    <x v="532"/>
    <x v="1"/>
    <x v="1"/>
    <x v="0"/>
    <x v="75"/>
    <x v="0"/>
    <x v="0"/>
    <n v="6450"/>
    <x v="0"/>
    <x v="20"/>
    <x v="3"/>
    <s v="Adelaide Scott"/>
    <x v="64"/>
  </r>
  <r>
    <x v="295"/>
    <x v="0"/>
    <x v="0"/>
    <x v="0"/>
    <x v="58"/>
    <x v="0"/>
    <x v="0"/>
    <n v="6027"/>
    <x v="0"/>
    <x v="0"/>
    <x v="7"/>
    <s v="Michelle Zhao"/>
    <x v="97"/>
  </r>
  <r>
    <x v="296"/>
    <x v="2"/>
    <x v="2"/>
    <x v="0"/>
    <x v="66"/>
    <x v="3"/>
    <x v="3"/>
    <n v="4883"/>
    <x v="0"/>
    <x v="12"/>
    <x v="3"/>
    <s v="Adelaide Scott"/>
    <x v="579"/>
  </r>
  <r>
    <x v="504"/>
    <x v="0"/>
    <x v="0"/>
    <x v="1"/>
    <x v="17"/>
    <x v="3"/>
    <x v="3"/>
    <n v="4825"/>
    <x v="0"/>
    <x v="12"/>
    <x v="0"/>
    <s v="Yarran Maza"/>
    <x v="140"/>
  </r>
  <r>
    <x v="491"/>
    <x v="2"/>
    <x v="2"/>
    <x v="1"/>
    <x v="2"/>
    <x v="2"/>
    <x v="2"/>
    <n v="2617"/>
    <x v="0"/>
    <x v="2"/>
    <x v="5"/>
    <s v="Mariam Bakir"/>
    <x v="495"/>
  </r>
  <r>
    <x v="171"/>
    <x v="1"/>
    <x v="1"/>
    <x v="1"/>
    <x v="86"/>
    <x v="0"/>
    <x v="0"/>
    <n v="6725"/>
    <x v="0"/>
    <x v="20"/>
    <x v="7"/>
    <s v="Michelle Zhao"/>
    <x v="598"/>
  </r>
  <r>
    <x v="61"/>
    <x v="1"/>
    <x v="1"/>
    <x v="1"/>
    <x v="46"/>
    <x v="3"/>
    <x v="3"/>
    <n v="4740"/>
    <x v="0"/>
    <x v="17"/>
    <x v="6"/>
    <s v="Cooper Evans"/>
    <x v="228"/>
  </r>
  <r>
    <x v="179"/>
    <x v="0"/>
    <x v="0"/>
    <x v="0"/>
    <x v="27"/>
    <x v="4"/>
    <x v="4"/>
    <n v="3066"/>
    <x v="0"/>
    <x v="7"/>
    <x v="0"/>
    <s v="Yarran Maza"/>
    <x v="541"/>
  </r>
  <r>
    <x v="392"/>
    <x v="0"/>
    <x v="0"/>
    <x v="0"/>
    <x v="51"/>
    <x v="4"/>
    <x v="4"/>
    <n v="3630"/>
    <x v="0"/>
    <x v="16"/>
    <x v="7"/>
    <s v="Michelle Zhao"/>
    <x v="129"/>
  </r>
  <r>
    <x v="494"/>
    <x v="0"/>
    <x v="0"/>
    <x v="1"/>
    <x v="17"/>
    <x v="3"/>
    <x v="3"/>
    <n v="4825"/>
    <x v="0"/>
    <x v="12"/>
    <x v="3"/>
    <s v="Adelaide Scott"/>
    <x v="179"/>
  </r>
  <r>
    <x v="477"/>
    <x v="0"/>
    <x v="0"/>
    <x v="0"/>
    <x v="28"/>
    <x v="1"/>
    <x v="1"/>
    <n v="2830"/>
    <x v="0"/>
    <x v="11"/>
    <x v="3"/>
    <s v="Adelaide Scott"/>
    <x v="465"/>
  </r>
  <r>
    <x v="246"/>
    <x v="2"/>
    <x v="2"/>
    <x v="1"/>
    <x v="35"/>
    <x v="3"/>
    <x v="3"/>
    <n v="4558"/>
    <x v="0"/>
    <x v="15"/>
    <x v="7"/>
    <s v="Michelle Zhao"/>
    <x v="648"/>
  </r>
  <r>
    <x v="15"/>
    <x v="0"/>
    <x v="0"/>
    <x v="1"/>
    <x v="0"/>
    <x v="0"/>
    <x v="0"/>
    <n v="6021"/>
    <x v="0"/>
    <x v="0"/>
    <x v="7"/>
    <s v="Michelle Zhao"/>
    <x v="153"/>
  </r>
  <r>
    <x v="27"/>
    <x v="0"/>
    <x v="0"/>
    <x v="0"/>
    <x v="78"/>
    <x v="1"/>
    <x v="1"/>
    <n v="2141"/>
    <x v="0"/>
    <x v="4"/>
    <x v="7"/>
    <s v="Michelle Zhao"/>
    <x v="175"/>
  </r>
  <r>
    <x v="623"/>
    <x v="2"/>
    <x v="2"/>
    <x v="0"/>
    <x v="20"/>
    <x v="4"/>
    <x v="4"/>
    <n v="3429"/>
    <x v="0"/>
    <x v="8"/>
    <x v="2"/>
    <s v="Sanvi Reddy"/>
    <x v="267"/>
  </r>
  <r>
    <x v="521"/>
    <x v="0"/>
    <x v="0"/>
    <x v="1"/>
    <x v="83"/>
    <x v="0"/>
    <x v="0"/>
    <n v="6052"/>
    <x v="0"/>
    <x v="0"/>
    <x v="5"/>
    <s v="Mariam Bakir"/>
    <x v="135"/>
  </r>
  <r>
    <x v="624"/>
    <x v="2"/>
    <x v="2"/>
    <x v="1"/>
    <x v="81"/>
    <x v="3"/>
    <x v="3"/>
    <n v="4680"/>
    <x v="0"/>
    <x v="17"/>
    <x v="5"/>
    <s v="Mariam Bakir"/>
    <x v="649"/>
  </r>
  <r>
    <x v="625"/>
    <x v="1"/>
    <x v="1"/>
    <x v="1"/>
    <x v="42"/>
    <x v="3"/>
    <x v="3"/>
    <n v="4870"/>
    <x v="0"/>
    <x v="12"/>
    <x v="7"/>
    <s v="Michelle Zhao"/>
    <x v="264"/>
  </r>
  <r>
    <x v="350"/>
    <x v="0"/>
    <x v="0"/>
    <x v="1"/>
    <x v="72"/>
    <x v="4"/>
    <x v="4"/>
    <n v="3931"/>
    <x v="0"/>
    <x v="16"/>
    <x v="6"/>
    <s v="Cooper Evans"/>
    <x v="577"/>
  </r>
  <r>
    <x v="20"/>
    <x v="0"/>
    <x v="0"/>
    <x v="1"/>
    <x v="23"/>
    <x v="1"/>
    <x v="1"/>
    <n v="2650"/>
    <x v="0"/>
    <x v="11"/>
    <x v="1"/>
    <s v="Jojo Hashimoto"/>
    <x v="650"/>
  </r>
  <r>
    <x v="193"/>
    <x v="2"/>
    <x v="2"/>
    <x v="0"/>
    <x v="28"/>
    <x v="1"/>
    <x v="1"/>
    <n v="2830"/>
    <x v="0"/>
    <x v="11"/>
    <x v="0"/>
    <s v="Yarran Maza"/>
    <x v="637"/>
  </r>
  <r>
    <x v="363"/>
    <x v="2"/>
    <x v="2"/>
    <x v="1"/>
    <x v="80"/>
    <x v="0"/>
    <x v="0"/>
    <n v="6109"/>
    <x v="0"/>
    <x v="14"/>
    <x v="4"/>
    <s v="Ariki Te Kahu"/>
    <x v="270"/>
  </r>
  <r>
    <x v="407"/>
    <x v="1"/>
    <x v="1"/>
    <x v="0"/>
    <x v="21"/>
    <x v="3"/>
    <x v="3"/>
    <n v="4012"/>
    <x v="0"/>
    <x v="10"/>
    <x v="7"/>
    <s v="Michelle Zhao"/>
    <x v="560"/>
  </r>
  <r>
    <x v="41"/>
    <x v="1"/>
    <x v="1"/>
    <x v="0"/>
    <x v="78"/>
    <x v="1"/>
    <x v="1"/>
    <n v="2141"/>
    <x v="0"/>
    <x v="4"/>
    <x v="3"/>
    <s v="Adelaide Scott"/>
    <x v="198"/>
  </r>
  <r>
    <x v="525"/>
    <x v="1"/>
    <x v="1"/>
    <x v="0"/>
    <x v="32"/>
    <x v="6"/>
    <x v="6"/>
    <n v="5169"/>
    <x v="0"/>
    <x v="13"/>
    <x v="3"/>
    <s v="Adelaide Scott"/>
    <x v="512"/>
  </r>
  <r>
    <x v="265"/>
    <x v="1"/>
    <x v="1"/>
    <x v="1"/>
    <x v="23"/>
    <x v="1"/>
    <x v="1"/>
    <n v="2650"/>
    <x v="0"/>
    <x v="11"/>
    <x v="3"/>
    <s v="Adelaide Scott"/>
    <x v="387"/>
  </r>
  <r>
    <x v="145"/>
    <x v="0"/>
    <x v="0"/>
    <x v="0"/>
    <x v="5"/>
    <x v="1"/>
    <x v="1"/>
    <n v="2067"/>
    <x v="0"/>
    <x v="5"/>
    <x v="0"/>
    <s v="Yarran Maza"/>
    <x v="418"/>
  </r>
  <r>
    <x v="250"/>
    <x v="2"/>
    <x v="2"/>
    <x v="1"/>
    <x v="22"/>
    <x v="1"/>
    <x v="1"/>
    <n v="2539"/>
    <x v="0"/>
    <x v="2"/>
    <x v="2"/>
    <s v="Sanvi Reddy"/>
    <x v="66"/>
  </r>
  <r>
    <x v="124"/>
    <x v="0"/>
    <x v="0"/>
    <x v="0"/>
    <x v="58"/>
    <x v="0"/>
    <x v="0"/>
    <n v="6027"/>
    <x v="0"/>
    <x v="0"/>
    <x v="5"/>
    <s v="Mariam Bakir"/>
    <x v="278"/>
  </r>
  <r>
    <x v="205"/>
    <x v="0"/>
    <x v="0"/>
    <x v="1"/>
    <x v="71"/>
    <x v="6"/>
    <x v="6"/>
    <n v="5043"/>
    <x v="0"/>
    <x v="13"/>
    <x v="4"/>
    <s v="Ariki Te Kahu"/>
    <x v="651"/>
  </r>
  <r>
    <x v="90"/>
    <x v="2"/>
    <x v="2"/>
    <x v="0"/>
    <x v="14"/>
    <x v="1"/>
    <x v="1"/>
    <n v="2790"/>
    <x v="0"/>
    <x v="11"/>
    <x v="1"/>
    <s v="Jojo Hashimoto"/>
    <x v="371"/>
  </r>
  <r>
    <x v="339"/>
    <x v="2"/>
    <x v="2"/>
    <x v="1"/>
    <x v="42"/>
    <x v="3"/>
    <x v="3"/>
    <n v="4870"/>
    <x v="0"/>
    <x v="12"/>
    <x v="1"/>
    <s v="Jojo Hashimoto"/>
    <x v="466"/>
  </r>
  <r>
    <x v="579"/>
    <x v="2"/>
    <x v="2"/>
    <x v="1"/>
    <x v="12"/>
    <x v="3"/>
    <x v="3"/>
    <n v="4068"/>
    <x v="0"/>
    <x v="10"/>
    <x v="1"/>
    <s v="Jojo Hashimoto"/>
    <x v="641"/>
  </r>
  <r>
    <x v="102"/>
    <x v="0"/>
    <x v="0"/>
    <x v="0"/>
    <x v="64"/>
    <x v="1"/>
    <x v="1"/>
    <n v="2350"/>
    <x v="0"/>
    <x v="1"/>
    <x v="4"/>
    <s v="Ariki Te Kahu"/>
    <x v="79"/>
  </r>
  <r>
    <x v="402"/>
    <x v="0"/>
    <x v="0"/>
    <x v="0"/>
    <x v="28"/>
    <x v="1"/>
    <x v="1"/>
    <n v="2830"/>
    <x v="0"/>
    <x v="11"/>
    <x v="0"/>
    <s v="Yarran Maza"/>
    <x v="553"/>
  </r>
  <r>
    <x v="330"/>
    <x v="0"/>
    <x v="0"/>
    <x v="1"/>
    <x v="87"/>
    <x v="2"/>
    <x v="2"/>
    <n v="2609"/>
    <x v="0"/>
    <x v="2"/>
    <x v="2"/>
    <s v="Sanvi Reddy"/>
    <x v="465"/>
  </r>
  <r>
    <x v="402"/>
    <x v="0"/>
    <x v="0"/>
    <x v="1"/>
    <x v="83"/>
    <x v="0"/>
    <x v="0"/>
    <n v="6052"/>
    <x v="0"/>
    <x v="0"/>
    <x v="6"/>
    <s v="Cooper Evans"/>
    <x v="470"/>
  </r>
  <r>
    <x v="626"/>
    <x v="0"/>
    <x v="0"/>
    <x v="1"/>
    <x v="17"/>
    <x v="3"/>
    <x v="3"/>
    <n v="4825"/>
    <x v="0"/>
    <x v="12"/>
    <x v="4"/>
    <s v="Ariki Te Kahu"/>
    <x v="327"/>
  </r>
  <r>
    <x v="16"/>
    <x v="1"/>
    <x v="1"/>
    <x v="1"/>
    <x v="46"/>
    <x v="3"/>
    <x v="3"/>
    <n v="4740"/>
    <x v="0"/>
    <x v="17"/>
    <x v="2"/>
    <s v="Sanvi Reddy"/>
    <x v="652"/>
  </r>
  <r>
    <x v="627"/>
    <x v="2"/>
    <x v="2"/>
    <x v="1"/>
    <x v="9"/>
    <x v="4"/>
    <x v="4"/>
    <n v="3076"/>
    <x v="0"/>
    <x v="7"/>
    <x v="9"/>
    <s v="Luka Vidovic"/>
    <x v="253"/>
  </r>
  <r>
    <x v="497"/>
    <x v="1"/>
    <x v="1"/>
    <x v="1"/>
    <x v="56"/>
    <x v="1"/>
    <x v="1"/>
    <n v="2795"/>
    <x v="0"/>
    <x v="11"/>
    <x v="3"/>
    <s v="Adelaide Scott"/>
    <x v="366"/>
  </r>
  <r>
    <x v="136"/>
    <x v="0"/>
    <x v="0"/>
    <x v="0"/>
    <x v="90"/>
    <x v="3"/>
    <x v="3"/>
    <n v="4700"/>
    <x v="0"/>
    <x v="17"/>
    <x v="3"/>
    <s v="Adelaide Scott"/>
    <x v="568"/>
  </r>
  <r>
    <x v="628"/>
    <x v="2"/>
    <x v="2"/>
    <x v="1"/>
    <x v="41"/>
    <x v="5"/>
    <x v="5"/>
    <n v="7320"/>
    <x v="0"/>
    <x v="9"/>
    <x v="3"/>
    <s v="Adelaide Scott"/>
    <x v="532"/>
  </r>
  <r>
    <x v="529"/>
    <x v="1"/>
    <x v="1"/>
    <x v="0"/>
    <x v="7"/>
    <x v="4"/>
    <x v="4"/>
    <n v="3175"/>
    <x v="0"/>
    <x v="6"/>
    <x v="4"/>
    <s v="Ariki Te Kahu"/>
    <x v="469"/>
  </r>
  <r>
    <x v="253"/>
    <x v="2"/>
    <x v="2"/>
    <x v="1"/>
    <x v="78"/>
    <x v="1"/>
    <x v="1"/>
    <n v="2141"/>
    <x v="0"/>
    <x v="4"/>
    <x v="3"/>
    <s v="Adelaide Scott"/>
    <x v="301"/>
  </r>
  <r>
    <x v="459"/>
    <x v="2"/>
    <x v="2"/>
    <x v="1"/>
    <x v="76"/>
    <x v="1"/>
    <x v="1"/>
    <n v="2031"/>
    <x v="0"/>
    <x v="5"/>
    <x v="3"/>
    <s v="Adelaide Scott"/>
    <x v="270"/>
  </r>
  <r>
    <x v="629"/>
    <x v="1"/>
    <x v="1"/>
    <x v="1"/>
    <x v="90"/>
    <x v="3"/>
    <x v="3"/>
    <n v="4700"/>
    <x v="0"/>
    <x v="17"/>
    <x v="9"/>
    <s v="Luka Vidovic"/>
    <x v="51"/>
  </r>
  <r>
    <x v="521"/>
    <x v="0"/>
    <x v="0"/>
    <x v="0"/>
    <x v="89"/>
    <x v="4"/>
    <x v="4"/>
    <n v="3136"/>
    <x v="0"/>
    <x v="6"/>
    <x v="9"/>
    <s v="Luka Vidovic"/>
    <x v="653"/>
  </r>
  <r>
    <x v="51"/>
    <x v="0"/>
    <x v="0"/>
    <x v="0"/>
    <x v="11"/>
    <x v="5"/>
    <x v="5"/>
    <n v="7010"/>
    <x v="0"/>
    <x v="9"/>
    <x v="3"/>
    <s v="Adelaide Scott"/>
    <x v="297"/>
  </r>
  <r>
    <x v="59"/>
    <x v="0"/>
    <x v="0"/>
    <x v="0"/>
    <x v="13"/>
    <x v="1"/>
    <x v="1"/>
    <n v="2480"/>
    <x v="0"/>
    <x v="1"/>
    <x v="0"/>
    <s v="Yarran Maza"/>
    <x v="654"/>
  </r>
  <r>
    <x v="249"/>
    <x v="0"/>
    <x v="0"/>
    <x v="1"/>
    <x v="48"/>
    <x v="3"/>
    <x v="3"/>
    <n v="4566"/>
    <x v="0"/>
    <x v="15"/>
    <x v="3"/>
    <s v="Adelaide Scott"/>
    <x v="346"/>
  </r>
  <r>
    <x v="585"/>
    <x v="0"/>
    <x v="0"/>
    <x v="1"/>
    <x v="53"/>
    <x v="3"/>
    <x v="3"/>
    <n v="4119"/>
    <x v="0"/>
    <x v="10"/>
    <x v="3"/>
    <s v="Adelaide Scott"/>
    <x v="618"/>
  </r>
  <r>
    <x v="199"/>
    <x v="0"/>
    <x v="0"/>
    <x v="1"/>
    <x v="12"/>
    <x v="3"/>
    <x v="3"/>
    <n v="4068"/>
    <x v="0"/>
    <x v="10"/>
    <x v="6"/>
    <s v="Cooper Evans"/>
    <x v="473"/>
  </r>
  <r>
    <x v="473"/>
    <x v="1"/>
    <x v="1"/>
    <x v="0"/>
    <x v="68"/>
    <x v="7"/>
    <x v="7"/>
    <n v="800"/>
    <x v="0"/>
    <x v="19"/>
    <x v="9"/>
    <s v="Luka Vidovic"/>
    <x v="177"/>
  </r>
  <r>
    <x v="397"/>
    <x v="0"/>
    <x v="0"/>
    <x v="0"/>
    <x v="26"/>
    <x v="0"/>
    <x v="0"/>
    <n v="6280"/>
    <x v="0"/>
    <x v="14"/>
    <x v="1"/>
    <s v="Jojo Hashimoto"/>
    <x v="325"/>
  </r>
  <r>
    <x v="630"/>
    <x v="0"/>
    <x v="0"/>
    <x v="0"/>
    <x v="75"/>
    <x v="0"/>
    <x v="0"/>
    <n v="6450"/>
    <x v="0"/>
    <x v="20"/>
    <x v="0"/>
    <s v="Yarran Maza"/>
    <x v="592"/>
  </r>
  <r>
    <x v="537"/>
    <x v="2"/>
    <x v="2"/>
    <x v="1"/>
    <x v="86"/>
    <x v="0"/>
    <x v="0"/>
    <n v="6725"/>
    <x v="0"/>
    <x v="20"/>
    <x v="5"/>
    <s v="Mariam Bakir"/>
    <x v="112"/>
  </r>
  <r>
    <x v="554"/>
    <x v="0"/>
    <x v="0"/>
    <x v="1"/>
    <x v="76"/>
    <x v="1"/>
    <x v="1"/>
    <n v="2031"/>
    <x v="0"/>
    <x v="5"/>
    <x v="7"/>
    <s v="Michelle Zhao"/>
    <x v="454"/>
  </r>
  <r>
    <x v="517"/>
    <x v="0"/>
    <x v="0"/>
    <x v="0"/>
    <x v="27"/>
    <x v="4"/>
    <x v="4"/>
    <n v="3066"/>
    <x v="0"/>
    <x v="7"/>
    <x v="6"/>
    <s v="Cooper Evans"/>
    <x v="655"/>
  </r>
  <r>
    <x v="404"/>
    <x v="2"/>
    <x v="2"/>
    <x v="1"/>
    <x v="41"/>
    <x v="5"/>
    <x v="5"/>
    <n v="7320"/>
    <x v="0"/>
    <x v="9"/>
    <x v="5"/>
    <s v="Mariam Bakir"/>
    <x v="562"/>
  </r>
  <r>
    <x v="178"/>
    <x v="0"/>
    <x v="0"/>
    <x v="1"/>
    <x v="86"/>
    <x v="0"/>
    <x v="0"/>
    <n v="6725"/>
    <x v="0"/>
    <x v="20"/>
    <x v="2"/>
    <s v="Sanvi Reddy"/>
    <x v="115"/>
  </r>
  <r>
    <x v="43"/>
    <x v="1"/>
    <x v="1"/>
    <x v="0"/>
    <x v="6"/>
    <x v="0"/>
    <x v="0"/>
    <n v="6010"/>
    <x v="0"/>
    <x v="0"/>
    <x v="6"/>
    <s v="Cooper Evans"/>
    <x v="89"/>
  </r>
  <r>
    <x v="631"/>
    <x v="0"/>
    <x v="0"/>
    <x v="1"/>
    <x v="41"/>
    <x v="5"/>
    <x v="5"/>
    <n v="7320"/>
    <x v="0"/>
    <x v="9"/>
    <x v="3"/>
    <s v="Adelaide Scott"/>
    <x v="656"/>
  </r>
  <r>
    <x v="467"/>
    <x v="1"/>
    <x v="1"/>
    <x v="0"/>
    <x v="95"/>
    <x v="7"/>
    <x v="7"/>
    <n v="870"/>
    <x v="0"/>
    <x v="19"/>
    <x v="3"/>
    <s v="Adelaide Scott"/>
    <x v="547"/>
  </r>
  <r>
    <x v="304"/>
    <x v="0"/>
    <x v="0"/>
    <x v="0"/>
    <x v="30"/>
    <x v="4"/>
    <x v="4"/>
    <n v="3131"/>
    <x v="0"/>
    <x v="6"/>
    <x v="2"/>
    <s v="Sanvi Reddy"/>
    <x v="591"/>
  </r>
  <r>
    <x v="272"/>
    <x v="1"/>
    <x v="1"/>
    <x v="0"/>
    <x v="85"/>
    <x v="0"/>
    <x v="0"/>
    <n v="6530"/>
    <x v="0"/>
    <x v="20"/>
    <x v="7"/>
    <s v="Michelle Zhao"/>
    <x v="525"/>
  </r>
  <r>
    <x v="13"/>
    <x v="0"/>
    <x v="0"/>
    <x v="1"/>
    <x v="72"/>
    <x v="4"/>
    <x v="4"/>
    <n v="3931"/>
    <x v="0"/>
    <x v="16"/>
    <x v="3"/>
    <s v="Adelaide Scott"/>
    <x v="593"/>
  </r>
  <r>
    <x v="163"/>
    <x v="0"/>
    <x v="0"/>
    <x v="0"/>
    <x v="29"/>
    <x v="4"/>
    <x v="4"/>
    <n v="3500"/>
    <x v="0"/>
    <x v="8"/>
    <x v="3"/>
    <s v="Adelaide Scott"/>
    <x v="365"/>
  </r>
  <r>
    <x v="632"/>
    <x v="0"/>
    <x v="0"/>
    <x v="0"/>
    <x v="45"/>
    <x v="3"/>
    <x v="3"/>
    <n v="4570"/>
    <x v="0"/>
    <x v="15"/>
    <x v="0"/>
    <s v="Yarran Maza"/>
    <x v="425"/>
  </r>
  <r>
    <x v="14"/>
    <x v="0"/>
    <x v="0"/>
    <x v="0"/>
    <x v="42"/>
    <x v="3"/>
    <x v="3"/>
    <n v="4870"/>
    <x v="0"/>
    <x v="12"/>
    <x v="7"/>
    <s v="Michelle Zhao"/>
    <x v="69"/>
  </r>
  <r>
    <x v="633"/>
    <x v="1"/>
    <x v="1"/>
    <x v="0"/>
    <x v="75"/>
    <x v="0"/>
    <x v="0"/>
    <n v="6450"/>
    <x v="0"/>
    <x v="20"/>
    <x v="2"/>
    <s v="Sanvi Reddy"/>
    <x v="69"/>
  </r>
  <r>
    <x v="566"/>
    <x v="0"/>
    <x v="0"/>
    <x v="0"/>
    <x v="10"/>
    <x v="4"/>
    <x v="4"/>
    <n v="3551"/>
    <x v="0"/>
    <x v="8"/>
    <x v="5"/>
    <s v="Mariam Bakir"/>
    <x v="11"/>
  </r>
  <r>
    <x v="185"/>
    <x v="0"/>
    <x v="0"/>
    <x v="1"/>
    <x v="51"/>
    <x v="4"/>
    <x v="4"/>
    <n v="3630"/>
    <x v="0"/>
    <x v="16"/>
    <x v="6"/>
    <s v="Cooper Evans"/>
    <x v="349"/>
  </r>
  <r>
    <x v="634"/>
    <x v="0"/>
    <x v="0"/>
    <x v="0"/>
    <x v="33"/>
    <x v="4"/>
    <x v="4"/>
    <n v="3280"/>
    <x v="0"/>
    <x v="8"/>
    <x v="5"/>
    <s v="Mariam Bakir"/>
    <x v="196"/>
  </r>
  <r>
    <x v="333"/>
    <x v="2"/>
    <x v="2"/>
    <x v="0"/>
    <x v="82"/>
    <x v="3"/>
    <x v="3"/>
    <n v="4655"/>
    <x v="0"/>
    <x v="17"/>
    <x v="0"/>
    <s v="Yarran Maza"/>
    <x v="657"/>
  </r>
  <r>
    <x v="113"/>
    <x v="2"/>
    <x v="2"/>
    <x v="0"/>
    <x v="13"/>
    <x v="1"/>
    <x v="1"/>
    <n v="2480"/>
    <x v="0"/>
    <x v="1"/>
    <x v="1"/>
    <s v="Jojo Hashimoto"/>
    <x v="458"/>
  </r>
  <r>
    <x v="443"/>
    <x v="0"/>
    <x v="0"/>
    <x v="0"/>
    <x v="88"/>
    <x v="6"/>
    <x v="6"/>
    <n v="5011"/>
    <x v="0"/>
    <x v="13"/>
    <x v="2"/>
    <s v="Sanvi Reddy"/>
    <x v="237"/>
  </r>
  <r>
    <x v="627"/>
    <x v="2"/>
    <x v="2"/>
    <x v="0"/>
    <x v="77"/>
    <x v="5"/>
    <x v="5"/>
    <n v="7018"/>
    <x v="0"/>
    <x v="9"/>
    <x v="7"/>
    <s v="Michelle Zhao"/>
    <x v="390"/>
  </r>
  <r>
    <x v="635"/>
    <x v="1"/>
    <x v="1"/>
    <x v="0"/>
    <x v="75"/>
    <x v="0"/>
    <x v="0"/>
    <n v="6450"/>
    <x v="0"/>
    <x v="20"/>
    <x v="6"/>
    <s v="Cooper Evans"/>
    <x v="82"/>
  </r>
  <r>
    <x v="430"/>
    <x v="0"/>
    <x v="0"/>
    <x v="0"/>
    <x v="38"/>
    <x v="3"/>
    <x v="3"/>
    <n v="4802"/>
    <x v="0"/>
    <x v="12"/>
    <x v="7"/>
    <s v="Michelle Zhao"/>
    <x v="638"/>
  </r>
  <r>
    <x v="636"/>
    <x v="0"/>
    <x v="0"/>
    <x v="0"/>
    <x v="43"/>
    <x v="1"/>
    <x v="1"/>
    <n v="2560"/>
    <x v="0"/>
    <x v="2"/>
    <x v="0"/>
    <s v="Yarran Maza"/>
    <x v="198"/>
  </r>
  <r>
    <x v="307"/>
    <x v="1"/>
    <x v="1"/>
    <x v="1"/>
    <x v="83"/>
    <x v="0"/>
    <x v="0"/>
    <n v="6052"/>
    <x v="0"/>
    <x v="0"/>
    <x v="2"/>
    <s v="Sanvi Reddy"/>
    <x v="652"/>
  </r>
  <r>
    <x v="493"/>
    <x v="2"/>
    <x v="2"/>
    <x v="1"/>
    <x v="47"/>
    <x v="1"/>
    <x v="1"/>
    <n v="2101"/>
    <x v="0"/>
    <x v="4"/>
    <x v="9"/>
    <s v="Luka Vidovic"/>
    <x v="455"/>
  </r>
  <r>
    <x v="52"/>
    <x v="2"/>
    <x v="2"/>
    <x v="0"/>
    <x v="26"/>
    <x v="0"/>
    <x v="0"/>
    <n v="6280"/>
    <x v="0"/>
    <x v="14"/>
    <x v="1"/>
    <s v="Jojo Hashimoto"/>
    <x v="658"/>
  </r>
  <r>
    <x v="191"/>
    <x v="0"/>
    <x v="0"/>
    <x v="0"/>
    <x v="64"/>
    <x v="1"/>
    <x v="1"/>
    <n v="2350"/>
    <x v="0"/>
    <x v="1"/>
    <x v="1"/>
    <s v="Jojo Hashimoto"/>
    <x v="403"/>
  </r>
  <r>
    <x v="225"/>
    <x v="0"/>
    <x v="0"/>
    <x v="1"/>
    <x v="0"/>
    <x v="0"/>
    <x v="0"/>
    <n v="6021"/>
    <x v="0"/>
    <x v="0"/>
    <x v="4"/>
    <s v="Ariki Te Kahu"/>
    <x v="16"/>
  </r>
  <r>
    <x v="540"/>
    <x v="0"/>
    <x v="0"/>
    <x v="0"/>
    <x v="45"/>
    <x v="3"/>
    <x v="3"/>
    <n v="4570"/>
    <x v="0"/>
    <x v="15"/>
    <x v="7"/>
    <s v="Michelle Zhao"/>
    <x v="359"/>
  </r>
  <r>
    <x v="35"/>
    <x v="0"/>
    <x v="0"/>
    <x v="0"/>
    <x v="63"/>
    <x v="1"/>
    <x v="1"/>
    <n v="2015"/>
    <x v="0"/>
    <x v="5"/>
    <x v="0"/>
    <s v="Yarran Maza"/>
    <x v="659"/>
  </r>
  <r>
    <x v="361"/>
    <x v="0"/>
    <x v="0"/>
    <x v="0"/>
    <x v="95"/>
    <x v="7"/>
    <x v="7"/>
    <n v="870"/>
    <x v="0"/>
    <x v="19"/>
    <x v="3"/>
    <s v="Adelaide Scott"/>
    <x v="660"/>
  </r>
  <r>
    <x v="221"/>
    <x v="0"/>
    <x v="0"/>
    <x v="1"/>
    <x v="71"/>
    <x v="6"/>
    <x v="6"/>
    <n v="5043"/>
    <x v="0"/>
    <x v="13"/>
    <x v="3"/>
    <s v="Adelaide Scott"/>
    <x v="524"/>
  </r>
  <r>
    <x v="594"/>
    <x v="1"/>
    <x v="1"/>
    <x v="0"/>
    <x v="15"/>
    <x v="1"/>
    <x v="1"/>
    <n v="2020"/>
    <x v="0"/>
    <x v="5"/>
    <x v="0"/>
    <s v="Yarran Maza"/>
    <x v="536"/>
  </r>
  <r>
    <x v="515"/>
    <x v="0"/>
    <x v="0"/>
    <x v="1"/>
    <x v="76"/>
    <x v="1"/>
    <x v="1"/>
    <n v="2031"/>
    <x v="0"/>
    <x v="5"/>
    <x v="0"/>
    <s v="Yarran Maza"/>
    <x v="256"/>
  </r>
  <r>
    <x v="614"/>
    <x v="0"/>
    <x v="0"/>
    <x v="0"/>
    <x v="32"/>
    <x v="6"/>
    <x v="6"/>
    <n v="5169"/>
    <x v="0"/>
    <x v="13"/>
    <x v="0"/>
    <s v="Yarran Maza"/>
    <x v="403"/>
  </r>
  <r>
    <x v="20"/>
    <x v="0"/>
    <x v="0"/>
    <x v="0"/>
    <x v="51"/>
    <x v="4"/>
    <x v="4"/>
    <n v="3630"/>
    <x v="0"/>
    <x v="16"/>
    <x v="4"/>
    <s v="Ariki Te Kahu"/>
    <x v="38"/>
  </r>
  <r>
    <x v="494"/>
    <x v="0"/>
    <x v="0"/>
    <x v="1"/>
    <x v="55"/>
    <x v="3"/>
    <x v="3"/>
    <n v="4703"/>
    <x v="0"/>
    <x v="17"/>
    <x v="3"/>
    <s v="Adelaide Scott"/>
    <x v="323"/>
  </r>
  <r>
    <x v="409"/>
    <x v="1"/>
    <x v="1"/>
    <x v="0"/>
    <x v="27"/>
    <x v="4"/>
    <x v="4"/>
    <n v="3066"/>
    <x v="0"/>
    <x v="7"/>
    <x v="8"/>
    <s v="Aditya Nair"/>
    <x v="641"/>
  </r>
  <r>
    <x v="323"/>
    <x v="0"/>
    <x v="0"/>
    <x v="0"/>
    <x v="5"/>
    <x v="1"/>
    <x v="1"/>
    <n v="2067"/>
    <x v="0"/>
    <x v="5"/>
    <x v="1"/>
    <s v="Jojo Hashimoto"/>
    <x v="355"/>
  </r>
  <r>
    <x v="189"/>
    <x v="2"/>
    <x v="2"/>
    <x v="1"/>
    <x v="59"/>
    <x v="3"/>
    <x v="3"/>
    <n v="4509"/>
    <x v="0"/>
    <x v="3"/>
    <x v="1"/>
    <s v="Jojo Hashimoto"/>
    <x v="661"/>
  </r>
  <r>
    <x v="637"/>
    <x v="0"/>
    <x v="0"/>
    <x v="0"/>
    <x v="77"/>
    <x v="5"/>
    <x v="5"/>
    <n v="7018"/>
    <x v="0"/>
    <x v="9"/>
    <x v="3"/>
    <s v="Adelaide Scott"/>
    <x v="199"/>
  </r>
  <r>
    <x v="43"/>
    <x v="1"/>
    <x v="1"/>
    <x v="1"/>
    <x v="52"/>
    <x v="3"/>
    <x v="3"/>
    <n v="4053"/>
    <x v="0"/>
    <x v="10"/>
    <x v="3"/>
    <s v="Adelaide Scott"/>
    <x v="323"/>
  </r>
  <r>
    <x v="592"/>
    <x v="0"/>
    <x v="0"/>
    <x v="1"/>
    <x v="36"/>
    <x v="4"/>
    <x v="4"/>
    <n v="3148"/>
    <x v="0"/>
    <x v="6"/>
    <x v="9"/>
    <s v="Luka Vidovic"/>
    <x v="550"/>
  </r>
  <r>
    <x v="627"/>
    <x v="2"/>
    <x v="2"/>
    <x v="1"/>
    <x v="74"/>
    <x v="1"/>
    <x v="1"/>
    <n v="2485"/>
    <x v="0"/>
    <x v="1"/>
    <x v="2"/>
    <s v="Sanvi Reddy"/>
    <x v="372"/>
  </r>
  <r>
    <x v="115"/>
    <x v="0"/>
    <x v="0"/>
    <x v="0"/>
    <x v="58"/>
    <x v="0"/>
    <x v="0"/>
    <n v="6027"/>
    <x v="0"/>
    <x v="0"/>
    <x v="6"/>
    <s v="Cooper Evans"/>
    <x v="243"/>
  </r>
  <r>
    <x v="112"/>
    <x v="0"/>
    <x v="0"/>
    <x v="1"/>
    <x v="71"/>
    <x v="6"/>
    <x v="6"/>
    <n v="5043"/>
    <x v="0"/>
    <x v="13"/>
    <x v="2"/>
    <s v="Sanvi Reddy"/>
    <x v="0"/>
  </r>
  <r>
    <x v="195"/>
    <x v="0"/>
    <x v="0"/>
    <x v="1"/>
    <x v="30"/>
    <x v="4"/>
    <x v="4"/>
    <n v="3131"/>
    <x v="0"/>
    <x v="6"/>
    <x v="6"/>
    <s v="Cooper Evans"/>
    <x v="476"/>
  </r>
  <r>
    <x v="326"/>
    <x v="0"/>
    <x v="0"/>
    <x v="0"/>
    <x v="40"/>
    <x v="4"/>
    <x v="4"/>
    <n v="3353"/>
    <x v="0"/>
    <x v="8"/>
    <x v="1"/>
    <s v="Jojo Hashimoto"/>
    <x v="444"/>
  </r>
  <r>
    <x v="638"/>
    <x v="2"/>
    <x v="2"/>
    <x v="1"/>
    <x v="43"/>
    <x v="1"/>
    <x v="1"/>
    <n v="2560"/>
    <x v="0"/>
    <x v="2"/>
    <x v="0"/>
    <s v="Yarran Maza"/>
    <x v="68"/>
  </r>
  <r>
    <x v="566"/>
    <x v="0"/>
    <x v="0"/>
    <x v="0"/>
    <x v="27"/>
    <x v="4"/>
    <x v="4"/>
    <n v="3066"/>
    <x v="0"/>
    <x v="7"/>
    <x v="2"/>
    <s v="Sanvi Reddy"/>
    <x v="397"/>
  </r>
  <r>
    <x v="419"/>
    <x v="1"/>
    <x v="1"/>
    <x v="1"/>
    <x v="82"/>
    <x v="3"/>
    <x v="3"/>
    <n v="4655"/>
    <x v="0"/>
    <x v="17"/>
    <x v="0"/>
    <s v="Yarran Maza"/>
    <x v="460"/>
  </r>
  <r>
    <x v="584"/>
    <x v="0"/>
    <x v="0"/>
    <x v="1"/>
    <x v="70"/>
    <x v="4"/>
    <x v="4"/>
    <n v="3400"/>
    <x v="0"/>
    <x v="8"/>
    <x v="0"/>
    <s v="Yarran Maza"/>
    <x v="275"/>
  </r>
  <r>
    <x v="83"/>
    <x v="1"/>
    <x v="1"/>
    <x v="0"/>
    <x v="58"/>
    <x v="0"/>
    <x v="0"/>
    <n v="6027"/>
    <x v="0"/>
    <x v="0"/>
    <x v="9"/>
    <s v="Luka Vidovic"/>
    <x v="582"/>
  </r>
  <r>
    <x v="639"/>
    <x v="0"/>
    <x v="0"/>
    <x v="1"/>
    <x v="80"/>
    <x v="0"/>
    <x v="0"/>
    <n v="6109"/>
    <x v="0"/>
    <x v="14"/>
    <x v="9"/>
    <s v="Luka Vidovic"/>
    <x v="228"/>
  </r>
  <r>
    <x v="34"/>
    <x v="0"/>
    <x v="0"/>
    <x v="0"/>
    <x v="15"/>
    <x v="1"/>
    <x v="1"/>
    <n v="2020"/>
    <x v="0"/>
    <x v="5"/>
    <x v="0"/>
    <s v="Yarran Maza"/>
    <x v="372"/>
  </r>
  <r>
    <x v="225"/>
    <x v="0"/>
    <x v="0"/>
    <x v="0"/>
    <x v="21"/>
    <x v="3"/>
    <x v="3"/>
    <n v="4012"/>
    <x v="0"/>
    <x v="10"/>
    <x v="0"/>
    <s v="Yarran Maza"/>
    <x v="494"/>
  </r>
  <r>
    <x v="600"/>
    <x v="2"/>
    <x v="2"/>
    <x v="1"/>
    <x v="41"/>
    <x v="5"/>
    <x v="5"/>
    <n v="7320"/>
    <x v="0"/>
    <x v="9"/>
    <x v="5"/>
    <s v="Mariam Bakir"/>
    <x v="216"/>
  </r>
  <r>
    <x v="476"/>
    <x v="2"/>
    <x v="2"/>
    <x v="1"/>
    <x v="74"/>
    <x v="1"/>
    <x v="1"/>
    <n v="2485"/>
    <x v="0"/>
    <x v="1"/>
    <x v="4"/>
    <s v="Ariki Te Kahu"/>
    <x v="560"/>
  </r>
  <r>
    <x v="53"/>
    <x v="0"/>
    <x v="0"/>
    <x v="1"/>
    <x v="43"/>
    <x v="1"/>
    <x v="1"/>
    <n v="2560"/>
    <x v="0"/>
    <x v="2"/>
    <x v="1"/>
    <s v="Jojo Hashimoto"/>
    <x v="30"/>
  </r>
  <r>
    <x v="140"/>
    <x v="0"/>
    <x v="0"/>
    <x v="0"/>
    <x v="45"/>
    <x v="3"/>
    <x v="3"/>
    <n v="4570"/>
    <x v="0"/>
    <x v="15"/>
    <x v="4"/>
    <s v="Ariki Te Kahu"/>
    <x v="662"/>
  </r>
  <r>
    <x v="515"/>
    <x v="0"/>
    <x v="0"/>
    <x v="0"/>
    <x v="68"/>
    <x v="7"/>
    <x v="7"/>
    <n v="800"/>
    <x v="0"/>
    <x v="19"/>
    <x v="3"/>
    <s v="Adelaide Scott"/>
    <x v="654"/>
  </r>
  <r>
    <x v="394"/>
    <x v="0"/>
    <x v="0"/>
    <x v="1"/>
    <x v="86"/>
    <x v="0"/>
    <x v="0"/>
    <n v="6725"/>
    <x v="0"/>
    <x v="20"/>
    <x v="9"/>
    <s v="Luka Vidovic"/>
    <x v="510"/>
  </r>
  <r>
    <x v="258"/>
    <x v="2"/>
    <x v="2"/>
    <x v="1"/>
    <x v="48"/>
    <x v="3"/>
    <x v="3"/>
    <n v="4566"/>
    <x v="0"/>
    <x v="15"/>
    <x v="2"/>
    <s v="Sanvi Reddy"/>
    <x v="410"/>
  </r>
  <r>
    <x v="293"/>
    <x v="1"/>
    <x v="1"/>
    <x v="0"/>
    <x v="37"/>
    <x v="1"/>
    <x v="1"/>
    <n v="2750"/>
    <x v="0"/>
    <x v="11"/>
    <x v="6"/>
    <s v="Cooper Evans"/>
    <x v="663"/>
  </r>
  <r>
    <x v="621"/>
    <x v="0"/>
    <x v="0"/>
    <x v="0"/>
    <x v="39"/>
    <x v="0"/>
    <x v="0"/>
    <n v="6330"/>
    <x v="0"/>
    <x v="14"/>
    <x v="8"/>
    <s v="Aditya Nair"/>
    <x v="642"/>
  </r>
  <r>
    <x v="341"/>
    <x v="0"/>
    <x v="0"/>
    <x v="0"/>
    <x v="49"/>
    <x v="4"/>
    <x v="4"/>
    <n v="3134"/>
    <x v="0"/>
    <x v="6"/>
    <x v="2"/>
    <s v="Sanvi Reddy"/>
    <x v="400"/>
  </r>
  <r>
    <x v="226"/>
    <x v="0"/>
    <x v="0"/>
    <x v="1"/>
    <x v="26"/>
    <x v="0"/>
    <x v="0"/>
    <n v="6280"/>
    <x v="0"/>
    <x v="14"/>
    <x v="8"/>
    <s v="Aditya Nair"/>
    <x v="664"/>
  </r>
  <r>
    <x v="234"/>
    <x v="1"/>
    <x v="1"/>
    <x v="0"/>
    <x v="28"/>
    <x v="1"/>
    <x v="1"/>
    <n v="2830"/>
    <x v="0"/>
    <x v="11"/>
    <x v="8"/>
    <s v="Aditya Nair"/>
    <x v="518"/>
  </r>
  <r>
    <x v="3"/>
    <x v="0"/>
    <x v="0"/>
    <x v="0"/>
    <x v="66"/>
    <x v="3"/>
    <x v="3"/>
    <n v="4883"/>
    <x v="0"/>
    <x v="12"/>
    <x v="3"/>
    <s v="Adelaide Scott"/>
    <x v="79"/>
  </r>
  <r>
    <x v="496"/>
    <x v="0"/>
    <x v="0"/>
    <x v="0"/>
    <x v="58"/>
    <x v="0"/>
    <x v="0"/>
    <n v="6027"/>
    <x v="0"/>
    <x v="0"/>
    <x v="3"/>
    <s v="Adelaide Scott"/>
    <x v="306"/>
  </r>
  <r>
    <x v="583"/>
    <x v="0"/>
    <x v="0"/>
    <x v="1"/>
    <x v="71"/>
    <x v="6"/>
    <x v="6"/>
    <n v="5043"/>
    <x v="0"/>
    <x v="13"/>
    <x v="3"/>
    <s v="Adelaide Scott"/>
    <x v="211"/>
  </r>
  <r>
    <x v="341"/>
    <x v="0"/>
    <x v="0"/>
    <x v="1"/>
    <x v="77"/>
    <x v="5"/>
    <x v="5"/>
    <n v="7018"/>
    <x v="0"/>
    <x v="9"/>
    <x v="3"/>
    <s v="Adelaide Scott"/>
    <x v="201"/>
  </r>
  <r>
    <x v="640"/>
    <x v="0"/>
    <x v="0"/>
    <x v="0"/>
    <x v="68"/>
    <x v="7"/>
    <x v="7"/>
    <n v="800"/>
    <x v="0"/>
    <x v="19"/>
    <x v="7"/>
    <s v="Michelle Zhao"/>
    <x v="533"/>
  </r>
  <r>
    <x v="641"/>
    <x v="0"/>
    <x v="0"/>
    <x v="0"/>
    <x v="51"/>
    <x v="4"/>
    <x v="4"/>
    <n v="3630"/>
    <x v="0"/>
    <x v="16"/>
    <x v="5"/>
    <s v="Mariam Bakir"/>
    <x v="485"/>
  </r>
  <r>
    <x v="617"/>
    <x v="0"/>
    <x v="0"/>
    <x v="1"/>
    <x v="60"/>
    <x v="1"/>
    <x v="1"/>
    <n v="2541"/>
    <x v="0"/>
    <x v="2"/>
    <x v="8"/>
    <s v="Aditya Nair"/>
    <x v="664"/>
  </r>
  <r>
    <x v="334"/>
    <x v="1"/>
    <x v="1"/>
    <x v="1"/>
    <x v="49"/>
    <x v="4"/>
    <x v="4"/>
    <n v="3134"/>
    <x v="0"/>
    <x v="6"/>
    <x v="3"/>
    <s v="Adelaide Scott"/>
    <x v="457"/>
  </r>
  <r>
    <x v="522"/>
    <x v="2"/>
    <x v="2"/>
    <x v="0"/>
    <x v="34"/>
    <x v="4"/>
    <x v="4"/>
    <n v="3018"/>
    <x v="0"/>
    <x v="7"/>
    <x v="1"/>
    <s v="Jojo Hashimoto"/>
    <x v="658"/>
  </r>
  <r>
    <x v="361"/>
    <x v="0"/>
    <x v="0"/>
    <x v="0"/>
    <x v="69"/>
    <x v="4"/>
    <x v="4"/>
    <n v="3199"/>
    <x v="0"/>
    <x v="6"/>
    <x v="3"/>
    <s v="Adelaide Scott"/>
    <x v="46"/>
  </r>
  <r>
    <x v="176"/>
    <x v="2"/>
    <x v="2"/>
    <x v="0"/>
    <x v="28"/>
    <x v="1"/>
    <x v="1"/>
    <n v="2830"/>
    <x v="0"/>
    <x v="11"/>
    <x v="6"/>
    <s v="Cooper Evans"/>
    <x v="257"/>
  </r>
  <r>
    <x v="529"/>
    <x v="1"/>
    <x v="1"/>
    <x v="1"/>
    <x v="94"/>
    <x v="5"/>
    <x v="5"/>
    <n v="7250"/>
    <x v="0"/>
    <x v="9"/>
    <x v="4"/>
    <s v="Ariki Te Kahu"/>
    <x v="80"/>
  </r>
  <r>
    <x v="71"/>
    <x v="0"/>
    <x v="0"/>
    <x v="0"/>
    <x v="54"/>
    <x v="4"/>
    <x v="4"/>
    <n v="3030"/>
    <x v="0"/>
    <x v="7"/>
    <x v="1"/>
    <s v="Jojo Hashimoto"/>
    <x v="665"/>
  </r>
  <r>
    <x v="642"/>
    <x v="0"/>
    <x v="0"/>
    <x v="1"/>
    <x v="90"/>
    <x v="3"/>
    <x v="3"/>
    <n v="4700"/>
    <x v="0"/>
    <x v="17"/>
    <x v="5"/>
    <s v="Mariam Bakir"/>
    <x v="266"/>
  </r>
  <r>
    <x v="118"/>
    <x v="1"/>
    <x v="1"/>
    <x v="1"/>
    <x v="12"/>
    <x v="3"/>
    <x v="3"/>
    <n v="4068"/>
    <x v="0"/>
    <x v="10"/>
    <x v="8"/>
    <s v="Aditya Nair"/>
    <x v="259"/>
  </r>
  <r>
    <x v="278"/>
    <x v="2"/>
    <x v="2"/>
    <x v="0"/>
    <x v="54"/>
    <x v="4"/>
    <x v="4"/>
    <n v="3030"/>
    <x v="0"/>
    <x v="7"/>
    <x v="2"/>
    <s v="Sanvi Reddy"/>
    <x v="214"/>
  </r>
  <r>
    <x v="643"/>
    <x v="0"/>
    <x v="0"/>
    <x v="1"/>
    <x v="54"/>
    <x v="4"/>
    <x v="4"/>
    <n v="3030"/>
    <x v="0"/>
    <x v="7"/>
    <x v="0"/>
    <s v="Yarran Maza"/>
    <x v="301"/>
  </r>
  <r>
    <x v="365"/>
    <x v="1"/>
    <x v="1"/>
    <x v="0"/>
    <x v="24"/>
    <x v="1"/>
    <x v="1"/>
    <n v="2120"/>
    <x v="0"/>
    <x v="4"/>
    <x v="3"/>
    <s v="Adelaide Scott"/>
    <x v="290"/>
  </r>
  <r>
    <x v="120"/>
    <x v="2"/>
    <x v="2"/>
    <x v="0"/>
    <x v="67"/>
    <x v="3"/>
    <x v="3"/>
    <n v="4551"/>
    <x v="0"/>
    <x v="15"/>
    <x v="4"/>
    <s v="Ariki Te Kahu"/>
    <x v="180"/>
  </r>
  <r>
    <x v="310"/>
    <x v="0"/>
    <x v="0"/>
    <x v="0"/>
    <x v="2"/>
    <x v="2"/>
    <x v="2"/>
    <n v="2617"/>
    <x v="0"/>
    <x v="2"/>
    <x v="8"/>
    <s v="Aditya Nair"/>
    <x v="338"/>
  </r>
  <r>
    <x v="369"/>
    <x v="2"/>
    <x v="2"/>
    <x v="0"/>
    <x v="24"/>
    <x v="1"/>
    <x v="1"/>
    <n v="2120"/>
    <x v="0"/>
    <x v="4"/>
    <x v="7"/>
    <s v="Michelle Zhao"/>
    <x v="131"/>
  </r>
  <r>
    <x v="2"/>
    <x v="1"/>
    <x v="1"/>
    <x v="1"/>
    <x v="48"/>
    <x v="3"/>
    <x v="3"/>
    <n v="4566"/>
    <x v="0"/>
    <x v="15"/>
    <x v="7"/>
    <s v="Michelle Zhao"/>
    <x v="342"/>
  </r>
  <r>
    <x v="447"/>
    <x v="0"/>
    <x v="0"/>
    <x v="1"/>
    <x v="4"/>
    <x v="1"/>
    <x v="1"/>
    <n v="2154"/>
    <x v="0"/>
    <x v="4"/>
    <x v="8"/>
    <s v="Aditya Nair"/>
    <x v="128"/>
  </r>
  <r>
    <x v="436"/>
    <x v="1"/>
    <x v="1"/>
    <x v="0"/>
    <x v="40"/>
    <x v="4"/>
    <x v="4"/>
    <n v="3353"/>
    <x v="0"/>
    <x v="8"/>
    <x v="7"/>
    <s v="Michelle Zhao"/>
    <x v="353"/>
  </r>
  <r>
    <x v="445"/>
    <x v="0"/>
    <x v="0"/>
    <x v="1"/>
    <x v="12"/>
    <x v="3"/>
    <x v="3"/>
    <n v="4068"/>
    <x v="0"/>
    <x v="10"/>
    <x v="8"/>
    <s v="Aditya Nair"/>
    <x v="465"/>
  </r>
  <r>
    <x v="175"/>
    <x v="1"/>
    <x v="1"/>
    <x v="0"/>
    <x v="31"/>
    <x v="1"/>
    <x v="1"/>
    <n v="2116"/>
    <x v="0"/>
    <x v="4"/>
    <x v="1"/>
    <s v="Jojo Hashimoto"/>
    <x v="420"/>
  </r>
  <r>
    <x v="251"/>
    <x v="1"/>
    <x v="1"/>
    <x v="0"/>
    <x v="13"/>
    <x v="1"/>
    <x v="1"/>
    <n v="2480"/>
    <x v="0"/>
    <x v="1"/>
    <x v="1"/>
    <s v="Jojo Hashimoto"/>
    <x v="666"/>
  </r>
  <r>
    <x v="586"/>
    <x v="0"/>
    <x v="0"/>
    <x v="0"/>
    <x v="52"/>
    <x v="3"/>
    <x v="3"/>
    <n v="4053"/>
    <x v="0"/>
    <x v="10"/>
    <x v="0"/>
    <s v="Yarran Maza"/>
    <x v="329"/>
  </r>
  <r>
    <x v="377"/>
    <x v="1"/>
    <x v="1"/>
    <x v="1"/>
    <x v="74"/>
    <x v="1"/>
    <x v="1"/>
    <n v="2485"/>
    <x v="0"/>
    <x v="1"/>
    <x v="3"/>
    <s v="Adelaide Scott"/>
    <x v="2"/>
  </r>
  <r>
    <x v="624"/>
    <x v="2"/>
    <x v="2"/>
    <x v="0"/>
    <x v="40"/>
    <x v="4"/>
    <x v="4"/>
    <n v="3353"/>
    <x v="0"/>
    <x v="8"/>
    <x v="2"/>
    <s v="Sanvi Reddy"/>
    <x v="286"/>
  </r>
  <r>
    <x v="132"/>
    <x v="0"/>
    <x v="0"/>
    <x v="1"/>
    <x v="77"/>
    <x v="5"/>
    <x v="5"/>
    <n v="7018"/>
    <x v="0"/>
    <x v="9"/>
    <x v="3"/>
    <s v="Adelaide Scott"/>
    <x v="365"/>
  </r>
  <r>
    <x v="644"/>
    <x v="1"/>
    <x v="1"/>
    <x v="0"/>
    <x v="73"/>
    <x v="6"/>
    <x v="6"/>
    <n v="5607"/>
    <x v="0"/>
    <x v="18"/>
    <x v="3"/>
    <s v="Adelaide Scott"/>
    <x v="345"/>
  </r>
  <r>
    <x v="559"/>
    <x v="0"/>
    <x v="0"/>
    <x v="1"/>
    <x v="56"/>
    <x v="1"/>
    <x v="1"/>
    <n v="2795"/>
    <x v="0"/>
    <x v="11"/>
    <x v="8"/>
    <s v="Aditya Nair"/>
    <x v="268"/>
  </r>
  <r>
    <x v="121"/>
    <x v="0"/>
    <x v="0"/>
    <x v="1"/>
    <x v="20"/>
    <x v="4"/>
    <x v="4"/>
    <n v="3429"/>
    <x v="0"/>
    <x v="8"/>
    <x v="2"/>
    <s v="Sanvi Reddy"/>
    <x v="262"/>
  </r>
  <r>
    <x v="645"/>
    <x v="1"/>
    <x v="1"/>
    <x v="0"/>
    <x v="40"/>
    <x v="4"/>
    <x v="4"/>
    <n v="3353"/>
    <x v="0"/>
    <x v="8"/>
    <x v="5"/>
    <s v="Mariam Bakir"/>
    <x v="306"/>
  </r>
  <r>
    <x v="448"/>
    <x v="1"/>
    <x v="1"/>
    <x v="1"/>
    <x v="15"/>
    <x v="1"/>
    <x v="1"/>
    <n v="2020"/>
    <x v="0"/>
    <x v="5"/>
    <x v="8"/>
    <s v="Aditya Nair"/>
    <x v="435"/>
  </r>
  <r>
    <x v="305"/>
    <x v="2"/>
    <x v="2"/>
    <x v="0"/>
    <x v="3"/>
    <x v="3"/>
    <x v="3"/>
    <n v="4220"/>
    <x v="0"/>
    <x v="3"/>
    <x v="3"/>
    <s v="Adelaide Scott"/>
    <x v="329"/>
  </r>
  <r>
    <x v="91"/>
    <x v="0"/>
    <x v="0"/>
    <x v="0"/>
    <x v="57"/>
    <x v="6"/>
    <x v="6"/>
    <n v="5082"/>
    <x v="0"/>
    <x v="13"/>
    <x v="6"/>
    <s v="Cooper Evans"/>
    <x v="531"/>
  </r>
  <r>
    <x v="574"/>
    <x v="2"/>
    <x v="2"/>
    <x v="0"/>
    <x v="58"/>
    <x v="0"/>
    <x v="0"/>
    <n v="6027"/>
    <x v="0"/>
    <x v="0"/>
    <x v="2"/>
    <s v="Sanvi Reddy"/>
    <x v="442"/>
  </r>
  <r>
    <x v="435"/>
    <x v="1"/>
    <x v="1"/>
    <x v="0"/>
    <x v="31"/>
    <x v="1"/>
    <x v="1"/>
    <n v="2116"/>
    <x v="0"/>
    <x v="4"/>
    <x v="9"/>
    <s v="Luka Vidovic"/>
    <x v="213"/>
  </r>
  <r>
    <x v="68"/>
    <x v="2"/>
    <x v="2"/>
    <x v="0"/>
    <x v="63"/>
    <x v="1"/>
    <x v="1"/>
    <n v="2015"/>
    <x v="0"/>
    <x v="5"/>
    <x v="7"/>
    <s v="Michelle Zhao"/>
    <x v="588"/>
  </r>
  <r>
    <x v="464"/>
    <x v="2"/>
    <x v="2"/>
    <x v="0"/>
    <x v="27"/>
    <x v="4"/>
    <x v="4"/>
    <n v="3066"/>
    <x v="0"/>
    <x v="7"/>
    <x v="3"/>
    <s v="Adelaide Scott"/>
    <x v="616"/>
  </r>
  <r>
    <x v="482"/>
    <x v="2"/>
    <x v="2"/>
    <x v="1"/>
    <x v="3"/>
    <x v="3"/>
    <x v="3"/>
    <n v="4220"/>
    <x v="0"/>
    <x v="3"/>
    <x v="1"/>
    <s v="Jojo Hashimoto"/>
    <x v="247"/>
  </r>
  <r>
    <x v="54"/>
    <x v="0"/>
    <x v="0"/>
    <x v="0"/>
    <x v="10"/>
    <x v="4"/>
    <x v="4"/>
    <n v="3551"/>
    <x v="0"/>
    <x v="8"/>
    <x v="1"/>
    <s v="Jojo Hashimoto"/>
    <x v="369"/>
  </r>
  <r>
    <x v="426"/>
    <x v="0"/>
    <x v="0"/>
    <x v="1"/>
    <x v="78"/>
    <x v="1"/>
    <x v="1"/>
    <n v="2141"/>
    <x v="0"/>
    <x v="4"/>
    <x v="2"/>
    <s v="Sanvi Reddy"/>
    <x v="409"/>
  </r>
  <r>
    <x v="513"/>
    <x v="2"/>
    <x v="2"/>
    <x v="1"/>
    <x v="23"/>
    <x v="1"/>
    <x v="1"/>
    <n v="2650"/>
    <x v="0"/>
    <x v="11"/>
    <x v="5"/>
    <s v="Mariam Bakir"/>
    <x v="511"/>
  </r>
  <r>
    <x v="368"/>
    <x v="0"/>
    <x v="0"/>
    <x v="0"/>
    <x v="59"/>
    <x v="3"/>
    <x v="3"/>
    <n v="4509"/>
    <x v="0"/>
    <x v="3"/>
    <x v="9"/>
    <s v="Luka Vidovic"/>
    <x v="334"/>
  </r>
  <r>
    <x v="545"/>
    <x v="1"/>
    <x v="1"/>
    <x v="0"/>
    <x v="33"/>
    <x v="4"/>
    <x v="4"/>
    <n v="3280"/>
    <x v="0"/>
    <x v="8"/>
    <x v="4"/>
    <s v="Ariki Te Kahu"/>
    <x v="398"/>
  </r>
  <r>
    <x v="27"/>
    <x v="0"/>
    <x v="0"/>
    <x v="1"/>
    <x v="0"/>
    <x v="0"/>
    <x v="0"/>
    <n v="6021"/>
    <x v="0"/>
    <x v="0"/>
    <x v="4"/>
    <s v="Ariki Te Kahu"/>
    <x v="667"/>
  </r>
  <r>
    <x v="181"/>
    <x v="0"/>
    <x v="0"/>
    <x v="1"/>
    <x v="20"/>
    <x v="4"/>
    <x v="4"/>
    <n v="3429"/>
    <x v="0"/>
    <x v="8"/>
    <x v="3"/>
    <s v="Adelaide Scott"/>
    <x v="665"/>
  </r>
  <r>
    <x v="595"/>
    <x v="2"/>
    <x v="2"/>
    <x v="0"/>
    <x v="68"/>
    <x v="7"/>
    <x v="7"/>
    <n v="800"/>
    <x v="0"/>
    <x v="19"/>
    <x v="3"/>
    <s v="Adelaide Scott"/>
    <x v="343"/>
  </r>
  <r>
    <x v="460"/>
    <x v="1"/>
    <x v="1"/>
    <x v="0"/>
    <x v="12"/>
    <x v="3"/>
    <x v="3"/>
    <n v="4068"/>
    <x v="0"/>
    <x v="10"/>
    <x v="2"/>
    <s v="Sanvi Reddy"/>
    <x v="369"/>
  </r>
  <r>
    <x v="259"/>
    <x v="1"/>
    <x v="1"/>
    <x v="0"/>
    <x v="39"/>
    <x v="0"/>
    <x v="0"/>
    <n v="6330"/>
    <x v="0"/>
    <x v="14"/>
    <x v="3"/>
    <s v="Adelaide Scott"/>
    <x v="96"/>
  </r>
  <r>
    <x v="581"/>
    <x v="0"/>
    <x v="0"/>
    <x v="0"/>
    <x v="18"/>
    <x v="6"/>
    <x v="6"/>
    <n v="5168"/>
    <x v="0"/>
    <x v="13"/>
    <x v="3"/>
    <s v="Adelaide Scott"/>
    <x v="563"/>
  </r>
  <r>
    <x v="380"/>
    <x v="0"/>
    <x v="0"/>
    <x v="1"/>
    <x v="30"/>
    <x v="4"/>
    <x v="4"/>
    <n v="3131"/>
    <x v="0"/>
    <x v="6"/>
    <x v="7"/>
    <s v="Michelle Zhao"/>
    <x v="546"/>
  </r>
  <r>
    <x v="356"/>
    <x v="0"/>
    <x v="0"/>
    <x v="1"/>
    <x v="78"/>
    <x v="1"/>
    <x v="1"/>
    <n v="2141"/>
    <x v="0"/>
    <x v="4"/>
    <x v="6"/>
    <s v="Cooper Evans"/>
    <x v="481"/>
  </r>
  <r>
    <x v="567"/>
    <x v="1"/>
    <x v="1"/>
    <x v="1"/>
    <x v="35"/>
    <x v="3"/>
    <x v="3"/>
    <n v="4558"/>
    <x v="0"/>
    <x v="15"/>
    <x v="8"/>
    <s v="Aditya Nair"/>
    <x v="556"/>
  </r>
  <r>
    <x v="28"/>
    <x v="2"/>
    <x v="2"/>
    <x v="0"/>
    <x v="91"/>
    <x v="1"/>
    <x v="1"/>
    <n v="2064"/>
    <x v="0"/>
    <x v="5"/>
    <x v="4"/>
    <s v="Ariki Te Kahu"/>
    <x v="37"/>
  </r>
  <r>
    <x v="579"/>
    <x v="2"/>
    <x v="2"/>
    <x v="1"/>
    <x v="18"/>
    <x v="6"/>
    <x v="6"/>
    <n v="5168"/>
    <x v="0"/>
    <x v="13"/>
    <x v="3"/>
    <s v="Adelaide Scott"/>
    <x v="185"/>
  </r>
  <r>
    <x v="604"/>
    <x v="2"/>
    <x v="2"/>
    <x v="0"/>
    <x v="84"/>
    <x v="3"/>
    <x v="3"/>
    <n v="4215"/>
    <x v="0"/>
    <x v="3"/>
    <x v="7"/>
    <s v="Michelle Zhao"/>
    <x v="117"/>
  </r>
  <r>
    <x v="646"/>
    <x v="0"/>
    <x v="0"/>
    <x v="1"/>
    <x v="35"/>
    <x v="3"/>
    <x v="3"/>
    <n v="4558"/>
    <x v="0"/>
    <x v="15"/>
    <x v="8"/>
    <s v="Aditya Nair"/>
    <x v="668"/>
  </r>
  <r>
    <x v="219"/>
    <x v="1"/>
    <x v="1"/>
    <x v="0"/>
    <x v="90"/>
    <x v="3"/>
    <x v="3"/>
    <n v="4700"/>
    <x v="0"/>
    <x v="17"/>
    <x v="6"/>
    <s v="Cooper Evans"/>
    <x v="12"/>
  </r>
  <r>
    <x v="647"/>
    <x v="0"/>
    <x v="0"/>
    <x v="1"/>
    <x v="94"/>
    <x v="5"/>
    <x v="5"/>
    <n v="7250"/>
    <x v="0"/>
    <x v="9"/>
    <x v="2"/>
    <s v="Sanvi Reddy"/>
    <x v="617"/>
  </r>
  <r>
    <x v="367"/>
    <x v="2"/>
    <x v="2"/>
    <x v="0"/>
    <x v="84"/>
    <x v="3"/>
    <x v="3"/>
    <n v="4215"/>
    <x v="0"/>
    <x v="3"/>
    <x v="6"/>
    <s v="Cooper Evans"/>
    <x v="71"/>
  </r>
  <r>
    <x v="380"/>
    <x v="0"/>
    <x v="0"/>
    <x v="0"/>
    <x v="32"/>
    <x v="6"/>
    <x v="6"/>
    <n v="5169"/>
    <x v="0"/>
    <x v="13"/>
    <x v="2"/>
    <s v="Sanvi Reddy"/>
    <x v="203"/>
  </r>
  <r>
    <x v="648"/>
    <x v="2"/>
    <x v="2"/>
    <x v="0"/>
    <x v="25"/>
    <x v="4"/>
    <x v="4"/>
    <n v="3550"/>
    <x v="0"/>
    <x v="8"/>
    <x v="6"/>
    <s v="Cooper Evans"/>
    <x v="16"/>
  </r>
  <r>
    <x v="153"/>
    <x v="1"/>
    <x v="1"/>
    <x v="0"/>
    <x v="67"/>
    <x v="3"/>
    <x v="3"/>
    <n v="4551"/>
    <x v="0"/>
    <x v="15"/>
    <x v="1"/>
    <s v="Jojo Hashimoto"/>
    <x v="387"/>
  </r>
  <r>
    <x v="465"/>
    <x v="0"/>
    <x v="0"/>
    <x v="0"/>
    <x v="7"/>
    <x v="4"/>
    <x v="4"/>
    <n v="3175"/>
    <x v="0"/>
    <x v="6"/>
    <x v="3"/>
    <s v="Adelaide Scott"/>
    <x v="669"/>
  </r>
  <r>
    <x v="233"/>
    <x v="2"/>
    <x v="2"/>
    <x v="0"/>
    <x v="59"/>
    <x v="3"/>
    <x v="3"/>
    <n v="4509"/>
    <x v="0"/>
    <x v="3"/>
    <x v="3"/>
    <s v="Adelaide Scott"/>
    <x v="0"/>
  </r>
  <r>
    <x v="281"/>
    <x v="2"/>
    <x v="2"/>
    <x v="0"/>
    <x v="32"/>
    <x v="6"/>
    <x v="6"/>
    <n v="5169"/>
    <x v="0"/>
    <x v="13"/>
    <x v="3"/>
    <s v="Adelaide Scott"/>
    <x v="62"/>
  </r>
  <r>
    <x v="400"/>
    <x v="2"/>
    <x v="2"/>
    <x v="0"/>
    <x v="38"/>
    <x v="3"/>
    <x v="3"/>
    <n v="4802"/>
    <x v="0"/>
    <x v="12"/>
    <x v="4"/>
    <s v="Ariki Te Kahu"/>
    <x v="505"/>
  </r>
  <r>
    <x v="415"/>
    <x v="0"/>
    <x v="0"/>
    <x v="1"/>
    <x v="1"/>
    <x v="1"/>
    <x v="1"/>
    <n v="2478"/>
    <x v="0"/>
    <x v="1"/>
    <x v="7"/>
    <s v="Michelle Zhao"/>
    <x v="507"/>
  </r>
  <r>
    <x v="594"/>
    <x v="1"/>
    <x v="1"/>
    <x v="0"/>
    <x v="89"/>
    <x v="4"/>
    <x v="4"/>
    <n v="3136"/>
    <x v="0"/>
    <x v="6"/>
    <x v="3"/>
    <s v="Adelaide Scott"/>
    <x v="104"/>
  </r>
  <r>
    <x v="50"/>
    <x v="0"/>
    <x v="0"/>
    <x v="0"/>
    <x v="61"/>
    <x v="6"/>
    <x v="6"/>
    <n v="5343"/>
    <x v="0"/>
    <x v="18"/>
    <x v="2"/>
    <s v="Sanvi Reddy"/>
    <x v="17"/>
  </r>
  <r>
    <x v="455"/>
    <x v="1"/>
    <x v="1"/>
    <x v="1"/>
    <x v="45"/>
    <x v="3"/>
    <x v="3"/>
    <n v="4570"/>
    <x v="0"/>
    <x v="15"/>
    <x v="4"/>
    <s v="Ariki Te Kahu"/>
    <x v="466"/>
  </r>
  <r>
    <x v="503"/>
    <x v="0"/>
    <x v="0"/>
    <x v="0"/>
    <x v="40"/>
    <x v="4"/>
    <x v="4"/>
    <n v="3353"/>
    <x v="0"/>
    <x v="8"/>
    <x v="0"/>
    <s v="Yarran Maza"/>
    <x v="354"/>
  </r>
  <r>
    <x v="649"/>
    <x v="0"/>
    <x v="0"/>
    <x v="1"/>
    <x v="62"/>
    <x v="0"/>
    <x v="0"/>
    <n v="6112"/>
    <x v="0"/>
    <x v="14"/>
    <x v="4"/>
    <s v="Ariki Te Kahu"/>
    <x v="147"/>
  </r>
  <r>
    <x v="468"/>
    <x v="0"/>
    <x v="0"/>
    <x v="0"/>
    <x v="44"/>
    <x v="4"/>
    <x v="4"/>
    <n v="3977"/>
    <x v="0"/>
    <x v="16"/>
    <x v="4"/>
    <s v="Ariki Te Kahu"/>
    <x v="670"/>
  </r>
  <r>
    <x v="227"/>
    <x v="0"/>
    <x v="0"/>
    <x v="1"/>
    <x v="47"/>
    <x v="1"/>
    <x v="1"/>
    <n v="2101"/>
    <x v="0"/>
    <x v="4"/>
    <x v="1"/>
    <s v="Jojo Hashimoto"/>
    <x v="671"/>
  </r>
  <r>
    <x v="74"/>
    <x v="2"/>
    <x v="2"/>
    <x v="1"/>
    <x v="50"/>
    <x v="4"/>
    <x v="4"/>
    <n v="3179"/>
    <x v="0"/>
    <x v="6"/>
    <x v="2"/>
    <s v="Sanvi Reddy"/>
    <x v="304"/>
  </r>
  <r>
    <x v="168"/>
    <x v="0"/>
    <x v="0"/>
    <x v="0"/>
    <x v="90"/>
    <x v="3"/>
    <x v="3"/>
    <n v="4700"/>
    <x v="0"/>
    <x v="17"/>
    <x v="7"/>
    <s v="Michelle Zhao"/>
    <x v="521"/>
  </r>
  <r>
    <x v="245"/>
    <x v="2"/>
    <x v="2"/>
    <x v="0"/>
    <x v="75"/>
    <x v="0"/>
    <x v="0"/>
    <n v="6450"/>
    <x v="0"/>
    <x v="20"/>
    <x v="6"/>
    <s v="Cooper Evans"/>
    <x v="486"/>
  </r>
  <r>
    <x v="322"/>
    <x v="0"/>
    <x v="0"/>
    <x v="1"/>
    <x v="43"/>
    <x v="1"/>
    <x v="1"/>
    <n v="2560"/>
    <x v="0"/>
    <x v="2"/>
    <x v="2"/>
    <s v="Sanvi Reddy"/>
    <x v="109"/>
  </r>
  <r>
    <x v="372"/>
    <x v="0"/>
    <x v="0"/>
    <x v="0"/>
    <x v="37"/>
    <x v="1"/>
    <x v="1"/>
    <n v="2750"/>
    <x v="0"/>
    <x v="11"/>
    <x v="7"/>
    <s v="Michelle Zhao"/>
    <x v="42"/>
  </r>
  <r>
    <x v="533"/>
    <x v="1"/>
    <x v="1"/>
    <x v="1"/>
    <x v="83"/>
    <x v="0"/>
    <x v="0"/>
    <n v="6052"/>
    <x v="0"/>
    <x v="0"/>
    <x v="3"/>
    <s v="Adelaide Scott"/>
    <x v="44"/>
  </r>
  <r>
    <x v="377"/>
    <x v="1"/>
    <x v="1"/>
    <x v="1"/>
    <x v="47"/>
    <x v="1"/>
    <x v="1"/>
    <n v="2101"/>
    <x v="0"/>
    <x v="4"/>
    <x v="9"/>
    <s v="Luka Vidovic"/>
    <x v="509"/>
  </r>
  <r>
    <x v="12"/>
    <x v="0"/>
    <x v="0"/>
    <x v="0"/>
    <x v="75"/>
    <x v="0"/>
    <x v="0"/>
    <n v="6450"/>
    <x v="0"/>
    <x v="20"/>
    <x v="3"/>
    <s v="Adelaide Scott"/>
    <x v="672"/>
  </r>
  <r>
    <x v="550"/>
    <x v="2"/>
    <x v="2"/>
    <x v="0"/>
    <x v="67"/>
    <x v="3"/>
    <x v="3"/>
    <n v="4551"/>
    <x v="0"/>
    <x v="15"/>
    <x v="3"/>
    <s v="Adelaide Scott"/>
    <x v="630"/>
  </r>
  <r>
    <x v="3"/>
    <x v="0"/>
    <x v="0"/>
    <x v="1"/>
    <x v="50"/>
    <x v="4"/>
    <x v="4"/>
    <n v="3179"/>
    <x v="0"/>
    <x v="6"/>
    <x v="6"/>
    <s v="Cooper Evans"/>
    <x v="379"/>
  </r>
  <r>
    <x v="431"/>
    <x v="0"/>
    <x v="0"/>
    <x v="0"/>
    <x v="21"/>
    <x v="3"/>
    <x v="3"/>
    <n v="4012"/>
    <x v="0"/>
    <x v="10"/>
    <x v="6"/>
    <s v="Cooper Evans"/>
    <x v="451"/>
  </r>
  <r>
    <x v="278"/>
    <x v="2"/>
    <x v="2"/>
    <x v="0"/>
    <x v="13"/>
    <x v="1"/>
    <x v="1"/>
    <n v="2480"/>
    <x v="0"/>
    <x v="1"/>
    <x v="2"/>
    <s v="Sanvi Reddy"/>
    <x v="630"/>
  </r>
  <r>
    <x v="255"/>
    <x v="0"/>
    <x v="0"/>
    <x v="1"/>
    <x v="14"/>
    <x v="1"/>
    <x v="1"/>
    <n v="2790"/>
    <x v="0"/>
    <x v="11"/>
    <x v="2"/>
    <s v="Sanvi Reddy"/>
    <x v="475"/>
  </r>
  <r>
    <x v="515"/>
    <x v="0"/>
    <x v="0"/>
    <x v="1"/>
    <x v="79"/>
    <x v="6"/>
    <x v="6"/>
    <n v="5290"/>
    <x v="0"/>
    <x v="18"/>
    <x v="9"/>
    <s v="Luka Vidovic"/>
    <x v="426"/>
  </r>
  <r>
    <x v="322"/>
    <x v="0"/>
    <x v="0"/>
    <x v="1"/>
    <x v="30"/>
    <x v="4"/>
    <x v="4"/>
    <n v="3131"/>
    <x v="0"/>
    <x v="6"/>
    <x v="0"/>
    <s v="Yarran Maza"/>
    <x v="92"/>
  </r>
  <r>
    <x v="423"/>
    <x v="0"/>
    <x v="0"/>
    <x v="1"/>
    <x v="23"/>
    <x v="1"/>
    <x v="1"/>
    <n v="2650"/>
    <x v="0"/>
    <x v="11"/>
    <x v="0"/>
    <s v="Yarran Maza"/>
    <x v="19"/>
  </r>
  <r>
    <x v="631"/>
    <x v="0"/>
    <x v="0"/>
    <x v="0"/>
    <x v="49"/>
    <x v="4"/>
    <x v="4"/>
    <n v="3134"/>
    <x v="0"/>
    <x v="6"/>
    <x v="3"/>
    <s v="Adelaide Scott"/>
    <x v="285"/>
  </r>
  <r>
    <x v="244"/>
    <x v="0"/>
    <x v="0"/>
    <x v="0"/>
    <x v="61"/>
    <x v="6"/>
    <x v="6"/>
    <n v="5343"/>
    <x v="0"/>
    <x v="18"/>
    <x v="0"/>
    <s v="Yarran Maza"/>
    <x v="97"/>
  </r>
  <r>
    <x v="306"/>
    <x v="0"/>
    <x v="0"/>
    <x v="1"/>
    <x v="43"/>
    <x v="1"/>
    <x v="1"/>
    <n v="2560"/>
    <x v="0"/>
    <x v="2"/>
    <x v="9"/>
    <s v="Luka Vidovic"/>
    <x v="364"/>
  </r>
  <r>
    <x v="128"/>
    <x v="2"/>
    <x v="2"/>
    <x v="1"/>
    <x v="4"/>
    <x v="1"/>
    <x v="1"/>
    <n v="2154"/>
    <x v="0"/>
    <x v="4"/>
    <x v="9"/>
    <s v="Luka Vidovic"/>
    <x v="580"/>
  </r>
  <r>
    <x v="634"/>
    <x v="0"/>
    <x v="0"/>
    <x v="0"/>
    <x v="11"/>
    <x v="5"/>
    <x v="5"/>
    <n v="7010"/>
    <x v="0"/>
    <x v="9"/>
    <x v="0"/>
    <s v="Yarran Maza"/>
    <x v="504"/>
  </r>
  <r>
    <x v="13"/>
    <x v="0"/>
    <x v="0"/>
    <x v="1"/>
    <x v="82"/>
    <x v="3"/>
    <x v="3"/>
    <n v="4655"/>
    <x v="0"/>
    <x v="17"/>
    <x v="0"/>
    <s v="Yarran Maza"/>
    <x v="464"/>
  </r>
  <r>
    <x v="57"/>
    <x v="0"/>
    <x v="0"/>
    <x v="1"/>
    <x v="20"/>
    <x v="4"/>
    <x v="4"/>
    <n v="3429"/>
    <x v="0"/>
    <x v="8"/>
    <x v="3"/>
    <s v="Adelaide Scott"/>
    <x v="613"/>
  </r>
  <r>
    <x v="438"/>
    <x v="2"/>
    <x v="2"/>
    <x v="0"/>
    <x v="21"/>
    <x v="3"/>
    <x v="3"/>
    <n v="4012"/>
    <x v="0"/>
    <x v="10"/>
    <x v="0"/>
    <s v="Yarran Maza"/>
    <x v="215"/>
  </r>
  <r>
    <x v="460"/>
    <x v="1"/>
    <x v="1"/>
    <x v="0"/>
    <x v="96"/>
    <x v="4"/>
    <x v="4"/>
    <n v="3690"/>
    <x v="0"/>
    <x v="16"/>
    <x v="0"/>
    <s v="Yarran Maza"/>
    <x v="673"/>
  </r>
  <r>
    <x v="436"/>
    <x v="1"/>
    <x v="1"/>
    <x v="0"/>
    <x v="25"/>
    <x v="4"/>
    <x v="4"/>
    <n v="3550"/>
    <x v="0"/>
    <x v="8"/>
    <x v="7"/>
    <s v="Michelle Zhao"/>
    <x v="77"/>
  </r>
  <r>
    <x v="650"/>
    <x v="2"/>
    <x v="2"/>
    <x v="1"/>
    <x v="17"/>
    <x v="3"/>
    <x v="3"/>
    <n v="4825"/>
    <x v="0"/>
    <x v="12"/>
    <x v="1"/>
    <s v="Jojo Hashimoto"/>
    <x v="497"/>
  </r>
  <r>
    <x v="152"/>
    <x v="0"/>
    <x v="0"/>
    <x v="0"/>
    <x v="17"/>
    <x v="3"/>
    <x v="3"/>
    <n v="4825"/>
    <x v="0"/>
    <x v="12"/>
    <x v="3"/>
    <s v="Adelaide Scott"/>
    <x v="674"/>
  </r>
  <r>
    <x v="413"/>
    <x v="0"/>
    <x v="0"/>
    <x v="1"/>
    <x v="51"/>
    <x v="4"/>
    <x v="4"/>
    <n v="3630"/>
    <x v="0"/>
    <x v="16"/>
    <x v="3"/>
    <s v="Adelaide Scott"/>
    <x v="343"/>
  </r>
  <r>
    <x v="549"/>
    <x v="2"/>
    <x v="2"/>
    <x v="0"/>
    <x v="3"/>
    <x v="3"/>
    <x v="3"/>
    <n v="4220"/>
    <x v="0"/>
    <x v="3"/>
    <x v="0"/>
    <s v="Yarran Maza"/>
    <x v="343"/>
  </r>
  <r>
    <x v="274"/>
    <x v="2"/>
    <x v="2"/>
    <x v="0"/>
    <x v="39"/>
    <x v="0"/>
    <x v="0"/>
    <n v="6330"/>
    <x v="0"/>
    <x v="14"/>
    <x v="1"/>
    <s v="Jojo Hashimoto"/>
    <x v="251"/>
  </r>
  <r>
    <x v="175"/>
    <x v="1"/>
    <x v="1"/>
    <x v="1"/>
    <x v="50"/>
    <x v="4"/>
    <x v="4"/>
    <n v="3179"/>
    <x v="0"/>
    <x v="6"/>
    <x v="0"/>
    <s v="Yarran Maza"/>
    <x v="671"/>
  </r>
  <r>
    <x v="16"/>
    <x v="1"/>
    <x v="1"/>
    <x v="1"/>
    <x v="42"/>
    <x v="3"/>
    <x v="3"/>
    <n v="4870"/>
    <x v="0"/>
    <x v="12"/>
    <x v="6"/>
    <s v="Cooper Evans"/>
    <x v="301"/>
  </r>
  <r>
    <x v="625"/>
    <x v="1"/>
    <x v="1"/>
    <x v="0"/>
    <x v="40"/>
    <x v="4"/>
    <x v="4"/>
    <n v="3353"/>
    <x v="0"/>
    <x v="8"/>
    <x v="6"/>
    <s v="Cooper Evans"/>
    <x v="616"/>
  </r>
  <r>
    <x v="371"/>
    <x v="0"/>
    <x v="0"/>
    <x v="1"/>
    <x v="19"/>
    <x v="1"/>
    <x v="1"/>
    <n v="2800"/>
    <x v="0"/>
    <x v="11"/>
    <x v="4"/>
    <s v="Ariki Te Kahu"/>
    <x v="142"/>
  </r>
  <r>
    <x v="301"/>
    <x v="0"/>
    <x v="0"/>
    <x v="1"/>
    <x v="81"/>
    <x v="3"/>
    <x v="3"/>
    <n v="4680"/>
    <x v="0"/>
    <x v="17"/>
    <x v="7"/>
    <s v="Michelle Zhao"/>
    <x v="313"/>
  </r>
  <r>
    <x v="55"/>
    <x v="0"/>
    <x v="0"/>
    <x v="1"/>
    <x v="3"/>
    <x v="3"/>
    <x v="3"/>
    <n v="4220"/>
    <x v="0"/>
    <x v="3"/>
    <x v="4"/>
    <s v="Ariki Te Kahu"/>
    <x v="111"/>
  </r>
  <r>
    <x v="613"/>
    <x v="2"/>
    <x v="2"/>
    <x v="0"/>
    <x v="68"/>
    <x v="7"/>
    <x v="7"/>
    <n v="800"/>
    <x v="0"/>
    <x v="19"/>
    <x v="8"/>
    <s v="Aditya Nair"/>
    <x v="529"/>
  </r>
  <r>
    <x v="445"/>
    <x v="0"/>
    <x v="0"/>
    <x v="1"/>
    <x v="83"/>
    <x v="0"/>
    <x v="0"/>
    <n v="6052"/>
    <x v="0"/>
    <x v="0"/>
    <x v="2"/>
    <s v="Sanvi Reddy"/>
    <x v="28"/>
  </r>
  <r>
    <x v="214"/>
    <x v="2"/>
    <x v="2"/>
    <x v="1"/>
    <x v="46"/>
    <x v="3"/>
    <x v="3"/>
    <n v="4740"/>
    <x v="0"/>
    <x v="17"/>
    <x v="7"/>
    <s v="Michelle Zhao"/>
    <x v="25"/>
  </r>
  <r>
    <x v="651"/>
    <x v="0"/>
    <x v="0"/>
    <x v="1"/>
    <x v="7"/>
    <x v="4"/>
    <x v="4"/>
    <n v="3175"/>
    <x v="0"/>
    <x v="6"/>
    <x v="7"/>
    <s v="Michelle Zhao"/>
    <x v="654"/>
  </r>
  <r>
    <x v="182"/>
    <x v="1"/>
    <x v="1"/>
    <x v="1"/>
    <x v="72"/>
    <x v="4"/>
    <x v="4"/>
    <n v="3931"/>
    <x v="0"/>
    <x v="16"/>
    <x v="3"/>
    <s v="Adelaide Scott"/>
    <x v="393"/>
  </r>
  <r>
    <x v="534"/>
    <x v="1"/>
    <x v="1"/>
    <x v="1"/>
    <x v="82"/>
    <x v="3"/>
    <x v="3"/>
    <n v="4655"/>
    <x v="0"/>
    <x v="17"/>
    <x v="9"/>
    <s v="Luka Vidovic"/>
    <x v="553"/>
  </r>
  <r>
    <x v="388"/>
    <x v="2"/>
    <x v="2"/>
    <x v="1"/>
    <x v="14"/>
    <x v="1"/>
    <x v="1"/>
    <n v="2790"/>
    <x v="0"/>
    <x v="11"/>
    <x v="9"/>
    <s v="Luka Vidovic"/>
    <x v="504"/>
  </r>
  <r>
    <x v="498"/>
    <x v="1"/>
    <x v="1"/>
    <x v="1"/>
    <x v="42"/>
    <x v="3"/>
    <x v="3"/>
    <n v="4870"/>
    <x v="0"/>
    <x v="12"/>
    <x v="3"/>
    <s v="Adelaide Scott"/>
    <x v="675"/>
  </r>
  <r>
    <x v="652"/>
    <x v="1"/>
    <x v="1"/>
    <x v="1"/>
    <x v="23"/>
    <x v="1"/>
    <x v="1"/>
    <n v="2650"/>
    <x v="0"/>
    <x v="11"/>
    <x v="2"/>
    <s v="Sanvi Reddy"/>
    <x v="385"/>
  </r>
  <r>
    <x v="450"/>
    <x v="0"/>
    <x v="0"/>
    <x v="1"/>
    <x v="0"/>
    <x v="0"/>
    <x v="0"/>
    <n v="6021"/>
    <x v="0"/>
    <x v="0"/>
    <x v="2"/>
    <s v="Sanvi Reddy"/>
    <x v="586"/>
  </r>
  <r>
    <x v="25"/>
    <x v="1"/>
    <x v="1"/>
    <x v="0"/>
    <x v="30"/>
    <x v="4"/>
    <x v="4"/>
    <n v="3131"/>
    <x v="0"/>
    <x v="6"/>
    <x v="3"/>
    <s v="Adelaide Scott"/>
    <x v="23"/>
  </r>
  <r>
    <x v="653"/>
    <x v="0"/>
    <x v="0"/>
    <x v="1"/>
    <x v="80"/>
    <x v="0"/>
    <x v="0"/>
    <n v="6109"/>
    <x v="0"/>
    <x v="14"/>
    <x v="5"/>
    <s v="Mariam Bakir"/>
    <x v="165"/>
  </r>
  <r>
    <x v="519"/>
    <x v="0"/>
    <x v="0"/>
    <x v="1"/>
    <x v="50"/>
    <x v="4"/>
    <x v="4"/>
    <n v="3179"/>
    <x v="0"/>
    <x v="6"/>
    <x v="6"/>
    <s v="Cooper Evans"/>
    <x v="368"/>
  </r>
  <r>
    <x v="565"/>
    <x v="1"/>
    <x v="1"/>
    <x v="1"/>
    <x v="55"/>
    <x v="3"/>
    <x v="3"/>
    <n v="4703"/>
    <x v="0"/>
    <x v="17"/>
    <x v="4"/>
    <s v="Ariki Te Kahu"/>
    <x v="3"/>
  </r>
  <r>
    <x v="598"/>
    <x v="0"/>
    <x v="0"/>
    <x v="0"/>
    <x v="11"/>
    <x v="5"/>
    <x v="5"/>
    <n v="7010"/>
    <x v="0"/>
    <x v="9"/>
    <x v="2"/>
    <s v="Sanvi Reddy"/>
    <x v="651"/>
  </r>
  <r>
    <x v="536"/>
    <x v="2"/>
    <x v="2"/>
    <x v="1"/>
    <x v="49"/>
    <x v="4"/>
    <x v="4"/>
    <n v="3134"/>
    <x v="0"/>
    <x v="6"/>
    <x v="6"/>
    <s v="Cooper Evans"/>
    <x v="147"/>
  </r>
  <r>
    <x v="274"/>
    <x v="2"/>
    <x v="2"/>
    <x v="1"/>
    <x v="23"/>
    <x v="1"/>
    <x v="1"/>
    <n v="2650"/>
    <x v="0"/>
    <x v="11"/>
    <x v="3"/>
    <s v="Adelaide Scott"/>
    <x v="676"/>
  </r>
  <r>
    <x v="537"/>
    <x v="2"/>
    <x v="2"/>
    <x v="1"/>
    <x v="36"/>
    <x v="4"/>
    <x v="4"/>
    <n v="3148"/>
    <x v="0"/>
    <x v="6"/>
    <x v="9"/>
    <s v="Luka Vidovic"/>
    <x v="305"/>
  </r>
  <r>
    <x v="596"/>
    <x v="0"/>
    <x v="0"/>
    <x v="0"/>
    <x v="95"/>
    <x v="7"/>
    <x v="7"/>
    <n v="870"/>
    <x v="0"/>
    <x v="19"/>
    <x v="6"/>
    <s v="Cooper Evans"/>
    <x v="576"/>
  </r>
  <r>
    <x v="541"/>
    <x v="0"/>
    <x v="0"/>
    <x v="1"/>
    <x v="56"/>
    <x v="1"/>
    <x v="1"/>
    <n v="2795"/>
    <x v="0"/>
    <x v="11"/>
    <x v="6"/>
    <s v="Cooper Evans"/>
    <x v="673"/>
  </r>
  <r>
    <x v="200"/>
    <x v="2"/>
    <x v="2"/>
    <x v="1"/>
    <x v="53"/>
    <x v="3"/>
    <x v="3"/>
    <n v="4119"/>
    <x v="0"/>
    <x v="10"/>
    <x v="8"/>
    <s v="Aditya Nair"/>
    <x v="158"/>
  </r>
  <r>
    <x v="199"/>
    <x v="0"/>
    <x v="0"/>
    <x v="0"/>
    <x v="87"/>
    <x v="2"/>
    <x v="2"/>
    <n v="2609"/>
    <x v="0"/>
    <x v="2"/>
    <x v="7"/>
    <s v="Michelle Zhao"/>
    <x v="313"/>
  </r>
  <r>
    <x v="127"/>
    <x v="1"/>
    <x v="1"/>
    <x v="1"/>
    <x v="7"/>
    <x v="4"/>
    <x v="4"/>
    <n v="3175"/>
    <x v="0"/>
    <x v="6"/>
    <x v="5"/>
    <s v="Mariam Bakir"/>
    <x v="675"/>
  </r>
  <r>
    <x v="210"/>
    <x v="0"/>
    <x v="0"/>
    <x v="0"/>
    <x v="8"/>
    <x v="1"/>
    <x v="1"/>
    <n v="2158"/>
    <x v="0"/>
    <x v="4"/>
    <x v="2"/>
    <s v="Sanvi Reddy"/>
    <x v="27"/>
  </r>
  <r>
    <x v="6"/>
    <x v="1"/>
    <x v="1"/>
    <x v="1"/>
    <x v="46"/>
    <x v="3"/>
    <x v="3"/>
    <n v="4740"/>
    <x v="0"/>
    <x v="17"/>
    <x v="4"/>
    <s v="Ariki Te Kahu"/>
    <x v="438"/>
  </r>
  <r>
    <x v="516"/>
    <x v="2"/>
    <x v="2"/>
    <x v="0"/>
    <x v="60"/>
    <x v="1"/>
    <x v="1"/>
    <n v="2541"/>
    <x v="0"/>
    <x v="2"/>
    <x v="1"/>
    <s v="Jojo Hashimoto"/>
    <x v="271"/>
  </r>
  <r>
    <x v="363"/>
    <x v="2"/>
    <x v="2"/>
    <x v="0"/>
    <x v="27"/>
    <x v="4"/>
    <x v="4"/>
    <n v="3066"/>
    <x v="0"/>
    <x v="7"/>
    <x v="7"/>
    <s v="Michelle Zhao"/>
    <x v="503"/>
  </r>
  <r>
    <x v="141"/>
    <x v="0"/>
    <x v="0"/>
    <x v="0"/>
    <x v="84"/>
    <x v="3"/>
    <x v="3"/>
    <n v="4215"/>
    <x v="0"/>
    <x v="3"/>
    <x v="3"/>
    <s v="Adelaide Scott"/>
    <x v="111"/>
  </r>
  <r>
    <x v="654"/>
    <x v="2"/>
    <x v="2"/>
    <x v="1"/>
    <x v="53"/>
    <x v="3"/>
    <x v="3"/>
    <n v="4119"/>
    <x v="0"/>
    <x v="10"/>
    <x v="3"/>
    <s v="Adelaide Scott"/>
    <x v="326"/>
  </r>
  <r>
    <x v="394"/>
    <x v="0"/>
    <x v="0"/>
    <x v="0"/>
    <x v="44"/>
    <x v="4"/>
    <x v="4"/>
    <n v="3977"/>
    <x v="0"/>
    <x v="16"/>
    <x v="6"/>
    <s v="Cooper Evans"/>
    <x v="475"/>
  </r>
  <r>
    <x v="215"/>
    <x v="2"/>
    <x v="2"/>
    <x v="0"/>
    <x v="37"/>
    <x v="1"/>
    <x v="1"/>
    <n v="2750"/>
    <x v="0"/>
    <x v="11"/>
    <x v="3"/>
    <s v="Adelaide Scott"/>
    <x v="9"/>
  </r>
  <r>
    <x v="271"/>
    <x v="1"/>
    <x v="1"/>
    <x v="0"/>
    <x v="31"/>
    <x v="1"/>
    <x v="1"/>
    <n v="2116"/>
    <x v="0"/>
    <x v="4"/>
    <x v="8"/>
    <s v="Aditya Nair"/>
    <x v="177"/>
  </r>
  <r>
    <x v="486"/>
    <x v="0"/>
    <x v="0"/>
    <x v="0"/>
    <x v="43"/>
    <x v="1"/>
    <x v="1"/>
    <n v="2560"/>
    <x v="0"/>
    <x v="2"/>
    <x v="6"/>
    <s v="Cooper Evans"/>
    <x v="275"/>
  </r>
  <r>
    <x v="655"/>
    <x v="2"/>
    <x v="2"/>
    <x v="1"/>
    <x v="36"/>
    <x v="4"/>
    <x v="4"/>
    <n v="3148"/>
    <x v="0"/>
    <x v="6"/>
    <x v="6"/>
    <s v="Cooper Evans"/>
    <x v="350"/>
  </r>
  <r>
    <x v="7"/>
    <x v="0"/>
    <x v="0"/>
    <x v="1"/>
    <x v="71"/>
    <x v="6"/>
    <x v="6"/>
    <n v="5043"/>
    <x v="0"/>
    <x v="13"/>
    <x v="9"/>
    <s v="Luka Vidovic"/>
    <x v="179"/>
  </r>
  <r>
    <x v="46"/>
    <x v="2"/>
    <x v="2"/>
    <x v="0"/>
    <x v="27"/>
    <x v="4"/>
    <x v="4"/>
    <n v="3066"/>
    <x v="0"/>
    <x v="7"/>
    <x v="6"/>
    <s v="Cooper Evans"/>
    <x v="252"/>
  </r>
  <r>
    <x v="654"/>
    <x v="2"/>
    <x v="2"/>
    <x v="0"/>
    <x v="34"/>
    <x v="4"/>
    <x v="4"/>
    <n v="3018"/>
    <x v="0"/>
    <x v="7"/>
    <x v="3"/>
    <s v="Adelaide Scott"/>
    <x v="259"/>
  </r>
  <r>
    <x v="448"/>
    <x v="1"/>
    <x v="1"/>
    <x v="1"/>
    <x v="80"/>
    <x v="0"/>
    <x v="0"/>
    <n v="6109"/>
    <x v="0"/>
    <x v="14"/>
    <x v="6"/>
    <s v="Cooper Evans"/>
    <x v="304"/>
  </r>
  <r>
    <x v="174"/>
    <x v="0"/>
    <x v="0"/>
    <x v="0"/>
    <x v="92"/>
    <x v="3"/>
    <x v="3"/>
    <n v="4305"/>
    <x v="0"/>
    <x v="3"/>
    <x v="3"/>
    <s v="Adelaide Scott"/>
    <x v="333"/>
  </r>
  <r>
    <x v="77"/>
    <x v="1"/>
    <x v="1"/>
    <x v="0"/>
    <x v="6"/>
    <x v="0"/>
    <x v="0"/>
    <n v="6010"/>
    <x v="0"/>
    <x v="0"/>
    <x v="4"/>
    <s v="Ariki Te Kahu"/>
    <x v="677"/>
  </r>
  <r>
    <x v="29"/>
    <x v="0"/>
    <x v="0"/>
    <x v="1"/>
    <x v="77"/>
    <x v="5"/>
    <x v="5"/>
    <n v="7018"/>
    <x v="0"/>
    <x v="9"/>
    <x v="4"/>
    <s v="Ariki Te Kahu"/>
    <x v="261"/>
  </r>
  <r>
    <x v="437"/>
    <x v="0"/>
    <x v="0"/>
    <x v="0"/>
    <x v="89"/>
    <x v="4"/>
    <x v="4"/>
    <n v="3136"/>
    <x v="0"/>
    <x v="6"/>
    <x v="7"/>
    <s v="Michelle Zhao"/>
    <x v="21"/>
  </r>
  <r>
    <x v="501"/>
    <x v="2"/>
    <x v="2"/>
    <x v="0"/>
    <x v="22"/>
    <x v="1"/>
    <x v="1"/>
    <n v="2539"/>
    <x v="0"/>
    <x v="2"/>
    <x v="3"/>
    <s v="Adelaide Scott"/>
    <x v="633"/>
  </r>
  <r>
    <x v="194"/>
    <x v="2"/>
    <x v="2"/>
    <x v="1"/>
    <x v="22"/>
    <x v="1"/>
    <x v="1"/>
    <n v="2539"/>
    <x v="0"/>
    <x v="2"/>
    <x v="3"/>
    <s v="Adelaide Scott"/>
    <x v="678"/>
  </r>
  <r>
    <x v="213"/>
    <x v="1"/>
    <x v="1"/>
    <x v="0"/>
    <x v="88"/>
    <x v="6"/>
    <x v="6"/>
    <n v="5011"/>
    <x v="0"/>
    <x v="13"/>
    <x v="4"/>
    <s v="Ariki Te Kahu"/>
    <x v="381"/>
  </r>
  <r>
    <x v="642"/>
    <x v="0"/>
    <x v="0"/>
    <x v="1"/>
    <x v="23"/>
    <x v="1"/>
    <x v="1"/>
    <n v="2650"/>
    <x v="0"/>
    <x v="11"/>
    <x v="4"/>
    <s v="Ariki Te Kahu"/>
    <x v="578"/>
  </r>
  <r>
    <x v="28"/>
    <x v="2"/>
    <x v="2"/>
    <x v="1"/>
    <x v="76"/>
    <x v="1"/>
    <x v="1"/>
    <n v="2031"/>
    <x v="0"/>
    <x v="5"/>
    <x v="8"/>
    <s v="Aditya Nair"/>
    <x v="286"/>
  </r>
  <r>
    <x v="2"/>
    <x v="1"/>
    <x v="1"/>
    <x v="1"/>
    <x v="83"/>
    <x v="0"/>
    <x v="0"/>
    <n v="6052"/>
    <x v="0"/>
    <x v="0"/>
    <x v="6"/>
    <s v="Cooper Evans"/>
    <x v="142"/>
  </r>
  <r>
    <x v="546"/>
    <x v="1"/>
    <x v="1"/>
    <x v="1"/>
    <x v="50"/>
    <x v="4"/>
    <x v="4"/>
    <n v="3179"/>
    <x v="0"/>
    <x v="6"/>
    <x v="7"/>
    <s v="Michelle Zhao"/>
    <x v="361"/>
  </r>
  <r>
    <x v="354"/>
    <x v="0"/>
    <x v="0"/>
    <x v="0"/>
    <x v="88"/>
    <x v="6"/>
    <x v="6"/>
    <n v="5011"/>
    <x v="0"/>
    <x v="13"/>
    <x v="7"/>
    <s v="Michelle Zhao"/>
    <x v="483"/>
  </r>
  <r>
    <x v="450"/>
    <x v="0"/>
    <x v="0"/>
    <x v="1"/>
    <x v="18"/>
    <x v="6"/>
    <x v="6"/>
    <n v="5168"/>
    <x v="0"/>
    <x v="13"/>
    <x v="6"/>
    <s v="Cooper Evans"/>
    <x v="343"/>
  </r>
  <r>
    <x v="459"/>
    <x v="2"/>
    <x v="2"/>
    <x v="0"/>
    <x v="95"/>
    <x v="7"/>
    <x v="7"/>
    <n v="870"/>
    <x v="0"/>
    <x v="19"/>
    <x v="3"/>
    <s v="Adelaide Scott"/>
    <x v="139"/>
  </r>
  <r>
    <x v="165"/>
    <x v="0"/>
    <x v="0"/>
    <x v="0"/>
    <x v="13"/>
    <x v="1"/>
    <x v="1"/>
    <n v="2480"/>
    <x v="0"/>
    <x v="1"/>
    <x v="3"/>
    <s v="Adelaide Scott"/>
    <x v="562"/>
  </r>
  <r>
    <x v="194"/>
    <x v="2"/>
    <x v="2"/>
    <x v="0"/>
    <x v="5"/>
    <x v="1"/>
    <x v="1"/>
    <n v="2067"/>
    <x v="0"/>
    <x v="5"/>
    <x v="1"/>
    <s v="Jojo Hashimoto"/>
    <x v="679"/>
  </r>
  <r>
    <x v="377"/>
    <x v="1"/>
    <x v="1"/>
    <x v="0"/>
    <x v="75"/>
    <x v="0"/>
    <x v="0"/>
    <n v="6450"/>
    <x v="0"/>
    <x v="20"/>
    <x v="9"/>
    <s v="Luka Vidovic"/>
    <x v="634"/>
  </r>
  <r>
    <x v="454"/>
    <x v="0"/>
    <x v="0"/>
    <x v="0"/>
    <x v="71"/>
    <x v="6"/>
    <x v="6"/>
    <n v="5043"/>
    <x v="0"/>
    <x v="13"/>
    <x v="7"/>
    <s v="Michelle Zhao"/>
    <x v="351"/>
  </r>
  <r>
    <x v="271"/>
    <x v="1"/>
    <x v="1"/>
    <x v="0"/>
    <x v="12"/>
    <x v="3"/>
    <x v="3"/>
    <n v="4068"/>
    <x v="0"/>
    <x v="10"/>
    <x v="6"/>
    <s v="Cooper Evans"/>
    <x v="680"/>
  </r>
  <r>
    <x v="56"/>
    <x v="2"/>
    <x v="2"/>
    <x v="1"/>
    <x v="79"/>
    <x v="6"/>
    <x v="6"/>
    <n v="5290"/>
    <x v="0"/>
    <x v="18"/>
    <x v="3"/>
    <s v="Adelaide Scott"/>
    <x v="521"/>
  </r>
  <r>
    <x v="297"/>
    <x v="1"/>
    <x v="1"/>
    <x v="1"/>
    <x v="90"/>
    <x v="3"/>
    <x v="3"/>
    <n v="4700"/>
    <x v="0"/>
    <x v="17"/>
    <x v="2"/>
    <s v="Sanvi Reddy"/>
    <x v="484"/>
  </r>
  <r>
    <x v="79"/>
    <x v="0"/>
    <x v="0"/>
    <x v="1"/>
    <x v="79"/>
    <x v="6"/>
    <x v="6"/>
    <n v="5290"/>
    <x v="0"/>
    <x v="18"/>
    <x v="4"/>
    <s v="Ariki Te Kahu"/>
    <x v="31"/>
  </r>
  <r>
    <x v="406"/>
    <x v="1"/>
    <x v="1"/>
    <x v="1"/>
    <x v="56"/>
    <x v="1"/>
    <x v="1"/>
    <n v="2795"/>
    <x v="0"/>
    <x v="11"/>
    <x v="0"/>
    <s v="Yarran Maza"/>
    <x v="0"/>
  </r>
  <r>
    <x v="485"/>
    <x v="2"/>
    <x v="2"/>
    <x v="1"/>
    <x v="26"/>
    <x v="0"/>
    <x v="0"/>
    <n v="6280"/>
    <x v="0"/>
    <x v="14"/>
    <x v="3"/>
    <s v="Adelaide Scott"/>
    <x v="79"/>
  </r>
  <r>
    <x v="453"/>
    <x v="0"/>
    <x v="0"/>
    <x v="0"/>
    <x v="60"/>
    <x v="1"/>
    <x v="1"/>
    <n v="2541"/>
    <x v="0"/>
    <x v="2"/>
    <x v="5"/>
    <s v="Mariam Bakir"/>
    <x v="172"/>
  </r>
  <r>
    <x v="357"/>
    <x v="1"/>
    <x v="1"/>
    <x v="1"/>
    <x v="52"/>
    <x v="3"/>
    <x v="3"/>
    <n v="4053"/>
    <x v="0"/>
    <x v="10"/>
    <x v="7"/>
    <s v="Michelle Zhao"/>
    <x v="432"/>
  </r>
  <r>
    <x v="414"/>
    <x v="2"/>
    <x v="2"/>
    <x v="1"/>
    <x v="80"/>
    <x v="0"/>
    <x v="0"/>
    <n v="6109"/>
    <x v="0"/>
    <x v="14"/>
    <x v="1"/>
    <s v="Jojo Hashimoto"/>
    <x v="286"/>
  </r>
  <r>
    <x v="293"/>
    <x v="1"/>
    <x v="1"/>
    <x v="0"/>
    <x v="35"/>
    <x v="3"/>
    <x v="3"/>
    <n v="4558"/>
    <x v="0"/>
    <x v="15"/>
    <x v="1"/>
    <s v="Jojo Hashimoto"/>
    <x v="325"/>
  </r>
  <r>
    <x v="656"/>
    <x v="0"/>
    <x v="0"/>
    <x v="0"/>
    <x v="90"/>
    <x v="3"/>
    <x v="3"/>
    <n v="4700"/>
    <x v="0"/>
    <x v="17"/>
    <x v="4"/>
    <s v="Ariki Te Kahu"/>
    <x v="397"/>
  </r>
  <r>
    <x v="590"/>
    <x v="1"/>
    <x v="1"/>
    <x v="0"/>
    <x v="63"/>
    <x v="1"/>
    <x v="1"/>
    <n v="2015"/>
    <x v="0"/>
    <x v="5"/>
    <x v="0"/>
    <s v="Yarran Maza"/>
    <x v="88"/>
  </r>
  <r>
    <x v="160"/>
    <x v="0"/>
    <x v="0"/>
    <x v="1"/>
    <x v="77"/>
    <x v="5"/>
    <x v="5"/>
    <n v="7018"/>
    <x v="0"/>
    <x v="9"/>
    <x v="3"/>
    <s v="Adelaide Scott"/>
    <x v="167"/>
  </r>
  <r>
    <x v="657"/>
    <x v="0"/>
    <x v="0"/>
    <x v="0"/>
    <x v="88"/>
    <x v="6"/>
    <x v="6"/>
    <n v="5011"/>
    <x v="0"/>
    <x v="13"/>
    <x v="3"/>
    <s v="Adelaide Scott"/>
    <x v="244"/>
  </r>
  <r>
    <x v="612"/>
    <x v="0"/>
    <x v="0"/>
    <x v="1"/>
    <x v="72"/>
    <x v="4"/>
    <x v="4"/>
    <n v="3931"/>
    <x v="0"/>
    <x v="16"/>
    <x v="7"/>
    <s v="Michelle Zhao"/>
    <x v="87"/>
  </r>
  <r>
    <x v="355"/>
    <x v="0"/>
    <x v="0"/>
    <x v="0"/>
    <x v="22"/>
    <x v="1"/>
    <x v="1"/>
    <n v="2539"/>
    <x v="0"/>
    <x v="2"/>
    <x v="3"/>
    <s v="Adelaide Scott"/>
    <x v="12"/>
  </r>
  <r>
    <x v="219"/>
    <x v="1"/>
    <x v="1"/>
    <x v="0"/>
    <x v="8"/>
    <x v="1"/>
    <x v="1"/>
    <n v="2158"/>
    <x v="0"/>
    <x v="4"/>
    <x v="7"/>
    <s v="Michelle Zhao"/>
    <x v="681"/>
  </r>
  <r>
    <x v="579"/>
    <x v="2"/>
    <x v="2"/>
    <x v="1"/>
    <x v="57"/>
    <x v="6"/>
    <x v="6"/>
    <n v="5082"/>
    <x v="0"/>
    <x v="13"/>
    <x v="1"/>
    <s v="Jojo Hashimoto"/>
    <x v="382"/>
  </r>
  <r>
    <x v="153"/>
    <x v="1"/>
    <x v="1"/>
    <x v="0"/>
    <x v="7"/>
    <x v="4"/>
    <x v="4"/>
    <n v="3175"/>
    <x v="0"/>
    <x v="6"/>
    <x v="1"/>
    <s v="Jojo Hashimoto"/>
    <x v="613"/>
  </r>
  <r>
    <x v="649"/>
    <x v="0"/>
    <x v="0"/>
    <x v="1"/>
    <x v="83"/>
    <x v="0"/>
    <x v="0"/>
    <n v="6052"/>
    <x v="0"/>
    <x v="0"/>
    <x v="7"/>
    <s v="Michelle Zhao"/>
    <x v="628"/>
  </r>
  <r>
    <x v="134"/>
    <x v="0"/>
    <x v="0"/>
    <x v="1"/>
    <x v="50"/>
    <x v="4"/>
    <x v="4"/>
    <n v="3179"/>
    <x v="0"/>
    <x v="6"/>
    <x v="5"/>
    <s v="Mariam Bakir"/>
    <x v="609"/>
  </r>
  <r>
    <x v="382"/>
    <x v="0"/>
    <x v="0"/>
    <x v="1"/>
    <x v="4"/>
    <x v="1"/>
    <x v="1"/>
    <n v="2154"/>
    <x v="0"/>
    <x v="4"/>
    <x v="1"/>
    <s v="Jojo Hashimoto"/>
    <x v="682"/>
  </r>
  <r>
    <x v="624"/>
    <x v="2"/>
    <x v="2"/>
    <x v="0"/>
    <x v="5"/>
    <x v="1"/>
    <x v="1"/>
    <n v="2067"/>
    <x v="0"/>
    <x v="5"/>
    <x v="2"/>
    <s v="Sanvi Reddy"/>
    <x v="611"/>
  </r>
  <r>
    <x v="414"/>
    <x v="2"/>
    <x v="2"/>
    <x v="0"/>
    <x v="5"/>
    <x v="1"/>
    <x v="1"/>
    <n v="2067"/>
    <x v="0"/>
    <x v="5"/>
    <x v="3"/>
    <s v="Adelaide Scott"/>
    <x v="242"/>
  </r>
  <r>
    <x v="123"/>
    <x v="2"/>
    <x v="2"/>
    <x v="0"/>
    <x v="67"/>
    <x v="3"/>
    <x v="3"/>
    <n v="4551"/>
    <x v="0"/>
    <x v="15"/>
    <x v="3"/>
    <s v="Adelaide Scott"/>
    <x v="612"/>
  </r>
  <r>
    <x v="168"/>
    <x v="0"/>
    <x v="0"/>
    <x v="0"/>
    <x v="8"/>
    <x v="1"/>
    <x v="1"/>
    <n v="2158"/>
    <x v="0"/>
    <x v="4"/>
    <x v="1"/>
    <s v="Jojo Hashimoto"/>
    <x v="625"/>
  </r>
  <r>
    <x v="3"/>
    <x v="0"/>
    <x v="0"/>
    <x v="0"/>
    <x v="59"/>
    <x v="3"/>
    <x v="3"/>
    <n v="4509"/>
    <x v="0"/>
    <x v="3"/>
    <x v="1"/>
    <s v="Jojo Hashimoto"/>
    <x v="426"/>
  </r>
  <r>
    <x v="268"/>
    <x v="1"/>
    <x v="1"/>
    <x v="1"/>
    <x v="33"/>
    <x v="4"/>
    <x v="4"/>
    <n v="3280"/>
    <x v="0"/>
    <x v="8"/>
    <x v="9"/>
    <s v="Luka Vidovic"/>
    <x v="651"/>
  </r>
  <r>
    <x v="620"/>
    <x v="2"/>
    <x v="2"/>
    <x v="1"/>
    <x v="18"/>
    <x v="6"/>
    <x v="6"/>
    <n v="5168"/>
    <x v="0"/>
    <x v="13"/>
    <x v="4"/>
    <s v="Ariki Te Kahu"/>
    <x v="164"/>
  </r>
  <r>
    <x v="182"/>
    <x v="1"/>
    <x v="1"/>
    <x v="1"/>
    <x v="42"/>
    <x v="3"/>
    <x v="3"/>
    <n v="4870"/>
    <x v="0"/>
    <x v="12"/>
    <x v="4"/>
    <s v="Ariki Te Kahu"/>
    <x v="404"/>
  </r>
  <r>
    <x v="145"/>
    <x v="0"/>
    <x v="0"/>
    <x v="1"/>
    <x v="30"/>
    <x v="4"/>
    <x v="4"/>
    <n v="3131"/>
    <x v="0"/>
    <x v="6"/>
    <x v="4"/>
    <s v="Ariki Te Kahu"/>
    <x v="539"/>
  </r>
  <r>
    <x v="596"/>
    <x v="0"/>
    <x v="0"/>
    <x v="0"/>
    <x v="29"/>
    <x v="4"/>
    <x v="4"/>
    <n v="3500"/>
    <x v="0"/>
    <x v="8"/>
    <x v="7"/>
    <s v="Michelle Zhao"/>
    <x v="0"/>
  </r>
  <r>
    <x v="192"/>
    <x v="1"/>
    <x v="1"/>
    <x v="1"/>
    <x v="29"/>
    <x v="4"/>
    <x v="4"/>
    <n v="3500"/>
    <x v="0"/>
    <x v="8"/>
    <x v="2"/>
    <s v="Sanvi Reddy"/>
    <x v="101"/>
  </r>
  <r>
    <x v="342"/>
    <x v="0"/>
    <x v="0"/>
    <x v="0"/>
    <x v="37"/>
    <x v="1"/>
    <x v="1"/>
    <n v="2750"/>
    <x v="0"/>
    <x v="11"/>
    <x v="3"/>
    <s v="Adelaide Scott"/>
    <x v="575"/>
  </r>
  <r>
    <x v="465"/>
    <x v="0"/>
    <x v="0"/>
    <x v="1"/>
    <x v="20"/>
    <x v="4"/>
    <x v="4"/>
    <n v="3429"/>
    <x v="0"/>
    <x v="8"/>
    <x v="3"/>
    <s v="Adelaide Scott"/>
    <x v="242"/>
  </r>
  <r>
    <x v="93"/>
    <x v="2"/>
    <x v="2"/>
    <x v="0"/>
    <x v="67"/>
    <x v="3"/>
    <x v="3"/>
    <n v="4551"/>
    <x v="0"/>
    <x v="15"/>
    <x v="9"/>
    <s v="Luka Vidovic"/>
    <x v="464"/>
  </r>
  <r>
    <x v="548"/>
    <x v="0"/>
    <x v="0"/>
    <x v="0"/>
    <x v="75"/>
    <x v="0"/>
    <x v="0"/>
    <n v="6450"/>
    <x v="0"/>
    <x v="20"/>
    <x v="9"/>
    <s v="Luka Vidovic"/>
    <x v="234"/>
  </r>
  <r>
    <x v="230"/>
    <x v="0"/>
    <x v="0"/>
    <x v="0"/>
    <x v="31"/>
    <x v="1"/>
    <x v="1"/>
    <n v="2116"/>
    <x v="0"/>
    <x v="4"/>
    <x v="1"/>
    <s v="Jojo Hashimoto"/>
    <x v="168"/>
  </r>
  <r>
    <x v="76"/>
    <x v="2"/>
    <x v="2"/>
    <x v="1"/>
    <x v="24"/>
    <x v="1"/>
    <x v="1"/>
    <n v="2120"/>
    <x v="0"/>
    <x v="4"/>
    <x v="3"/>
    <s v="Adelaide Scott"/>
    <x v="321"/>
  </r>
  <r>
    <x v="591"/>
    <x v="0"/>
    <x v="0"/>
    <x v="0"/>
    <x v="89"/>
    <x v="4"/>
    <x v="4"/>
    <n v="3136"/>
    <x v="0"/>
    <x v="6"/>
    <x v="3"/>
    <s v="Adelaide Scott"/>
    <x v="85"/>
  </r>
  <r>
    <x v="370"/>
    <x v="2"/>
    <x v="2"/>
    <x v="1"/>
    <x v="46"/>
    <x v="3"/>
    <x v="3"/>
    <n v="4740"/>
    <x v="0"/>
    <x v="17"/>
    <x v="4"/>
    <s v="Ariki Te Kahu"/>
    <x v="357"/>
  </r>
  <r>
    <x v="76"/>
    <x v="2"/>
    <x v="2"/>
    <x v="0"/>
    <x v="5"/>
    <x v="1"/>
    <x v="1"/>
    <n v="2067"/>
    <x v="0"/>
    <x v="5"/>
    <x v="2"/>
    <s v="Sanvi Reddy"/>
    <x v="483"/>
  </r>
  <r>
    <x v="269"/>
    <x v="0"/>
    <x v="0"/>
    <x v="0"/>
    <x v="34"/>
    <x v="4"/>
    <x v="4"/>
    <n v="3018"/>
    <x v="0"/>
    <x v="7"/>
    <x v="0"/>
    <s v="Yarran Maza"/>
    <x v="69"/>
  </r>
  <r>
    <x v="581"/>
    <x v="0"/>
    <x v="0"/>
    <x v="0"/>
    <x v="6"/>
    <x v="0"/>
    <x v="0"/>
    <n v="6010"/>
    <x v="0"/>
    <x v="0"/>
    <x v="0"/>
    <s v="Yarran Maza"/>
    <x v="683"/>
  </r>
  <r>
    <x v="49"/>
    <x v="2"/>
    <x v="2"/>
    <x v="1"/>
    <x v="93"/>
    <x v="4"/>
    <x v="4"/>
    <n v="3915"/>
    <x v="0"/>
    <x v="16"/>
    <x v="4"/>
    <s v="Ariki Te Kahu"/>
    <x v="268"/>
  </r>
  <r>
    <x v="320"/>
    <x v="0"/>
    <x v="0"/>
    <x v="0"/>
    <x v="58"/>
    <x v="0"/>
    <x v="0"/>
    <n v="6027"/>
    <x v="0"/>
    <x v="0"/>
    <x v="0"/>
    <s v="Yarran Maza"/>
    <x v="84"/>
  </r>
  <r>
    <x v="257"/>
    <x v="0"/>
    <x v="0"/>
    <x v="1"/>
    <x v="60"/>
    <x v="1"/>
    <x v="1"/>
    <n v="2541"/>
    <x v="0"/>
    <x v="2"/>
    <x v="0"/>
    <s v="Yarran Maza"/>
    <x v="142"/>
  </r>
  <r>
    <x v="658"/>
    <x v="2"/>
    <x v="2"/>
    <x v="1"/>
    <x v="24"/>
    <x v="1"/>
    <x v="1"/>
    <n v="2120"/>
    <x v="0"/>
    <x v="4"/>
    <x v="3"/>
    <s v="Adelaide Scott"/>
    <x v="138"/>
  </r>
  <r>
    <x v="310"/>
    <x v="0"/>
    <x v="0"/>
    <x v="1"/>
    <x v="55"/>
    <x v="3"/>
    <x v="3"/>
    <n v="4703"/>
    <x v="0"/>
    <x v="17"/>
    <x v="0"/>
    <s v="Yarran Maza"/>
    <x v="622"/>
  </r>
  <r>
    <x v="87"/>
    <x v="0"/>
    <x v="0"/>
    <x v="1"/>
    <x v="17"/>
    <x v="3"/>
    <x v="3"/>
    <n v="4825"/>
    <x v="0"/>
    <x v="12"/>
    <x v="7"/>
    <s v="Michelle Zhao"/>
    <x v="632"/>
  </r>
  <r>
    <x v="245"/>
    <x v="2"/>
    <x v="2"/>
    <x v="1"/>
    <x v="9"/>
    <x v="4"/>
    <x v="4"/>
    <n v="3076"/>
    <x v="0"/>
    <x v="7"/>
    <x v="3"/>
    <s v="Adelaide Scott"/>
    <x v="311"/>
  </r>
  <r>
    <x v="43"/>
    <x v="1"/>
    <x v="1"/>
    <x v="1"/>
    <x v="71"/>
    <x v="6"/>
    <x v="6"/>
    <n v="5043"/>
    <x v="0"/>
    <x v="13"/>
    <x v="1"/>
    <s v="Jojo Hashimoto"/>
    <x v="145"/>
  </r>
  <r>
    <x v="568"/>
    <x v="0"/>
    <x v="0"/>
    <x v="0"/>
    <x v="27"/>
    <x v="4"/>
    <x v="4"/>
    <n v="3066"/>
    <x v="0"/>
    <x v="7"/>
    <x v="3"/>
    <s v="Adelaide Scott"/>
    <x v="229"/>
  </r>
  <r>
    <x v="398"/>
    <x v="0"/>
    <x v="0"/>
    <x v="1"/>
    <x v="52"/>
    <x v="3"/>
    <x v="3"/>
    <n v="4053"/>
    <x v="0"/>
    <x v="10"/>
    <x v="3"/>
    <s v="Adelaide Scott"/>
    <x v="669"/>
  </r>
  <r>
    <x v="144"/>
    <x v="1"/>
    <x v="1"/>
    <x v="1"/>
    <x v="86"/>
    <x v="0"/>
    <x v="0"/>
    <n v="6725"/>
    <x v="0"/>
    <x v="20"/>
    <x v="1"/>
    <s v="Jojo Hashimoto"/>
    <x v="373"/>
  </r>
  <r>
    <x v="268"/>
    <x v="1"/>
    <x v="1"/>
    <x v="0"/>
    <x v="68"/>
    <x v="7"/>
    <x v="7"/>
    <n v="800"/>
    <x v="0"/>
    <x v="19"/>
    <x v="3"/>
    <s v="Adelaide Scott"/>
    <x v="644"/>
  </r>
  <r>
    <x v="368"/>
    <x v="0"/>
    <x v="0"/>
    <x v="1"/>
    <x v="78"/>
    <x v="1"/>
    <x v="1"/>
    <n v="2141"/>
    <x v="0"/>
    <x v="4"/>
    <x v="5"/>
    <s v="Mariam Bakir"/>
    <x v="171"/>
  </r>
  <r>
    <x v="232"/>
    <x v="1"/>
    <x v="1"/>
    <x v="0"/>
    <x v="88"/>
    <x v="6"/>
    <x v="6"/>
    <n v="5011"/>
    <x v="0"/>
    <x v="13"/>
    <x v="1"/>
    <s v="Jojo Hashimoto"/>
    <x v="498"/>
  </r>
  <r>
    <x v="81"/>
    <x v="0"/>
    <x v="0"/>
    <x v="1"/>
    <x v="22"/>
    <x v="1"/>
    <x v="1"/>
    <n v="2539"/>
    <x v="0"/>
    <x v="2"/>
    <x v="4"/>
    <s v="Ariki Te Kahu"/>
    <x v="670"/>
  </r>
  <r>
    <x v="290"/>
    <x v="2"/>
    <x v="2"/>
    <x v="1"/>
    <x v="36"/>
    <x v="4"/>
    <x v="4"/>
    <n v="3148"/>
    <x v="0"/>
    <x v="6"/>
    <x v="8"/>
    <s v="Aditya Nair"/>
    <x v="681"/>
  </r>
  <r>
    <x v="305"/>
    <x v="2"/>
    <x v="2"/>
    <x v="1"/>
    <x v="33"/>
    <x v="4"/>
    <x v="4"/>
    <n v="3280"/>
    <x v="0"/>
    <x v="8"/>
    <x v="4"/>
    <s v="Ariki Te Kahu"/>
    <x v="668"/>
  </r>
  <r>
    <x v="298"/>
    <x v="1"/>
    <x v="1"/>
    <x v="0"/>
    <x v="10"/>
    <x v="4"/>
    <x v="4"/>
    <n v="3551"/>
    <x v="0"/>
    <x v="8"/>
    <x v="3"/>
    <s v="Adelaide Scott"/>
    <x v="637"/>
  </r>
  <r>
    <x v="582"/>
    <x v="0"/>
    <x v="0"/>
    <x v="0"/>
    <x v="65"/>
    <x v="1"/>
    <x v="1"/>
    <n v="2131"/>
    <x v="0"/>
    <x v="4"/>
    <x v="2"/>
    <s v="Sanvi Reddy"/>
    <x v="515"/>
  </r>
  <r>
    <x v="378"/>
    <x v="2"/>
    <x v="2"/>
    <x v="0"/>
    <x v="34"/>
    <x v="4"/>
    <x v="4"/>
    <n v="3018"/>
    <x v="0"/>
    <x v="7"/>
    <x v="8"/>
    <s v="Aditya Nair"/>
    <x v="240"/>
  </r>
  <r>
    <x v="86"/>
    <x v="1"/>
    <x v="1"/>
    <x v="1"/>
    <x v="79"/>
    <x v="6"/>
    <x v="6"/>
    <n v="5290"/>
    <x v="0"/>
    <x v="18"/>
    <x v="2"/>
    <s v="Sanvi Reddy"/>
    <x v="512"/>
  </r>
  <r>
    <x v="618"/>
    <x v="0"/>
    <x v="0"/>
    <x v="0"/>
    <x v="51"/>
    <x v="4"/>
    <x v="4"/>
    <n v="3630"/>
    <x v="0"/>
    <x v="16"/>
    <x v="4"/>
    <s v="Ariki Te Kahu"/>
    <x v="348"/>
  </r>
  <r>
    <x v="358"/>
    <x v="0"/>
    <x v="0"/>
    <x v="0"/>
    <x v="5"/>
    <x v="1"/>
    <x v="1"/>
    <n v="2067"/>
    <x v="0"/>
    <x v="5"/>
    <x v="3"/>
    <s v="Adelaide Scott"/>
    <x v="684"/>
  </r>
  <r>
    <x v="649"/>
    <x v="0"/>
    <x v="0"/>
    <x v="0"/>
    <x v="2"/>
    <x v="2"/>
    <x v="2"/>
    <n v="2617"/>
    <x v="0"/>
    <x v="2"/>
    <x v="0"/>
    <s v="Yarran Maza"/>
    <x v="550"/>
  </r>
  <r>
    <x v="40"/>
    <x v="0"/>
    <x v="0"/>
    <x v="1"/>
    <x v="50"/>
    <x v="4"/>
    <x v="4"/>
    <n v="3179"/>
    <x v="0"/>
    <x v="6"/>
    <x v="4"/>
    <s v="Ariki Te Kahu"/>
    <x v="367"/>
  </r>
  <r>
    <x v="630"/>
    <x v="0"/>
    <x v="0"/>
    <x v="0"/>
    <x v="2"/>
    <x v="2"/>
    <x v="2"/>
    <n v="2617"/>
    <x v="0"/>
    <x v="2"/>
    <x v="4"/>
    <s v="Ariki Te Kahu"/>
    <x v="588"/>
  </r>
  <r>
    <x v="13"/>
    <x v="0"/>
    <x v="0"/>
    <x v="1"/>
    <x v="82"/>
    <x v="3"/>
    <x v="3"/>
    <n v="4655"/>
    <x v="0"/>
    <x v="17"/>
    <x v="7"/>
    <s v="Michelle Zhao"/>
    <x v="131"/>
  </r>
  <r>
    <x v="59"/>
    <x v="0"/>
    <x v="0"/>
    <x v="0"/>
    <x v="3"/>
    <x v="3"/>
    <x v="3"/>
    <n v="4220"/>
    <x v="0"/>
    <x v="3"/>
    <x v="7"/>
    <s v="Michelle Zhao"/>
    <x v="544"/>
  </r>
  <r>
    <x v="173"/>
    <x v="0"/>
    <x v="0"/>
    <x v="1"/>
    <x v="30"/>
    <x v="4"/>
    <x v="4"/>
    <n v="3131"/>
    <x v="0"/>
    <x v="6"/>
    <x v="7"/>
    <s v="Michelle Zhao"/>
    <x v="587"/>
  </r>
  <r>
    <x v="425"/>
    <x v="2"/>
    <x v="2"/>
    <x v="0"/>
    <x v="90"/>
    <x v="3"/>
    <x v="3"/>
    <n v="4700"/>
    <x v="0"/>
    <x v="17"/>
    <x v="3"/>
    <s v="Adelaide Scott"/>
    <x v="559"/>
  </r>
  <r>
    <x v="68"/>
    <x v="2"/>
    <x v="2"/>
    <x v="0"/>
    <x v="28"/>
    <x v="1"/>
    <x v="1"/>
    <n v="2830"/>
    <x v="0"/>
    <x v="11"/>
    <x v="5"/>
    <s v="Mariam Bakir"/>
    <x v="661"/>
  </r>
  <r>
    <x v="60"/>
    <x v="0"/>
    <x v="0"/>
    <x v="0"/>
    <x v="69"/>
    <x v="4"/>
    <x v="4"/>
    <n v="3199"/>
    <x v="0"/>
    <x v="6"/>
    <x v="5"/>
    <s v="Mariam Bakir"/>
    <x v="207"/>
  </r>
  <r>
    <x v="447"/>
    <x v="0"/>
    <x v="0"/>
    <x v="1"/>
    <x v="55"/>
    <x v="3"/>
    <x v="3"/>
    <n v="4703"/>
    <x v="0"/>
    <x v="17"/>
    <x v="3"/>
    <s v="Adelaide Scott"/>
    <x v="497"/>
  </r>
  <r>
    <x v="459"/>
    <x v="2"/>
    <x v="2"/>
    <x v="1"/>
    <x v="44"/>
    <x v="4"/>
    <x v="4"/>
    <n v="3977"/>
    <x v="0"/>
    <x v="16"/>
    <x v="3"/>
    <s v="Adelaide Scott"/>
    <x v="531"/>
  </r>
  <r>
    <x v="659"/>
    <x v="0"/>
    <x v="0"/>
    <x v="0"/>
    <x v="61"/>
    <x v="6"/>
    <x v="6"/>
    <n v="5343"/>
    <x v="0"/>
    <x v="18"/>
    <x v="5"/>
    <s v="Mariam Bakir"/>
    <x v="268"/>
  </r>
  <r>
    <x v="114"/>
    <x v="0"/>
    <x v="0"/>
    <x v="1"/>
    <x v="20"/>
    <x v="4"/>
    <x v="4"/>
    <n v="3429"/>
    <x v="0"/>
    <x v="8"/>
    <x v="1"/>
    <s v="Jojo Hashimoto"/>
    <x v="547"/>
  </r>
  <r>
    <x v="2"/>
    <x v="1"/>
    <x v="1"/>
    <x v="1"/>
    <x v="17"/>
    <x v="3"/>
    <x v="3"/>
    <n v="4825"/>
    <x v="0"/>
    <x v="12"/>
    <x v="0"/>
    <s v="Yarran Maza"/>
    <x v="486"/>
  </r>
  <r>
    <x v="112"/>
    <x v="0"/>
    <x v="0"/>
    <x v="1"/>
    <x v="0"/>
    <x v="0"/>
    <x v="0"/>
    <n v="6021"/>
    <x v="0"/>
    <x v="0"/>
    <x v="7"/>
    <s v="Michelle Zhao"/>
    <x v="381"/>
  </r>
  <r>
    <x v="32"/>
    <x v="0"/>
    <x v="0"/>
    <x v="1"/>
    <x v="18"/>
    <x v="6"/>
    <x v="6"/>
    <n v="5168"/>
    <x v="0"/>
    <x v="13"/>
    <x v="2"/>
    <s v="Sanvi Reddy"/>
    <x v="64"/>
  </r>
  <r>
    <x v="660"/>
    <x v="0"/>
    <x v="0"/>
    <x v="1"/>
    <x v="53"/>
    <x v="3"/>
    <x v="3"/>
    <n v="4119"/>
    <x v="0"/>
    <x v="10"/>
    <x v="4"/>
    <s v="Ariki Te Kahu"/>
    <x v="27"/>
  </r>
  <r>
    <x v="636"/>
    <x v="0"/>
    <x v="0"/>
    <x v="1"/>
    <x v="3"/>
    <x v="3"/>
    <x v="3"/>
    <n v="4220"/>
    <x v="0"/>
    <x v="3"/>
    <x v="9"/>
    <s v="Luka Vidovic"/>
    <x v="651"/>
  </r>
  <r>
    <x v="211"/>
    <x v="0"/>
    <x v="0"/>
    <x v="1"/>
    <x v="53"/>
    <x v="3"/>
    <x v="3"/>
    <n v="4119"/>
    <x v="0"/>
    <x v="10"/>
    <x v="8"/>
    <s v="Aditya Nair"/>
    <x v="14"/>
  </r>
  <r>
    <x v="661"/>
    <x v="0"/>
    <x v="0"/>
    <x v="1"/>
    <x v="54"/>
    <x v="4"/>
    <x v="4"/>
    <n v="3030"/>
    <x v="0"/>
    <x v="7"/>
    <x v="7"/>
    <s v="Michelle Zhao"/>
    <x v="685"/>
  </r>
  <r>
    <x v="610"/>
    <x v="1"/>
    <x v="1"/>
    <x v="1"/>
    <x v="35"/>
    <x v="3"/>
    <x v="3"/>
    <n v="4558"/>
    <x v="0"/>
    <x v="15"/>
    <x v="3"/>
    <s v="Adelaide Scott"/>
    <x v="686"/>
  </r>
  <r>
    <x v="38"/>
    <x v="0"/>
    <x v="0"/>
    <x v="0"/>
    <x v="65"/>
    <x v="1"/>
    <x v="1"/>
    <n v="2131"/>
    <x v="0"/>
    <x v="4"/>
    <x v="2"/>
    <s v="Sanvi Reddy"/>
    <x v="425"/>
  </r>
  <r>
    <x v="607"/>
    <x v="0"/>
    <x v="0"/>
    <x v="1"/>
    <x v="24"/>
    <x v="1"/>
    <x v="1"/>
    <n v="2120"/>
    <x v="0"/>
    <x v="4"/>
    <x v="5"/>
    <s v="Mariam Bakir"/>
    <x v="192"/>
  </r>
  <r>
    <x v="596"/>
    <x v="0"/>
    <x v="0"/>
    <x v="0"/>
    <x v="27"/>
    <x v="4"/>
    <x v="4"/>
    <n v="3066"/>
    <x v="0"/>
    <x v="7"/>
    <x v="6"/>
    <s v="Cooper Evans"/>
    <x v="151"/>
  </r>
  <r>
    <x v="406"/>
    <x v="1"/>
    <x v="1"/>
    <x v="1"/>
    <x v="14"/>
    <x v="1"/>
    <x v="1"/>
    <n v="2790"/>
    <x v="0"/>
    <x v="11"/>
    <x v="6"/>
    <s v="Cooper Evans"/>
    <x v="28"/>
  </r>
  <r>
    <x v="311"/>
    <x v="1"/>
    <x v="1"/>
    <x v="1"/>
    <x v="35"/>
    <x v="3"/>
    <x v="3"/>
    <n v="4558"/>
    <x v="0"/>
    <x v="15"/>
    <x v="6"/>
    <s v="Cooper Evans"/>
    <x v="687"/>
  </r>
  <r>
    <x v="415"/>
    <x v="0"/>
    <x v="0"/>
    <x v="0"/>
    <x v="49"/>
    <x v="4"/>
    <x v="4"/>
    <n v="3134"/>
    <x v="0"/>
    <x v="6"/>
    <x v="5"/>
    <s v="Mariam Bakir"/>
    <x v="420"/>
  </r>
  <r>
    <x v="252"/>
    <x v="0"/>
    <x v="0"/>
    <x v="1"/>
    <x v="54"/>
    <x v="4"/>
    <x v="4"/>
    <n v="3030"/>
    <x v="0"/>
    <x v="7"/>
    <x v="4"/>
    <s v="Ariki Te Kahu"/>
    <x v="515"/>
  </r>
  <r>
    <x v="479"/>
    <x v="2"/>
    <x v="2"/>
    <x v="1"/>
    <x v="45"/>
    <x v="3"/>
    <x v="3"/>
    <n v="4570"/>
    <x v="0"/>
    <x v="15"/>
    <x v="1"/>
    <s v="Jojo Hashimoto"/>
    <x v="352"/>
  </r>
  <r>
    <x v="631"/>
    <x v="0"/>
    <x v="0"/>
    <x v="1"/>
    <x v="25"/>
    <x v="4"/>
    <x v="4"/>
    <n v="3550"/>
    <x v="0"/>
    <x v="8"/>
    <x v="1"/>
    <s v="Jojo Hashimoto"/>
    <x v="72"/>
  </r>
  <r>
    <x v="659"/>
    <x v="0"/>
    <x v="0"/>
    <x v="0"/>
    <x v="76"/>
    <x v="1"/>
    <x v="1"/>
    <n v="2031"/>
    <x v="0"/>
    <x v="5"/>
    <x v="1"/>
    <s v="Jojo Hashimoto"/>
    <x v="135"/>
  </r>
  <r>
    <x v="167"/>
    <x v="2"/>
    <x v="2"/>
    <x v="1"/>
    <x v="45"/>
    <x v="3"/>
    <x v="3"/>
    <n v="4570"/>
    <x v="0"/>
    <x v="15"/>
    <x v="3"/>
    <s v="Adelaide Scott"/>
    <x v="585"/>
  </r>
  <r>
    <x v="534"/>
    <x v="1"/>
    <x v="1"/>
    <x v="0"/>
    <x v="45"/>
    <x v="3"/>
    <x v="3"/>
    <n v="4570"/>
    <x v="0"/>
    <x v="15"/>
    <x v="3"/>
    <s v="Adelaide Scott"/>
    <x v="294"/>
  </r>
  <r>
    <x v="560"/>
    <x v="0"/>
    <x v="0"/>
    <x v="1"/>
    <x v="78"/>
    <x v="1"/>
    <x v="1"/>
    <n v="2141"/>
    <x v="0"/>
    <x v="4"/>
    <x v="7"/>
    <s v="Michelle Zhao"/>
    <x v="688"/>
  </r>
  <r>
    <x v="645"/>
    <x v="1"/>
    <x v="1"/>
    <x v="1"/>
    <x v="77"/>
    <x v="5"/>
    <x v="5"/>
    <n v="7018"/>
    <x v="0"/>
    <x v="9"/>
    <x v="5"/>
    <s v="Mariam Bakir"/>
    <x v="641"/>
  </r>
  <r>
    <x v="81"/>
    <x v="0"/>
    <x v="0"/>
    <x v="1"/>
    <x v="72"/>
    <x v="4"/>
    <x v="4"/>
    <n v="3931"/>
    <x v="0"/>
    <x v="16"/>
    <x v="4"/>
    <s v="Ariki Te Kahu"/>
    <x v="566"/>
  </r>
  <r>
    <x v="433"/>
    <x v="0"/>
    <x v="0"/>
    <x v="1"/>
    <x v="4"/>
    <x v="1"/>
    <x v="1"/>
    <n v="2154"/>
    <x v="0"/>
    <x v="4"/>
    <x v="3"/>
    <s v="Adelaide Scott"/>
    <x v="505"/>
  </r>
  <r>
    <x v="279"/>
    <x v="2"/>
    <x v="2"/>
    <x v="1"/>
    <x v="74"/>
    <x v="1"/>
    <x v="1"/>
    <n v="2485"/>
    <x v="0"/>
    <x v="1"/>
    <x v="4"/>
    <s v="Ariki Te Kahu"/>
    <x v="42"/>
  </r>
  <r>
    <x v="160"/>
    <x v="0"/>
    <x v="0"/>
    <x v="1"/>
    <x v="16"/>
    <x v="0"/>
    <x v="0"/>
    <n v="6030"/>
    <x v="0"/>
    <x v="0"/>
    <x v="3"/>
    <s v="Adelaide Scott"/>
    <x v="34"/>
  </r>
  <r>
    <x v="234"/>
    <x v="1"/>
    <x v="1"/>
    <x v="0"/>
    <x v="52"/>
    <x v="3"/>
    <x v="3"/>
    <n v="4053"/>
    <x v="0"/>
    <x v="10"/>
    <x v="0"/>
    <s v="Yarran Maza"/>
    <x v="189"/>
  </r>
  <r>
    <x v="420"/>
    <x v="0"/>
    <x v="0"/>
    <x v="0"/>
    <x v="35"/>
    <x v="3"/>
    <x v="3"/>
    <n v="4558"/>
    <x v="0"/>
    <x v="15"/>
    <x v="0"/>
    <s v="Yarran Maza"/>
    <x v="23"/>
  </r>
  <r>
    <x v="662"/>
    <x v="2"/>
    <x v="2"/>
    <x v="1"/>
    <x v="18"/>
    <x v="6"/>
    <x v="6"/>
    <n v="5168"/>
    <x v="0"/>
    <x v="13"/>
    <x v="3"/>
    <s v="Adelaide Scott"/>
    <x v="511"/>
  </r>
  <r>
    <x v="537"/>
    <x v="2"/>
    <x v="2"/>
    <x v="1"/>
    <x v="15"/>
    <x v="1"/>
    <x v="1"/>
    <n v="2020"/>
    <x v="0"/>
    <x v="5"/>
    <x v="6"/>
    <s v="Cooper Evans"/>
    <x v="585"/>
  </r>
  <r>
    <x v="343"/>
    <x v="1"/>
    <x v="1"/>
    <x v="0"/>
    <x v="9"/>
    <x v="4"/>
    <x v="4"/>
    <n v="3076"/>
    <x v="0"/>
    <x v="7"/>
    <x v="9"/>
    <s v="Luka Vidovic"/>
    <x v="303"/>
  </r>
  <r>
    <x v="346"/>
    <x v="0"/>
    <x v="0"/>
    <x v="0"/>
    <x v="27"/>
    <x v="4"/>
    <x v="4"/>
    <n v="3066"/>
    <x v="0"/>
    <x v="7"/>
    <x v="2"/>
    <s v="Sanvi Reddy"/>
    <x v="689"/>
  </r>
  <r>
    <x v="556"/>
    <x v="0"/>
    <x v="0"/>
    <x v="1"/>
    <x v="72"/>
    <x v="4"/>
    <x v="4"/>
    <n v="3931"/>
    <x v="0"/>
    <x v="16"/>
    <x v="2"/>
    <s v="Sanvi Reddy"/>
    <x v="489"/>
  </r>
  <r>
    <x v="104"/>
    <x v="0"/>
    <x v="0"/>
    <x v="0"/>
    <x v="40"/>
    <x v="4"/>
    <x v="4"/>
    <n v="3353"/>
    <x v="0"/>
    <x v="8"/>
    <x v="6"/>
    <s v="Cooper Evans"/>
    <x v="491"/>
  </r>
  <r>
    <x v="469"/>
    <x v="2"/>
    <x v="2"/>
    <x v="1"/>
    <x v="57"/>
    <x v="6"/>
    <x v="6"/>
    <n v="5082"/>
    <x v="0"/>
    <x v="13"/>
    <x v="2"/>
    <s v="Sanvi Reddy"/>
    <x v="548"/>
  </r>
  <r>
    <x v="441"/>
    <x v="1"/>
    <x v="1"/>
    <x v="0"/>
    <x v="84"/>
    <x v="3"/>
    <x v="3"/>
    <n v="4215"/>
    <x v="0"/>
    <x v="3"/>
    <x v="1"/>
    <s v="Jojo Hashimoto"/>
    <x v="18"/>
  </r>
  <r>
    <x v="497"/>
    <x v="1"/>
    <x v="1"/>
    <x v="1"/>
    <x v="50"/>
    <x v="4"/>
    <x v="4"/>
    <n v="3179"/>
    <x v="0"/>
    <x v="6"/>
    <x v="3"/>
    <s v="Adelaide Scott"/>
    <x v="690"/>
  </r>
  <r>
    <x v="24"/>
    <x v="0"/>
    <x v="0"/>
    <x v="1"/>
    <x v="17"/>
    <x v="3"/>
    <x v="3"/>
    <n v="4825"/>
    <x v="0"/>
    <x v="12"/>
    <x v="2"/>
    <s v="Sanvi Reddy"/>
    <x v="677"/>
  </r>
  <r>
    <x v="15"/>
    <x v="0"/>
    <x v="0"/>
    <x v="1"/>
    <x v="72"/>
    <x v="4"/>
    <x v="4"/>
    <n v="3931"/>
    <x v="0"/>
    <x v="16"/>
    <x v="7"/>
    <s v="Michelle Zhao"/>
    <x v="444"/>
  </r>
  <r>
    <x v="136"/>
    <x v="0"/>
    <x v="0"/>
    <x v="1"/>
    <x v="96"/>
    <x v="4"/>
    <x v="4"/>
    <n v="3690"/>
    <x v="0"/>
    <x v="16"/>
    <x v="3"/>
    <s v="Adelaide Scott"/>
    <x v="423"/>
  </r>
  <r>
    <x v="599"/>
    <x v="2"/>
    <x v="2"/>
    <x v="0"/>
    <x v="69"/>
    <x v="4"/>
    <x v="4"/>
    <n v="3199"/>
    <x v="0"/>
    <x v="6"/>
    <x v="4"/>
    <s v="Ariki Te Kahu"/>
    <x v="241"/>
  </r>
  <r>
    <x v="500"/>
    <x v="0"/>
    <x v="0"/>
    <x v="0"/>
    <x v="39"/>
    <x v="0"/>
    <x v="0"/>
    <n v="6330"/>
    <x v="0"/>
    <x v="14"/>
    <x v="1"/>
    <s v="Jojo Hashimoto"/>
    <x v="579"/>
  </r>
  <r>
    <x v="53"/>
    <x v="0"/>
    <x v="0"/>
    <x v="1"/>
    <x v="93"/>
    <x v="4"/>
    <x v="4"/>
    <n v="3915"/>
    <x v="0"/>
    <x v="16"/>
    <x v="0"/>
    <s v="Yarran Maza"/>
    <x v="221"/>
  </r>
  <r>
    <x v="434"/>
    <x v="2"/>
    <x v="2"/>
    <x v="1"/>
    <x v="72"/>
    <x v="4"/>
    <x v="4"/>
    <n v="3931"/>
    <x v="0"/>
    <x v="16"/>
    <x v="2"/>
    <s v="Sanvi Reddy"/>
    <x v="691"/>
  </r>
  <r>
    <x v="389"/>
    <x v="0"/>
    <x v="0"/>
    <x v="1"/>
    <x v="70"/>
    <x v="4"/>
    <x v="4"/>
    <n v="3400"/>
    <x v="0"/>
    <x v="8"/>
    <x v="5"/>
    <s v="Mariam Bakir"/>
    <x v="692"/>
  </r>
  <r>
    <x v="357"/>
    <x v="1"/>
    <x v="1"/>
    <x v="0"/>
    <x v="96"/>
    <x v="4"/>
    <x v="4"/>
    <n v="3690"/>
    <x v="0"/>
    <x v="16"/>
    <x v="3"/>
    <s v="Adelaide Scott"/>
    <x v="212"/>
  </r>
  <r>
    <x v="228"/>
    <x v="1"/>
    <x v="1"/>
    <x v="0"/>
    <x v="86"/>
    <x v="0"/>
    <x v="0"/>
    <n v="6725"/>
    <x v="0"/>
    <x v="20"/>
    <x v="3"/>
    <s v="Adelaide Scott"/>
    <x v="28"/>
  </r>
  <r>
    <x v="663"/>
    <x v="0"/>
    <x v="0"/>
    <x v="1"/>
    <x v="56"/>
    <x v="1"/>
    <x v="1"/>
    <n v="2795"/>
    <x v="0"/>
    <x v="11"/>
    <x v="6"/>
    <s v="Cooper Evans"/>
    <x v="366"/>
  </r>
  <r>
    <x v="609"/>
    <x v="2"/>
    <x v="2"/>
    <x v="0"/>
    <x v="65"/>
    <x v="1"/>
    <x v="1"/>
    <n v="2131"/>
    <x v="0"/>
    <x v="4"/>
    <x v="4"/>
    <s v="Ariki Te Kahu"/>
    <x v="395"/>
  </r>
  <r>
    <x v="173"/>
    <x v="0"/>
    <x v="0"/>
    <x v="0"/>
    <x v="76"/>
    <x v="1"/>
    <x v="1"/>
    <n v="2031"/>
    <x v="0"/>
    <x v="5"/>
    <x v="5"/>
    <s v="Mariam Bakir"/>
    <x v="296"/>
  </r>
  <r>
    <x v="61"/>
    <x v="1"/>
    <x v="1"/>
    <x v="0"/>
    <x v="5"/>
    <x v="1"/>
    <x v="1"/>
    <n v="2067"/>
    <x v="0"/>
    <x v="5"/>
    <x v="1"/>
    <s v="Jojo Hashimoto"/>
    <x v="211"/>
  </r>
  <r>
    <x v="496"/>
    <x v="0"/>
    <x v="0"/>
    <x v="1"/>
    <x v="47"/>
    <x v="1"/>
    <x v="1"/>
    <n v="2101"/>
    <x v="0"/>
    <x v="4"/>
    <x v="1"/>
    <s v="Jojo Hashimoto"/>
    <x v="21"/>
  </r>
  <r>
    <x v="541"/>
    <x v="0"/>
    <x v="0"/>
    <x v="0"/>
    <x v="40"/>
    <x v="4"/>
    <x v="4"/>
    <n v="3353"/>
    <x v="0"/>
    <x v="8"/>
    <x v="4"/>
    <s v="Ariki Te Kahu"/>
    <x v="693"/>
  </r>
  <r>
    <x v="54"/>
    <x v="0"/>
    <x v="0"/>
    <x v="0"/>
    <x v="48"/>
    <x v="3"/>
    <x v="3"/>
    <n v="4566"/>
    <x v="0"/>
    <x v="15"/>
    <x v="1"/>
    <s v="Jojo Hashimoto"/>
    <x v="268"/>
  </r>
  <r>
    <x v="87"/>
    <x v="0"/>
    <x v="0"/>
    <x v="0"/>
    <x v="64"/>
    <x v="1"/>
    <x v="1"/>
    <n v="2350"/>
    <x v="0"/>
    <x v="1"/>
    <x v="8"/>
    <s v="Aditya Nair"/>
    <x v="555"/>
  </r>
  <r>
    <x v="245"/>
    <x v="2"/>
    <x v="2"/>
    <x v="0"/>
    <x v="61"/>
    <x v="6"/>
    <x v="6"/>
    <n v="5343"/>
    <x v="0"/>
    <x v="18"/>
    <x v="3"/>
    <s v="Adelaide Scott"/>
    <x v="694"/>
  </r>
  <r>
    <x v="144"/>
    <x v="1"/>
    <x v="1"/>
    <x v="0"/>
    <x v="69"/>
    <x v="4"/>
    <x v="4"/>
    <n v="3199"/>
    <x v="0"/>
    <x v="6"/>
    <x v="8"/>
    <s v="Aditya Nair"/>
    <x v="458"/>
  </r>
  <r>
    <x v="249"/>
    <x v="0"/>
    <x v="0"/>
    <x v="0"/>
    <x v="26"/>
    <x v="0"/>
    <x v="0"/>
    <n v="6280"/>
    <x v="0"/>
    <x v="14"/>
    <x v="7"/>
    <s v="Michelle Zhao"/>
    <x v="231"/>
  </r>
  <r>
    <x v="90"/>
    <x v="2"/>
    <x v="2"/>
    <x v="1"/>
    <x v="15"/>
    <x v="1"/>
    <x v="1"/>
    <n v="2020"/>
    <x v="0"/>
    <x v="5"/>
    <x v="4"/>
    <s v="Ariki Te Kahu"/>
    <x v="582"/>
  </r>
  <r>
    <x v="664"/>
    <x v="2"/>
    <x v="2"/>
    <x v="1"/>
    <x v="52"/>
    <x v="3"/>
    <x v="3"/>
    <n v="4053"/>
    <x v="0"/>
    <x v="10"/>
    <x v="1"/>
    <s v="Jojo Hashimoto"/>
    <x v="133"/>
  </r>
  <r>
    <x v="214"/>
    <x v="2"/>
    <x v="2"/>
    <x v="0"/>
    <x v="57"/>
    <x v="6"/>
    <x v="6"/>
    <n v="5082"/>
    <x v="0"/>
    <x v="13"/>
    <x v="6"/>
    <s v="Cooper Evans"/>
    <x v="307"/>
  </r>
  <r>
    <x v="405"/>
    <x v="2"/>
    <x v="2"/>
    <x v="0"/>
    <x v="21"/>
    <x v="3"/>
    <x v="3"/>
    <n v="4012"/>
    <x v="0"/>
    <x v="10"/>
    <x v="2"/>
    <s v="Sanvi Reddy"/>
    <x v="637"/>
  </r>
  <r>
    <x v="536"/>
    <x v="2"/>
    <x v="2"/>
    <x v="1"/>
    <x v="35"/>
    <x v="3"/>
    <x v="3"/>
    <n v="4558"/>
    <x v="0"/>
    <x v="15"/>
    <x v="9"/>
    <s v="Luka Vidovic"/>
    <x v="695"/>
  </r>
  <r>
    <x v="313"/>
    <x v="0"/>
    <x v="0"/>
    <x v="0"/>
    <x v="89"/>
    <x v="4"/>
    <x v="4"/>
    <n v="3136"/>
    <x v="0"/>
    <x v="6"/>
    <x v="3"/>
    <s v="Adelaide Scott"/>
    <x v="696"/>
  </r>
  <r>
    <x v="538"/>
    <x v="0"/>
    <x v="0"/>
    <x v="1"/>
    <x v="24"/>
    <x v="1"/>
    <x v="1"/>
    <n v="2120"/>
    <x v="0"/>
    <x v="4"/>
    <x v="6"/>
    <s v="Cooper Evans"/>
    <x v="338"/>
  </r>
  <r>
    <x v="490"/>
    <x v="1"/>
    <x v="1"/>
    <x v="0"/>
    <x v="24"/>
    <x v="1"/>
    <x v="1"/>
    <n v="2120"/>
    <x v="0"/>
    <x v="4"/>
    <x v="2"/>
    <s v="Sanvi Reddy"/>
    <x v="453"/>
  </r>
  <r>
    <x v="198"/>
    <x v="2"/>
    <x v="2"/>
    <x v="1"/>
    <x v="80"/>
    <x v="0"/>
    <x v="0"/>
    <n v="6109"/>
    <x v="0"/>
    <x v="14"/>
    <x v="0"/>
    <s v="Yarran Maza"/>
    <x v="120"/>
  </r>
  <r>
    <x v="665"/>
    <x v="1"/>
    <x v="1"/>
    <x v="0"/>
    <x v="94"/>
    <x v="5"/>
    <x v="5"/>
    <n v="7250"/>
    <x v="0"/>
    <x v="9"/>
    <x v="2"/>
    <s v="Sanvi Reddy"/>
    <x v="697"/>
  </r>
  <r>
    <x v="467"/>
    <x v="1"/>
    <x v="1"/>
    <x v="0"/>
    <x v="11"/>
    <x v="5"/>
    <x v="5"/>
    <n v="7010"/>
    <x v="0"/>
    <x v="9"/>
    <x v="4"/>
    <s v="Ariki Te Kahu"/>
    <x v="78"/>
  </r>
  <r>
    <x v="497"/>
    <x v="1"/>
    <x v="1"/>
    <x v="0"/>
    <x v="57"/>
    <x v="6"/>
    <x v="6"/>
    <n v="5082"/>
    <x v="0"/>
    <x v="13"/>
    <x v="3"/>
    <s v="Adelaide Scott"/>
    <x v="292"/>
  </r>
  <r>
    <x v="56"/>
    <x v="2"/>
    <x v="2"/>
    <x v="0"/>
    <x v="21"/>
    <x v="3"/>
    <x v="3"/>
    <n v="4012"/>
    <x v="0"/>
    <x v="10"/>
    <x v="0"/>
    <s v="Yarran Maza"/>
    <x v="230"/>
  </r>
  <r>
    <x v="95"/>
    <x v="1"/>
    <x v="1"/>
    <x v="0"/>
    <x v="59"/>
    <x v="3"/>
    <x v="3"/>
    <n v="4509"/>
    <x v="0"/>
    <x v="3"/>
    <x v="1"/>
    <s v="Jojo Hashimoto"/>
    <x v="308"/>
  </r>
  <r>
    <x v="631"/>
    <x v="0"/>
    <x v="0"/>
    <x v="0"/>
    <x v="31"/>
    <x v="1"/>
    <x v="1"/>
    <n v="2116"/>
    <x v="0"/>
    <x v="4"/>
    <x v="0"/>
    <s v="Yarran Maza"/>
    <x v="600"/>
  </r>
  <r>
    <x v="375"/>
    <x v="1"/>
    <x v="1"/>
    <x v="1"/>
    <x v="48"/>
    <x v="3"/>
    <x v="3"/>
    <n v="4566"/>
    <x v="0"/>
    <x v="15"/>
    <x v="6"/>
    <s v="Cooper Evans"/>
    <x v="543"/>
  </r>
  <r>
    <x v="117"/>
    <x v="2"/>
    <x v="2"/>
    <x v="1"/>
    <x v="70"/>
    <x v="4"/>
    <x v="4"/>
    <n v="3400"/>
    <x v="0"/>
    <x v="8"/>
    <x v="7"/>
    <s v="Michelle Zhao"/>
    <x v="379"/>
  </r>
  <r>
    <x v="114"/>
    <x v="0"/>
    <x v="0"/>
    <x v="1"/>
    <x v="93"/>
    <x v="4"/>
    <x v="4"/>
    <n v="3915"/>
    <x v="0"/>
    <x v="16"/>
    <x v="3"/>
    <s v="Adelaide Scott"/>
    <x v="27"/>
  </r>
  <r>
    <x v="666"/>
    <x v="0"/>
    <x v="0"/>
    <x v="0"/>
    <x v="18"/>
    <x v="6"/>
    <x v="6"/>
    <n v="5168"/>
    <x v="0"/>
    <x v="13"/>
    <x v="0"/>
    <s v="Yarran Maza"/>
    <x v="698"/>
  </r>
  <r>
    <x v="217"/>
    <x v="0"/>
    <x v="0"/>
    <x v="1"/>
    <x v="50"/>
    <x v="4"/>
    <x v="4"/>
    <n v="3179"/>
    <x v="0"/>
    <x v="6"/>
    <x v="3"/>
    <s v="Adelaide Scott"/>
    <x v="191"/>
  </r>
  <r>
    <x v="667"/>
    <x v="1"/>
    <x v="1"/>
    <x v="1"/>
    <x v="53"/>
    <x v="3"/>
    <x v="3"/>
    <n v="4119"/>
    <x v="0"/>
    <x v="10"/>
    <x v="0"/>
    <s v="Yarran Maza"/>
    <x v="260"/>
  </r>
  <r>
    <x v="668"/>
    <x v="0"/>
    <x v="0"/>
    <x v="1"/>
    <x v="18"/>
    <x v="6"/>
    <x v="6"/>
    <n v="5168"/>
    <x v="0"/>
    <x v="13"/>
    <x v="3"/>
    <s v="Adelaide Scott"/>
    <x v="324"/>
  </r>
  <r>
    <x v="592"/>
    <x v="0"/>
    <x v="0"/>
    <x v="1"/>
    <x v="50"/>
    <x v="4"/>
    <x v="4"/>
    <n v="3179"/>
    <x v="0"/>
    <x v="6"/>
    <x v="7"/>
    <s v="Michelle Zhao"/>
    <x v="699"/>
  </r>
  <r>
    <x v="1"/>
    <x v="0"/>
    <x v="0"/>
    <x v="0"/>
    <x v="13"/>
    <x v="1"/>
    <x v="1"/>
    <n v="2480"/>
    <x v="0"/>
    <x v="1"/>
    <x v="4"/>
    <s v="Ariki Te Kahu"/>
    <x v="561"/>
  </r>
  <r>
    <x v="277"/>
    <x v="0"/>
    <x v="0"/>
    <x v="0"/>
    <x v="67"/>
    <x v="3"/>
    <x v="3"/>
    <n v="4551"/>
    <x v="0"/>
    <x v="15"/>
    <x v="8"/>
    <s v="Aditya Nair"/>
    <x v="291"/>
  </r>
  <r>
    <x v="669"/>
    <x v="2"/>
    <x v="2"/>
    <x v="1"/>
    <x v="80"/>
    <x v="0"/>
    <x v="0"/>
    <n v="6109"/>
    <x v="0"/>
    <x v="14"/>
    <x v="1"/>
    <s v="Jojo Hashimoto"/>
    <x v="307"/>
  </r>
  <r>
    <x v="251"/>
    <x v="1"/>
    <x v="1"/>
    <x v="0"/>
    <x v="15"/>
    <x v="1"/>
    <x v="1"/>
    <n v="2020"/>
    <x v="0"/>
    <x v="5"/>
    <x v="1"/>
    <s v="Jojo Hashimoto"/>
    <x v="432"/>
  </r>
  <r>
    <x v="645"/>
    <x v="1"/>
    <x v="1"/>
    <x v="0"/>
    <x v="96"/>
    <x v="4"/>
    <x v="4"/>
    <n v="3690"/>
    <x v="0"/>
    <x v="16"/>
    <x v="1"/>
    <s v="Jojo Hashimoto"/>
    <x v="251"/>
  </r>
  <r>
    <x v="323"/>
    <x v="0"/>
    <x v="0"/>
    <x v="0"/>
    <x v="61"/>
    <x v="6"/>
    <x v="6"/>
    <n v="5343"/>
    <x v="0"/>
    <x v="18"/>
    <x v="2"/>
    <s v="Sanvi Reddy"/>
    <x v="79"/>
  </r>
  <r>
    <x v="159"/>
    <x v="0"/>
    <x v="0"/>
    <x v="0"/>
    <x v="16"/>
    <x v="0"/>
    <x v="0"/>
    <n v="6030"/>
    <x v="0"/>
    <x v="0"/>
    <x v="4"/>
    <s v="Ariki Te Kahu"/>
    <x v="191"/>
  </r>
  <r>
    <x v="443"/>
    <x v="0"/>
    <x v="0"/>
    <x v="1"/>
    <x v="16"/>
    <x v="0"/>
    <x v="0"/>
    <n v="6030"/>
    <x v="0"/>
    <x v="0"/>
    <x v="4"/>
    <s v="Ariki Te Kahu"/>
    <x v="473"/>
  </r>
  <r>
    <x v="647"/>
    <x v="0"/>
    <x v="0"/>
    <x v="0"/>
    <x v="64"/>
    <x v="1"/>
    <x v="1"/>
    <n v="2350"/>
    <x v="0"/>
    <x v="1"/>
    <x v="3"/>
    <s v="Adelaide Scott"/>
    <x v="308"/>
  </r>
  <r>
    <x v="352"/>
    <x v="1"/>
    <x v="1"/>
    <x v="1"/>
    <x v="80"/>
    <x v="0"/>
    <x v="0"/>
    <n v="6109"/>
    <x v="0"/>
    <x v="14"/>
    <x v="0"/>
    <s v="Yarran Maza"/>
    <x v="700"/>
  </r>
  <r>
    <x v="129"/>
    <x v="0"/>
    <x v="0"/>
    <x v="1"/>
    <x v="20"/>
    <x v="4"/>
    <x v="4"/>
    <n v="3429"/>
    <x v="0"/>
    <x v="8"/>
    <x v="9"/>
    <s v="Luka Vidovic"/>
    <x v="701"/>
  </r>
  <r>
    <x v="569"/>
    <x v="1"/>
    <x v="1"/>
    <x v="1"/>
    <x v="16"/>
    <x v="0"/>
    <x v="0"/>
    <n v="6030"/>
    <x v="0"/>
    <x v="0"/>
    <x v="2"/>
    <s v="Sanvi Reddy"/>
    <x v="336"/>
  </r>
  <r>
    <x v="334"/>
    <x v="1"/>
    <x v="1"/>
    <x v="1"/>
    <x v="45"/>
    <x v="3"/>
    <x v="3"/>
    <n v="4570"/>
    <x v="0"/>
    <x v="15"/>
    <x v="1"/>
    <s v="Jojo Hashimoto"/>
    <x v="495"/>
  </r>
  <r>
    <x v="394"/>
    <x v="0"/>
    <x v="0"/>
    <x v="0"/>
    <x v="21"/>
    <x v="3"/>
    <x v="3"/>
    <n v="4012"/>
    <x v="0"/>
    <x v="10"/>
    <x v="3"/>
    <s v="Adelaide Scott"/>
    <x v="424"/>
  </r>
  <r>
    <x v="304"/>
    <x v="0"/>
    <x v="0"/>
    <x v="1"/>
    <x v="56"/>
    <x v="1"/>
    <x v="1"/>
    <n v="2795"/>
    <x v="0"/>
    <x v="11"/>
    <x v="2"/>
    <s v="Sanvi Reddy"/>
    <x v="630"/>
  </r>
  <r>
    <x v="670"/>
    <x v="2"/>
    <x v="2"/>
    <x v="0"/>
    <x v="91"/>
    <x v="1"/>
    <x v="1"/>
    <n v="2064"/>
    <x v="0"/>
    <x v="5"/>
    <x v="2"/>
    <s v="Sanvi Reddy"/>
    <x v="162"/>
  </r>
  <r>
    <x v="603"/>
    <x v="0"/>
    <x v="0"/>
    <x v="1"/>
    <x v="74"/>
    <x v="1"/>
    <x v="1"/>
    <n v="2485"/>
    <x v="0"/>
    <x v="1"/>
    <x v="7"/>
    <s v="Michelle Zhao"/>
    <x v="32"/>
  </r>
  <r>
    <x v="671"/>
    <x v="2"/>
    <x v="2"/>
    <x v="0"/>
    <x v="34"/>
    <x v="4"/>
    <x v="4"/>
    <n v="3018"/>
    <x v="0"/>
    <x v="7"/>
    <x v="6"/>
    <s v="Cooper Evans"/>
    <x v="172"/>
  </r>
  <r>
    <x v="405"/>
    <x v="2"/>
    <x v="2"/>
    <x v="1"/>
    <x v="86"/>
    <x v="0"/>
    <x v="0"/>
    <n v="6725"/>
    <x v="0"/>
    <x v="20"/>
    <x v="6"/>
    <s v="Cooper Evans"/>
    <x v="562"/>
  </r>
  <r>
    <x v="223"/>
    <x v="1"/>
    <x v="1"/>
    <x v="1"/>
    <x v="82"/>
    <x v="3"/>
    <x v="3"/>
    <n v="4655"/>
    <x v="0"/>
    <x v="17"/>
    <x v="6"/>
    <s v="Cooper Evans"/>
    <x v="612"/>
  </r>
  <r>
    <x v="383"/>
    <x v="1"/>
    <x v="1"/>
    <x v="0"/>
    <x v="18"/>
    <x v="6"/>
    <x v="6"/>
    <n v="5168"/>
    <x v="0"/>
    <x v="13"/>
    <x v="9"/>
    <s v="Luka Vidovic"/>
    <x v="568"/>
  </r>
  <r>
    <x v="628"/>
    <x v="2"/>
    <x v="2"/>
    <x v="1"/>
    <x v="41"/>
    <x v="5"/>
    <x v="5"/>
    <n v="7320"/>
    <x v="0"/>
    <x v="9"/>
    <x v="7"/>
    <s v="Michelle Zhao"/>
    <x v="603"/>
  </r>
  <r>
    <x v="671"/>
    <x v="2"/>
    <x v="2"/>
    <x v="1"/>
    <x v="55"/>
    <x v="3"/>
    <x v="3"/>
    <n v="4703"/>
    <x v="0"/>
    <x v="17"/>
    <x v="3"/>
    <s v="Adelaide Scott"/>
    <x v="702"/>
  </r>
  <r>
    <x v="543"/>
    <x v="2"/>
    <x v="2"/>
    <x v="0"/>
    <x v="8"/>
    <x v="1"/>
    <x v="1"/>
    <n v="2158"/>
    <x v="0"/>
    <x v="4"/>
    <x v="3"/>
    <s v="Adelaide Scott"/>
    <x v="529"/>
  </r>
  <r>
    <x v="173"/>
    <x v="0"/>
    <x v="0"/>
    <x v="0"/>
    <x v="3"/>
    <x v="3"/>
    <x v="3"/>
    <n v="4220"/>
    <x v="0"/>
    <x v="3"/>
    <x v="1"/>
    <s v="Jojo Hashimoto"/>
    <x v="506"/>
  </r>
  <r>
    <x v="307"/>
    <x v="1"/>
    <x v="1"/>
    <x v="0"/>
    <x v="44"/>
    <x v="4"/>
    <x v="4"/>
    <n v="3977"/>
    <x v="0"/>
    <x v="16"/>
    <x v="2"/>
    <s v="Sanvi Reddy"/>
    <x v="147"/>
  </r>
  <r>
    <x v="132"/>
    <x v="0"/>
    <x v="0"/>
    <x v="1"/>
    <x v="42"/>
    <x v="3"/>
    <x v="3"/>
    <n v="4870"/>
    <x v="0"/>
    <x v="12"/>
    <x v="2"/>
    <s v="Sanvi Reddy"/>
    <x v="674"/>
  </r>
  <r>
    <x v="659"/>
    <x v="0"/>
    <x v="0"/>
    <x v="0"/>
    <x v="15"/>
    <x v="1"/>
    <x v="1"/>
    <n v="2020"/>
    <x v="0"/>
    <x v="5"/>
    <x v="2"/>
    <s v="Sanvi Reddy"/>
    <x v="393"/>
  </r>
  <r>
    <x v="3"/>
    <x v="0"/>
    <x v="0"/>
    <x v="1"/>
    <x v="74"/>
    <x v="1"/>
    <x v="1"/>
    <n v="2485"/>
    <x v="0"/>
    <x v="1"/>
    <x v="3"/>
    <s v="Adelaide Scott"/>
    <x v="325"/>
  </r>
  <r>
    <x v="532"/>
    <x v="1"/>
    <x v="1"/>
    <x v="0"/>
    <x v="18"/>
    <x v="6"/>
    <x v="6"/>
    <n v="5168"/>
    <x v="0"/>
    <x v="13"/>
    <x v="4"/>
    <s v="Ariki Te Kahu"/>
    <x v="694"/>
  </r>
  <r>
    <x v="608"/>
    <x v="0"/>
    <x v="0"/>
    <x v="0"/>
    <x v="51"/>
    <x v="4"/>
    <x v="4"/>
    <n v="3630"/>
    <x v="0"/>
    <x v="16"/>
    <x v="4"/>
    <s v="Ariki Te Kahu"/>
    <x v="458"/>
  </r>
  <r>
    <x v="594"/>
    <x v="1"/>
    <x v="1"/>
    <x v="1"/>
    <x v="74"/>
    <x v="1"/>
    <x v="1"/>
    <n v="2485"/>
    <x v="0"/>
    <x v="1"/>
    <x v="1"/>
    <s v="Jojo Hashimoto"/>
    <x v="384"/>
  </r>
  <r>
    <x v="455"/>
    <x v="1"/>
    <x v="1"/>
    <x v="0"/>
    <x v="39"/>
    <x v="0"/>
    <x v="0"/>
    <n v="6330"/>
    <x v="0"/>
    <x v="14"/>
    <x v="9"/>
    <s v="Luka Vidovic"/>
    <x v="41"/>
  </r>
  <r>
    <x v="224"/>
    <x v="1"/>
    <x v="1"/>
    <x v="1"/>
    <x v="9"/>
    <x v="4"/>
    <x v="4"/>
    <n v="3076"/>
    <x v="0"/>
    <x v="7"/>
    <x v="0"/>
    <s v="Yarran Maza"/>
    <x v="206"/>
  </r>
  <r>
    <x v="539"/>
    <x v="2"/>
    <x v="2"/>
    <x v="1"/>
    <x v="74"/>
    <x v="1"/>
    <x v="1"/>
    <n v="2485"/>
    <x v="0"/>
    <x v="1"/>
    <x v="1"/>
    <s v="Jojo Hashimoto"/>
    <x v="112"/>
  </r>
  <r>
    <x v="672"/>
    <x v="1"/>
    <x v="1"/>
    <x v="0"/>
    <x v="10"/>
    <x v="4"/>
    <x v="4"/>
    <n v="3551"/>
    <x v="0"/>
    <x v="8"/>
    <x v="6"/>
    <s v="Cooper Evans"/>
    <x v="39"/>
  </r>
  <r>
    <x v="477"/>
    <x v="0"/>
    <x v="0"/>
    <x v="0"/>
    <x v="64"/>
    <x v="1"/>
    <x v="1"/>
    <n v="2350"/>
    <x v="0"/>
    <x v="1"/>
    <x v="6"/>
    <s v="Cooper Evans"/>
    <x v="50"/>
  </r>
  <r>
    <x v="259"/>
    <x v="1"/>
    <x v="1"/>
    <x v="1"/>
    <x v="4"/>
    <x v="1"/>
    <x v="1"/>
    <n v="2154"/>
    <x v="0"/>
    <x v="4"/>
    <x v="6"/>
    <s v="Cooper Evans"/>
    <x v="613"/>
  </r>
  <r>
    <x v="132"/>
    <x v="0"/>
    <x v="0"/>
    <x v="1"/>
    <x v="28"/>
    <x v="1"/>
    <x v="1"/>
    <n v="2830"/>
    <x v="0"/>
    <x v="11"/>
    <x v="3"/>
    <s v="Adelaide Scott"/>
    <x v="54"/>
  </r>
  <r>
    <x v="194"/>
    <x v="2"/>
    <x v="2"/>
    <x v="1"/>
    <x v="60"/>
    <x v="1"/>
    <x v="1"/>
    <n v="2541"/>
    <x v="0"/>
    <x v="2"/>
    <x v="3"/>
    <s v="Adelaide Scott"/>
    <x v="633"/>
  </r>
  <r>
    <x v="81"/>
    <x v="0"/>
    <x v="0"/>
    <x v="1"/>
    <x v="43"/>
    <x v="1"/>
    <x v="1"/>
    <n v="2560"/>
    <x v="0"/>
    <x v="2"/>
    <x v="4"/>
    <s v="Ariki Te Kahu"/>
    <x v="453"/>
  </r>
  <r>
    <x v="512"/>
    <x v="0"/>
    <x v="0"/>
    <x v="0"/>
    <x v="62"/>
    <x v="0"/>
    <x v="0"/>
    <n v="6112"/>
    <x v="0"/>
    <x v="14"/>
    <x v="3"/>
    <s v="Adelaide Scott"/>
    <x v="305"/>
  </r>
  <r>
    <x v="114"/>
    <x v="0"/>
    <x v="0"/>
    <x v="1"/>
    <x v="3"/>
    <x v="3"/>
    <x v="3"/>
    <n v="4220"/>
    <x v="0"/>
    <x v="3"/>
    <x v="3"/>
    <s v="Adelaide Scott"/>
    <x v="370"/>
  </r>
  <r>
    <x v="548"/>
    <x v="0"/>
    <x v="0"/>
    <x v="0"/>
    <x v="94"/>
    <x v="5"/>
    <x v="5"/>
    <n v="7250"/>
    <x v="0"/>
    <x v="9"/>
    <x v="3"/>
    <s v="Adelaide Scott"/>
    <x v="340"/>
  </r>
  <r>
    <x v="287"/>
    <x v="1"/>
    <x v="1"/>
    <x v="1"/>
    <x v="23"/>
    <x v="1"/>
    <x v="1"/>
    <n v="2650"/>
    <x v="0"/>
    <x v="11"/>
    <x v="1"/>
    <s v="Jojo Hashimoto"/>
    <x v="176"/>
  </r>
  <r>
    <x v="595"/>
    <x v="2"/>
    <x v="2"/>
    <x v="0"/>
    <x v="31"/>
    <x v="1"/>
    <x v="1"/>
    <n v="2116"/>
    <x v="0"/>
    <x v="4"/>
    <x v="6"/>
    <s v="Cooper Evans"/>
    <x v="556"/>
  </r>
  <r>
    <x v="583"/>
    <x v="0"/>
    <x v="0"/>
    <x v="1"/>
    <x v="48"/>
    <x v="3"/>
    <x v="3"/>
    <n v="4566"/>
    <x v="0"/>
    <x v="15"/>
    <x v="2"/>
    <s v="Sanvi Reddy"/>
    <x v="678"/>
  </r>
  <r>
    <x v="206"/>
    <x v="2"/>
    <x v="2"/>
    <x v="0"/>
    <x v="51"/>
    <x v="4"/>
    <x v="4"/>
    <n v="3630"/>
    <x v="0"/>
    <x v="16"/>
    <x v="7"/>
    <s v="Michelle Zhao"/>
    <x v="703"/>
  </r>
  <r>
    <x v="673"/>
    <x v="0"/>
    <x v="0"/>
    <x v="1"/>
    <x v="79"/>
    <x v="6"/>
    <x v="6"/>
    <n v="5290"/>
    <x v="0"/>
    <x v="18"/>
    <x v="0"/>
    <s v="Yarran Maza"/>
    <x v="264"/>
  </r>
  <r>
    <x v="115"/>
    <x v="0"/>
    <x v="0"/>
    <x v="1"/>
    <x v="70"/>
    <x v="4"/>
    <x v="4"/>
    <n v="3400"/>
    <x v="0"/>
    <x v="8"/>
    <x v="2"/>
    <s v="Sanvi Reddy"/>
    <x v="440"/>
  </r>
  <r>
    <x v="2"/>
    <x v="1"/>
    <x v="1"/>
    <x v="1"/>
    <x v="87"/>
    <x v="2"/>
    <x v="2"/>
    <n v="2609"/>
    <x v="0"/>
    <x v="2"/>
    <x v="2"/>
    <s v="Sanvi Reddy"/>
    <x v="415"/>
  </r>
  <r>
    <x v="575"/>
    <x v="0"/>
    <x v="0"/>
    <x v="0"/>
    <x v="11"/>
    <x v="5"/>
    <x v="5"/>
    <n v="7010"/>
    <x v="0"/>
    <x v="9"/>
    <x v="1"/>
    <s v="Jojo Hashimoto"/>
    <x v="537"/>
  </r>
  <r>
    <x v="519"/>
    <x v="0"/>
    <x v="0"/>
    <x v="0"/>
    <x v="13"/>
    <x v="1"/>
    <x v="1"/>
    <n v="2480"/>
    <x v="0"/>
    <x v="1"/>
    <x v="4"/>
    <s v="Ariki Te Kahu"/>
    <x v="327"/>
  </r>
  <r>
    <x v="324"/>
    <x v="1"/>
    <x v="1"/>
    <x v="0"/>
    <x v="77"/>
    <x v="5"/>
    <x v="5"/>
    <n v="7018"/>
    <x v="0"/>
    <x v="9"/>
    <x v="2"/>
    <s v="Sanvi Reddy"/>
    <x v="676"/>
  </r>
  <r>
    <x v="649"/>
    <x v="0"/>
    <x v="0"/>
    <x v="0"/>
    <x v="21"/>
    <x v="3"/>
    <x v="3"/>
    <n v="4012"/>
    <x v="0"/>
    <x v="10"/>
    <x v="4"/>
    <s v="Ariki Te Kahu"/>
    <x v="609"/>
  </r>
  <r>
    <x v="593"/>
    <x v="0"/>
    <x v="0"/>
    <x v="1"/>
    <x v="4"/>
    <x v="1"/>
    <x v="1"/>
    <n v="2154"/>
    <x v="0"/>
    <x v="4"/>
    <x v="2"/>
    <s v="Sanvi Reddy"/>
    <x v="573"/>
  </r>
  <r>
    <x v="591"/>
    <x v="0"/>
    <x v="0"/>
    <x v="0"/>
    <x v="19"/>
    <x v="1"/>
    <x v="1"/>
    <n v="2800"/>
    <x v="0"/>
    <x v="11"/>
    <x v="1"/>
    <s v="Jojo Hashimoto"/>
    <x v="639"/>
  </r>
  <r>
    <x v="503"/>
    <x v="0"/>
    <x v="0"/>
    <x v="0"/>
    <x v="2"/>
    <x v="2"/>
    <x v="2"/>
    <n v="2617"/>
    <x v="0"/>
    <x v="2"/>
    <x v="2"/>
    <s v="Sanvi Reddy"/>
    <x v="317"/>
  </r>
  <r>
    <x v="568"/>
    <x v="0"/>
    <x v="0"/>
    <x v="0"/>
    <x v="92"/>
    <x v="3"/>
    <x v="3"/>
    <n v="4305"/>
    <x v="0"/>
    <x v="3"/>
    <x v="7"/>
    <s v="Michelle Zhao"/>
    <x v="704"/>
  </r>
  <r>
    <x v="418"/>
    <x v="2"/>
    <x v="2"/>
    <x v="1"/>
    <x v="92"/>
    <x v="3"/>
    <x v="3"/>
    <n v="4305"/>
    <x v="0"/>
    <x v="3"/>
    <x v="2"/>
    <s v="Sanvi Reddy"/>
    <x v="590"/>
  </r>
  <r>
    <x v="118"/>
    <x v="1"/>
    <x v="1"/>
    <x v="0"/>
    <x v="37"/>
    <x v="1"/>
    <x v="1"/>
    <n v="2750"/>
    <x v="0"/>
    <x v="11"/>
    <x v="2"/>
    <s v="Sanvi Reddy"/>
    <x v="536"/>
  </r>
  <r>
    <x v="230"/>
    <x v="0"/>
    <x v="0"/>
    <x v="1"/>
    <x v="70"/>
    <x v="4"/>
    <x v="4"/>
    <n v="3400"/>
    <x v="0"/>
    <x v="8"/>
    <x v="3"/>
    <s v="Adelaide Scott"/>
    <x v="646"/>
  </r>
  <r>
    <x v="333"/>
    <x v="2"/>
    <x v="2"/>
    <x v="0"/>
    <x v="55"/>
    <x v="3"/>
    <x v="3"/>
    <n v="4703"/>
    <x v="0"/>
    <x v="17"/>
    <x v="7"/>
    <s v="Michelle Zhao"/>
    <x v="234"/>
  </r>
  <r>
    <x v="273"/>
    <x v="0"/>
    <x v="0"/>
    <x v="1"/>
    <x v="43"/>
    <x v="1"/>
    <x v="1"/>
    <n v="2560"/>
    <x v="0"/>
    <x v="2"/>
    <x v="1"/>
    <s v="Jojo Hashimoto"/>
    <x v="574"/>
  </r>
  <r>
    <x v="338"/>
    <x v="2"/>
    <x v="2"/>
    <x v="1"/>
    <x v="4"/>
    <x v="1"/>
    <x v="1"/>
    <n v="2154"/>
    <x v="0"/>
    <x v="4"/>
    <x v="0"/>
    <s v="Yarran Maza"/>
    <x v="705"/>
  </r>
  <r>
    <x v="437"/>
    <x v="0"/>
    <x v="0"/>
    <x v="1"/>
    <x v="72"/>
    <x v="4"/>
    <x v="4"/>
    <n v="3931"/>
    <x v="0"/>
    <x v="16"/>
    <x v="5"/>
    <s v="Mariam Bakir"/>
    <x v="181"/>
  </r>
  <r>
    <x v="65"/>
    <x v="2"/>
    <x v="2"/>
    <x v="1"/>
    <x v="72"/>
    <x v="4"/>
    <x v="4"/>
    <n v="3931"/>
    <x v="0"/>
    <x v="16"/>
    <x v="3"/>
    <s v="Adelaide Scott"/>
    <x v="553"/>
  </r>
  <r>
    <x v="247"/>
    <x v="0"/>
    <x v="0"/>
    <x v="0"/>
    <x v="70"/>
    <x v="4"/>
    <x v="4"/>
    <n v="3400"/>
    <x v="0"/>
    <x v="8"/>
    <x v="7"/>
    <s v="Michelle Zhao"/>
    <x v="439"/>
  </r>
  <r>
    <x v="298"/>
    <x v="1"/>
    <x v="1"/>
    <x v="1"/>
    <x v="4"/>
    <x v="1"/>
    <x v="1"/>
    <n v="2154"/>
    <x v="0"/>
    <x v="4"/>
    <x v="2"/>
    <s v="Sanvi Reddy"/>
    <x v="533"/>
  </r>
  <r>
    <x v="599"/>
    <x v="2"/>
    <x v="2"/>
    <x v="1"/>
    <x v="19"/>
    <x v="1"/>
    <x v="1"/>
    <n v="2800"/>
    <x v="0"/>
    <x v="11"/>
    <x v="8"/>
    <s v="Aditya Nair"/>
    <x v="706"/>
  </r>
  <r>
    <x v="318"/>
    <x v="0"/>
    <x v="0"/>
    <x v="0"/>
    <x v="85"/>
    <x v="0"/>
    <x v="0"/>
    <n v="6530"/>
    <x v="0"/>
    <x v="20"/>
    <x v="3"/>
    <s v="Adelaide Scott"/>
    <x v="469"/>
  </r>
  <r>
    <x v="674"/>
    <x v="1"/>
    <x v="1"/>
    <x v="1"/>
    <x v="30"/>
    <x v="4"/>
    <x v="4"/>
    <n v="3131"/>
    <x v="0"/>
    <x v="6"/>
    <x v="0"/>
    <s v="Yarran Maza"/>
    <x v="71"/>
  </r>
  <r>
    <x v="318"/>
    <x v="0"/>
    <x v="0"/>
    <x v="0"/>
    <x v="66"/>
    <x v="3"/>
    <x v="3"/>
    <n v="4883"/>
    <x v="0"/>
    <x v="12"/>
    <x v="6"/>
    <s v="Cooper Evans"/>
    <x v="707"/>
  </r>
  <r>
    <x v="285"/>
    <x v="0"/>
    <x v="0"/>
    <x v="1"/>
    <x v="52"/>
    <x v="3"/>
    <x v="3"/>
    <n v="4053"/>
    <x v="0"/>
    <x v="10"/>
    <x v="4"/>
    <s v="Ariki Te Kahu"/>
    <x v="708"/>
  </r>
  <r>
    <x v="472"/>
    <x v="0"/>
    <x v="0"/>
    <x v="0"/>
    <x v="1"/>
    <x v="1"/>
    <x v="1"/>
    <n v="2478"/>
    <x v="0"/>
    <x v="1"/>
    <x v="5"/>
    <s v="Mariam Bakir"/>
    <x v="23"/>
  </r>
  <r>
    <x v="438"/>
    <x v="2"/>
    <x v="2"/>
    <x v="0"/>
    <x v="34"/>
    <x v="4"/>
    <x v="4"/>
    <n v="3018"/>
    <x v="0"/>
    <x v="7"/>
    <x v="3"/>
    <s v="Adelaide Scott"/>
    <x v="709"/>
  </r>
  <r>
    <x v="495"/>
    <x v="0"/>
    <x v="0"/>
    <x v="1"/>
    <x v="14"/>
    <x v="1"/>
    <x v="1"/>
    <n v="2790"/>
    <x v="0"/>
    <x v="11"/>
    <x v="0"/>
    <s v="Yarran Maza"/>
    <x v="567"/>
  </r>
  <r>
    <x v="520"/>
    <x v="1"/>
    <x v="1"/>
    <x v="1"/>
    <x v="22"/>
    <x v="1"/>
    <x v="1"/>
    <n v="2539"/>
    <x v="0"/>
    <x v="2"/>
    <x v="3"/>
    <s v="Adelaide Scott"/>
    <x v="25"/>
  </r>
  <r>
    <x v="616"/>
    <x v="1"/>
    <x v="1"/>
    <x v="1"/>
    <x v="23"/>
    <x v="1"/>
    <x v="1"/>
    <n v="2650"/>
    <x v="0"/>
    <x v="11"/>
    <x v="7"/>
    <s v="Michelle Zhao"/>
    <x v="156"/>
  </r>
  <r>
    <x v="403"/>
    <x v="1"/>
    <x v="1"/>
    <x v="1"/>
    <x v="47"/>
    <x v="1"/>
    <x v="1"/>
    <n v="2101"/>
    <x v="0"/>
    <x v="4"/>
    <x v="6"/>
    <s v="Cooper Evans"/>
    <x v="527"/>
  </r>
  <r>
    <x v="540"/>
    <x v="0"/>
    <x v="0"/>
    <x v="0"/>
    <x v="52"/>
    <x v="3"/>
    <x v="3"/>
    <n v="4053"/>
    <x v="0"/>
    <x v="10"/>
    <x v="1"/>
    <s v="Jojo Hashimoto"/>
    <x v="685"/>
  </r>
  <r>
    <x v="36"/>
    <x v="2"/>
    <x v="2"/>
    <x v="0"/>
    <x v="51"/>
    <x v="4"/>
    <x v="4"/>
    <n v="3630"/>
    <x v="0"/>
    <x v="16"/>
    <x v="6"/>
    <s v="Cooper Evans"/>
    <x v="651"/>
  </r>
  <r>
    <x v="44"/>
    <x v="0"/>
    <x v="0"/>
    <x v="0"/>
    <x v="67"/>
    <x v="3"/>
    <x v="3"/>
    <n v="4551"/>
    <x v="0"/>
    <x v="15"/>
    <x v="9"/>
    <s v="Luka Vidovic"/>
    <x v="584"/>
  </r>
  <r>
    <x v="620"/>
    <x v="2"/>
    <x v="2"/>
    <x v="0"/>
    <x v="25"/>
    <x v="4"/>
    <x v="4"/>
    <n v="3550"/>
    <x v="0"/>
    <x v="8"/>
    <x v="0"/>
    <s v="Yarran Maza"/>
    <x v="361"/>
  </r>
  <r>
    <x v="557"/>
    <x v="0"/>
    <x v="0"/>
    <x v="1"/>
    <x v="70"/>
    <x v="4"/>
    <x v="4"/>
    <n v="3400"/>
    <x v="0"/>
    <x v="8"/>
    <x v="4"/>
    <s v="Ariki Te Kahu"/>
    <x v="710"/>
  </r>
  <r>
    <x v="394"/>
    <x v="0"/>
    <x v="0"/>
    <x v="0"/>
    <x v="7"/>
    <x v="4"/>
    <x v="4"/>
    <n v="3175"/>
    <x v="0"/>
    <x v="6"/>
    <x v="9"/>
    <s v="Luka Vidovic"/>
    <x v="538"/>
  </r>
  <r>
    <x v="675"/>
    <x v="0"/>
    <x v="0"/>
    <x v="0"/>
    <x v="33"/>
    <x v="4"/>
    <x v="4"/>
    <n v="3280"/>
    <x v="0"/>
    <x v="8"/>
    <x v="3"/>
    <s v="Adelaide Scott"/>
    <x v="257"/>
  </r>
  <r>
    <x v="430"/>
    <x v="0"/>
    <x v="0"/>
    <x v="0"/>
    <x v="27"/>
    <x v="4"/>
    <x v="4"/>
    <n v="3066"/>
    <x v="0"/>
    <x v="7"/>
    <x v="4"/>
    <s v="Ariki Te Kahu"/>
    <x v="387"/>
  </r>
  <r>
    <x v="527"/>
    <x v="1"/>
    <x v="1"/>
    <x v="0"/>
    <x v="64"/>
    <x v="1"/>
    <x v="1"/>
    <n v="2350"/>
    <x v="0"/>
    <x v="1"/>
    <x v="3"/>
    <s v="Adelaide Scott"/>
    <x v="245"/>
  </r>
  <r>
    <x v="369"/>
    <x v="2"/>
    <x v="2"/>
    <x v="0"/>
    <x v="26"/>
    <x v="0"/>
    <x v="0"/>
    <n v="6280"/>
    <x v="0"/>
    <x v="14"/>
    <x v="3"/>
    <s v="Adelaide Scott"/>
    <x v="437"/>
  </r>
  <r>
    <x v="460"/>
    <x v="1"/>
    <x v="1"/>
    <x v="0"/>
    <x v="44"/>
    <x v="4"/>
    <x v="4"/>
    <n v="3977"/>
    <x v="0"/>
    <x v="16"/>
    <x v="3"/>
    <s v="Adelaide Scott"/>
    <x v="553"/>
  </r>
  <r>
    <x v="107"/>
    <x v="1"/>
    <x v="1"/>
    <x v="0"/>
    <x v="84"/>
    <x v="3"/>
    <x v="3"/>
    <n v="4215"/>
    <x v="0"/>
    <x v="3"/>
    <x v="1"/>
    <s v="Jojo Hashimoto"/>
    <x v="148"/>
  </r>
  <r>
    <x v="664"/>
    <x v="2"/>
    <x v="2"/>
    <x v="1"/>
    <x v="41"/>
    <x v="5"/>
    <x v="5"/>
    <n v="7320"/>
    <x v="0"/>
    <x v="9"/>
    <x v="6"/>
    <s v="Cooper Evans"/>
    <x v="528"/>
  </r>
  <r>
    <x v="534"/>
    <x v="1"/>
    <x v="1"/>
    <x v="1"/>
    <x v="16"/>
    <x v="0"/>
    <x v="0"/>
    <n v="6030"/>
    <x v="0"/>
    <x v="0"/>
    <x v="9"/>
    <s v="Luka Vidovic"/>
    <x v="597"/>
  </r>
  <r>
    <x v="676"/>
    <x v="0"/>
    <x v="0"/>
    <x v="0"/>
    <x v="73"/>
    <x v="6"/>
    <x v="6"/>
    <n v="5607"/>
    <x v="0"/>
    <x v="18"/>
    <x v="3"/>
    <s v="Adelaide Scott"/>
    <x v="711"/>
  </r>
  <r>
    <x v="183"/>
    <x v="0"/>
    <x v="0"/>
    <x v="1"/>
    <x v="77"/>
    <x v="5"/>
    <x v="5"/>
    <n v="7018"/>
    <x v="0"/>
    <x v="9"/>
    <x v="6"/>
    <s v="Cooper Evans"/>
    <x v="128"/>
  </r>
  <r>
    <x v="416"/>
    <x v="2"/>
    <x v="2"/>
    <x v="1"/>
    <x v="87"/>
    <x v="2"/>
    <x v="2"/>
    <n v="2609"/>
    <x v="0"/>
    <x v="2"/>
    <x v="5"/>
    <s v="Mariam Bakir"/>
    <x v="712"/>
  </r>
  <r>
    <x v="534"/>
    <x v="1"/>
    <x v="1"/>
    <x v="0"/>
    <x v="85"/>
    <x v="0"/>
    <x v="0"/>
    <n v="6530"/>
    <x v="0"/>
    <x v="20"/>
    <x v="9"/>
    <s v="Luka Vidovic"/>
    <x v="518"/>
  </r>
  <r>
    <x v="150"/>
    <x v="0"/>
    <x v="0"/>
    <x v="0"/>
    <x v="33"/>
    <x v="4"/>
    <x v="4"/>
    <n v="3280"/>
    <x v="0"/>
    <x v="8"/>
    <x v="2"/>
    <s v="Sanvi Reddy"/>
    <x v="209"/>
  </r>
  <r>
    <x v="342"/>
    <x v="0"/>
    <x v="0"/>
    <x v="1"/>
    <x v="47"/>
    <x v="1"/>
    <x v="1"/>
    <n v="2101"/>
    <x v="0"/>
    <x v="4"/>
    <x v="4"/>
    <s v="Ariki Te Kahu"/>
    <x v="311"/>
  </r>
  <r>
    <x v="579"/>
    <x v="2"/>
    <x v="2"/>
    <x v="1"/>
    <x v="33"/>
    <x v="4"/>
    <x v="4"/>
    <n v="3280"/>
    <x v="0"/>
    <x v="8"/>
    <x v="1"/>
    <s v="Jojo Hashimoto"/>
    <x v="625"/>
  </r>
  <r>
    <x v="471"/>
    <x v="1"/>
    <x v="1"/>
    <x v="1"/>
    <x v="36"/>
    <x v="4"/>
    <x v="4"/>
    <n v="3148"/>
    <x v="0"/>
    <x v="6"/>
    <x v="1"/>
    <s v="Jojo Hashimoto"/>
    <x v="484"/>
  </r>
  <r>
    <x v="11"/>
    <x v="0"/>
    <x v="0"/>
    <x v="1"/>
    <x v="93"/>
    <x v="4"/>
    <x v="4"/>
    <n v="3915"/>
    <x v="0"/>
    <x v="16"/>
    <x v="1"/>
    <s v="Jojo Hashimoto"/>
    <x v="372"/>
  </r>
  <r>
    <x v="431"/>
    <x v="0"/>
    <x v="0"/>
    <x v="1"/>
    <x v="33"/>
    <x v="4"/>
    <x v="4"/>
    <n v="3280"/>
    <x v="0"/>
    <x v="8"/>
    <x v="0"/>
    <s v="Yarran Maza"/>
    <x v="661"/>
  </r>
  <r>
    <x v="82"/>
    <x v="2"/>
    <x v="2"/>
    <x v="1"/>
    <x v="72"/>
    <x v="4"/>
    <x v="4"/>
    <n v="3931"/>
    <x v="0"/>
    <x v="16"/>
    <x v="0"/>
    <s v="Yarran Maza"/>
    <x v="173"/>
  </r>
  <r>
    <x v="351"/>
    <x v="0"/>
    <x v="0"/>
    <x v="0"/>
    <x v="6"/>
    <x v="0"/>
    <x v="0"/>
    <n v="6010"/>
    <x v="0"/>
    <x v="0"/>
    <x v="3"/>
    <s v="Adelaide Scott"/>
    <x v="557"/>
  </r>
  <r>
    <x v="286"/>
    <x v="0"/>
    <x v="0"/>
    <x v="0"/>
    <x v="61"/>
    <x v="6"/>
    <x v="6"/>
    <n v="5343"/>
    <x v="0"/>
    <x v="18"/>
    <x v="3"/>
    <s v="Adelaide Scott"/>
    <x v="60"/>
  </r>
  <r>
    <x v="107"/>
    <x v="1"/>
    <x v="1"/>
    <x v="0"/>
    <x v="58"/>
    <x v="0"/>
    <x v="0"/>
    <n v="6027"/>
    <x v="0"/>
    <x v="0"/>
    <x v="3"/>
    <s v="Adelaide Scott"/>
    <x v="48"/>
  </r>
  <r>
    <x v="367"/>
    <x v="2"/>
    <x v="2"/>
    <x v="0"/>
    <x v="34"/>
    <x v="4"/>
    <x v="4"/>
    <n v="3018"/>
    <x v="0"/>
    <x v="7"/>
    <x v="9"/>
    <s v="Luka Vidovic"/>
    <x v="69"/>
  </r>
  <r>
    <x v="341"/>
    <x v="0"/>
    <x v="0"/>
    <x v="0"/>
    <x v="31"/>
    <x v="1"/>
    <x v="1"/>
    <n v="2116"/>
    <x v="0"/>
    <x v="4"/>
    <x v="9"/>
    <s v="Luka Vidovic"/>
    <x v="713"/>
  </r>
  <r>
    <x v="320"/>
    <x v="0"/>
    <x v="0"/>
    <x v="0"/>
    <x v="31"/>
    <x v="1"/>
    <x v="1"/>
    <n v="2116"/>
    <x v="0"/>
    <x v="4"/>
    <x v="3"/>
    <s v="Adelaide Scott"/>
    <x v="359"/>
  </r>
  <r>
    <x v="546"/>
    <x v="1"/>
    <x v="1"/>
    <x v="0"/>
    <x v="27"/>
    <x v="4"/>
    <x v="4"/>
    <n v="3066"/>
    <x v="0"/>
    <x v="7"/>
    <x v="1"/>
    <s v="Jojo Hashimoto"/>
    <x v="22"/>
  </r>
  <r>
    <x v="408"/>
    <x v="0"/>
    <x v="0"/>
    <x v="1"/>
    <x v="53"/>
    <x v="3"/>
    <x v="3"/>
    <n v="4119"/>
    <x v="0"/>
    <x v="10"/>
    <x v="2"/>
    <s v="Sanvi Reddy"/>
    <x v="672"/>
  </r>
  <r>
    <x v="490"/>
    <x v="1"/>
    <x v="1"/>
    <x v="0"/>
    <x v="49"/>
    <x v="4"/>
    <x v="4"/>
    <n v="3134"/>
    <x v="0"/>
    <x v="6"/>
    <x v="7"/>
    <s v="Michelle Zhao"/>
    <x v="121"/>
  </r>
  <r>
    <x v="297"/>
    <x v="1"/>
    <x v="1"/>
    <x v="0"/>
    <x v="5"/>
    <x v="1"/>
    <x v="1"/>
    <n v="2067"/>
    <x v="0"/>
    <x v="5"/>
    <x v="2"/>
    <s v="Sanvi Reddy"/>
    <x v="282"/>
  </r>
  <r>
    <x v="103"/>
    <x v="1"/>
    <x v="1"/>
    <x v="1"/>
    <x v="4"/>
    <x v="1"/>
    <x v="1"/>
    <n v="2154"/>
    <x v="0"/>
    <x v="4"/>
    <x v="2"/>
    <s v="Sanvi Reddy"/>
    <x v="489"/>
  </r>
  <r>
    <x v="521"/>
    <x v="0"/>
    <x v="0"/>
    <x v="0"/>
    <x v="26"/>
    <x v="0"/>
    <x v="0"/>
    <n v="6280"/>
    <x v="0"/>
    <x v="14"/>
    <x v="6"/>
    <s v="Cooper Evans"/>
    <x v="608"/>
  </r>
  <r>
    <x v="329"/>
    <x v="0"/>
    <x v="0"/>
    <x v="0"/>
    <x v="96"/>
    <x v="4"/>
    <x v="4"/>
    <n v="3690"/>
    <x v="0"/>
    <x v="16"/>
    <x v="7"/>
    <s v="Michelle Zhao"/>
    <x v="420"/>
  </r>
  <r>
    <x v="302"/>
    <x v="1"/>
    <x v="1"/>
    <x v="1"/>
    <x v="46"/>
    <x v="3"/>
    <x v="3"/>
    <n v="4740"/>
    <x v="0"/>
    <x v="17"/>
    <x v="2"/>
    <s v="Sanvi Reddy"/>
    <x v="157"/>
  </r>
  <r>
    <x v="629"/>
    <x v="1"/>
    <x v="1"/>
    <x v="1"/>
    <x v="3"/>
    <x v="3"/>
    <x v="3"/>
    <n v="4220"/>
    <x v="0"/>
    <x v="3"/>
    <x v="7"/>
    <s v="Michelle Zhao"/>
    <x v="363"/>
  </r>
  <r>
    <x v="596"/>
    <x v="0"/>
    <x v="0"/>
    <x v="0"/>
    <x v="48"/>
    <x v="3"/>
    <x v="3"/>
    <n v="4566"/>
    <x v="0"/>
    <x v="15"/>
    <x v="2"/>
    <s v="Sanvi Reddy"/>
    <x v="634"/>
  </r>
  <r>
    <x v="251"/>
    <x v="1"/>
    <x v="1"/>
    <x v="0"/>
    <x v="8"/>
    <x v="1"/>
    <x v="1"/>
    <n v="2158"/>
    <x v="0"/>
    <x v="4"/>
    <x v="3"/>
    <s v="Adelaide Scott"/>
    <x v="388"/>
  </r>
  <r>
    <x v="265"/>
    <x v="1"/>
    <x v="1"/>
    <x v="1"/>
    <x v="48"/>
    <x v="3"/>
    <x v="3"/>
    <n v="4566"/>
    <x v="0"/>
    <x v="15"/>
    <x v="3"/>
    <s v="Adelaide Scott"/>
    <x v="191"/>
  </r>
  <r>
    <x v="295"/>
    <x v="0"/>
    <x v="0"/>
    <x v="1"/>
    <x v="76"/>
    <x v="1"/>
    <x v="1"/>
    <n v="2031"/>
    <x v="0"/>
    <x v="5"/>
    <x v="8"/>
    <s v="Aditya Nair"/>
    <x v="17"/>
  </r>
  <r>
    <x v="350"/>
    <x v="0"/>
    <x v="0"/>
    <x v="1"/>
    <x v="56"/>
    <x v="1"/>
    <x v="1"/>
    <n v="2795"/>
    <x v="0"/>
    <x v="11"/>
    <x v="5"/>
    <s v="Mariam Bakir"/>
    <x v="636"/>
  </r>
  <r>
    <x v="677"/>
    <x v="1"/>
    <x v="1"/>
    <x v="1"/>
    <x v="20"/>
    <x v="4"/>
    <x v="4"/>
    <n v="3429"/>
    <x v="0"/>
    <x v="8"/>
    <x v="7"/>
    <s v="Michelle Zhao"/>
    <x v="714"/>
  </r>
  <r>
    <x v="273"/>
    <x v="0"/>
    <x v="0"/>
    <x v="0"/>
    <x v="38"/>
    <x v="3"/>
    <x v="3"/>
    <n v="4802"/>
    <x v="0"/>
    <x v="12"/>
    <x v="5"/>
    <s v="Mariam Bakir"/>
    <x v="491"/>
  </r>
  <r>
    <x v="522"/>
    <x v="2"/>
    <x v="2"/>
    <x v="1"/>
    <x v="43"/>
    <x v="1"/>
    <x v="1"/>
    <n v="2560"/>
    <x v="0"/>
    <x v="2"/>
    <x v="7"/>
    <s v="Michelle Zhao"/>
    <x v="195"/>
  </r>
  <r>
    <x v="112"/>
    <x v="0"/>
    <x v="0"/>
    <x v="1"/>
    <x v="23"/>
    <x v="1"/>
    <x v="1"/>
    <n v="2650"/>
    <x v="0"/>
    <x v="11"/>
    <x v="6"/>
    <s v="Cooper Evans"/>
    <x v="369"/>
  </r>
  <r>
    <x v="626"/>
    <x v="0"/>
    <x v="0"/>
    <x v="0"/>
    <x v="15"/>
    <x v="1"/>
    <x v="1"/>
    <n v="2020"/>
    <x v="0"/>
    <x v="5"/>
    <x v="9"/>
    <s v="Luka Vidovic"/>
    <x v="631"/>
  </r>
  <r>
    <x v="444"/>
    <x v="2"/>
    <x v="2"/>
    <x v="0"/>
    <x v="22"/>
    <x v="1"/>
    <x v="1"/>
    <n v="2539"/>
    <x v="0"/>
    <x v="2"/>
    <x v="6"/>
    <s v="Cooper Evans"/>
    <x v="662"/>
  </r>
  <r>
    <x v="456"/>
    <x v="2"/>
    <x v="2"/>
    <x v="1"/>
    <x v="92"/>
    <x v="3"/>
    <x v="3"/>
    <n v="4305"/>
    <x v="0"/>
    <x v="3"/>
    <x v="3"/>
    <s v="Adelaide Scott"/>
    <x v="533"/>
  </r>
  <r>
    <x v="36"/>
    <x v="2"/>
    <x v="2"/>
    <x v="0"/>
    <x v="38"/>
    <x v="3"/>
    <x v="3"/>
    <n v="4802"/>
    <x v="0"/>
    <x v="12"/>
    <x v="3"/>
    <s v="Adelaide Scott"/>
    <x v="237"/>
  </r>
  <r>
    <x v="314"/>
    <x v="0"/>
    <x v="0"/>
    <x v="0"/>
    <x v="38"/>
    <x v="3"/>
    <x v="3"/>
    <n v="4802"/>
    <x v="0"/>
    <x v="12"/>
    <x v="2"/>
    <s v="Sanvi Reddy"/>
    <x v="548"/>
  </r>
  <r>
    <x v="281"/>
    <x v="2"/>
    <x v="2"/>
    <x v="1"/>
    <x v="41"/>
    <x v="5"/>
    <x v="5"/>
    <n v="7320"/>
    <x v="0"/>
    <x v="9"/>
    <x v="3"/>
    <s v="Adelaide Scott"/>
    <x v="715"/>
  </r>
  <r>
    <x v="576"/>
    <x v="0"/>
    <x v="0"/>
    <x v="1"/>
    <x v="93"/>
    <x v="4"/>
    <x v="4"/>
    <n v="3915"/>
    <x v="0"/>
    <x v="16"/>
    <x v="3"/>
    <s v="Adelaide Scott"/>
    <x v="645"/>
  </r>
  <r>
    <x v="598"/>
    <x v="0"/>
    <x v="0"/>
    <x v="1"/>
    <x v="78"/>
    <x v="1"/>
    <x v="1"/>
    <n v="2141"/>
    <x v="0"/>
    <x v="4"/>
    <x v="0"/>
    <s v="Yarran Maza"/>
    <x v="597"/>
  </r>
  <r>
    <x v="498"/>
    <x v="1"/>
    <x v="1"/>
    <x v="0"/>
    <x v="25"/>
    <x v="4"/>
    <x v="4"/>
    <n v="3550"/>
    <x v="0"/>
    <x v="8"/>
    <x v="3"/>
    <s v="Adelaide Scott"/>
    <x v="567"/>
  </r>
  <r>
    <x v="537"/>
    <x v="2"/>
    <x v="2"/>
    <x v="1"/>
    <x v="93"/>
    <x v="4"/>
    <x v="4"/>
    <n v="3915"/>
    <x v="0"/>
    <x v="16"/>
    <x v="5"/>
    <s v="Mariam Bakir"/>
    <x v="432"/>
  </r>
  <r>
    <x v="157"/>
    <x v="2"/>
    <x v="2"/>
    <x v="0"/>
    <x v="69"/>
    <x v="4"/>
    <x v="4"/>
    <n v="3199"/>
    <x v="0"/>
    <x v="6"/>
    <x v="1"/>
    <s v="Jojo Hashimoto"/>
    <x v="68"/>
  </r>
  <r>
    <x v="45"/>
    <x v="0"/>
    <x v="0"/>
    <x v="1"/>
    <x v="17"/>
    <x v="3"/>
    <x v="3"/>
    <n v="4825"/>
    <x v="0"/>
    <x v="12"/>
    <x v="1"/>
    <s v="Jojo Hashimoto"/>
    <x v="320"/>
  </r>
  <r>
    <x v="398"/>
    <x v="0"/>
    <x v="0"/>
    <x v="0"/>
    <x v="46"/>
    <x v="3"/>
    <x v="3"/>
    <n v="4740"/>
    <x v="0"/>
    <x v="17"/>
    <x v="1"/>
    <s v="Jojo Hashimoto"/>
    <x v="534"/>
  </r>
  <r>
    <x v="306"/>
    <x v="0"/>
    <x v="0"/>
    <x v="1"/>
    <x v="43"/>
    <x v="1"/>
    <x v="1"/>
    <n v="2560"/>
    <x v="0"/>
    <x v="2"/>
    <x v="4"/>
    <s v="Ariki Te Kahu"/>
    <x v="276"/>
  </r>
  <r>
    <x v="678"/>
    <x v="0"/>
    <x v="0"/>
    <x v="1"/>
    <x v="36"/>
    <x v="4"/>
    <x v="4"/>
    <n v="3148"/>
    <x v="0"/>
    <x v="6"/>
    <x v="8"/>
    <s v="Aditya Nair"/>
    <x v="582"/>
  </r>
  <r>
    <x v="56"/>
    <x v="2"/>
    <x v="2"/>
    <x v="0"/>
    <x v="15"/>
    <x v="1"/>
    <x v="1"/>
    <n v="2020"/>
    <x v="0"/>
    <x v="5"/>
    <x v="6"/>
    <s v="Cooper Evans"/>
    <x v="232"/>
  </r>
  <r>
    <x v="679"/>
    <x v="2"/>
    <x v="2"/>
    <x v="0"/>
    <x v="27"/>
    <x v="4"/>
    <x v="4"/>
    <n v="3066"/>
    <x v="0"/>
    <x v="7"/>
    <x v="7"/>
    <s v="Michelle Zhao"/>
    <x v="51"/>
  </r>
  <r>
    <x v="124"/>
    <x v="0"/>
    <x v="0"/>
    <x v="0"/>
    <x v="37"/>
    <x v="1"/>
    <x v="1"/>
    <n v="2750"/>
    <x v="0"/>
    <x v="11"/>
    <x v="7"/>
    <s v="Michelle Zhao"/>
    <x v="548"/>
  </r>
  <r>
    <x v="198"/>
    <x v="2"/>
    <x v="2"/>
    <x v="0"/>
    <x v="59"/>
    <x v="3"/>
    <x v="3"/>
    <n v="4509"/>
    <x v="0"/>
    <x v="3"/>
    <x v="2"/>
    <s v="Sanvi Reddy"/>
    <x v="596"/>
  </r>
  <r>
    <x v="558"/>
    <x v="1"/>
    <x v="1"/>
    <x v="0"/>
    <x v="6"/>
    <x v="0"/>
    <x v="0"/>
    <n v="6010"/>
    <x v="0"/>
    <x v="0"/>
    <x v="1"/>
    <s v="Jojo Hashimoto"/>
    <x v="377"/>
  </r>
  <r>
    <x v="260"/>
    <x v="1"/>
    <x v="1"/>
    <x v="1"/>
    <x v="43"/>
    <x v="1"/>
    <x v="1"/>
    <n v="2560"/>
    <x v="0"/>
    <x v="2"/>
    <x v="8"/>
    <s v="Aditya Nair"/>
    <x v="716"/>
  </r>
  <r>
    <x v="680"/>
    <x v="0"/>
    <x v="0"/>
    <x v="1"/>
    <x v="43"/>
    <x v="1"/>
    <x v="1"/>
    <n v="2560"/>
    <x v="0"/>
    <x v="2"/>
    <x v="1"/>
    <s v="Jojo Hashimoto"/>
    <x v="125"/>
  </r>
  <r>
    <x v="50"/>
    <x v="0"/>
    <x v="0"/>
    <x v="0"/>
    <x v="55"/>
    <x v="3"/>
    <x v="3"/>
    <n v="4703"/>
    <x v="0"/>
    <x v="17"/>
    <x v="4"/>
    <s v="Ariki Te Kahu"/>
    <x v="449"/>
  </r>
  <r>
    <x v="478"/>
    <x v="2"/>
    <x v="2"/>
    <x v="0"/>
    <x v="76"/>
    <x v="1"/>
    <x v="1"/>
    <n v="2031"/>
    <x v="0"/>
    <x v="5"/>
    <x v="9"/>
    <s v="Luka Vidovic"/>
    <x v="582"/>
  </r>
  <r>
    <x v="370"/>
    <x v="2"/>
    <x v="2"/>
    <x v="0"/>
    <x v="95"/>
    <x v="7"/>
    <x v="7"/>
    <n v="870"/>
    <x v="0"/>
    <x v="19"/>
    <x v="7"/>
    <s v="Michelle Zhao"/>
    <x v="305"/>
  </r>
  <r>
    <x v="35"/>
    <x v="0"/>
    <x v="0"/>
    <x v="0"/>
    <x v="15"/>
    <x v="1"/>
    <x v="1"/>
    <n v="2020"/>
    <x v="0"/>
    <x v="5"/>
    <x v="9"/>
    <s v="Luka Vidovic"/>
    <x v="295"/>
  </r>
  <r>
    <x v="505"/>
    <x v="0"/>
    <x v="0"/>
    <x v="0"/>
    <x v="13"/>
    <x v="1"/>
    <x v="1"/>
    <n v="2480"/>
    <x v="0"/>
    <x v="1"/>
    <x v="5"/>
    <s v="Mariam Bakir"/>
    <x v="292"/>
  </r>
  <r>
    <x v="446"/>
    <x v="0"/>
    <x v="0"/>
    <x v="0"/>
    <x v="49"/>
    <x v="4"/>
    <x v="4"/>
    <n v="3134"/>
    <x v="0"/>
    <x v="6"/>
    <x v="7"/>
    <s v="Michelle Zhao"/>
    <x v="662"/>
  </r>
  <r>
    <x v="125"/>
    <x v="2"/>
    <x v="2"/>
    <x v="0"/>
    <x v="91"/>
    <x v="1"/>
    <x v="1"/>
    <n v="2064"/>
    <x v="0"/>
    <x v="5"/>
    <x v="5"/>
    <s v="Mariam Bakir"/>
    <x v="562"/>
  </r>
  <r>
    <x v="681"/>
    <x v="1"/>
    <x v="1"/>
    <x v="1"/>
    <x v="1"/>
    <x v="1"/>
    <x v="1"/>
    <n v="2478"/>
    <x v="0"/>
    <x v="1"/>
    <x v="6"/>
    <s v="Cooper Evans"/>
    <x v="664"/>
  </r>
  <r>
    <x v="666"/>
    <x v="0"/>
    <x v="0"/>
    <x v="0"/>
    <x v="12"/>
    <x v="3"/>
    <x v="3"/>
    <n v="4068"/>
    <x v="0"/>
    <x v="10"/>
    <x v="3"/>
    <s v="Adelaide Scott"/>
    <x v="54"/>
  </r>
  <r>
    <x v="173"/>
    <x v="0"/>
    <x v="0"/>
    <x v="1"/>
    <x v="35"/>
    <x v="3"/>
    <x v="3"/>
    <n v="4558"/>
    <x v="0"/>
    <x v="15"/>
    <x v="3"/>
    <s v="Adelaide Scott"/>
    <x v="191"/>
  </r>
  <r>
    <x v="539"/>
    <x v="2"/>
    <x v="2"/>
    <x v="1"/>
    <x v="17"/>
    <x v="3"/>
    <x v="3"/>
    <n v="4825"/>
    <x v="0"/>
    <x v="12"/>
    <x v="3"/>
    <s v="Adelaide Scott"/>
    <x v="188"/>
  </r>
  <r>
    <x v="492"/>
    <x v="2"/>
    <x v="2"/>
    <x v="1"/>
    <x v="22"/>
    <x v="1"/>
    <x v="1"/>
    <n v="2539"/>
    <x v="0"/>
    <x v="2"/>
    <x v="0"/>
    <s v="Yarran Maza"/>
    <x v="207"/>
  </r>
  <r>
    <x v="428"/>
    <x v="1"/>
    <x v="1"/>
    <x v="0"/>
    <x v="64"/>
    <x v="1"/>
    <x v="1"/>
    <n v="2350"/>
    <x v="0"/>
    <x v="1"/>
    <x v="3"/>
    <s v="Adelaide Scott"/>
    <x v="652"/>
  </r>
  <r>
    <x v="434"/>
    <x v="2"/>
    <x v="2"/>
    <x v="0"/>
    <x v="68"/>
    <x v="7"/>
    <x v="7"/>
    <n v="800"/>
    <x v="0"/>
    <x v="19"/>
    <x v="9"/>
    <s v="Luka Vidovic"/>
    <x v="664"/>
  </r>
  <r>
    <x v="388"/>
    <x v="2"/>
    <x v="2"/>
    <x v="0"/>
    <x v="62"/>
    <x v="0"/>
    <x v="0"/>
    <n v="6112"/>
    <x v="0"/>
    <x v="14"/>
    <x v="3"/>
    <s v="Adelaide Scott"/>
    <x v="145"/>
  </r>
  <r>
    <x v="603"/>
    <x v="0"/>
    <x v="0"/>
    <x v="0"/>
    <x v="19"/>
    <x v="1"/>
    <x v="1"/>
    <n v="2800"/>
    <x v="0"/>
    <x v="11"/>
    <x v="2"/>
    <s v="Sanvi Reddy"/>
    <x v="670"/>
  </r>
  <r>
    <x v="633"/>
    <x v="1"/>
    <x v="1"/>
    <x v="0"/>
    <x v="27"/>
    <x v="4"/>
    <x v="4"/>
    <n v="3066"/>
    <x v="0"/>
    <x v="7"/>
    <x v="3"/>
    <s v="Adelaide Scott"/>
    <x v="311"/>
  </r>
  <r>
    <x v="543"/>
    <x v="2"/>
    <x v="2"/>
    <x v="0"/>
    <x v="68"/>
    <x v="7"/>
    <x v="7"/>
    <n v="800"/>
    <x v="0"/>
    <x v="19"/>
    <x v="4"/>
    <s v="Ariki Te Kahu"/>
    <x v="620"/>
  </r>
  <r>
    <x v="624"/>
    <x v="2"/>
    <x v="2"/>
    <x v="0"/>
    <x v="68"/>
    <x v="7"/>
    <x v="7"/>
    <n v="800"/>
    <x v="0"/>
    <x v="19"/>
    <x v="5"/>
    <s v="Mariam Bakir"/>
    <x v="151"/>
  </r>
  <r>
    <x v="652"/>
    <x v="1"/>
    <x v="1"/>
    <x v="0"/>
    <x v="26"/>
    <x v="0"/>
    <x v="0"/>
    <n v="6280"/>
    <x v="0"/>
    <x v="14"/>
    <x v="6"/>
    <s v="Cooper Evans"/>
    <x v="507"/>
  </r>
  <r>
    <x v="247"/>
    <x v="0"/>
    <x v="0"/>
    <x v="0"/>
    <x v="51"/>
    <x v="4"/>
    <x v="4"/>
    <n v="3630"/>
    <x v="0"/>
    <x v="16"/>
    <x v="6"/>
    <s v="Cooper Evans"/>
    <x v="86"/>
  </r>
  <r>
    <x v="556"/>
    <x v="0"/>
    <x v="0"/>
    <x v="1"/>
    <x v="14"/>
    <x v="1"/>
    <x v="1"/>
    <n v="2790"/>
    <x v="0"/>
    <x v="11"/>
    <x v="9"/>
    <s v="Luka Vidovic"/>
    <x v="402"/>
  </r>
  <r>
    <x v="166"/>
    <x v="0"/>
    <x v="0"/>
    <x v="1"/>
    <x v="47"/>
    <x v="1"/>
    <x v="1"/>
    <n v="2101"/>
    <x v="0"/>
    <x v="4"/>
    <x v="8"/>
    <s v="Aditya Nair"/>
    <x v="717"/>
  </r>
  <r>
    <x v="382"/>
    <x v="0"/>
    <x v="0"/>
    <x v="0"/>
    <x v="34"/>
    <x v="4"/>
    <x v="4"/>
    <n v="3018"/>
    <x v="0"/>
    <x v="7"/>
    <x v="5"/>
    <s v="Mariam Bakir"/>
    <x v="209"/>
  </r>
  <r>
    <x v="452"/>
    <x v="0"/>
    <x v="0"/>
    <x v="0"/>
    <x v="51"/>
    <x v="4"/>
    <x v="4"/>
    <n v="3630"/>
    <x v="0"/>
    <x v="16"/>
    <x v="1"/>
    <s v="Jojo Hashimoto"/>
    <x v="686"/>
  </r>
  <r>
    <x v="204"/>
    <x v="0"/>
    <x v="0"/>
    <x v="1"/>
    <x v="0"/>
    <x v="0"/>
    <x v="0"/>
    <n v="6021"/>
    <x v="0"/>
    <x v="0"/>
    <x v="6"/>
    <s v="Cooper Evans"/>
    <x v="569"/>
  </r>
  <r>
    <x v="170"/>
    <x v="0"/>
    <x v="0"/>
    <x v="0"/>
    <x v="18"/>
    <x v="6"/>
    <x v="6"/>
    <n v="5168"/>
    <x v="0"/>
    <x v="13"/>
    <x v="7"/>
    <s v="Michelle Zhao"/>
    <x v="527"/>
  </r>
  <r>
    <x v="374"/>
    <x v="0"/>
    <x v="0"/>
    <x v="0"/>
    <x v="8"/>
    <x v="1"/>
    <x v="1"/>
    <n v="2158"/>
    <x v="0"/>
    <x v="4"/>
    <x v="6"/>
    <s v="Cooper Evans"/>
    <x v="57"/>
  </r>
  <r>
    <x v="682"/>
    <x v="0"/>
    <x v="0"/>
    <x v="1"/>
    <x v="14"/>
    <x v="1"/>
    <x v="1"/>
    <n v="2790"/>
    <x v="0"/>
    <x v="11"/>
    <x v="1"/>
    <s v="Jojo Hashimoto"/>
    <x v="69"/>
  </r>
  <r>
    <x v="103"/>
    <x v="1"/>
    <x v="1"/>
    <x v="1"/>
    <x v="43"/>
    <x v="1"/>
    <x v="1"/>
    <n v="2560"/>
    <x v="0"/>
    <x v="2"/>
    <x v="6"/>
    <s v="Cooper Evans"/>
    <x v="220"/>
  </r>
  <r>
    <x v="501"/>
    <x v="2"/>
    <x v="2"/>
    <x v="0"/>
    <x v="49"/>
    <x v="4"/>
    <x v="4"/>
    <n v="3134"/>
    <x v="0"/>
    <x v="6"/>
    <x v="1"/>
    <s v="Jojo Hashimoto"/>
    <x v="549"/>
  </r>
  <r>
    <x v="446"/>
    <x v="0"/>
    <x v="0"/>
    <x v="1"/>
    <x v="14"/>
    <x v="1"/>
    <x v="1"/>
    <n v="2790"/>
    <x v="0"/>
    <x v="11"/>
    <x v="3"/>
    <s v="Adelaide Scott"/>
    <x v="444"/>
  </r>
  <r>
    <x v="527"/>
    <x v="1"/>
    <x v="1"/>
    <x v="1"/>
    <x v="87"/>
    <x v="2"/>
    <x v="2"/>
    <n v="2609"/>
    <x v="0"/>
    <x v="2"/>
    <x v="9"/>
    <s v="Luka Vidovic"/>
    <x v="579"/>
  </r>
  <r>
    <x v="683"/>
    <x v="0"/>
    <x v="0"/>
    <x v="0"/>
    <x v="11"/>
    <x v="5"/>
    <x v="5"/>
    <n v="7010"/>
    <x v="0"/>
    <x v="9"/>
    <x v="2"/>
    <s v="Sanvi Reddy"/>
    <x v="270"/>
  </r>
  <r>
    <x v="616"/>
    <x v="1"/>
    <x v="1"/>
    <x v="1"/>
    <x v="78"/>
    <x v="1"/>
    <x v="1"/>
    <n v="2141"/>
    <x v="0"/>
    <x v="4"/>
    <x v="3"/>
    <s v="Adelaide Scott"/>
    <x v="652"/>
  </r>
  <r>
    <x v="327"/>
    <x v="2"/>
    <x v="2"/>
    <x v="1"/>
    <x v="53"/>
    <x v="3"/>
    <x v="3"/>
    <n v="4119"/>
    <x v="0"/>
    <x v="10"/>
    <x v="8"/>
    <s v="Aditya Nair"/>
    <x v="219"/>
  </r>
  <r>
    <x v="654"/>
    <x v="2"/>
    <x v="2"/>
    <x v="0"/>
    <x v="19"/>
    <x v="1"/>
    <x v="1"/>
    <n v="2800"/>
    <x v="0"/>
    <x v="11"/>
    <x v="1"/>
    <s v="Jojo Hashimoto"/>
    <x v="69"/>
  </r>
  <r>
    <x v="83"/>
    <x v="1"/>
    <x v="1"/>
    <x v="1"/>
    <x v="29"/>
    <x v="4"/>
    <x v="4"/>
    <n v="3500"/>
    <x v="0"/>
    <x v="8"/>
    <x v="2"/>
    <s v="Sanvi Reddy"/>
    <x v="331"/>
  </r>
  <r>
    <x v="684"/>
    <x v="1"/>
    <x v="1"/>
    <x v="0"/>
    <x v="62"/>
    <x v="0"/>
    <x v="0"/>
    <n v="6112"/>
    <x v="0"/>
    <x v="14"/>
    <x v="3"/>
    <s v="Adelaide Scott"/>
    <x v="397"/>
  </r>
  <r>
    <x v="605"/>
    <x v="0"/>
    <x v="0"/>
    <x v="0"/>
    <x v="84"/>
    <x v="3"/>
    <x v="3"/>
    <n v="4215"/>
    <x v="0"/>
    <x v="3"/>
    <x v="4"/>
    <s v="Ariki Te Kahu"/>
    <x v="715"/>
  </r>
  <r>
    <x v="9"/>
    <x v="0"/>
    <x v="0"/>
    <x v="1"/>
    <x v="93"/>
    <x v="4"/>
    <x v="4"/>
    <n v="3915"/>
    <x v="0"/>
    <x v="16"/>
    <x v="2"/>
    <s v="Sanvi Reddy"/>
    <x v="718"/>
  </r>
  <r>
    <x v="29"/>
    <x v="0"/>
    <x v="0"/>
    <x v="0"/>
    <x v="26"/>
    <x v="0"/>
    <x v="0"/>
    <n v="6280"/>
    <x v="0"/>
    <x v="14"/>
    <x v="4"/>
    <s v="Ariki Te Kahu"/>
    <x v="103"/>
  </r>
  <r>
    <x v="245"/>
    <x v="2"/>
    <x v="2"/>
    <x v="1"/>
    <x v="29"/>
    <x v="4"/>
    <x v="4"/>
    <n v="3500"/>
    <x v="0"/>
    <x v="8"/>
    <x v="2"/>
    <s v="Sanvi Reddy"/>
    <x v="7"/>
  </r>
  <r>
    <x v="590"/>
    <x v="1"/>
    <x v="1"/>
    <x v="0"/>
    <x v="49"/>
    <x v="4"/>
    <x v="4"/>
    <n v="3134"/>
    <x v="0"/>
    <x v="6"/>
    <x v="9"/>
    <s v="Luka Vidovic"/>
    <x v="12"/>
  </r>
  <r>
    <x v="8"/>
    <x v="0"/>
    <x v="0"/>
    <x v="1"/>
    <x v="42"/>
    <x v="3"/>
    <x v="3"/>
    <n v="4870"/>
    <x v="0"/>
    <x v="12"/>
    <x v="9"/>
    <s v="Luka Vidovic"/>
    <x v="433"/>
  </r>
  <r>
    <x v="682"/>
    <x v="0"/>
    <x v="0"/>
    <x v="0"/>
    <x v="25"/>
    <x v="4"/>
    <x v="4"/>
    <n v="3550"/>
    <x v="0"/>
    <x v="8"/>
    <x v="8"/>
    <s v="Aditya Nair"/>
    <x v="389"/>
  </r>
  <r>
    <x v="533"/>
    <x v="1"/>
    <x v="1"/>
    <x v="0"/>
    <x v="39"/>
    <x v="0"/>
    <x v="0"/>
    <n v="6330"/>
    <x v="0"/>
    <x v="14"/>
    <x v="1"/>
    <s v="Jojo Hashimoto"/>
    <x v="55"/>
  </r>
  <r>
    <x v="685"/>
    <x v="1"/>
    <x v="1"/>
    <x v="1"/>
    <x v="80"/>
    <x v="0"/>
    <x v="0"/>
    <n v="6109"/>
    <x v="0"/>
    <x v="14"/>
    <x v="3"/>
    <s v="Adelaide Scott"/>
    <x v="719"/>
  </r>
  <r>
    <x v="275"/>
    <x v="0"/>
    <x v="0"/>
    <x v="1"/>
    <x v="71"/>
    <x v="6"/>
    <x v="6"/>
    <n v="5043"/>
    <x v="0"/>
    <x v="13"/>
    <x v="2"/>
    <s v="Sanvi Reddy"/>
    <x v="508"/>
  </r>
  <r>
    <x v="238"/>
    <x v="0"/>
    <x v="0"/>
    <x v="1"/>
    <x v="36"/>
    <x v="4"/>
    <x v="4"/>
    <n v="3148"/>
    <x v="0"/>
    <x v="6"/>
    <x v="4"/>
    <s v="Ariki Te Kahu"/>
    <x v="169"/>
  </r>
  <r>
    <x v="577"/>
    <x v="0"/>
    <x v="0"/>
    <x v="1"/>
    <x v="42"/>
    <x v="3"/>
    <x v="3"/>
    <n v="4870"/>
    <x v="0"/>
    <x v="12"/>
    <x v="4"/>
    <s v="Ariki Te Kahu"/>
    <x v="585"/>
  </r>
  <r>
    <x v="239"/>
    <x v="0"/>
    <x v="0"/>
    <x v="1"/>
    <x v="57"/>
    <x v="6"/>
    <x v="6"/>
    <n v="5082"/>
    <x v="0"/>
    <x v="13"/>
    <x v="2"/>
    <s v="Sanvi Reddy"/>
    <x v="390"/>
  </r>
  <r>
    <x v="659"/>
    <x v="0"/>
    <x v="0"/>
    <x v="0"/>
    <x v="69"/>
    <x v="4"/>
    <x v="4"/>
    <n v="3199"/>
    <x v="0"/>
    <x v="6"/>
    <x v="8"/>
    <s v="Aditya Nair"/>
    <x v="642"/>
  </r>
  <r>
    <x v="334"/>
    <x v="1"/>
    <x v="1"/>
    <x v="1"/>
    <x v="79"/>
    <x v="6"/>
    <x v="6"/>
    <n v="5290"/>
    <x v="0"/>
    <x v="18"/>
    <x v="1"/>
    <s v="Jojo Hashimoto"/>
    <x v="187"/>
  </r>
  <r>
    <x v="203"/>
    <x v="0"/>
    <x v="0"/>
    <x v="0"/>
    <x v="36"/>
    <x v="4"/>
    <x v="4"/>
    <n v="3148"/>
    <x v="0"/>
    <x v="6"/>
    <x v="0"/>
    <s v="Yarran Maza"/>
    <x v="287"/>
  </r>
  <r>
    <x v="686"/>
    <x v="2"/>
    <x v="2"/>
    <x v="1"/>
    <x v="96"/>
    <x v="4"/>
    <x v="4"/>
    <n v="3690"/>
    <x v="0"/>
    <x v="16"/>
    <x v="1"/>
    <s v="Jojo Hashimoto"/>
    <x v="720"/>
  </r>
  <r>
    <x v="206"/>
    <x v="2"/>
    <x v="2"/>
    <x v="1"/>
    <x v="58"/>
    <x v="0"/>
    <x v="0"/>
    <n v="6027"/>
    <x v="0"/>
    <x v="0"/>
    <x v="3"/>
    <s v="Adelaide Scott"/>
    <x v="111"/>
  </r>
  <r>
    <x v="412"/>
    <x v="2"/>
    <x v="2"/>
    <x v="0"/>
    <x v="45"/>
    <x v="3"/>
    <x v="3"/>
    <n v="4570"/>
    <x v="0"/>
    <x v="15"/>
    <x v="2"/>
    <s v="Sanvi Reddy"/>
    <x v="399"/>
  </r>
  <r>
    <x v="188"/>
    <x v="0"/>
    <x v="0"/>
    <x v="1"/>
    <x v="56"/>
    <x v="1"/>
    <x v="1"/>
    <n v="2795"/>
    <x v="0"/>
    <x v="11"/>
    <x v="7"/>
    <s v="Michelle Zhao"/>
    <x v="681"/>
  </r>
  <r>
    <x v="45"/>
    <x v="0"/>
    <x v="0"/>
    <x v="0"/>
    <x v="69"/>
    <x v="4"/>
    <x v="4"/>
    <n v="3199"/>
    <x v="0"/>
    <x v="6"/>
    <x v="4"/>
    <s v="Ariki Te Kahu"/>
    <x v="464"/>
  </r>
  <r>
    <x v="94"/>
    <x v="0"/>
    <x v="0"/>
    <x v="1"/>
    <x v="80"/>
    <x v="0"/>
    <x v="0"/>
    <n v="6109"/>
    <x v="0"/>
    <x v="14"/>
    <x v="7"/>
    <s v="Michelle Zhao"/>
    <x v="201"/>
  </r>
  <r>
    <x v="658"/>
    <x v="2"/>
    <x v="2"/>
    <x v="1"/>
    <x v="48"/>
    <x v="3"/>
    <x v="3"/>
    <n v="4566"/>
    <x v="0"/>
    <x v="15"/>
    <x v="4"/>
    <s v="Ariki Te Kahu"/>
    <x v="659"/>
  </r>
  <r>
    <x v="239"/>
    <x v="0"/>
    <x v="0"/>
    <x v="1"/>
    <x v="30"/>
    <x v="4"/>
    <x v="4"/>
    <n v="3131"/>
    <x v="0"/>
    <x v="6"/>
    <x v="2"/>
    <s v="Sanvi Reddy"/>
    <x v="61"/>
  </r>
  <r>
    <x v="133"/>
    <x v="1"/>
    <x v="1"/>
    <x v="0"/>
    <x v="65"/>
    <x v="1"/>
    <x v="1"/>
    <n v="2131"/>
    <x v="0"/>
    <x v="4"/>
    <x v="0"/>
    <s v="Yarran Maza"/>
    <x v="226"/>
  </r>
  <r>
    <x v="143"/>
    <x v="2"/>
    <x v="2"/>
    <x v="0"/>
    <x v="76"/>
    <x v="1"/>
    <x v="1"/>
    <n v="2031"/>
    <x v="0"/>
    <x v="5"/>
    <x v="1"/>
    <s v="Jojo Hashimoto"/>
    <x v="377"/>
  </r>
  <r>
    <x v="220"/>
    <x v="0"/>
    <x v="0"/>
    <x v="0"/>
    <x v="94"/>
    <x v="5"/>
    <x v="5"/>
    <n v="7250"/>
    <x v="0"/>
    <x v="9"/>
    <x v="3"/>
    <s v="Adelaide Scott"/>
    <x v="421"/>
  </r>
  <r>
    <x v="136"/>
    <x v="0"/>
    <x v="0"/>
    <x v="1"/>
    <x v="17"/>
    <x v="3"/>
    <x v="3"/>
    <n v="4825"/>
    <x v="0"/>
    <x v="12"/>
    <x v="2"/>
    <s v="Sanvi Reddy"/>
    <x v="59"/>
  </r>
  <r>
    <x v="536"/>
    <x v="2"/>
    <x v="2"/>
    <x v="0"/>
    <x v="16"/>
    <x v="0"/>
    <x v="0"/>
    <n v="6030"/>
    <x v="0"/>
    <x v="0"/>
    <x v="2"/>
    <s v="Sanvi Reddy"/>
    <x v="503"/>
  </r>
  <r>
    <x v="18"/>
    <x v="0"/>
    <x v="0"/>
    <x v="1"/>
    <x v="11"/>
    <x v="5"/>
    <x v="5"/>
    <n v="7010"/>
    <x v="0"/>
    <x v="9"/>
    <x v="4"/>
    <s v="Ariki Te Kahu"/>
    <x v="596"/>
  </r>
  <r>
    <x v="412"/>
    <x v="2"/>
    <x v="2"/>
    <x v="1"/>
    <x v="79"/>
    <x v="6"/>
    <x v="6"/>
    <n v="5290"/>
    <x v="0"/>
    <x v="18"/>
    <x v="6"/>
    <s v="Cooper Evans"/>
    <x v="526"/>
  </r>
  <r>
    <x v="687"/>
    <x v="0"/>
    <x v="0"/>
    <x v="0"/>
    <x v="44"/>
    <x v="4"/>
    <x v="4"/>
    <n v="3977"/>
    <x v="0"/>
    <x v="16"/>
    <x v="9"/>
    <s v="Luka Vidovic"/>
    <x v="498"/>
  </r>
  <r>
    <x v="405"/>
    <x v="2"/>
    <x v="2"/>
    <x v="1"/>
    <x v="45"/>
    <x v="3"/>
    <x v="3"/>
    <n v="4570"/>
    <x v="0"/>
    <x v="15"/>
    <x v="5"/>
    <s v="Mariam Bakir"/>
    <x v="721"/>
  </r>
  <r>
    <x v="250"/>
    <x v="2"/>
    <x v="2"/>
    <x v="1"/>
    <x v="71"/>
    <x v="6"/>
    <x v="6"/>
    <n v="5043"/>
    <x v="0"/>
    <x v="13"/>
    <x v="4"/>
    <s v="Ariki Te Kahu"/>
    <x v="569"/>
  </r>
  <r>
    <x v="24"/>
    <x v="0"/>
    <x v="0"/>
    <x v="1"/>
    <x v="43"/>
    <x v="1"/>
    <x v="1"/>
    <n v="2560"/>
    <x v="0"/>
    <x v="2"/>
    <x v="9"/>
    <s v="Luka Vidovic"/>
    <x v="722"/>
  </r>
  <r>
    <x v="596"/>
    <x v="0"/>
    <x v="0"/>
    <x v="0"/>
    <x v="21"/>
    <x v="3"/>
    <x v="3"/>
    <n v="4012"/>
    <x v="0"/>
    <x v="10"/>
    <x v="2"/>
    <s v="Sanvi Reddy"/>
    <x v="383"/>
  </r>
  <r>
    <x v="688"/>
    <x v="0"/>
    <x v="0"/>
    <x v="0"/>
    <x v="94"/>
    <x v="5"/>
    <x v="5"/>
    <n v="7250"/>
    <x v="0"/>
    <x v="9"/>
    <x v="4"/>
    <s v="Ariki Te Kahu"/>
    <x v="169"/>
  </r>
  <r>
    <x v="484"/>
    <x v="0"/>
    <x v="0"/>
    <x v="0"/>
    <x v="6"/>
    <x v="0"/>
    <x v="0"/>
    <n v="6010"/>
    <x v="0"/>
    <x v="0"/>
    <x v="7"/>
    <s v="Michelle Zhao"/>
    <x v="281"/>
  </r>
  <r>
    <x v="602"/>
    <x v="0"/>
    <x v="0"/>
    <x v="0"/>
    <x v="40"/>
    <x v="4"/>
    <x v="4"/>
    <n v="3353"/>
    <x v="0"/>
    <x v="8"/>
    <x v="8"/>
    <s v="Aditya Nair"/>
    <x v="375"/>
  </r>
  <r>
    <x v="86"/>
    <x v="1"/>
    <x v="1"/>
    <x v="0"/>
    <x v="44"/>
    <x v="4"/>
    <x v="4"/>
    <n v="3977"/>
    <x v="0"/>
    <x v="16"/>
    <x v="7"/>
    <s v="Michelle Zhao"/>
    <x v="31"/>
  </r>
  <r>
    <x v="619"/>
    <x v="1"/>
    <x v="1"/>
    <x v="1"/>
    <x v="62"/>
    <x v="0"/>
    <x v="0"/>
    <n v="6112"/>
    <x v="0"/>
    <x v="14"/>
    <x v="7"/>
    <s v="Michelle Zhao"/>
    <x v="459"/>
  </r>
  <r>
    <x v="261"/>
    <x v="2"/>
    <x v="2"/>
    <x v="1"/>
    <x v="3"/>
    <x v="3"/>
    <x v="3"/>
    <n v="4220"/>
    <x v="0"/>
    <x v="3"/>
    <x v="3"/>
    <s v="Adelaide Scott"/>
    <x v="723"/>
  </r>
  <r>
    <x v="210"/>
    <x v="0"/>
    <x v="0"/>
    <x v="1"/>
    <x v="14"/>
    <x v="1"/>
    <x v="1"/>
    <n v="2790"/>
    <x v="0"/>
    <x v="11"/>
    <x v="3"/>
    <s v="Adelaide Scott"/>
    <x v="87"/>
  </r>
  <r>
    <x v="335"/>
    <x v="0"/>
    <x v="0"/>
    <x v="0"/>
    <x v="35"/>
    <x v="3"/>
    <x v="3"/>
    <n v="4558"/>
    <x v="0"/>
    <x v="15"/>
    <x v="3"/>
    <s v="Adelaide Scott"/>
    <x v="677"/>
  </r>
  <r>
    <x v="137"/>
    <x v="2"/>
    <x v="2"/>
    <x v="1"/>
    <x v="76"/>
    <x v="1"/>
    <x v="1"/>
    <n v="2031"/>
    <x v="0"/>
    <x v="5"/>
    <x v="1"/>
    <s v="Jojo Hashimoto"/>
    <x v="438"/>
  </r>
  <r>
    <x v="35"/>
    <x v="0"/>
    <x v="0"/>
    <x v="1"/>
    <x v="83"/>
    <x v="0"/>
    <x v="0"/>
    <n v="6052"/>
    <x v="0"/>
    <x v="0"/>
    <x v="0"/>
    <s v="Yarran Maza"/>
    <x v="226"/>
  </r>
  <r>
    <x v="86"/>
    <x v="1"/>
    <x v="1"/>
    <x v="0"/>
    <x v="39"/>
    <x v="0"/>
    <x v="0"/>
    <n v="6330"/>
    <x v="0"/>
    <x v="14"/>
    <x v="3"/>
    <s v="Adelaide Scott"/>
    <x v="230"/>
  </r>
  <r>
    <x v="677"/>
    <x v="1"/>
    <x v="1"/>
    <x v="1"/>
    <x v="70"/>
    <x v="4"/>
    <x v="4"/>
    <n v="3400"/>
    <x v="0"/>
    <x v="8"/>
    <x v="3"/>
    <s v="Adelaide Scott"/>
    <x v="408"/>
  </r>
  <r>
    <x v="651"/>
    <x v="0"/>
    <x v="0"/>
    <x v="1"/>
    <x v="20"/>
    <x v="4"/>
    <x v="4"/>
    <n v="3429"/>
    <x v="0"/>
    <x v="8"/>
    <x v="5"/>
    <s v="Mariam Bakir"/>
    <x v="244"/>
  </r>
  <r>
    <x v="637"/>
    <x v="0"/>
    <x v="0"/>
    <x v="0"/>
    <x v="41"/>
    <x v="5"/>
    <x v="5"/>
    <n v="7320"/>
    <x v="0"/>
    <x v="9"/>
    <x v="2"/>
    <s v="Sanvi Reddy"/>
    <x v="663"/>
  </r>
  <r>
    <x v="291"/>
    <x v="0"/>
    <x v="0"/>
    <x v="1"/>
    <x v="54"/>
    <x v="4"/>
    <x v="4"/>
    <n v="3030"/>
    <x v="0"/>
    <x v="7"/>
    <x v="6"/>
    <s v="Cooper Evans"/>
    <x v="601"/>
  </r>
  <r>
    <x v="572"/>
    <x v="0"/>
    <x v="0"/>
    <x v="1"/>
    <x v="87"/>
    <x v="2"/>
    <x v="2"/>
    <n v="2609"/>
    <x v="0"/>
    <x v="2"/>
    <x v="2"/>
    <s v="Sanvi Reddy"/>
    <x v="549"/>
  </r>
  <r>
    <x v="232"/>
    <x v="1"/>
    <x v="1"/>
    <x v="0"/>
    <x v="67"/>
    <x v="3"/>
    <x v="3"/>
    <n v="4551"/>
    <x v="0"/>
    <x v="15"/>
    <x v="1"/>
    <s v="Jojo Hashimoto"/>
    <x v="721"/>
  </r>
  <r>
    <x v="416"/>
    <x v="2"/>
    <x v="2"/>
    <x v="0"/>
    <x v="57"/>
    <x v="6"/>
    <x v="6"/>
    <n v="5082"/>
    <x v="0"/>
    <x v="13"/>
    <x v="0"/>
    <s v="Yarran Maza"/>
    <x v="178"/>
  </r>
  <r>
    <x v="607"/>
    <x v="0"/>
    <x v="0"/>
    <x v="0"/>
    <x v="15"/>
    <x v="1"/>
    <x v="1"/>
    <n v="2020"/>
    <x v="0"/>
    <x v="5"/>
    <x v="4"/>
    <s v="Ariki Te Kahu"/>
    <x v="428"/>
  </r>
  <r>
    <x v="288"/>
    <x v="0"/>
    <x v="0"/>
    <x v="1"/>
    <x v="32"/>
    <x v="6"/>
    <x v="6"/>
    <n v="5169"/>
    <x v="0"/>
    <x v="13"/>
    <x v="9"/>
    <s v="Luka Vidovic"/>
    <x v="206"/>
  </r>
  <r>
    <x v="102"/>
    <x v="0"/>
    <x v="0"/>
    <x v="0"/>
    <x v="69"/>
    <x v="4"/>
    <x v="4"/>
    <n v="3199"/>
    <x v="0"/>
    <x v="6"/>
    <x v="3"/>
    <s v="Adelaide Scott"/>
    <x v="472"/>
  </r>
  <r>
    <x v="616"/>
    <x v="1"/>
    <x v="1"/>
    <x v="1"/>
    <x v="78"/>
    <x v="1"/>
    <x v="1"/>
    <n v="2141"/>
    <x v="0"/>
    <x v="4"/>
    <x v="9"/>
    <s v="Luka Vidovic"/>
    <x v="383"/>
  </r>
  <r>
    <x v="94"/>
    <x v="0"/>
    <x v="0"/>
    <x v="0"/>
    <x v="91"/>
    <x v="1"/>
    <x v="1"/>
    <n v="2064"/>
    <x v="0"/>
    <x v="5"/>
    <x v="9"/>
    <s v="Luka Vidovic"/>
    <x v="724"/>
  </r>
  <r>
    <x v="608"/>
    <x v="0"/>
    <x v="0"/>
    <x v="1"/>
    <x v="3"/>
    <x v="3"/>
    <x v="3"/>
    <n v="4220"/>
    <x v="0"/>
    <x v="3"/>
    <x v="3"/>
    <s v="Adelaide Scott"/>
    <x v="336"/>
  </r>
  <r>
    <x v="403"/>
    <x v="1"/>
    <x v="1"/>
    <x v="0"/>
    <x v="76"/>
    <x v="1"/>
    <x v="1"/>
    <n v="2031"/>
    <x v="0"/>
    <x v="5"/>
    <x v="9"/>
    <s v="Luka Vidovic"/>
    <x v="687"/>
  </r>
  <r>
    <x v="273"/>
    <x v="0"/>
    <x v="0"/>
    <x v="1"/>
    <x v="25"/>
    <x v="4"/>
    <x v="4"/>
    <n v="3550"/>
    <x v="0"/>
    <x v="8"/>
    <x v="4"/>
    <s v="Ariki Te Kahu"/>
    <x v="164"/>
  </r>
  <r>
    <x v="306"/>
    <x v="0"/>
    <x v="0"/>
    <x v="0"/>
    <x v="65"/>
    <x v="1"/>
    <x v="1"/>
    <n v="2131"/>
    <x v="0"/>
    <x v="4"/>
    <x v="6"/>
    <s v="Cooper Evans"/>
    <x v="725"/>
  </r>
  <r>
    <x v="306"/>
    <x v="0"/>
    <x v="0"/>
    <x v="0"/>
    <x v="6"/>
    <x v="0"/>
    <x v="0"/>
    <n v="6010"/>
    <x v="0"/>
    <x v="0"/>
    <x v="5"/>
    <s v="Mariam Bakir"/>
    <x v="326"/>
  </r>
  <r>
    <x v="463"/>
    <x v="1"/>
    <x v="1"/>
    <x v="0"/>
    <x v="36"/>
    <x v="4"/>
    <x v="4"/>
    <n v="3148"/>
    <x v="0"/>
    <x v="6"/>
    <x v="1"/>
    <s v="Jojo Hashimoto"/>
    <x v="236"/>
  </r>
  <r>
    <x v="519"/>
    <x v="0"/>
    <x v="0"/>
    <x v="0"/>
    <x v="15"/>
    <x v="1"/>
    <x v="1"/>
    <n v="2020"/>
    <x v="0"/>
    <x v="5"/>
    <x v="1"/>
    <s v="Jojo Hashimoto"/>
    <x v="102"/>
  </r>
  <r>
    <x v="130"/>
    <x v="1"/>
    <x v="1"/>
    <x v="0"/>
    <x v="38"/>
    <x v="3"/>
    <x v="3"/>
    <n v="4802"/>
    <x v="0"/>
    <x v="12"/>
    <x v="7"/>
    <s v="Michelle Zhao"/>
    <x v="253"/>
  </r>
  <r>
    <x v="323"/>
    <x v="0"/>
    <x v="0"/>
    <x v="0"/>
    <x v="2"/>
    <x v="2"/>
    <x v="2"/>
    <n v="2617"/>
    <x v="0"/>
    <x v="2"/>
    <x v="8"/>
    <s v="Aditya Nair"/>
    <x v="171"/>
  </r>
  <r>
    <x v="56"/>
    <x v="2"/>
    <x v="2"/>
    <x v="0"/>
    <x v="54"/>
    <x v="4"/>
    <x v="4"/>
    <n v="3030"/>
    <x v="0"/>
    <x v="7"/>
    <x v="9"/>
    <s v="Luka Vidovic"/>
    <x v="499"/>
  </r>
  <r>
    <x v="599"/>
    <x v="2"/>
    <x v="2"/>
    <x v="0"/>
    <x v="31"/>
    <x v="1"/>
    <x v="1"/>
    <n v="2116"/>
    <x v="0"/>
    <x v="4"/>
    <x v="7"/>
    <s v="Michelle Zhao"/>
    <x v="372"/>
  </r>
  <r>
    <x v="3"/>
    <x v="0"/>
    <x v="0"/>
    <x v="1"/>
    <x v="17"/>
    <x v="3"/>
    <x v="3"/>
    <n v="4825"/>
    <x v="0"/>
    <x v="12"/>
    <x v="3"/>
    <s v="Adelaide Scott"/>
    <x v="216"/>
  </r>
  <r>
    <x v="42"/>
    <x v="0"/>
    <x v="0"/>
    <x v="0"/>
    <x v="15"/>
    <x v="1"/>
    <x v="1"/>
    <n v="2020"/>
    <x v="0"/>
    <x v="5"/>
    <x v="9"/>
    <s v="Luka Vidovic"/>
    <x v="229"/>
  </r>
  <r>
    <x v="637"/>
    <x v="0"/>
    <x v="0"/>
    <x v="0"/>
    <x v="61"/>
    <x v="6"/>
    <x v="6"/>
    <n v="5343"/>
    <x v="0"/>
    <x v="18"/>
    <x v="6"/>
    <s v="Cooper Evans"/>
    <x v="155"/>
  </r>
  <r>
    <x v="0"/>
    <x v="0"/>
    <x v="0"/>
    <x v="1"/>
    <x v="11"/>
    <x v="5"/>
    <x v="5"/>
    <n v="7010"/>
    <x v="0"/>
    <x v="9"/>
    <x v="3"/>
    <s v="Adelaide Scott"/>
    <x v="726"/>
  </r>
  <r>
    <x v="324"/>
    <x v="1"/>
    <x v="1"/>
    <x v="1"/>
    <x v="24"/>
    <x v="1"/>
    <x v="1"/>
    <n v="2120"/>
    <x v="0"/>
    <x v="4"/>
    <x v="9"/>
    <s v="Luka Vidovic"/>
    <x v="484"/>
  </r>
  <r>
    <x v="488"/>
    <x v="0"/>
    <x v="0"/>
    <x v="0"/>
    <x v="40"/>
    <x v="4"/>
    <x v="4"/>
    <n v="3353"/>
    <x v="0"/>
    <x v="8"/>
    <x v="1"/>
    <s v="Jojo Hashimoto"/>
    <x v="686"/>
  </r>
  <r>
    <x v="194"/>
    <x v="2"/>
    <x v="2"/>
    <x v="1"/>
    <x v="32"/>
    <x v="6"/>
    <x v="6"/>
    <n v="5169"/>
    <x v="0"/>
    <x v="13"/>
    <x v="0"/>
    <s v="Yarran Maza"/>
    <x v="127"/>
  </r>
  <r>
    <x v="366"/>
    <x v="0"/>
    <x v="0"/>
    <x v="0"/>
    <x v="66"/>
    <x v="3"/>
    <x v="3"/>
    <n v="4883"/>
    <x v="0"/>
    <x v="12"/>
    <x v="1"/>
    <s v="Jojo Hashimoto"/>
    <x v="142"/>
  </r>
  <r>
    <x v="580"/>
    <x v="1"/>
    <x v="1"/>
    <x v="0"/>
    <x v="85"/>
    <x v="0"/>
    <x v="0"/>
    <n v="6530"/>
    <x v="0"/>
    <x v="20"/>
    <x v="1"/>
    <s v="Jojo Hashimoto"/>
    <x v="272"/>
  </r>
  <r>
    <x v="396"/>
    <x v="0"/>
    <x v="0"/>
    <x v="0"/>
    <x v="35"/>
    <x v="3"/>
    <x v="3"/>
    <n v="4558"/>
    <x v="0"/>
    <x v="15"/>
    <x v="1"/>
    <s v="Jojo Hashimoto"/>
    <x v="268"/>
  </r>
  <r>
    <x v="540"/>
    <x v="0"/>
    <x v="0"/>
    <x v="0"/>
    <x v="95"/>
    <x v="7"/>
    <x v="7"/>
    <n v="870"/>
    <x v="0"/>
    <x v="19"/>
    <x v="1"/>
    <s v="Jojo Hashimoto"/>
    <x v="288"/>
  </r>
  <r>
    <x v="689"/>
    <x v="2"/>
    <x v="2"/>
    <x v="1"/>
    <x v="46"/>
    <x v="3"/>
    <x v="3"/>
    <n v="4740"/>
    <x v="0"/>
    <x v="17"/>
    <x v="0"/>
    <s v="Yarran Maza"/>
    <x v="727"/>
  </r>
  <r>
    <x v="656"/>
    <x v="0"/>
    <x v="0"/>
    <x v="0"/>
    <x v="88"/>
    <x v="6"/>
    <x v="6"/>
    <n v="5011"/>
    <x v="0"/>
    <x v="13"/>
    <x v="3"/>
    <s v="Adelaide Scott"/>
    <x v="35"/>
  </r>
  <r>
    <x v="374"/>
    <x v="0"/>
    <x v="0"/>
    <x v="0"/>
    <x v="48"/>
    <x v="3"/>
    <x v="3"/>
    <n v="4566"/>
    <x v="0"/>
    <x v="15"/>
    <x v="3"/>
    <s v="Adelaide Scott"/>
    <x v="297"/>
  </r>
  <r>
    <x v="239"/>
    <x v="0"/>
    <x v="0"/>
    <x v="0"/>
    <x v="2"/>
    <x v="2"/>
    <x v="2"/>
    <n v="2617"/>
    <x v="0"/>
    <x v="2"/>
    <x v="2"/>
    <s v="Sanvi Reddy"/>
    <x v="389"/>
  </r>
  <r>
    <x v="640"/>
    <x v="0"/>
    <x v="0"/>
    <x v="1"/>
    <x v="9"/>
    <x v="4"/>
    <x v="4"/>
    <n v="3076"/>
    <x v="0"/>
    <x v="7"/>
    <x v="3"/>
    <s v="Adelaide Scott"/>
    <x v="297"/>
  </r>
  <r>
    <x v="497"/>
    <x v="1"/>
    <x v="1"/>
    <x v="1"/>
    <x v="60"/>
    <x v="1"/>
    <x v="1"/>
    <n v="2541"/>
    <x v="0"/>
    <x v="2"/>
    <x v="1"/>
    <s v="Jojo Hashimoto"/>
    <x v="196"/>
  </r>
  <r>
    <x v="522"/>
    <x v="2"/>
    <x v="2"/>
    <x v="0"/>
    <x v="10"/>
    <x v="4"/>
    <x v="4"/>
    <n v="3551"/>
    <x v="0"/>
    <x v="8"/>
    <x v="0"/>
    <s v="Yarran Maza"/>
    <x v="213"/>
  </r>
  <r>
    <x v="564"/>
    <x v="2"/>
    <x v="2"/>
    <x v="0"/>
    <x v="15"/>
    <x v="1"/>
    <x v="1"/>
    <n v="2020"/>
    <x v="0"/>
    <x v="5"/>
    <x v="3"/>
    <s v="Adelaide Scott"/>
    <x v="576"/>
  </r>
  <r>
    <x v="602"/>
    <x v="0"/>
    <x v="0"/>
    <x v="1"/>
    <x v="74"/>
    <x v="1"/>
    <x v="1"/>
    <n v="2485"/>
    <x v="0"/>
    <x v="1"/>
    <x v="9"/>
    <s v="Luka Vidovic"/>
    <x v="578"/>
  </r>
  <r>
    <x v="383"/>
    <x v="1"/>
    <x v="1"/>
    <x v="0"/>
    <x v="10"/>
    <x v="4"/>
    <x v="4"/>
    <n v="3551"/>
    <x v="0"/>
    <x v="8"/>
    <x v="6"/>
    <s v="Cooper Evans"/>
    <x v="90"/>
  </r>
  <r>
    <x v="553"/>
    <x v="0"/>
    <x v="0"/>
    <x v="0"/>
    <x v="37"/>
    <x v="1"/>
    <x v="1"/>
    <n v="2750"/>
    <x v="0"/>
    <x v="11"/>
    <x v="3"/>
    <s v="Adelaide Scott"/>
    <x v="79"/>
  </r>
  <r>
    <x v="584"/>
    <x v="0"/>
    <x v="0"/>
    <x v="1"/>
    <x v="85"/>
    <x v="0"/>
    <x v="0"/>
    <n v="6530"/>
    <x v="0"/>
    <x v="20"/>
    <x v="4"/>
    <s v="Ariki Te Kahu"/>
    <x v="659"/>
  </r>
  <r>
    <x v="26"/>
    <x v="1"/>
    <x v="1"/>
    <x v="1"/>
    <x v="80"/>
    <x v="0"/>
    <x v="0"/>
    <n v="6109"/>
    <x v="0"/>
    <x v="14"/>
    <x v="5"/>
    <s v="Mariam Bakir"/>
    <x v="100"/>
  </r>
  <r>
    <x v="384"/>
    <x v="1"/>
    <x v="1"/>
    <x v="0"/>
    <x v="88"/>
    <x v="6"/>
    <x v="6"/>
    <n v="5011"/>
    <x v="0"/>
    <x v="13"/>
    <x v="9"/>
    <s v="Luka Vidovic"/>
    <x v="500"/>
  </r>
  <r>
    <x v="456"/>
    <x v="2"/>
    <x v="2"/>
    <x v="0"/>
    <x v="2"/>
    <x v="2"/>
    <x v="2"/>
    <n v="2617"/>
    <x v="0"/>
    <x v="2"/>
    <x v="1"/>
    <s v="Jojo Hashimoto"/>
    <x v="554"/>
  </r>
  <r>
    <x v="250"/>
    <x v="2"/>
    <x v="2"/>
    <x v="0"/>
    <x v="54"/>
    <x v="4"/>
    <x v="4"/>
    <n v="3030"/>
    <x v="0"/>
    <x v="7"/>
    <x v="5"/>
    <s v="Mariam Bakir"/>
    <x v="360"/>
  </r>
  <r>
    <x v="240"/>
    <x v="0"/>
    <x v="0"/>
    <x v="1"/>
    <x v="51"/>
    <x v="4"/>
    <x v="4"/>
    <n v="3630"/>
    <x v="0"/>
    <x v="16"/>
    <x v="2"/>
    <s v="Sanvi Reddy"/>
    <x v="539"/>
  </r>
  <r>
    <x v="416"/>
    <x v="2"/>
    <x v="2"/>
    <x v="1"/>
    <x v="9"/>
    <x v="4"/>
    <x v="4"/>
    <n v="3076"/>
    <x v="0"/>
    <x v="7"/>
    <x v="9"/>
    <s v="Luka Vidovic"/>
    <x v="570"/>
  </r>
  <r>
    <x v="177"/>
    <x v="1"/>
    <x v="1"/>
    <x v="1"/>
    <x v="33"/>
    <x v="4"/>
    <x v="4"/>
    <n v="3280"/>
    <x v="0"/>
    <x v="8"/>
    <x v="2"/>
    <s v="Sanvi Reddy"/>
    <x v="539"/>
  </r>
  <r>
    <x v="462"/>
    <x v="2"/>
    <x v="2"/>
    <x v="0"/>
    <x v="16"/>
    <x v="0"/>
    <x v="0"/>
    <n v="6030"/>
    <x v="0"/>
    <x v="0"/>
    <x v="1"/>
    <s v="Jojo Hashimoto"/>
    <x v="385"/>
  </r>
  <r>
    <x v="392"/>
    <x v="0"/>
    <x v="0"/>
    <x v="0"/>
    <x v="94"/>
    <x v="5"/>
    <x v="5"/>
    <n v="7250"/>
    <x v="0"/>
    <x v="9"/>
    <x v="0"/>
    <s v="Yarran Maza"/>
    <x v="328"/>
  </r>
  <r>
    <x v="163"/>
    <x v="0"/>
    <x v="0"/>
    <x v="1"/>
    <x v="24"/>
    <x v="1"/>
    <x v="1"/>
    <n v="2120"/>
    <x v="0"/>
    <x v="4"/>
    <x v="3"/>
    <s v="Adelaide Scott"/>
    <x v="424"/>
  </r>
  <r>
    <x v="648"/>
    <x v="2"/>
    <x v="2"/>
    <x v="1"/>
    <x v="7"/>
    <x v="4"/>
    <x v="4"/>
    <n v="3175"/>
    <x v="0"/>
    <x v="6"/>
    <x v="3"/>
    <s v="Adelaide Scott"/>
    <x v="448"/>
  </r>
  <r>
    <x v="556"/>
    <x v="0"/>
    <x v="0"/>
    <x v="0"/>
    <x v="39"/>
    <x v="0"/>
    <x v="0"/>
    <n v="6330"/>
    <x v="0"/>
    <x v="14"/>
    <x v="8"/>
    <s v="Aditya Nair"/>
    <x v="396"/>
  </r>
  <r>
    <x v="614"/>
    <x v="0"/>
    <x v="0"/>
    <x v="1"/>
    <x v="28"/>
    <x v="1"/>
    <x v="1"/>
    <n v="2830"/>
    <x v="0"/>
    <x v="11"/>
    <x v="4"/>
    <s v="Ariki Te Kahu"/>
    <x v="659"/>
  </r>
  <r>
    <x v="417"/>
    <x v="2"/>
    <x v="2"/>
    <x v="0"/>
    <x v="54"/>
    <x v="4"/>
    <x v="4"/>
    <n v="3030"/>
    <x v="0"/>
    <x v="7"/>
    <x v="4"/>
    <s v="Ariki Te Kahu"/>
    <x v="299"/>
  </r>
  <r>
    <x v="468"/>
    <x v="0"/>
    <x v="0"/>
    <x v="0"/>
    <x v="45"/>
    <x v="3"/>
    <x v="3"/>
    <n v="4570"/>
    <x v="0"/>
    <x v="15"/>
    <x v="7"/>
    <s v="Michelle Zhao"/>
    <x v="404"/>
  </r>
  <r>
    <x v="535"/>
    <x v="2"/>
    <x v="2"/>
    <x v="0"/>
    <x v="67"/>
    <x v="3"/>
    <x v="3"/>
    <n v="4551"/>
    <x v="0"/>
    <x v="15"/>
    <x v="4"/>
    <s v="Ariki Te Kahu"/>
    <x v="728"/>
  </r>
  <r>
    <x v="213"/>
    <x v="1"/>
    <x v="1"/>
    <x v="0"/>
    <x v="94"/>
    <x v="5"/>
    <x v="5"/>
    <n v="7250"/>
    <x v="0"/>
    <x v="9"/>
    <x v="3"/>
    <s v="Adelaide Scott"/>
    <x v="560"/>
  </r>
  <r>
    <x v="137"/>
    <x v="2"/>
    <x v="2"/>
    <x v="1"/>
    <x v="75"/>
    <x v="0"/>
    <x v="0"/>
    <n v="6450"/>
    <x v="0"/>
    <x v="20"/>
    <x v="4"/>
    <s v="Ariki Te Kahu"/>
    <x v="360"/>
  </r>
  <r>
    <x v="231"/>
    <x v="1"/>
    <x v="1"/>
    <x v="0"/>
    <x v="35"/>
    <x v="3"/>
    <x v="3"/>
    <n v="4558"/>
    <x v="0"/>
    <x v="15"/>
    <x v="4"/>
    <s v="Ariki Te Kahu"/>
    <x v="729"/>
  </r>
  <r>
    <x v="690"/>
    <x v="0"/>
    <x v="0"/>
    <x v="1"/>
    <x v="83"/>
    <x v="0"/>
    <x v="0"/>
    <n v="6052"/>
    <x v="0"/>
    <x v="0"/>
    <x v="2"/>
    <s v="Sanvi Reddy"/>
    <x v="451"/>
  </r>
  <r>
    <x v="606"/>
    <x v="0"/>
    <x v="0"/>
    <x v="0"/>
    <x v="75"/>
    <x v="0"/>
    <x v="0"/>
    <n v="6450"/>
    <x v="0"/>
    <x v="20"/>
    <x v="3"/>
    <s v="Adelaide Scott"/>
    <x v="84"/>
  </r>
  <r>
    <x v="1"/>
    <x v="0"/>
    <x v="0"/>
    <x v="0"/>
    <x v="31"/>
    <x v="1"/>
    <x v="1"/>
    <n v="2116"/>
    <x v="0"/>
    <x v="4"/>
    <x v="3"/>
    <s v="Adelaide Scott"/>
    <x v="672"/>
  </r>
  <r>
    <x v="369"/>
    <x v="2"/>
    <x v="2"/>
    <x v="1"/>
    <x v="70"/>
    <x v="4"/>
    <x v="4"/>
    <n v="3400"/>
    <x v="0"/>
    <x v="8"/>
    <x v="6"/>
    <s v="Cooper Evans"/>
    <x v="378"/>
  </r>
  <r>
    <x v="4"/>
    <x v="0"/>
    <x v="0"/>
    <x v="1"/>
    <x v="29"/>
    <x v="4"/>
    <x v="4"/>
    <n v="3500"/>
    <x v="0"/>
    <x v="8"/>
    <x v="9"/>
    <s v="Luka Vidovic"/>
    <x v="432"/>
  </r>
  <r>
    <x v="687"/>
    <x v="0"/>
    <x v="0"/>
    <x v="0"/>
    <x v="15"/>
    <x v="1"/>
    <x v="1"/>
    <n v="2020"/>
    <x v="0"/>
    <x v="5"/>
    <x v="2"/>
    <s v="Sanvi Reddy"/>
    <x v="527"/>
  </r>
  <r>
    <x v="24"/>
    <x v="0"/>
    <x v="0"/>
    <x v="0"/>
    <x v="12"/>
    <x v="3"/>
    <x v="3"/>
    <n v="4068"/>
    <x v="0"/>
    <x v="10"/>
    <x v="5"/>
    <s v="Mariam Bakir"/>
    <x v="385"/>
  </r>
  <r>
    <x v="333"/>
    <x v="2"/>
    <x v="2"/>
    <x v="0"/>
    <x v="59"/>
    <x v="3"/>
    <x v="3"/>
    <n v="4509"/>
    <x v="0"/>
    <x v="3"/>
    <x v="6"/>
    <s v="Cooper Evans"/>
    <x v="259"/>
  </r>
  <r>
    <x v="364"/>
    <x v="0"/>
    <x v="0"/>
    <x v="0"/>
    <x v="86"/>
    <x v="0"/>
    <x v="0"/>
    <n v="6725"/>
    <x v="0"/>
    <x v="20"/>
    <x v="3"/>
    <s v="Adelaide Scott"/>
    <x v="90"/>
  </r>
  <r>
    <x v="17"/>
    <x v="0"/>
    <x v="0"/>
    <x v="0"/>
    <x v="79"/>
    <x v="6"/>
    <x v="6"/>
    <n v="5290"/>
    <x v="0"/>
    <x v="18"/>
    <x v="4"/>
    <s v="Ariki Te Kahu"/>
    <x v="577"/>
  </r>
  <r>
    <x v="300"/>
    <x v="1"/>
    <x v="1"/>
    <x v="0"/>
    <x v="15"/>
    <x v="1"/>
    <x v="1"/>
    <n v="2020"/>
    <x v="0"/>
    <x v="5"/>
    <x v="3"/>
    <s v="Adelaide Scott"/>
    <x v="125"/>
  </r>
  <r>
    <x v="541"/>
    <x v="0"/>
    <x v="0"/>
    <x v="0"/>
    <x v="5"/>
    <x v="1"/>
    <x v="1"/>
    <n v="2067"/>
    <x v="0"/>
    <x v="5"/>
    <x v="8"/>
    <s v="Aditya Nair"/>
    <x v="13"/>
  </r>
  <r>
    <x v="234"/>
    <x v="1"/>
    <x v="1"/>
    <x v="0"/>
    <x v="61"/>
    <x v="6"/>
    <x v="6"/>
    <n v="5343"/>
    <x v="0"/>
    <x v="18"/>
    <x v="4"/>
    <s v="Ariki Te Kahu"/>
    <x v="346"/>
  </r>
  <r>
    <x v="370"/>
    <x v="2"/>
    <x v="2"/>
    <x v="1"/>
    <x v="43"/>
    <x v="1"/>
    <x v="1"/>
    <n v="2560"/>
    <x v="0"/>
    <x v="2"/>
    <x v="1"/>
    <s v="Jojo Hashimoto"/>
    <x v="505"/>
  </r>
  <r>
    <x v="507"/>
    <x v="1"/>
    <x v="1"/>
    <x v="0"/>
    <x v="69"/>
    <x v="4"/>
    <x v="4"/>
    <n v="3199"/>
    <x v="0"/>
    <x v="6"/>
    <x v="8"/>
    <s v="Aditya Nair"/>
    <x v="730"/>
  </r>
  <r>
    <x v="405"/>
    <x v="2"/>
    <x v="2"/>
    <x v="1"/>
    <x v="53"/>
    <x v="3"/>
    <x v="3"/>
    <n v="4119"/>
    <x v="0"/>
    <x v="10"/>
    <x v="4"/>
    <s v="Ariki Te Kahu"/>
    <x v="154"/>
  </r>
  <r>
    <x v="359"/>
    <x v="2"/>
    <x v="2"/>
    <x v="0"/>
    <x v="61"/>
    <x v="6"/>
    <x v="6"/>
    <n v="5343"/>
    <x v="0"/>
    <x v="18"/>
    <x v="7"/>
    <s v="Michelle Zhao"/>
    <x v="665"/>
  </r>
  <r>
    <x v="61"/>
    <x v="1"/>
    <x v="1"/>
    <x v="0"/>
    <x v="61"/>
    <x v="6"/>
    <x v="6"/>
    <n v="5343"/>
    <x v="0"/>
    <x v="18"/>
    <x v="6"/>
    <s v="Cooper Evans"/>
    <x v="731"/>
  </r>
  <r>
    <x v="497"/>
    <x v="1"/>
    <x v="1"/>
    <x v="1"/>
    <x v="24"/>
    <x v="1"/>
    <x v="1"/>
    <n v="2120"/>
    <x v="0"/>
    <x v="4"/>
    <x v="4"/>
    <s v="Ariki Te Kahu"/>
    <x v="651"/>
  </r>
  <r>
    <x v="307"/>
    <x v="1"/>
    <x v="1"/>
    <x v="0"/>
    <x v="2"/>
    <x v="2"/>
    <x v="2"/>
    <n v="2617"/>
    <x v="0"/>
    <x v="2"/>
    <x v="7"/>
    <s v="Michelle Zhao"/>
    <x v="188"/>
  </r>
  <r>
    <x v="556"/>
    <x v="0"/>
    <x v="0"/>
    <x v="0"/>
    <x v="69"/>
    <x v="4"/>
    <x v="4"/>
    <n v="3199"/>
    <x v="0"/>
    <x v="6"/>
    <x v="7"/>
    <s v="Michelle Zhao"/>
    <x v="79"/>
  </r>
  <r>
    <x v="490"/>
    <x v="1"/>
    <x v="1"/>
    <x v="1"/>
    <x v="42"/>
    <x v="3"/>
    <x v="3"/>
    <n v="4870"/>
    <x v="0"/>
    <x v="12"/>
    <x v="3"/>
    <s v="Adelaide Scott"/>
    <x v="563"/>
  </r>
  <r>
    <x v="518"/>
    <x v="0"/>
    <x v="0"/>
    <x v="0"/>
    <x v="64"/>
    <x v="1"/>
    <x v="1"/>
    <n v="2350"/>
    <x v="0"/>
    <x v="1"/>
    <x v="5"/>
    <s v="Mariam Bakir"/>
    <x v="732"/>
  </r>
  <r>
    <x v="691"/>
    <x v="1"/>
    <x v="1"/>
    <x v="0"/>
    <x v="79"/>
    <x v="6"/>
    <x v="6"/>
    <n v="5290"/>
    <x v="0"/>
    <x v="18"/>
    <x v="2"/>
    <s v="Sanvi Reddy"/>
    <x v="87"/>
  </r>
  <r>
    <x v="633"/>
    <x v="1"/>
    <x v="1"/>
    <x v="1"/>
    <x v="9"/>
    <x v="4"/>
    <x v="4"/>
    <n v="3076"/>
    <x v="0"/>
    <x v="7"/>
    <x v="2"/>
    <s v="Sanvi Reddy"/>
    <x v="373"/>
  </r>
  <r>
    <x v="615"/>
    <x v="0"/>
    <x v="0"/>
    <x v="1"/>
    <x v="83"/>
    <x v="0"/>
    <x v="0"/>
    <n v="6052"/>
    <x v="0"/>
    <x v="0"/>
    <x v="3"/>
    <s v="Adelaide Scott"/>
    <x v="381"/>
  </r>
  <r>
    <x v="403"/>
    <x v="1"/>
    <x v="1"/>
    <x v="1"/>
    <x v="74"/>
    <x v="1"/>
    <x v="1"/>
    <n v="2485"/>
    <x v="0"/>
    <x v="1"/>
    <x v="5"/>
    <s v="Mariam Bakir"/>
    <x v="185"/>
  </r>
  <r>
    <x v="273"/>
    <x v="0"/>
    <x v="0"/>
    <x v="0"/>
    <x v="39"/>
    <x v="0"/>
    <x v="0"/>
    <n v="6330"/>
    <x v="0"/>
    <x v="14"/>
    <x v="3"/>
    <s v="Adelaide Scott"/>
    <x v="218"/>
  </r>
  <r>
    <x v="32"/>
    <x v="0"/>
    <x v="0"/>
    <x v="1"/>
    <x v="78"/>
    <x v="1"/>
    <x v="1"/>
    <n v="2141"/>
    <x v="0"/>
    <x v="4"/>
    <x v="3"/>
    <s v="Adelaide Scott"/>
    <x v="507"/>
  </r>
  <r>
    <x v="555"/>
    <x v="0"/>
    <x v="0"/>
    <x v="0"/>
    <x v="91"/>
    <x v="1"/>
    <x v="1"/>
    <n v="2064"/>
    <x v="0"/>
    <x v="5"/>
    <x v="5"/>
    <s v="Mariam Bakir"/>
    <x v="78"/>
  </r>
  <r>
    <x v="196"/>
    <x v="0"/>
    <x v="0"/>
    <x v="0"/>
    <x v="44"/>
    <x v="4"/>
    <x v="4"/>
    <n v="3977"/>
    <x v="0"/>
    <x v="16"/>
    <x v="1"/>
    <s v="Jojo Hashimoto"/>
    <x v="277"/>
  </r>
  <r>
    <x v="340"/>
    <x v="1"/>
    <x v="1"/>
    <x v="1"/>
    <x v="11"/>
    <x v="5"/>
    <x v="5"/>
    <n v="7010"/>
    <x v="0"/>
    <x v="9"/>
    <x v="5"/>
    <s v="Mariam Bakir"/>
    <x v="733"/>
  </r>
  <r>
    <x v="493"/>
    <x v="2"/>
    <x v="2"/>
    <x v="1"/>
    <x v="81"/>
    <x v="3"/>
    <x v="3"/>
    <n v="4680"/>
    <x v="0"/>
    <x v="17"/>
    <x v="7"/>
    <s v="Michelle Zhao"/>
    <x v="324"/>
  </r>
  <r>
    <x v="39"/>
    <x v="0"/>
    <x v="0"/>
    <x v="0"/>
    <x v="55"/>
    <x v="3"/>
    <x v="3"/>
    <n v="4703"/>
    <x v="0"/>
    <x v="17"/>
    <x v="2"/>
    <s v="Sanvi Reddy"/>
    <x v="220"/>
  </r>
  <r>
    <x v="581"/>
    <x v="0"/>
    <x v="0"/>
    <x v="0"/>
    <x v="48"/>
    <x v="3"/>
    <x v="3"/>
    <n v="4566"/>
    <x v="0"/>
    <x v="15"/>
    <x v="0"/>
    <s v="Yarran Maza"/>
    <x v="635"/>
  </r>
  <r>
    <x v="453"/>
    <x v="0"/>
    <x v="0"/>
    <x v="0"/>
    <x v="93"/>
    <x v="4"/>
    <x v="4"/>
    <n v="3915"/>
    <x v="0"/>
    <x v="16"/>
    <x v="7"/>
    <s v="Michelle Zhao"/>
    <x v="585"/>
  </r>
  <r>
    <x v="214"/>
    <x v="2"/>
    <x v="2"/>
    <x v="0"/>
    <x v="6"/>
    <x v="0"/>
    <x v="0"/>
    <n v="6010"/>
    <x v="0"/>
    <x v="0"/>
    <x v="3"/>
    <s v="Adelaide Scott"/>
    <x v="35"/>
  </r>
  <r>
    <x v="53"/>
    <x v="0"/>
    <x v="0"/>
    <x v="0"/>
    <x v="12"/>
    <x v="3"/>
    <x v="3"/>
    <n v="4068"/>
    <x v="0"/>
    <x v="10"/>
    <x v="5"/>
    <s v="Mariam Bakir"/>
    <x v="166"/>
  </r>
  <r>
    <x v="448"/>
    <x v="1"/>
    <x v="1"/>
    <x v="1"/>
    <x v="78"/>
    <x v="1"/>
    <x v="1"/>
    <n v="2141"/>
    <x v="0"/>
    <x v="4"/>
    <x v="7"/>
    <s v="Michelle Zhao"/>
    <x v="129"/>
  </r>
  <r>
    <x v="692"/>
    <x v="1"/>
    <x v="1"/>
    <x v="1"/>
    <x v="50"/>
    <x v="4"/>
    <x v="4"/>
    <n v="3179"/>
    <x v="0"/>
    <x v="6"/>
    <x v="0"/>
    <s v="Yarran Maza"/>
    <x v="385"/>
  </r>
  <r>
    <x v="157"/>
    <x v="2"/>
    <x v="2"/>
    <x v="0"/>
    <x v="38"/>
    <x v="3"/>
    <x v="3"/>
    <n v="4802"/>
    <x v="0"/>
    <x v="12"/>
    <x v="4"/>
    <s v="Ariki Te Kahu"/>
    <x v="92"/>
  </r>
  <r>
    <x v="587"/>
    <x v="2"/>
    <x v="2"/>
    <x v="0"/>
    <x v="41"/>
    <x v="5"/>
    <x v="5"/>
    <n v="7320"/>
    <x v="0"/>
    <x v="9"/>
    <x v="0"/>
    <s v="Yarran Maza"/>
    <x v="335"/>
  </r>
  <r>
    <x v="206"/>
    <x v="2"/>
    <x v="2"/>
    <x v="1"/>
    <x v="82"/>
    <x v="3"/>
    <x v="3"/>
    <n v="4655"/>
    <x v="0"/>
    <x v="17"/>
    <x v="2"/>
    <s v="Sanvi Reddy"/>
    <x v="51"/>
  </r>
  <r>
    <x v="325"/>
    <x v="0"/>
    <x v="0"/>
    <x v="0"/>
    <x v="6"/>
    <x v="0"/>
    <x v="0"/>
    <n v="6010"/>
    <x v="0"/>
    <x v="0"/>
    <x v="2"/>
    <s v="Sanvi Reddy"/>
    <x v="669"/>
  </r>
  <r>
    <x v="239"/>
    <x v="0"/>
    <x v="0"/>
    <x v="0"/>
    <x v="13"/>
    <x v="1"/>
    <x v="1"/>
    <n v="2480"/>
    <x v="0"/>
    <x v="1"/>
    <x v="6"/>
    <s v="Cooper Evans"/>
    <x v="100"/>
  </r>
  <r>
    <x v="693"/>
    <x v="2"/>
    <x v="2"/>
    <x v="0"/>
    <x v="58"/>
    <x v="0"/>
    <x v="0"/>
    <n v="6027"/>
    <x v="0"/>
    <x v="0"/>
    <x v="2"/>
    <s v="Sanvi Reddy"/>
    <x v="507"/>
  </r>
  <r>
    <x v="273"/>
    <x v="0"/>
    <x v="0"/>
    <x v="1"/>
    <x v="43"/>
    <x v="1"/>
    <x v="1"/>
    <n v="2560"/>
    <x v="0"/>
    <x v="2"/>
    <x v="1"/>
    <s v="Jojo Hashimoto"/>
    <x v="446"/>
  </r>
  <r>
    <x v="211"/>
    <x v="0"/>
    <x v="0"/>
    <x v="0"/>
    <x v="95"/>
    <x v="7"/>
    <x v="7"/>
    <n v="870"/>
    <x v="0"/>
    <x v="19"/>
    <x v="7"/>
    <s v="Michelle Zhao"/>
    <x v="397"/>
  </r>
  <r>
    <x v="598"/>
    <x v="0"/>
    <x v="0"/>
    <x v="1"/>
    <x v="10"/>
    <x v="4"/>
    <x v="4"/>
    <n v="3551"/>
    <x v="0"/>
    <x v="8"/>
    <x v="3"/>
    <s v="Adelaide Scott"/>
    <x v="18"/>
  </r>
  <r>
    <x v="410"/>
    <x v="1"/>
    <x v="1"/>
    <x v="0"/>
    <x v="7"/>
    <x v="4"/>
    <x v="4"/>
    <n v="3175"/>
    <x v="0"/>
    <x v="6"/>
    <x v="8"/>
    <s v="Aditya Nair"/>
    <x v="187"/>
  </r>
  <r>
    <x v="239"/>
    <x v="0"/>
    <x v="0"/>
    <x v="0"/>
    <x v="88"/>
    <x v="6"/>
    <x v="6"/>
    <n v="5011"/>
    <x v="0"/>
    <x v="13"/>
    <x v="4"/>
    <s v="Ariki Te Kahu"/>
    <x v="560"/>
  </r>
  <r>
    <x v="519"/>
    <x v="0"/>
    <x v="0"/>
    <x v="0"/>
    <x v="26"/>
    <x v="0"/>
    <x v="0"/>
    <n v="6280"/>
    <x v="0"/>
    <x v="14"/>
    <x v="8"/>
    <s v="Aditya Nair"/>
    <x v="557"/>
  </r>
  <r>
    <x v="445"/>
    <x v="0"/>
    <x v="0"/>
    <x v="1"/>
    <x v="45"/>
    <x v="3"/>
    <x v="3"/>
    <n v="4570"/>
    <x v="0"/>
    <x v="15"/>
    <x v="3"/>
    <s v="Adelaide Scott"/>
    <x v="619"/>
  </r>
  <r>
    <x v="363"/>
    <x v="2"/>
    <x v="2"/>
    <x v="0"/>
    <x v="34"/>
    <x v="4"/>
    <x v="4"/>
    <n v="3018"/>
    <x v="0"/>
    <x v="7"/>
    <x v="9"/>
    <s v="Luka Vidovic"/>
    <x v="415"/>
  </r>
  <r>
    <x v="303"/>
    <x v="1"/>
    <x v="1"/>
    <x v="0"/>
    <x v="88"/>
    <x v="6"/>
    <x v="6"/>
    <n v="5011"/>
    <x v="0"/>
    <x v="13"/>
    <x v="5"/>
    <s v="Mariam Bakir"/>
    <x v="699"/>
  </r>
  <r>
    <x v="65"/>
    <x v="2"/>
    <x v="2"/>
    <x v="1"/>
    <x v="0"/>
    <x v="0"/>
    <x v="0"/>
    <n v="6021"/>
    <x v="0"/>
    <x v="0"/>
    <x v="3"/>
    <s v="Adelaide Scott"/>
    <x v="626"/>
  </r>
  <r>
    <x v="593"/>
    <x v="0"/>
    <x v="0"/>
    <x v="0"/>
    <x v="92"/>
    <x v="3"/>
    <x v="3"/>
    <n v="4305"/>
    <x v="0"/>
    <x v="3"/>
    <x v="1"/>
    <s v="Jojo Hashimoto"/>
    <x v="282"/>
  </r>
  <r>
    <x v="47"/>
    <x v="2"/>
    <x v="2"/>
    <x v="0"/>
    <x v="40"/>
    <x v="4"/>
    <x v="4"/>
    <n v="3353"/>
    <x v="0"/>
    <x v="8"/>
    <x v="8"/>
    <s v="Aditya Nair"/>
    <x v="295"/>
  </r>
  <r>
    <x v="463"/>
    <x v="1"/>
    <x v="1"/>
    <x v="0"/>
    <x v="95"/>
    <x v="7"/>
    <x v="7"/>
    <n v="870"/>
    <x v="0"/>
    <x v="19"/>
    <x v="1"/>
    <s v="Jojo Hashimoto"/>
    <x v="177"/>
  </r>
  <r>
    <x v="426"/>
    <x v="0"/>
    <x v="0"/>
    <x v="0"/>
    <x v="21"/>
    <x v="3"/>
    <x v="3"/>
    <n v="4012"/>
    <x v="0"/>
    <x v="10"/>
    <x v="1"/>
    <s v="Jojo Hashimoto"/>
    <x v="342"/>
  </r>
  <r>
    <x v="444"/>
    <x v="2"/>
    <x v="2"/>
    <x v="1"/>
    <x v="32"/>
    <x v="6"/>
    <x v="6"/>
    <n v="5169"/>
    <x v="0"/>
    <x v="13"/>
    <x v="7"/>
    <s v="Michelle Zhao"/>
    <x v="462"/>
  </r>
  <r>
    <x v="310"/>
    <x v="0"/>
    <x v="0"/>
    <x v="0"/>
    <x v="26"/>
    <x v="0"/>
    <x v="0"/>
    <n v="6280"/>
    <x v="0"/>
    <x v="14"/>
    <x v="3"/>
    <s v="Adelaide Scott"/>
    <x v="82"/>
  </r>
  <r>
    <x v="316"/>
    <x v="0"/>
    <x v="0"/>
    <x v="1"/>
    <x v="52"/>
    <x v="3"/>
    <x v="3"/>
    <n v="4053"/>
    <x v="0"/>
    <x v="10"/>
    <x v="3"/>
    <s v="Adelaide Scott"/>
    <x v="155"/>
  </r>
  <r>
    <x v="341"/>
    <x v="0"/>
    <x v="0"/>
    <x v="0"/>
    <x v="13"/>
    <x v="1"/>
    <x v="1"/>
    <n v="2480"/>
    <x v="0"/>
    <x v="1"/>
    <x v="5"/>
    <s v="Mariam Bakir"/>
    <x v="461"/>
  </r>
  <r>
    <x v="460"/>
    <x v="1"/>
    <x v="1"/>
    <x v="0"/>
    <x v="11"/>
    <x v="5"/>
    <x v="5"/>
    <n v="7010"/>
    <x v="0"/>
    <x v="9"/>
    <x v="5"/>
    <s v="Mariam Bakir"/>
    <x v="631"/>
  </r>
  <r>
    <x v="305"/>
    <x v="2"/>
    <x v="2"/>
    <x v="0"/>
    <x v="51"/>
    <x v="4"/>
    <x v="4"/>
    <n v="3630"/>
    <x v="0"/>
    <x v="16"/>
    <x v="7"/>
    <s v="Michelle Zhao"/>
    <x v="177"/>
  </r>
  <r>
    <x v="118"/>
    <x v="1"/>
    <x v="1"/>
    <x v="0"/>
    <x v="55"/>
    <x v="3"/>
    <x v="3"/>
    <n v="4703"/>
    <x v="0"/>
    <x v="17"/>
    <x v="5"/>
    <s v="Mariam Bakir"/>
    <x v="275"/>
  </r>
  <r>
    <x v="326"/>
    <x v="0"/>
    <x v="0"/>
    <x v="1"/>
    <x v="4"/>
    <x v="1"/>
    <x v="1"/>
    <n v="2154"/>
    <x v="0"/>
    <x v="4"/>
    <x v="1"/>
    <s v="Jojo Hashimoto"/>
    <x v="194"/>
  </r>
  <r>
    <x v="433"/>
    <x v="0"/>
    <x v="0"/>
    <x v="1"/>
    <x v="9"/>
    <x v="4"/>
    <x v="4"/>
    <n v="3076"/>
    <x v="0"/>
    <x v="7"/>
    <x v="1"/>
    <s v="Jojo Hashimoto"/>
    <x v="517"/>
  </r>
  <r>
    <x v="379"/>
    <x v="0"/>
    <x v="0"/>
    <x v="1"/>
    <x v="33"/>
    <x v="4"/>
    <x v="4"/>
    <n v="3280"/>
    <x v="0"/>
    <x v="8"/>
    <x v="3"/>
    <s v="Adelaide Scott"/>
    <x v="389"/>
  </r>
  <r>
    <x v="274"/>
    <x v="2"/>
    <x v="2"/>
    <x v="1"/>
    <x v="29"/>
    <x v="4"/>
    <x v="4"/>
    <n v="3500"/>
    <x v="0"/>
    <x v="8"/>
    <x v="3"/>
    <s v="Adelaide Scott"/>
    <x v="81"/>
  </r>
  <r>
    <x v="311"/>
    <x v="1"/>
    <x v="1"/>
    <x v="0"/>
    <x v="79"/>
    <x v="6"/>
    <x v="6"/>
    <n v="5290"/>
    <x v="0"/>
    <x v="18"/>
    <x v="7"/>
    <s v="Michelle Zhao"/>
    <x v="641"/>
  </r>
  <r>
    <x v="269"/>
    <x v="0"/>
    <x v="0"/>
    <x v="0"/>
    <x v="48"/>
    <x v="3"/>
    <x v="3"/>
    <n v="4566"/>
    <x v="0"/>
    <x v="15"/>
    <x v="7"/>
    <s v="Michelle Zhao"/>
    <x v="607"/>
  </r>
  <r>
    <x v="595"/>
    <x v="2"/>
    <x v="2"/>
    <x v="0"/>
    <x v="12"/>
    <x v="3"/>
    <x v="3"/>
    <n v="4068"/>
    <x v="0"/>
    <x v="10"/>
    <x v="6"/>
    <s v="Cooper Evans"/>
    <x v="67"/>
  </r>
  <r>
    <x v="532"/>
    <x v="1"/>
    <x v="1"/>
    <x v="0"/>
    <x v="94"/>
    <x v="5"/>
    <x v="5"/>
    <n v="7250"/>
    <x v="0"/>
    <x v="9"/>
    <x v="5"/>
    <s v="Mariam Bakir"/>
    <x v="401"/>
  </r>
  <r>
    <x v="454"/>
    <x v="0"/>
    <x v="0"/>
    <x v="0"/>
    <x v="26"/>
    <x v="0"/>
    <x v="0"/>
    <n v="6280"/>
    <x v="0"/>
    <x v="14"/>
    <x v="9"/>
    <s v="Luka Vidovic"/>
    <x v="145"/>
  </r>
  <r>
    <x v="649"/>
    <x v="0"/>
    <x v="0"/>
    <x v="1"/>
    <x v="0"/>
    <x v="0"/>
    <x v="0"/>
    <n v="6021"/>
    <x v="0"/>
    <x v="0"/>
    <x v="4"/>
    <s v="Ariki Te Kahu"/>
    <x v="734"/>
  </r>
  <r>
    <x v="660"/>
    <x v="0"/>
    <x v="0"/>
    <x v="0"/>
    <x v="80"/>
    <x v="0"/>
    <x v="0"/>
    <n v="6109"/>
    <x v="0"/>
    <x v="14"/>
    <x v="2"/>
    <s v="Sanvi Reddy"/>
    <x v="124"/>
  </r>
  <r>
    <x v="626"/>
    <x v="0"/>
    <x v="0"/>
    <x v="1"/>
    <x v="20"/>
    <x v="4"/>
    <x v="4"/>
    <n v="3429"/>
    <x v="0"/>
    <x v="8"/>
    <x v="6"/>
    <s v="Cooper Evans"/>
    <x v="617"/>
  </r>
  <r>
    <x v="152"/>
    <x v="0"/>
    <x v="0"/>
    <x v="1"/>
    <x v="32"/>
    <x v="6"/>
    <x v="6"/>
    <n v="5169"/>
    <x v="0"/>
    <x v="13"/>
    <x v="3"/>
    <s v="Adelaide Scott"/>
    <x v="430"/>
  </r>
  <r>
    <x v="32"/>
    <x v="0"/>
    <x v="0"/>
    <x v="1"/>
    <x v="0"/>
    <x v="0"/>
    <x v="0"/>
    <n v="6021"/>
    <x v="0"/>
    <x v="0"/>
    <x v="3"/>
    <s v="Adelaide Scott"/>
    <x v="712"/>
  </r>
  <r>
    <x v="286"/>
    <x v="0"/>
    <x v="0"/>
    <x v="0"/>
    <x v="21"/>
    <x v="3"/>
    <x v="3"/>
    <n v="4012"/>
    <x v="0"/>
    <x v="10"/>
    <x v="9"/>
    <s v="Luka Vidovic"/>
    <x v="675"/>
  </r>
  <r>
    <x v="260"/>
    <x v="1"/>
    <x v="1"/>
    <x v="0"/>
    <x v="85"/>
    <x v="0"/>
    <x v="0"/>
    <n v="6530"/>
    <x v="0"/>
    <x v="20"/>
    <x v="8"/>
    <s v="Aditya Nair"/>
    <x v="325"/>
  </r>
  <r>
    <x v="152"/>
    <x v="0"/>
    <x v="0"/>
    <x v="1"/>
    <x v="29"/>
    <x v="4"/>
    <x v="4"/>
    <n v="3500"/>
    <x v="0"/>
    <x v="8"/>
    <x v="5"/>
    <s v="Mariam Bakir"/>
    <x v="205"/>
  </r>
  <r>
    <x v="178"/>
    <x v="0"/>
    <x v="0"/>
    <x v="0"/>
    <x v="91"/>
    <x v="1"/>
    <x v="1"/>
    <n v="2064"/>
    <x v="0"/>
    <x v="5"/>
    <x v="6"/>
    <s v="Cooper Evans"/>
    <x v="85"/>
  </r>
  <r>
    <x v="48"/>
    <x v="0"/>
    <x v="0"/>
    <x v="1"/>
    <x v="0"/>
    <x v="0"/>
    <x v="0"/>
    <n v="6021"/>
    <x v="0"/>
    <x v="0"/>
    <x v="9"/>
    <s v="Luka Vidovic"/>
    <x v="361"/>
  </r>
  <r>
    <x v="642"/>
    <x v="0"/>
    <x v="0"/>
    <x v="1"/>
    <x v="82"/>
    <x v="3"/>
    <x v="3"/>
    <n v="4655"/>
    <x v="0"/>
    <x v="17"/>
    <x v="9"/>
    <s v="Luka Vidovic"/>
    <x v="640"/>
  </r>
  <r>
    <x v="358"/>
    <x v="0"/>
    <x v="0"/>
    <x v="0"/>
    <x v="1"/>
    <x v="1"/>
    <x v="1"/>
    <n v="2478"/>
    <x v="0"/>
    <x v="1"/>
    <x v="9"/>
    <s v="Luka Vidovic"/>
    <x v="171"/>
  </r>
  <r>
    <x v="276"/>
    <x v="2"/>
    <x v="2"/>
    <x v="0"/>
    <x v="21"/>
    <x v="3"/>
    <x v="3"/>
    <n v="4012"/>
    <x v="0"/>
    <x v="10"/>
    <x v="3"/>
    <s v="Adelaide Scott"/>
    <x v="721"/>
  </r>
  <r>
    <x v="349"/>
    <x v="1"/>
    <x v="1"/>
    <x v="1"/>
    <x v="52"/>
    <x v="3"/>
    <x v="3"/>
    <n v="4053"/>
    <x v="0"/>
    <x v="10"/>
    <x v="9"/>
    <s v="Luka Vidovic"/>
    <x v="300"/>
  </r>
  <r>
    <x v="689"/>
    <x v="2"/>
    <x v="2"/>
    <x v="0"/>
    <x v="55"/>
    <x v="3"/>
    <x v="3"/>
    <n v="4703"/>
    <x v="0"/>
    <x v="17"/>
    <x v="9"/>
    <s v="Luka Vidovic"/>
    <x v="373"/>
  </r>
  <r>
    <x v="55"/>
    <x v="0"/>
    <x v="0"/>
    <x v="1"/>
    <x v="17"/>
    <x v="3"/>
    <x v="3"/>
    <n v="4825"/>
    <x v="0"/>
    <x v="12"/>
    <x v="5"/>
    <s v="Mariam Bakir"/>
    <x v="507"/>
  </r>
  <r>
    <x v="632"/>
    <x v="0"/>
    <x v="0"/>
    <x v="0"/>
    <x v="20"/>
    <x v="4"/>
    <x v="4"/>
    <n v="3429"/>
    <x v="0"/>
    <x v="8"/>
    <x v="4"/>
    <s v="Ariki Te Kahu"/>
    <x v="442"/>
  </r>
  <r>
    <x v="127"/>
    <x v="1"/>
    <x v="1"/>
    <x v="0"/>
    <x v="31"/>
    <x v="1"/>
    <x v="1"/>
    <n v="2116"/>
    <x v="0"/>
    <x v="4"/>
    <x v="4"/>
    <s v="Ariki Te Kahu"/>
    <x v="587"/>
  </r>
  <r>
    <x v="378"/>
    <x v="2"/>
    <x v="2"/>
    <x v="0"/>
    <x v="66"/>
    <x v="3"/>
    <x v="3"/>
    <n v="4883"/>
    <x v="0"/>
    <x v="12"/>
    <x v="2"/>
    <s v="Sanvi Reddy"/>
    <x v="396"/>
  </r>
  <r>
    <x v="78"/>
    <x v="0"/>
    <x v="0"/>
    <x v="0"/>
    <x v="88"/>
    <x v="6"/>
    <x v="6"/>
    <n v="5011"/>
    <x v="0"/>
    <x v="13"/>
    <x v="3"/>
    <s v="Adelaide Scott"/>
    <x v="571"/>
  </r>
  <r>
    <x v="694"/>
    <x v="2"/>
    <x v="2"/>
    <x v="1"/>
    <x v="28"/>
    <x v="1"/>
    <x v="1"/>
    <n v="2830"/>
    <x v="0"/>
    <x v="11"/>
    <x v="2"/>
    <s v="Sanvi Reddy"/>
    <x v="696"/>
  </r>
  <r>
    <x v="637"/>
    <x v="0"/>
    <x v="0"/>
    <x v="1"/>
    <x v="46"/>
    <x v="3"/>
    <x v="3"/>
    <n v="4740"/>
    <x v="0"/>
    <x v="17"/>
    <x v="7"/>
    <s v="Michelle Zhao"/>
    <x v="247"/>
  </r>
  <r>
    <x v="99"/>
    <x v="0"/>
    <x v="0"/>
    <x v="1"/>
    <x v="90"/>
    <x v="3"/>
    <x v="3"/>
    <n v="4700"/>
    <x v="0"/>
    <x v="17"/>
    <x v="3"/>
    <s v="Adelaide Scott"/>
    <x v="296"/>
  </r>
  <r>
    <x v="695"/>
    <x v="2"/>
    <x v="2"/>
    <x v="1"/>
    <x v="28"/>
    <x v="1"/>
    <x v="1"/>
    <n v="2830"/>
    <x v="0"/>
    <x v="11"/>
    <x v="3"/>
    <s v="Adelaide Scott"/>
    <x v="387"/>
  </r>
  <r>
    <x v="687"/>
    <x v="0"/>
    <x v="0"/>
    <x v="1"/>
    <x v="28"/>
    <x v="1"/>
    <x v="1"/>
    <n v="2830"/>
    <x v="0"/>
    <x v="11"/>
    <x v="3"/>
    <s v="Adelaide Scott"/>
    <x v="445"/>
  </r>
  <r>
    <x v="461"/>
    <x v="0"/>
    <x v="0"/>
    <x v="1"/>
    <x v="30"/>
    <x v="4"/>
    <x v="4"/>
    <n v="3131"/>
    <x v="0"/>
    <x v="6"/>
    <x v="4"/>
    <s v="Ariki Te Kahu"/>
    <x v="356"/>
  </r>
  <r>
    <x v="3"/>
    <x v="0"/>
    <x v="0"/>
    <x v="1"/>
    <x v="33"/>
    <x v="4"/>
    <x v="4"/>
    <n v="3280"/>
    <x v="0"/>
    <x v="8"/>
    <x v="7"/>
    <s v="Michelle Zhao"/>
    <x v="403"/>
  </r>
  <r>
    <x v="295"/>
    <x v="0"/>
    <x v="0"/>
    <x v="1"/>
    <x v="30"/>
    <x v="4"/>
    <x v="4"/>
    <n v="3131"/>
    <x v="0"/>
    <x v="6"/>
    <x v="5"/>
    <s v="Mariam Bakir"/>
    <x v="283"/>
  </r>
  <r>
    <x v="635"/>
    <x v="1"/>
    <x v="1"/>
    <x v="0"/>
    <x v="37"/>
    <x v="1"/>
    <x v="1"/>
    <n v="2750"/>
    <x v="0"/>
    <x v="11"/>
    <x v="2"/>
    <s v="Sanvi Reddy"/>
    <x v="171"/>
  </r>
  <r>
    <x v="696"/>
    <x v="2"/>
    <x v="2"/>
    <x v="1"/>
    <x v="24"/>
    <x v="1"/>
    <x v="1"/>
    <n v="2120"/>
    <x v="0"/>
    <x v="4"/>
    <x v="4"/>
    <s v="Ariki Te Kahu"/>
    <x v="7"/>
  </r>
  <r>
    <x v="318"/>
    <x v="0"/>
    <x v="0"/>
    <x v="1"/>
    <x v="0"/>
    <x v="0"/>
    <x v="0"/>
    <n v="6021"/>
    <x v="0"/>
    <x v="0"/>
    <x v="1"/>
    <s v="Jojo Hashimoto"/>
    <x v="369"/>
  </r>
  <r>
    <x v="352"/>
    <x v="1"/>
    <x v="1"/>
    <x v="1"/>
    <x v="28"/>
    <x v="1"/>
    <x v="1"/>
    <n v="2830"/>
    <x v="0"/>
    <x v="11"/>
    <x v="1"/>
    <s v="Jojo Hashimoto"/>
    <x v="636"/>
  </r>
  <r>
    <x v="352"/>
    <x v="1"/>
    <x v="1"/>
    <x v="1"/>
    <x v="28"/>
    <x v="1"/>
    <x v="1"/>
    <n v="2830"/>
    <x v="0"/>
    <x v="11"/>
    <x v="8"/>
    <s v="Aditya Nair"/>
    <x v="7"/>
  </r>
  <r>
    <x v="332"/>
    <x v="1"/>
    <x v="1"/>
    <x v="1"/>
    <x v="55"/>
    <x v="3"/>
    <x v="3"/>
    <n v="4703"/>
    <x v="0"/>
    <x v="17"/>
    <x v="0"/>
    <s v="Yarran Maza"/>
    <x v="322"/>
  </r>
  <r>
    <x v="517"/>
    <x v="0"/>
    <x v="0"/>
    <x v="0"/>
    <x v="93"/>
    <x v="4"/>
    <x v="4"/>
    <n v="3915"/>
    <x v="0"/>
    <x v="16"/>
    <x v="9"/>
    <s v="Luka Vidovic"/>
    <x v="726"/>
  </r>
  <r>
    <x v="199"/>
    <x v="0"/>
    <x v="0"/>
    <x v="0"/>
    <x v="43"/>
    <x v="1"/>
    <x v="1"/>
    <n v="2560"/>
    <x v="0"/>
    <x v="2"/>
    <x v="9"/>
    <s v="Luka Vidovic"/>
    <x v="549"/>
  </r>
  <r>
    <x v="171"/>
    <x v="1"/>
    <x v="1"/>
    <x v="0"/>
    <x v="12"/>
    <x v="3"/>
    <x v="3"/>
    <n v="4068"/>
    <x v="0"/>
    <x v="10"/>
    <x v="3"/>
    <s v="Adelaide Scott"/>
    <x v="735"/>
  </r>
  <r>
    <x v="2"/>
    <x v="1"/>
    <x v="1"/>
    <x v="0"/>
    <x v="35"/>
    <x v="3"/>
    <x v="3"/>
    <n v="4558"/>
    <x v="0"/>
    <x v="15"/>
    <x v="6"/>
    <s v="Cooper Evans"/>
    <x v="736"/>
  </r>
  <r>
    <x v="55"/>
    <x v="0"/>
    <x v="0"/>
    <x v="0"/>
    <x v="73"/>
    <x v="6"/>
    <x v="6"/>
    <n v="5607"/>
    <x v="0"/>
    <x v="18"/>
    <x v="9"/>
    <s v="Luka Vidovic"/>
    <x v="80"/>
  </r>
  <r>
    <x v="447"/>
    <x v="0"/>
    <x v="0"/>
    <x v="0"/>
    <x v="5"/>
    <x v="1"/>
    <x v="1"/>
    <n v="2067"/>
    <x v="0"/>
    <x v="5"/>
    <x v="0"/>
    <s v="Yarran Maza"/>
    <x v="674"/>
  </r>
  <r>
    <x v="599"/>
    <x v="2"/>
    <x v="2"/>
    <x v="0"/>
    <x v="53"/>
    <x v="3"/>
    <x v="3"/>
    <n v="4119"/>
    <x v="0"/>
    <x v="10"/>
    <x v="0"/>
    <s v="Yarran Maza"/>
    <x v="497"/>
  </r>
  <r>
    <x v="88"/>
    <x v="0"/>
    <x v="0"/>
    <x v="1"/>
    <x v="70"/>
    <x v="4"/>
    <x v="4"/>
    <n v="3400"/>
    <x v="0"/>
    <x v="8"/>
    <x v="5"/>
    <s v="Mariam Bakir"/>
    <x v="579"/>
  </r>
  <r>
    <x v="33"/>
    <x v="2"/>
    <x v="2"/>
    <x v="1"/>
    <x v="92"/>
    <x v="3"/>
    <x v="3"/>
    <n v="4305"/>
    <x v="0"/>
    <x v="3"/>
    <x v="7"/>
    <s v="Michelle Zhao"/>
    <x v="737"/>
  </r>
  <r>
    <x v="508"/>
    <x v="2"/>
    <x v="2"/>
    <x v="1"/>
    <x v="41"/>
    <x v="5"/>
    <x v="5"/>
    <n v="7320"/>
    <x v="0"/>
    <x v="9"/>
    <x v="6"/>
    <s v="Cooper Evans"/>
    <x v="737"/>
  </r>
  <r>
    <x v="696"/>
    <x v="2"/>
    <x v="2"/>
    <x v="0"/>
    <x v="5"/>
    <x v="1"/>
    <x v="1"/>
    <n v="2067"/>
    <x v="0"/>
    <x v="5"/>
    <x v="1"/>
    <s v="Jojo Hashimoto"/>
    <x v="84"/>
  </r>
  <r>
    <x v="538"/>
    <x v="0"/>
    <x v="0"/>
    <x v="1"/>
    <x v="55"/>
    <x v="3"/>
    <x v="3"/>
    <n v="4703"/>
    <x v="0"/>
    <x v="17"/>
    <x v="6"/>
    <s v="Cooper Evans"/>
    <x v="686"/>
  </r>
  <r>
    <x v="407"/>
    <x v="1"/>
    <x v="1"/>
    <x v="1"/>
    <x v="42"/>
    <x v="3"/>
    <x v="3"/>
    <n v="4870"/>
    <x v="0"/>
    <x v="12"/>
    <x v="5"/>
    <s v="Mariam Bakir"/>
    <x v="212"/>
  </r>
  <r>
    <x v="234"/>
    <x v="1"/>
    <x v="1"/>
    <x v="1"/>
    <x v="0"/>
    <x v="0"/>
    <x v="0"/>
    <n v="6021"/>
    <x v="0"/>
    <x v="0"/>
    <x v="1"/>
    <s v="Jojo Hashimoto"/>
    <x v="569"/>
  </r>
  <r>
    <x v="424"/>
    <x v="2"/>
    <x v="2"/>
    <x v="0"/>
    <x v="2"/>
    <x v="2"/>
    <x v="2"/>
    <n v="2617"/>
    <x v="0"/>
    <x v="2"/>
    <x v="4"/>
    <s v="Ariki Te Kahu"/>
    <x v="102"/>
  </r>
  <r>
    <x v="239"/>
    <x v="0"/>
    <x v="0"/>
    <x v="0"/>
    <x v="10"/>
    <x v="4"/>
    <x v="4"/>
    <n v="3551"/>
    <x v="0"/>
    <x v="8"/>
    <x v="8"/>
    <s v="Aditya Nair"/>
    <x v="98"/>
  </r>
  <r>
    <x v="197"/>
    <x v="0"/>
    <x v="0"/>
    <x v="0"/>
    <x v="5"/>
    <x v="1"/>
    <x v="1"/>
    <n v="2067"/>
    <x v="0"/>
    <x v="5"/>
    <x v="9"/>
    <s v="Luka Vidovic"/>
    <x v="499"/>
  </r>
  <r>
    <x v="232"/>
    <x v="1"/>
    <x v="1"/>
    <x v="1"/>
    <x v="28"/>
    <x v="1"/>
    <x v="1"/>
    <n v="2830"/>
    <x v="0"/>
    <x v="11"/>
    <x v="3"/>
    <s v="Adelaide Scott"/>
    <x v="482"/>
  </r>
  <r>
    <x v="203"/>
    <x v="0"/>
    <x v="0"/>
    <x v="1"/>
    <x v="72"/>
    <x v="4"/>
    <x v="4"/>
    <n v="3931"/>
    <x v="0"/>
    <x v="16"/>
    <x v="0"/>
    <s v="Yarran Maza"/>
    <x v="294"/>
  </r>
  <r>
    <x v="585"/>
    <x v="0"/>
    <x v="0"/>
    <x v="1"/>
    <x v="1"/>
    <x v="1"/>
    <x v="1"/>
    <n v="2478"/>
    <x v="0"/>
    <x v="1"/>
    <x v="3"/>
    <s v="Adelaide Scott"/>
    <x v="126"/>
  </r>
  <r>
    <x v="660"/>
    <x v="0"/>
    <x v="0"/>
    <x v="1"/>
    <x v="17"/>
    <x v="3"/>
    <x v="3"/>
    <n v="4825"/>
    <x v="0"/>
    <x v="12"/>
    <x v="9"/>
    <s v="Luka Vidovic"/>
    <x v="374"/>
  </r>
  <r>
    <x v="371"/>
    <x v="0"/>
    <x v="0"/>
    <x v="0"/>
    <x v="49"/>
    <x v="4"/>
    <x v="4"/>
    <n v="3134"/>
    <x v="0"/>
    <x v="6"/>
    <x v="6"/>
    <s v="Cooper Evans"/>
    <x v="64"/>
  </r>
  <r>
    <x v="27"/>
    <x v="0"/>
    <x v="0"/>
    <x v="0"/>
    <x v="5"/>
    <x v="1"/>
    <x v="1"/>
    <n v="2067"/>
    <x v="0"/>
    <x v="5"/>
    <x v="9"/>
    <s v="Luka Vidovic"/>
    <x v="638"/>
  </r>
  <r>
    <x v="433"/>
    <x v="0"/>
    <x v="0"/>
    <x v="1"/>
    <x v="43"/>
    <x v="1"/>
    <x v="1"/>
    <n v="2560"/>
    <x v="0"/>
    <x v="2"/>
    <x v="8"/>
    <s v="Aditya Nair"/>
    <x v="305"/>
  </r>
  <r>
    <x v="108"/>
    <x v="1"/>
    <x v="1"/>
    <x v="1"/>
    <x v="10"/>
    <x v="4"/>
    <x v="4"/>
    <n v="3551"/>
    <x v="0"/>
    <x v="8"/>
    <x v="1"/>
    <s v="Jojo Hashimoto"/>
    <x v="247"/>
  </r>
  <r>
    <x v="684"/>
    <x v="1"/>
    <x v="1"/>
    <x v="0"/>
    <x v="40"/>
    <x v="4"/>
    <x v="4"/>
    <n v="3353"/>
    <x v="0"/>
    <x v="8"/>
    <x v="3"/>
    <s v="Adelaide Scott"/>
    <x v="74"/>
  </r>
  <r>
    <x v="198"/>
    <x v="2"/>
    <x v="2"/>
    <x v="0"/>
    <x v="64"/>
    <x v="1"/>
    <x v="1"/>
    <n v="2350"/>
    <x v="0"/>
    <x v="1"/>
    <x v="2"/>
    <s v="Sanvi Reddy"/>
    <x v="184"/>
  </r>
  <r>
    <x v="398"/>
    <x v="0"/>
    <x v="0"/>
    <x v="0"/>
    <x v="17"/>
    <x v="3"/>
    <x v="3"/>
    <n v="4825"/>
    <x v="0"/>
    <x v="12"/>
    <x v="5"/>
    <s v="Mariam Bakir"/>
    <x v="738"/>
  </r>
  <r>
    <x v="7"/>
    <x v="0"/>
    <x v="0"/>
    <x v="1"/>
    <x v="92"/>
    <x v="3"/>
    <x v="3"/>
    <n v="4305"/>
    <x v="0"/>
    <x v="3"/>
    <x v="7"/>
    <s v="Michelle Zhao"/>
    <x v="408"/>
  </r>
  <r>
    <x v="52"/>
    <x v="2"/>
    <x v="2"/>
    <x v="1"/>
    <x v="82"/>
    <x v="3"/>
    <x v="3"/>
    <n v="4655"/>
    <x v="0"/>
    <x v="17"/>
    <x v="4"/>
    <s v="Ariki Te Kahu"/>
    <x v="210"/>
  </r>
  <r>
    <x v="693"/>
    <x v="2"/>
    <x v="2"/>
    <x v="1"/>
    <x v="0"/>
    <x v="0"/>
    <x v="0"/>
    <n v="6021"/>
    <x v="0"/>
    <x v="0"/>
    <x v="3"/>
    <s v="Adelaide Scott"/>
    <x v="568"/>
  </r>
  <r>
    <x v="218"/>
    <x v="1"/>
    <x v="1"/>
    <x v="0"/>
    <x v="65"/>
    <x v="1"/>
    <x v="1"/>
    <n v="2131"/>
    <x v="0"/>
    <x v="4"/>
    <x v="3"/>
    <s v="Adelaide Scott"/>
    <x v="739"/>
  </r>
  <r>
    <x v="583"/>
    <x v="0"/>
    <x v="0"/>
    <x v="0"/>
    <x v="27"/>
    <x v="4"/>
    <x v="4"/>
    <n v="3066"/>
    <x v="0"/>
    <x v="7"/>
    <x v="3"/>
    <s v="Adelaide Scott"/>
    <x v="696"/>
  </r>
  <r>
    <x v="582"/>
    <x v="0"/>
    <x v="0"/>
    <x v="0"/>
    <x v="86"/>
    <x v="0"/>
    <x v="0"/>
    <n v="6725"/>
    <x v="0"/>
    <x v="20"/>
    <x v="5"/>
    <s v="Mariam Bakir"/>
    <x v="48"/>
  </r>
  <r>
    <x v="664"/>
    <x v="2"/>
    <x v="2"/>
    <x v="0"/>
    <x v="36"/>
    <x v="4"/>
    <x v="4"/>
    <n v="3148"/>
    <x v="0"/>
    <x v="6"/>
    <x v="3"/>
    <s v="Adelaide Scott"/>
    <x v="618"/>
  </r>
  <r>
    <x v="343"/>
    <x v="1"/>
    <x v="1"/>
    <x v="0"/>
    <x v="7"/>
    <x v="4"/>
    <x v="4"/>
    <n v="3175"/>
    <x v="0"/>
    <x v="6"/>
    <x v="2"/>
    <s v="Sanvi Reddy"/>
    <x v="542"/>
  </r>
  <r>
    <x v="697"/>
    <x v="0"/>
    <x v="0"/>
    <x v="1"/>
    <x v="82"/>
    <x v="3"/>
    <x v="3"/>
    <n v="4655"/>
    <x v="0"/>
    <x v="17"/>
    <x v="1"/>
    <s v="Jojo Hashimoto"/>
    <x v="144"/>
  </r>
  <r>
    <x v="432"/>
    <x v="0"/>
    <x v="0"/>
    <x v="0"/>
    <x v="16"/>
    <x v="0"/>
    <x v="0"/>
    <n v="6030"/>
    <x v="0"/>
    <x v="0"/>
    <x v="4"/>
    <s v="Ariki Te Kahu"/>
    <x v="172"/>
  </r>
  <r>
    <x v="694"/>
    <x v="2"/>
    <x v="2"/>
    <x v="0"/>
    <x v="75"/>
    <x v="0"/>
    <x v="0"/>
    <n v="6450"/>
    <x v="0"/>
    <x v="20"/>
    <x v="7"/>
    <s v="Michelle Zhao"/>
    <x v="76"/>
  </r>
  <r>
    <x v="448"/>
    <x v="1"/>
    <x v="1"/>
    <x v="1"/>
    <x v="71"/>
    <x v="6"/>
    <x v="6"/>
    <n v="5043"/>
    <x v="0"/>
    <x v="13"/>
    <x v="5"/>
    <s v="Mariam Bakir"/>
    <x v="54"/>
  </r>
  <r>
    <x v="323"/>
    <x v="0"/>
    <x v="0"/>
    <x v="0"/>
    <x v="63"/>
    <x v="1"/>
    <x v="1"/>
    <n v="2015"/>
    <x v="0"/>
    <x v="5"/>
    <x v="8"/>
    <s v="Aditya Nair"/>
    <x v="508"/>
  </r>
  <r>
    <x v="609"/>
    <x v="2"/>
    <x v="2"/>
    <x v="0"/>
    <x v="63"/>
    <x v="1"/>
    <x v="1"/>
    <n v="2015"/>
    <x v="0"/>
    <x v="5"/>
    <x v="7"/>
    <s v="Michelle Zhao"/>
    <x v="436"/>
  </r>
  <r>
    <x v="33"/>
    <x v="2"/>
    <x v="2"/>
    <x v="1"/>
    <x v="29"/>
    <x v="4"/>
    <x v="4"/>
    <n v="3500"/>
    <x v="0"/>
    <x v="8"/>
    <x v="6"/>
    <s v="Cooper Evans"/>
    <x v="655"/>
  </r>
  <r>
    <x v="423"/>
    <x v="0"/>
    <x v="0"/>
    <x v="0"/>
    <x v="60"/>
    <x v="1"/>
    <x v="1"/>
    <n v="2541"/>
    <x v="0"/>
    <x v="2"/>
    <x v="0"/>
    <s v="Yarran Maza"/>
    <x v="413"/>
  </r>
  <r>
    <x v="1"/>
    <x v="0"/>
    <x v="0"/>
    <x v="1"/>
    <x v="28"/>
    <x v="1"/>
    <x v="1"/>
    <n v="2830"/>
    <x v="0"/>
    <x v="11"/>
    <x v="6"/>
    <s v="Cooper Evans"/>
    <x v="709"/>
  </r>
  <r>
    <x v="360"/>
    <x v="2"/>
    <x v="2"/>
    <x v="1"/>
    <x v="75"/>
    <x v="0"/>
    <x v="0"/>
    <n v="6450"/>
    <x v="0"/>
    <x v="20"/>
    <x v="2"/>
    <s v="Sanvi Reddy"/>
    <x v="740"/>
  </r>
  <r>
    <x v="255"/>
    <x v="0"/>
    <x v="0"/>
    <x v="0"/>
    <x v="55"/>
    <x v="3"/>
    <x v="3"/>
    <n v="4703"/>
    <x v="0"/>
    <x v="17"/>
    <x v="3"/>
    <s v="Adelaide Scott"/>
    <x v="364"/>
  </r>
  <r>
    <x v="303"/>
    <x v="1"/>
    <x v="1"/>
    <x v="0"/>
    <x v="90"/>
    <x v="3"/>
    <x v="3"/>
    <n v="4700"/>
    <x v="0"/>
    <x v="17"/>
    <x v="3"/>
    <s v="Adelaide Scott"/>
    <x v="388"/>
  </r>
  <r>
    <x v="65"/>
    <x v="2"/>
    <x v="2"/>
    <x v="0"/>
    <x v="69"/>
    <x v="4"/>
    <x v="4"/>
    <n v="3199"/>
    <x v="0"/>
    <x v="6"/>
    <x v="3"/>
    <s v="Adelaide Scott"/>
    <x v="607"/>
  </r>
  <r>
    <x v="698"/>
    <x v="0"/>
    <x v="0"/>
    <x v="0"/>
    <x v="73"/>
    <x v="6"/>
    <x v="6"/>
    <n v="5607"/>
    <x v="0"/>
    <x v="18"/>
    <x v="6"/>
    <s v="Cooper Evans"/>
    <x v="634"/>
  </r>
  <r>
    <x v="438"/>
    <x v="2"/>
    <x v="2"/>
    <x v="0"/>
    <x v="85"/>
    <x v="0"/>
    <x v="0"/>
    <n v="6530"/>
    <x v="0"/>
    <x v="20"/>
    <x v="1"/>
    <s v="Jojo Hashimoto"/>
    <x v="248"/>
  </r>
  <r>
    <x v="120"/>
    <x v="2"/>
    <x v="2"/>
    <x v="0"/>
    <x v="26"/>
    <x v="0"/>
    <x v="0"/>
    <n v="6280"/>
    <x v="0"/>
    <x v="14"/>
    <x v="8"/>
    <s v="Aditya Nair"/>
    <x v="76"/>
  </r>
  <r>
    <x v="453"/>
    <x v="0"/>
    <x v="0"/>
    <x v="1"/>
    <x v="0"/>
    <x v="0"/>
    <x v="0"/>
    <n v="6021"/>
    <x v="0"/>
    <x v="0"/>
    <x v="2"/>
    <s v="Sanvi Reddy"/>
    <x v="598"/>
  </r>
  <r>
    <x v="445"/>
    <x v="0"/>
    <x v="0"/>
    <x v="0"/>
    <x v="20"/>
    <x v="4"/>
    <x v="4"/>
    <n v="3429"/>
    <x v="0"/>
    <x v="8"/>
    <x v="4"/>
    <s v="Ariki Te Kahu"/>
    <x v="652"/>
  </r>
  <r>
    <x v="599"/>
    <x v="2"/>
    <x v="2"/>
    <x v="0"/>
    <x v="25"/>
    <x v="4"/>
    <x v="4"/>
    <n v="3550"/>
    <x v="0"/>
    <x v="8"/>
    <x v="1"/>
    <s v="Jojo Hashimoto"/>
    <x v="439"/>
  </r>
  <r>
    <x v="365"/>
    <x v="1"/>
    <x v="1"/>
    <x v="0"/>
    <x v="21"/>
    <x v="3"/>
    <x v="3"/>
    <n v="4012"/>
    <x v="0"/>
    <x v="10"/>
    <x v="3"/>
    <s v="Adelaide Scott"/>
    <x v="141"/>
  </r>
  <r>
    <x v="414"/>
    <x v="2"/>
    <x v="2"/>
    <x v="0"/>
    <x v="2"/>
    <x v="2"/>
    <x v="2"/>
    <n v="2617"/>
    <x v="0"/>
    <x v="2"/>
    <x v="0"/>
    <s v="Yarran Maza"/>
    <x v="507"/>
  </r>
  <r>
    <x v="609"/>
    <x v="2"/>
    <x v="2"/>
    <x v="0"/>
    <x v="94"/>
    <x v="5"/>
    <x v="5"/>
    <n v="7250"/>
    <x v="0"/>
    <x v="9"/>
    <x v="7"/>
    <s v="Michelle Zhao"/>
    <x v="453"/>
  </r>
  <r>
    <x v="508"/>
    <x v="2"/>
    <x v="2"/>
    <x v="0"/>
    <x v="58"/>
    <x v="0"/>
    <x v="0"/>
    <n v="6027"/>
    <x v="0"/>
    <x v="0"/>
    <x v="9"/>
    <s v="Luka Vidovic"/>
    <x v="684"/>
  </r>
  <r>
    <x v="686"/>
    <x v="2"/>
    <x v="2"/>
    <x v="0"/>
    <x v="63"/>
    <x v="1"/>
    <x v="1"/>
    <n v="2015"/>
    <x v="0"/>
    <x v="5"/>
    <x v="5"/>
    <s v="Mariam Bakir"/>
    <x v="2"/>
  </r>
  <r>
    <x v="47"/>
    <x v="2"/>
    <x v="2"/>
    <x v="0"/>
    <x v="19"/>
    <x v="1"/>
    <x v="1"/>
    <n v="2800"/>
    <x v="0"/>
    <x v="11"/>
    <x v="6"/>
    <s v="Cooper Evans"/>
    <x v="641"/>
  </r>
  <r>
    <x v="699"/>
    <x v="0"/>
    <x v="0"/>
    <x v="0"/>
    <x v="15"/>
    <x v="1"/>
    <x v="1"/>
    <n v="2020"/>
    <x v="0"/>
    <x v="5"/>
    <x v="1"/>
    <s v="Jojo Hashimoto"/>
    <x v="145"/>
  </r>
  <r>
    <x v="94"/>
    <x v="0"/>
    <x v="0"/>
    <x v="0"/>
    <x v="90"/>
    <x v="3"/>
    <x v="3"/>
    <n v="4700"/>
    <x v="0"/>
    <x v="17"/>
    <x v="1"/>
    <s v="Jojo Hashimoto"/>
    <x v="302"/>
  </r>
  <r>
    <x v="186"/>
    <x v="2"/>
    <x v="2"/>
    <x v="0"/>
    <x v="84"/>
    <x v="3"/>
    <x v="3"/>
    <n v="4215"/>
    <x v="0"/>
    <x v="3"/>
    <x v="9"/>
    <s v="Luka Vidovic"/>
    <x v="5"/>
  </r>
  <r>
    <x v="585"/>
    <x v="0"/>
    <x v="0"/>
    <x v="0"/>
    <x v="83"/>
    <x v="0"/>
    <x v="0"/>
    <n v="6052"/>
    <x v="0"/>
    <x v="0"/>
    <x v="1"/>
    <s v="Jojo Hashimoto"/>
    <x v="498"/>
  </r>
  <r>
    <x v="33"/>
    <x v="2"/>
    <x v="2"/>
    <x v="1"/>
    <x v="9"/>
    <x v="4"/>
    <x v="4"/>
    <n v="3076"/>
    <x v="0"/>
    <x v="7"/>
    <x v="0"/>
    <s v="Yarran Maza"/>
    <x v="162"/>
  </r>
  <r>
    <x v="463"/>
    <x v="1"/>
    <x v="1"/>
    <x v="1"/>
    <x v="4"/>
    <x v="1"/>
    <x v="1"/>
    <n v="2154"/>
    <x v="0"/>
    <x v="4"/>
    <x v="3"/>
    <s v="Adelaide Scott"/>
    <x v="153"/>
  </r>
  <r>
    <x v="700"/>
    <x v="2"/>
    <x v="2"/>
    <x v="0"/>
    <x v="59"/>
    <x v="3"/>
    <x v="3"/>
    <n v="4509"/>
    <x v="0"/>
    <x v="3"/>
    <x v="8"/>
    <s v="Aditya Nair"/>
    <x v="464"/>
  </r>
  <r>
    <x v="214"/>
    <x v="2"/>
    <x v="2"/>
    <x v="0"/>
    <x v="73"/>
    <x v="6"/>
    <x v="6"/>
    <n v="5607"/>
    <x v="0"/>
    <x v="18"/>
    <x v="6"/>
    <s v="Cooper Evans"/>
    <x v="741"/>
  </r>
  <r>
    <x v="675"/>
    <x v="0"/>
    <x v="0"/>
    <x v="1"/>
    <x v="17"/>
    <x v="3"/>
    <x v="3"/>
    <n v="4825"/>
    <x v="0"/>
    <x v="12"/>
    <x v="0"/>
    <s v="Yarran Maza"/>
    <x v="210"/>
  </r>
  <r>
    <x v="384"/>
    <x v="1"/>
    <x v="1"/>
    <x v="0"/>
    <x v="49"/>
    <x v="4"/>
    <x v="4"/>
    <n v="3134"/>
    <x v="0"/>
    <x v="6"/>
    <x v="7"/>
    <s v="Michelle Zhao"/>
    <x v="474"/>
  </r>
  <r>
    <x v="177"/>
    <x v="1"/>
    <x v="1"/>
    <x v="1"/>
    <x v="33"/>
    <x v="4"/>
    <x v="4"/>
    <n v="3280"/>
    <x v="0"/>
    <x v="8"/>
    <x v="3"/>
    <s v="Adelaide Scott"/>
    <x v="742"/>
  </r>
  <r>
    <x v="211"/>
    <x v="0"/>
    <x v="0"/>
    <x v="0"/>
    <x v="77"/>
    <x v="5"/>
    <x v="5"/>
    <n v="7018"/>
    <x v="0"/>
    <x v="9"/>
    <x v="3"/>
    <s v="Adelaide Scott"/>
    <x v="665"/>
  </r>
  <r>
    <x v="352"/>
    <x v="1"/>
    <x v="1"/>
    <x v="0"/>
    <x v="42"/>
    <x v="3"/>
    <x v="3"/>
    <n v="4870"/>
    <x v="0"/>
    <x v="12"/>
    <x v="5"/>
    <s v="Mariam Bakir"/>
    <x v="165"/>
  </r>
  <r>
    <x v="519"/>
    <x v="0"/>
    <x v="0"/>
    <x v="0"/>
    <x v="95"/>
    <x v="7"/>
    <x v="7"/>
    <n v="870"/>
    <x v="0"/>
    <x v="19"/>
    <x v="2"/>
    <s v="Sanvi Reddy"/>
    <x v="657"/>
  </r>
  <r>
    <x v="584"/>
    <x v="0"/>
    <x v="0"/>
    <x v="0"/>
    <x v="34"/>
    <x v="4"/>
    <x v="4"/>
    <n v="3018"/>
    <x v="0"/>
    <x v="7"/>
    <x v="4"/>
    <s v="Ariki Te Kahu"/>
    <x v="523"/>
  </r>
  <r>
    <x v="581"/>
    <x v="0"/>
    <x v="0"/>
    <x v="1"/>
    <x v="4"/>
    <x v="1"/>
    <x v="1"/>
    <n v="2154"/>
    <x v="0"/>
    <x v="4"/>
    <x v="1"/>
    <s v="Jojo Hashimoto"/>
    <x v="3"/>
  </r>
  <r>
    <x v="685"/>
    <x v="1"/>
    <x v="1"/>
    <x v="0"/>
    <x v="47"/>
    <x v="1"/>
    <x v="1"/>
    <n v="2101"/>
    <x v="0"/>
    <x v="4"/>
    <x v="1"/>
    <s v="Jojo Hashimoto"/>
    <x v="338"/>
  </r>
  <r>
    <x v="72"/>
    <x v="2"/>
    <x v="2"/>
    <x v="1"/>
    <x v="9"/>
    <x v="4"/>
    <x v="4"/>
    <n v="3076"/>
    <x v="0"/>
    <x v="7"/>
    <x v="2"/>
    <s v="Sanvi Reddy"/>
    <x v="685"/>
  </r>
  <r>
    <x v="158"/>
    <x v="0"/>
    <x v="0"/>
    <x v="0"/>
    <x v="61"/>
    <x v="6"/>
    <x v="6"/>
    <n v="5343"/>
    <x v="0"/>
    <x v="18"/>
    <x v="9"/>
    <s v="Luka Vidovic"/>
    <x v="386"/>
  </r>
  <r>
    <x v="645"/>
    <x v="1"/>
    <x v="1"/>
    <x v="0"/>
    <x v="5"/>
    <x v="1"/>
    <x v="1"/>
    <n v="2067"/>
    <x v="0"/>
    <x v="5"/>
    <x v="1"/>
    <s v="Jojo Hashimoto"/>
    <x v="704"/>
  </r>
  <r>
    <x v="616"/>
    <x v="1"/>
    <x v="1"/>
    <x v="0"/>
    <x v="35"/>
    <x v="3"/>
    <x v="3"/>
    <n v="4558"/>
    <x v="0"/>
    <x v="15"/>
    <x v="4"/>
    <s v="Ariki Te Kahu"/>
    <x v="743"/>
  </r>
  <r>
    <x v="76"/>
    <x v="2"/>
    <x v="2"/>
    <x v="0"/>
    <x v="88"/>
    <x v="6"/>
    <x v="6"/>
    <n v="5011"/>
    <x v="0"/>
    <x v="13"/>
    <x v="1"/>
    <s v="Jojo Hashimoto"/>
    <x v="340"/>
  </r>
  <r>
    <x v="701"/>
    <x v="1"/>
    <x v="1"/>
    <x v="0"/>
    <x v="66"/>
    <x v="3"/>
    <x v="3"/>
    <n v="4883"/>
    <x v="0"/>
    <x v="12"/>
    <x v="5"/>
    <s v="Mariam Bakir"/>
    <x v="132"/>
  </r>
  <r>
    <x v="58"/>
    <x v="2"/>
    <x v="2"/>
    <x v="1"/>
    <x v="32"/>
    <x v="6"/>
    <x v="6"/>
    <n v="5169"/>
    <x v="0"/>
    <x v="13"/>
    <x v="4"/>
    <s v="Ariki Te Kahu"/>
    <x v="744"/>
  </r>
  <r>
    <x v="175"/>
    <x v="1"/>
    <x v="1"/>
    <x v="0"/>
    <x v="58"/>
    <x v="0"/>
    <x v="0"/>
    <n v="6027"/>
    <x v="0"/>
    <x v="0"/>
    <x v="7"/>
    <s v="Michelle Zhao"/>
    <x v="638"/>
  </r>
  <r>
    <x v="702"/>
    <x v="1"/>
    <x v="1"/>
    <x v="0"/>
    <x v="51"/>
    <x v="4"/>
    <x v="4"/>
    <n v="3630"/>
    <x v="0"/>
    <x v="16"/>
    <x v="3"/>
    <s v="Adelaide Scott"/>
    <x v="421"/>
  </r>
  <r>
    <x v="518"/>
    <x v="0"/>
    <x v="0"/>
    <x v="1"/>
    <x v="82"/>
    <x v="3"/>
    <x v="3"/>
    <n v="4655"/>
    <x v="0"/>
    <x v="17"/>
    <x v="0"/>
    <s v="Yarran Maza"/>
    <x v="569"/>
  </r>
  <r>
    <x v="174"/>
    <x v="0"/>
    <x v="0"/>
    <x v="0"/>
    <x v="37"/>
    <x v="1"/>
    <x v="1"/>
    <n v="2750"/>
    <x v="0"/>
    <x v="11"/>
    <x v="7"/>
    <s v="Michelle Zhao"/>
    <x v="645"/>
  </r>
  <r>
    <x v="560"/>
    <x v="0"/>
    <x v="0"/>
    <x v="0"/>
    <x v="45"/>
    <x v="3"/>
    <x v="3"/>
    <n v="4570"/>
    <x v="0"/>
    <x v="15"/>
    <x v="0"/>
    <s v="Yarran Maza"/>
    <x v="209"/>
  </r>
  <r>
    <x v="641"/>
    <x v="0"/>
    <x v="0"/>
    <x v="1"/>
    <x v="9"/>
    <x v="4"/>
    <x v="4"/>
    <n v="3076"/>
    <x v="0"/>
    <x v="7"/>
    <x v="8"/>
    <s v="Aditya Nair"/>
    <x v="23"/>
  </r>
  <r>
    <x v="156"/>
    <x v="2"/>
    <x v="2"/>
    <x v="1"/>
    <x v="23"/>
    <x v="1"/>
    <x v="1"/>
    <n v="2650"/>
    <x v="0"/>
    <x v="11"/>
    <x v="0"/>
    <s v="Yarran Maza"/>
    <x v="101"/>
  </r>
  <r>
    <x v="467"/>
    <x v="1"/>
    <x v="1"/>
    <x v="1"/>
    <x v="36"/>
    <x v="4"/>
    <x v="4"/>
    <n v="3148"/>
    <x v="0"/>
    <x v="6"/>
    <x v="1"/>
    <s v="Jojo Hashimoto"/>
    <x v="287"/>
  </r>
  <r>
    <x v="686"/>
    <x v="2"/>
    <x v="2"/>
    <x v="0"/>
    <x v="65"/>
    <x v="1"/>
    <x v="1"/>
    <n v="2131"/>
    <x v="0"/>
    <x v="4"/>
    <x v="1"/>
    <s v="Jojo Hashimoto"/>
    <x v="37"/>
  </r>
  <r>
    <x v="306"/>
    <x v="0"/>
    <x v="0"/>
    <x v="1"/>
    <x v="81"/>
    <x v="3"/>
    <x v="3"/>
    <n v="4680"/>
    <x v="0"/>
    <x v="17"/>
    <x v="3"/>
    <s v="Adelaide Scott"/>
    <x v="303"/>
  </r>
  <r>
    <x v="437"/>
    <x v="0"/>
    <x v="0"/>
    <x v="1"/>
    <x v="96"/>
    <x v="4"/>
    <x v="4"/>
    <n v="3690"/>
    <x v="0"/>
    <x v="16"/>
    <x v="4"/>
    <s v="Ariki Te Kahu"/>
    <x v="595"/>
  </r>
  <r>
    <x v="190"/>
    <x v="1"/>
    <x v="1"/>
    <x v="1"/>
    <x v="22"/>
    <x v="1"/>
    <x v="1"/>
    <n v="2539"/>
    <x v="0"/>
    <x v="2"/>
    <x v="7"/>
    <s v="Michelle Zhao"/>
    <x v="416"/>
  </r>
  <r>
    <x v="161"/>
    <x v="0"/>
    <x v="0"/>
    <x v="1"/>
    <x v="33"/>
    <x v="4"/>
    <x v="4"/>
    <n v="3280"/>
    <x v="0"/>
    <x v="8"/>
    <x v="4"/>
    <s v="Ariki Te Kahu"/>
    <x v="745"/>
  </r>
  <r>
    <x v="596"/>
    <x v="0"/>
    <x v="0"/>
    <x v="0"/>
    <x v="12"/>
    <x v="3"/>
    <x v="3"/>
    <n v="4068"/>
    <x v="0"/>
    <x v="10"/>
    <x v="8"/>
    <s v="Aditya Nair"/>
    <x v="746"/>
  </r>
  <r>
    <x v="41"/>
    <x v="1"/>
    <x v="1"/>
    <x v="1"/>
    <x v="70"/>
    <x v="4"/>
    <x v="4"/>
    <n v="3400"/>
    <x v="0"/>
    <x v="8"/>
    <x v="0"/>
    <s v="Yarran Maza"/>
    <x v="20"/>
  </r>
  <r>
    <x v="196"/>
    <x v="0"/>
    <x v="0"/>
    <x v="1"/>
    <x v="30"/>
    <x v="4"/>
    <x v="4"/>
    <n v="3131"/>
    <x v="0"/>
    <x v="6"/>
    <x v="3"/>
    <s v="Adelaide Scott"/>
    <x v="689"/>
  </r>
  <r>
    <x v="606"/>
    <x v="0"/>
    <x v="0"/>
    <x v="0"/>
    <x v="35"/>
    <x v="3"/>
    <x v="3"/>
    <n v="4558"/>
    <x v="0"/>
    <x v="15"/>
    <x v="3"/>
    <s v="Adelaide Scott"/>
    <x v="439"/>
  </r>
  <r>
    <x v="703"/>
    <x v="1"/>
    <x v="1"/>
    <x v="0"/>
    <x v="95"/>
    <x v="7"/>
    <x v="7"/>
    <n v="870"/>
    <x v="0"/>
    <x v="19"/>
    <x v="9"/>
    <s v="Luka Vidovic"/>
    <x v="625"/>
  </r>
  <r>
    <x v="619"/>
    <x v="1"/>
    <x v="1"/>
    <x v="0"/>
    <x v="61"/>
    <x v="6"/>
    <x v="6"/>
    <n v="5343"/>
    <x v="0"/>
    <x v="18"/>
    <x v="9"/>
    <s v="Luka Vidovic"/>
    <x v="237"/>
  </r>
  <r>
    <x v="315"/>
    <x v="0"/>
    <x v="0"/>
    <x v="1"/>
    <x v="81"/>
    <x v="3"/>
    <x v="3"/>
    <n v="4680"/>
    <x v="0"/>
    <x v="17"/>
    <x v="5"/>
    <s v="Mariam Bakir"/>
    <x v="194"/>
  </r>
  <r>
    <x v="663"/>
    <x v="0"/>
    <x v="0"/>
    <x v="1"/>
    <x v="41"/>
    <x v="5"/>
    <x v="5"/>
    <n v="7320"/>
    <x v="0"/>
    <x v="9"/>
    <x v="7"/>
    <s v="Michelle Zhao"/>
    <x v="585"/>
  </r>
  <r>
    <x v="234"/>
    <x v="1"/>
    <x v="1"/>
    <x v="0"/>
    <x v="23"/>
    <x v="1"/>
    <x v="1"/>
    <n v="2650"/>
    <x v="0"/>
    <x v="11"/>
    <x v="1"/>
    <s v="Jojo Hashimoto"/>
    <x v="300"/>
  </r>
  <r>
    <x v="546"/>
    <x v="1"/>
    <x v="1"/>
    <x v="0"/>
    <x v="66"/>
    <x v="3"/>
    <x v="3"/>
    <n v="4883"/>
    <x v="0"/>
    <x v="12"/>
    <x v="9"/>
    <s v="Luka Vidovic"/>
    <x v="343"/>
  </r>
  <r>
    <x v="442"/>
    <x v="0"/>
    <x v="0"/>
    <x v="0"/>
    <x v="27"/>
    <x v="4"/>
    <x v="4"/>
    <n v="3066"/>
    <x v="0"/>
    <x v="7"/>
    <x v="1"/>
    <s v="Jojo Hashimoto"/>
    <x v="716"/>
  </r>
  <r>
    <x v="93"/>
    <x v="2"/>
    <x v="2"/>
    <x v="0"/>
    <x v="49"/>
    <x v="4"/>
    <x v="4"/>
    <n v="3134"/>
    <x v="0"/>
    <x v="6"/>
    <x v="4"/>
    <s v="Ariki Te Kahu"/>
    <x v="337"/>
  </r>
  <r>
    <x v="298"/>
    <x v="1"/>
    <x v="1"/>
    <x v="0"/>
    <x v="76"/>
    <x v="1"/>
    <x v="1"/>
    <n v="2031"/>
    <x v="0"/>
    <x v="5"/>
    <x v="2"/>
    <s v="Sanvi Reddy"/>
    <x v="76"/>
  </r>
  <r>
    <x v="333"/>
    <x v="2"/>
    <x v="2"/>
    <x v="1"/>
    <x v="70"/>
    <x v="4"/>
    <x v="4"/>
    <n v="3400"/>
    <x v="0"/>
    <x v="8"/>
    <x v="9"/>
    <s v="Luka Vidovic"/>
    <x v="629"/>
  </r>
  <r>
    <x v="540"/>
    <x v="0"/>
    <x v="0"/>
    <x v="0"/>
    <x v="70"/>
    <x v="4"/>
    <x v="4"/>
    <n v="3400"/>
    <x v="0"/>
    <x v="8"/>
    <x v="1"/>
    <s v="Jojo Hashimoto"/>
    <x v="68"/>
  </r>
  <r>
    <x v="86"/>
    <x v="1"/>
    <x v="1"/>
    <x v="0"/>
    <x v="5"/>
    <x v="1"/>
    <x v="1"/>
    <n v="2067"/>
    <x v="0"/>
    <x v="5"/>
    <x v="4"/>
    <s v="Ariki Te Kahu"/>
    <x v="463"/>
  </r>
  <r>
    <x v="540"/>
    <x v="0"/>
    <x v="0"/>
    <x v="1"/>
    <x v="85"/>
    <x v="0"/>
    <x v="0"/>
    <n v="6530"/>
    <x v="0"/>
    <x v="20"/>
    <x v="4"/>
    <s v="Ariki Te Kahu"/>
    <x v="704"/>
  </r>
  <r>
    <x v="420"/>
    <x v="0"/>
    <x v="0"/>
    <x v="0"/>
    <x v="42"/>
    <x v="3"/>
    <x v="3"/>
    <n v="4870"/>
    <x v="0"/>
    <x v="12"/>
    <x v="3"/>
    <s v="Adelaide Scott"/>
    <x v="667"/>
  </r>
  <r>
    <x v="400"/>
    <x v="2"/>
    <x v="2"/>
    <x v="1"/>
    <x v="32"/>
    <x v="6"/>
    <x v="6"/>
    <n v="5169"/>
    <x v="0"/>
    <x v="13"/>
    <x v="7"/>
    <s v="Michelle Zhao"/>
    <x v="76"/>
  </r>
  <r>
    <x v="0"/>
    <x v="0"/>
    <x v="0"/>
    <x v="0"/>
    <x v="10"/>
    <x v="4"/>
    <x v="4"/>
    <n v="3551"/>
    <x v="0"/>
    <x v="8"/>
    <x v="8"/>
    <s v="Aditya Nair"/>
    <x v="136"/>
  </r>
  <r>
    <x v="427"/>
    <x v="0"/>
    <x v="0"/>
    <x v="0"/>
    <x v="73"/>
    <x v="6"/>
    <x v="6"/>
    <n v="5607"/>
    <x v="0"/>
    <x v="18"/>
    <x v="2"/>
    <s v="Sanvi Reddy"/>
    <x v="531"/>
  </r>
  <r>
    <x v="704"/>
    <x v="0"/>
    <x v="0"/>
    <x v="0"/>
    <x v="38"/>
    <x v="3"/>
    <x v="3"/>
    <n v="4802"/>
    <x v="0"/>
    <x v="12"/>
    <x v="6"/>
    <s v="Cooper Evans"/>
    <x v="178"/>
  </r>
  <r>
    <x v="329"/>
    <x v="0"/>
    <x v="0"/>
    <x v="0"/>
    <x v="88"/>
    <x v="6"/>
    <x v="6"/>
    <n v="5011"/>
    <x v="0"/>
    <x v="13"/>
    <x v="4"/>
    <s v="Ariki Te Kahu"/>
    <x v="285"/>
  </r>
  <r>
    <x v="330"/>
    <x v="0"/>
    <x v="0"/>
    <x v="1"/>
    <x v="56"/>
    <x v="1"/>
    <x v="1"/>
    <n v="2795"/>
    <x v="0"/>
    <x v="11"/>
    <x v="8"/>
    <s v="Aditya Nair"/>
    <x v="437"/>
  </r>
  <r>
    <x v="478"/>
    <x v="2"/>
    <x v="2"/>
    <x v="0"/>
    <x v="62"/>
    <x v="0"/>
    <x v="0"/>
    <n v="6112"/>
    <x v="0"/>
    <x v="14"/>
    <x v="3"/>
    <s v="Adelaide Scott"/>
    <x v="1"/>
  </r>
  <r>
    <x v="612"/>
    <x v="0"/>
    <x v="0"/>
    <x v="1"/>
    <x v="7"/>
    <x v="4"/>
    <x v="4"/>
    <n v="3175"/>
    <x v="0"/>
    <x v="6"/>
    <x v="1"/>
    <s v="Jojo Hashimoto"/>
    <x v="547"/>
  </r>
  <r>
    <x v="682"/>
    <x v="0"/>
    <x v="0"/>
    <x v="0"/>
    <x v="44"/>
    <x v="4"/>
    <x v="4"/>
    <n v="3977"/>
    <x v="0"/>
    <x v="16"/>
    <x v="7"/>
    <s v="Michelle Zhao"/>
    <x v="178"/>
  </r>
  <r>
    <x v="457"/>
    <x v="0"/>
    <x v="0"/>
    <x v="0"/>
    <x v="65"/>
    <x v="1"/>
    <x v="1"/>
    <n v="2131"/>
    <x v="0"/>
    <x v="4"/>
    <x v="3"/>
    <s v="Adelaide Scott"/>
    <x v="189"/>
  </r>
  <r>
    <x v="402"/>
    <x v="0"/>
    <x v="0"/>
    <x v="1"/>
    <x v="96"/>
    <x v="4"/>
    <x v="4"/>
    <n v="3690"/>
    <x v="0"/>
    <x v="16"/>
    <x v="5"/>
    <s v="Mariam Bakir"/>
    <x v="724"/>
  </r>
  <r>
    <x v="705"/>
    <x v="1"/>
    <x v="1"/>
    <x v="0"/>
    <x v="73"/>
    <x v="6"/>
    <x v="6"/>
    <n v="5607"/>
    <x v="0"/>
    <x v="18"/>
    <x v="4"/>
    <s v="Ariki Te Kahu"/>
    <x v="579"/>
  </r>
  <r>
    <x v="524"/>
    <x v="1"/>
    <x v="1"/>
    <x v="1"/>
    <x v="72"/>
    <x v="4"/>
    <x v="4"/>
    <n v="3931"/>
    <x v="0"/>
    <x v="16"/>
    <x v="4"/>
    <s v="Ariki Te Kahu"/>
    <x v="367"/>
  </r>
  <r>
    <x v="349"/>
    <x v="1"/>
    <x v="1"/>
    <x v="1"/>
    <x v="0"/>
    <x v="0"/>
    <x v="0"/>
    <n v="6021"/>
    <x v="0"/>
    <x v="0"/>
    <x v="0"/>
    <s v="Yarran Maza"/>
    <x v="667"/>
  </r>
  <r>
    <x v="239"/>
    <x v="0"/>
    <x v="0"/>
    <x v="1"/>
    <x v="32"/>
    <x v="6"/>
    <x v="6"/>
    <n v="5169"/>
    <x v="0"/>
    <x v="13"/>
    <x v="4"/>
    <s v="Ariki Te Kahu"/>
    <x v="76"/>
  </r>
  <r>
    <x v="487"/>
    <x v="0"/>
    <x v="0"/>
    <x v="0"/>
    <x v="15"/>
    <x v="1"/>
    <x v="1"/>
    <n v="2020"/>
    <x v="0"/>
    <x v="5"/>
    <x v="6"/>
    <s v="Cooper Evans"/>
    <x v="267"/>
  </r>
  <r>
    <x v="602"/>
    <x v="0"/>
    <x v="0"/>
    <x v="0"/>
    <x v="21"/>
    <x v="3"/>
    <x v="3"/>
    <n v="4012"/>
    <x v="0"/>
    <x v="10"/>
    <x v="5"/>
    <s v="Mariam Bakir"/>
    <x v="384"/>
  </r>
  <r>
    <x v="458"/>
    <x v="1"/>
    <x v="1"/>
    <x v="0"/>
    <x v="63"/>
    <x v="1"/>
    <x v="1"/>
    <n v="2015"/>
    <x v="0"/>
    <x v="5"/>
    <x v="5"/>
    <s v="Mariam Bakir"/>
    <x v="201"/>
  </r>
  <r>
    <x v="325"/>
    <x v="0"/>
    <x v="0"/>
    <x v="1"/>
    <x v="68"/>
    <x v="7"/>
    <x v="7"/>
    <n v="800"/>
    <x v="0"/>
    <x v="19"/>
    <x v="5"/>
    <s v="Mariam Bakir"/>
    <x v="167"/>
  </r>
  <r>
    <x v="155"/>
    <x v="2"/>
    <x v="2"/>
    <x v="1"/>
    <x v="14"/>
    <x v="1"/>
    <x v="1"/>
    <n v="2790"/>
    <x v="0"/>
    <x v="11"/>
    <x v="3"/>
    <s v="Adelaide Scott"/>
    <x v="33"/>
  </r>
  <r>
    <x v="447"/>
    <x v="0"/>
    <x v="0"/>
    <x v="0"/>
    <x v="3"/>
    <x v="3"/>
    <x v="3"/>
    <n v="4220"/>
    <x v="0"/>
    <x v="3"/>
    <x v="2"/>
    <s v="Sanvi Reddy"/>
    <x v="418"/>
  </r>
  <r>
    <x v="262"/>
    <x v="0"/>
    <x v="0"/>
    <x v="1"/>
    <x v="42"/>
    <x v="3"/>
    <x v="3"/>
    <n v="4870"/>
    <x v="0"/>
    <x v="12"/>
    <x v="0"/>
    <s v="Yarran Maza"/>
    <x v="45"/>
  </r>
  <r>
    <x v="541"/>
    <x v="0"/>
    <x v="0"/>
    <x v="0"/>
    <x v="77"/>
    <x v="5"/>
    <x v="5"/>
    <n v="7018"/>
    <x v="0"/>
    <x v="9"/>
    <x v="0"/>
    <s v="Yarran Maza"/>
    <x v="628"/>
  </r>
  <r>
    <x v="706"/>
    <x v="2"/>
    <x v="2"/>
    <x v="0"/>
    <x v="6"/>
    <x v="0"/>
    <x v="0"/>
    <n v="6010"/>
    <x v="0"/>
    <x v="0"/>
    <x v="2"/>
    <s v="Sanvi Reddy"/>
    <x v="214"/>
  </r>
  <r>
    <x v="220"/>
    <x v="0"/>
    <x v="0"/>
    <x v="1"/>
    <x v="25"/>
    <x v="4"/>
    <x v="4"/>
    <n v="3550"/>
    <x v="0"/>
    <x v="8"/>
    <x v="5"/>
    <s v="Mariam Bakir"/>
    <x v="97"/>
  </r>
  <r>
    <x v="152"/>
    <x v="0"/>
    <x v="0"/>
    <x v="0"/>
    <x v="23"/>
    <x v="1"/>
    <x v="1"/>
    <n v="2650"/>
    <x v="0"/>
    <x v="11"/>
    <x v="3"/>
    <s v="Adelaide Scott"/>
    <x v="482"/>
  </r>
  <r>
    <x v="483"/>
    <x v="1"/>
    <x v="1"/>
    <x v="0"/>
    <x v="2"/>
    <x v="2"/>
    <x v="2"/>
    <n v="2617"/>
    <x v="0"/>
    <x v="2"/>
    <x v="9"/>
    <s v="Luka Vidovic"/>
    <x v="132"/>
  </r>
  <r>
    <x v="707"/>
    <x v="0"/>
    <x v="0"/>
    <x v="0"/>
    <x v="42"/>
    <x v="3"/>
    <x v="3"/>
    <n v="4870"/>
    <x v="0"/>
    <x v="12"/>
    <x v="2"/>
    <s v="Sanvi Reddy"/>
    <x v="148"/>
  </r>
  <r>
    <x v="343"/>
    <x v="1"/>
    <x v="1"/>
    <x v="1"/>
    <x v="85"/>
    <x v="0"/>
    <x v="0"/>
    <n v="6530"/>
    <x v="0"/>
    <x v="20"/>
    <x v="6"/>
    <s v="Cooper Evans"/>
    <x v="552"/>
  </r>
  <r>
    <x v="655"/>
    <x v="2"/>
    <x v="2"/>
    <x v="0"/>
    <x v="16"/>
    <x v="0"/>
    <x v="0"/>
    <n v="6030"/>
    <x v="0"/>
    <x v="0"/>
    <x v="3"/>
    <s v="Adelaide Scott"/>
    <x v="224"/>
  </r>
  <r>
    <x v="258"/>
    <x v="2"/>
    <x v="2"/>
    <x v="1"/>
    <x v="93"/>
    <x v="4"/>
    <x v="4"/>
    <n v="3915"/>
    <x v="0"/>
    <x v="16"/>
    <x v="6"/>
    <s v="Cooper Evans"/>
    <x v="160"/>
  </r>
  <r>
    <x v="452"/>
    <x v="0"/>
    <x v="0"/>
    <x v="0"/>
    <x v="85"/>
    <x v="0"/>
    <x v="0"/>
    <n v="6530"/>
    <x v="0"/>
    <x v="20"/>
    <x v="1"/>
    <s v="Jojo Hashimoto"/>
    <x v="211"/>
  </r>
  <r>
    <x v="518"/>
    <x v="0"/>
    <x v="0"/>
    <x v="0"/>
    <x v="44"/>
    <x v="4"/>
    <x v="4"/>
    <n v="3977"/>
    <x v="0"/>
    <x v="16"/>
    <x v="3"/>
    <s v="Adelaide Scott"/>
    <x v="619"/>
  </r>
  <r>
    <x v="133"/>
    <x v="1"/>
    <x v="1"/>
    <x v="0"/>
    <x v="86"/>
    <x v="0"/>
    <x v="0"/>
    <n v="6725"/>
    <x v="0"/>
    <x v="20"/>
    <x v="4"/>
    <s v="Ariki Te Kahu"/>
    <x v="747"/>
  </r>
  <r>
    <x v="583"/>
    <x v="0"/>
    <x v="0"/>
    <x v="1"/>
    <x v="25"/>
    <x v="4"/>
    <x v="4"/>
    <n v="3550"/>
    <x v="0"/>
    <x v="8"/>
    <x v="8"/>
    <s v="Aditya Nair"/>
    <x v="70"/>
  </r>
  <r>
    <x v="231"/>
    <x v="1"/>
    <x v="1"/>
    <x v="1"/>
    <x v="24"/>
    <x v="1"/>
    <x v="1"/>
    <n v="2120"/>
    <x v="0"/>
    <x v="4"/>
    <x v="4"/>
    <s v="Ariki Te Kahu"/>
    <x v="7"/>
  </r>
  <r>
    <x v="586"/>
    <x v="0"/>
    <x v="0"/>
    <x v="0"/>
    <x v="65"/>
    <x v="1"/>
    <x v="1"/>
    <n v="2131"/>
    <x v="0"/>
    <x v="4"/>
    <x v="9"/>
    <s v="Luka Vidovic"/>
    <x v="387"/>
  </r>
  <r>
    <x v="34"/>
    <x v="0"/>
    <x v="0"/>
    <x v="0"/>
    <x v="68"/>
    <x v="7"/>
    <x v="7"/>
    <n v="800"/>
    <x v="0"/>
    <x v="19"/>
    <x v="6"/>
    <s v="Cooper Evans"/>
    <x v="721"/>
  </r>
  <r>
    <x v="136"/>
    <x v="0"/>
    <x v="0"/>
    <x v="0"/>
    <x v="41"/>
    <x v="5"/>
    <x v="5"/>
    <n v="7320"/>
    <x v="0"/>
    <x v="9"/>
    <x v="4"/>
    <s v="Ariki Te Kahu"/>
    <x v="478"/>
  </r>
  <r>
    <x v="708"/>
    <x v="2"/>
    <x v="2"/>
    <x v="1"/>
    <x v="74"/>
    <x v="1"/>
    <x v="1"/>
    <n v="2485"/>
    <x v="0"/>
    <x v="1"/>
    <x v="4"/>
    <s v="Ariki Te Kahu"/>
    <x v="536"/>
  </r>
  <r>
    <x v="290"/>
    <x v="2"/>
    <x v="2"/>
    <x v="0"/>
    <x v="60"/>
    <x v="1"/>
    <x v="1"/>
    <n v="2541"/>
    <x v="0"/>
    <x v="2"/>
    <x v="2"/>
    <s v="Sanvi Reddy"/>
    <x v="152"/>
  </r>
  <r>
    <x v="320"/>
    <x v="0"/>
    <x v="0"/>
    <x v="1"/>
    <x v="9"/>
    <x v="4"/>
    <x v="4"/>
    <n v="3076"/>
    <x v="0"/>
    <x v="7"/>
    <x v="5"/>
    <s v="Mariam Bakir"/>
    <x v="726"/>
  </r>
  <r>
    <x v="603"/>
    <x v="0"/>
    <x v="0"/>
    <x v="1"/>
    <x v="88"/>
    <x v="6"/>
    <x v="6"/>
    <n v="5011"/>
    <x v="0"/>
    <x v="13"/>
    <x v="0"/>
    <s v="Yarran Maza"/>
    <x v="128"/>
  </r>
  <r>
    <x v="197"/>
    <x v="0"/>
    <x v="0"/>
    <x v="1"/>
    <x v="71"/>
    <x v="6"/>
    <x v="6"/>
    <n v="5043"/>
    <x v="0"/>
    <x v="13"/>
    <x v="4"/>
    <s v="Ariki Te Kahu"/>
    <x v="83"/>
  </r>
  <r>
    <x v="263"/>
    <x v="0"/>
    <x v="0"/>
    <x v="0"/>
    <x v="6"/>
    <x v="0"/>
    <x v="0"/>
    <n v="6010"/>
    <x v="0"/>
    <x v="0"/>
    <x v="0"/>
    <s v="Yarran Maza"/>
    <x v="128"/>
  </r>
  <r>
    <x v="504"/>
    <x v="0"/>
    <x v="0"/>
    <x v="0"/>
    <x v="41"/>
    <x v="5"/>
    <x v="5"/>
    <n v="7320"/>
    <x v="0"/>
    <x v="9"/>
    <x v="1"/>
    <s v="Jojo Hashimoto"/>
    <x v="212"/>
  </r>
  <r>
    <x v="296"/>
    <x v="2"/>
    <x v="2"/>
    <x v="1"/>
    <x v="4"/>
    <x v="1"/>
    <x v="1"/>
    <n v="2154"/>
    <x v="0"/>
    <x v="4"/>
    <x v="0"/>
    <s v="Yarran Maza"/>
    <x v="444"/>
  </r>
  <r>
    <x v="92"/>
    <x v="0"/>
    <x v="0"/>
    <x v="1"/>
    <x v="11"/>
    <x v="5"/>
    <x v="5"/>
    <n v="7010"/>
    <x v="0"/>
    <x v="9"/>
    <x v="9"/>
    <s v="Luka Vidovic"/>
    <x v="673"/>
  </r>
  <r>
    <x v="562"/>
    <x v="2"/>
    <x v="2"/>
    <x v="1"/>
    <x v="17"/>
    <x v="3"/>
    <x v="3"/>
    <n v="4825"/>
    <x v="0"/>
    <x v="12"/>
    <x v="4"/>
    <s v="Ariki Te Kahu"/>
    <x v="378"/>
  </r>
  <r>
    <x v="101"/>
    <x v="2"/>
    <x v="2"/>
    <x v="1"/>
    <x v="85"/>
    <x v="0"/>
    <x v="0"/>
    <n v="6530"/>
    <x v="0"/>
    <x v="20"/>
    <x v="2"/>
    <s v="Sanvi Reddy"/>
    <x v="277"/>
  </r>
  <r>
    <x v="351"/>
    <x v="0"/>
    <x v="0"/>
    <x v="0"/>
    <x v="60"/>
    <x v="1"/>
    <x v="1"/>
    <n v="2541"/>
    <x v="0"/>
    <x v="2"/>
    <x v="7"/>
    <s v="Michelle Zhao"/>
    <x v="134"/>
  </r>
  <r>
    <x v="362"/>
    <x v="2"/>
    <x v="2"/>
    <x v="0"/>
    <x v="36"/>
    <x v="4"/>
    <x v="4"/>
    <n v="3148"/>
    <x v="0"/>
    <x v="6"/>
    <x v="5"/>
    <s v="Mariam Bakir"/>
    <x v="34"/>
  </r>
  <r>
    <x v="282"/>
    <x v="0"/>
    <x v="0"/>
    <x v="0"/>
    <x v="73"/>
    <x v="6"/>
    <x v="6"/>
    <n v="5607"/>
    <x v="0"/>
    <x v="18"/>
    <x v="7"/>
    <s v="Michelle Zhao"/>
    <x v="458"/>
  </r>
  <r>
    <x v="540"/>
    <x v="0"/>
    <x v="0"/>
    <x v="1"/>
    <x v="81"/>
    <x v="3"/>
    <x v="3"/>
    <n v="4680"/>
    <x v="0"/>
    <x v="17"/>
    <x v="6"/>
    <s v="Cooper Evans"/>
    <x v="76"/>
  </r>
  <r>
    <x v="92"/>
    <x v="0"/>
    <x v="0"/>
    <x v="0"/>
    <x v="20"/>
    <x v="4"/>
    <x v="4"/>
    <n v="3429"/>
    <x v="0"/>
    <x v="8"/>
    <x v="4"/>
    <s v="Ariki Te Kahu"/>
    <x v="350"/>
  </r>
  <r>
    <x v="354"/>
    <x v="0"/>
    <x v="0"/>
    <x v="1"/>
    <x v="53"/>
    <x v="3"/>
    <x v="3"/>
    <n v="4119"/>
    <x v="0"/>
    <x v="10"/>
    <x v="2"/>
    <s v="Sanvi Reddy"/>
    <x v="315"/>
  </r>
  <r>
    <x v="622"/>
    <x v="2"/>
    <x v="2"/>
    <x v="0"/>
    <x v="73"/>
    <x v="6"/>
    <x v="6"/>
    <n v="5607"/>
    <x v="0"/>
    <x v="18"/>
    <x v="4"/>
    <s v="Ariki Te Kahu"/>
    <x v="648"/>
  </r>
  <r>
    <x v="280"/>
    <x v="0"/>
    <x v="0"/>
    <x v="0"/>
    <x v="18"/>
    <x v="6"/>
    <x v="6"/>
    <n v="5168"/>
    <x v="0"/>
    <x v="13"/>
    <x v="5"/>
    <s v="Mariam Bakir"/>
    <x v="318"/>
  </r>
  <r>
    <x v="552"/>
    <x v="2"/>
    <x v="2"/>
    <x v="0"/>
    <x v="34"/>
    <x v="4"/>
    <x v="4"/>
    <n v="3018"/>
    <x v="0"/>
    <x v="7"/>
    <x v="8"/>
    <s v="Aditya Nair"/>
    <x v="58"/>
  </r>
  <r>
    <x v="290"/>
    <x v="2"/>
    <x v="2"/>
    <x v="0"/>
    <x v="79"/>
    <x v="6"/>
    <x v="6"/>
    <n v="5290"/>
    <x v="0"/>
    <x v="18"/>
    <x v="7"/>
    <s v="Michelle Zhao"/>
    <x v="454"/>
  </r>
  <r>
    <x v="658"/>
    <x v="2"/>
    <x v="2"/>
    <x v="0"/>
    <x v="58"/>
    <x v="0"/>
    <x v="0"/>
    <n v="6027"/>
    <x v="0"/>
    <x v="0"/>
    <x v="5"/>
    <s v="Mariam Bakir"/>
    <x v="578"/>
  </r>
  <r>
    <x v="520"/>
    <x v="1"/>
    <x v="1"/>
    <x v="0"/>
    <x v="84"/>
    <x v="3"/>
    <x v="3"/>
    <n v="4215"/>
    <x v="0"/>
    <x v="3"/>
    <x v="4"/>
    <s v="Ariki Te Kahu"/>
    <x v="378"/>
  </r>
  <r>
    <x v="292"/>
    <x v="0"/>
    <x v="0"/>
    <x v="0"/>
    <x v="54"/>
    <x v="4"/>
    <x v="4"/>
    <n v="3030"/>
    <x v="0"/>
    <x v="7"/>
    <x v="7"/>
    <s v="Michelle Zhao"/>
    <x v="376"/>
  </r>
  <r>
    <x v="364"/>
    <x v="0"/>
    <x v="0"/>
    <x v="1"/>
    <x v="53"/>
    <x v="3"/>
    <x v="3"/>
    <n v="4119"/>
    <x v="0"/>
    <x v="10"/>
    <x v="1"/>
    <s v="Jojo Hashimoto"/>
    <x v="202"/>
  </r>
  <r>
    <x v="216"/>
    <x v="0"/>
    <x v="0"/>
    <x v="0"/>
    <x v="16"/>
    <x v="0"/>
    <x v="0"/>
    <n v="6030"/>
    <x v="0"/>
    <x v="0"/>
    <x v="4"/>
    <s v="Ariki Te Kahu"/>
    <x v="455"/>
  </r>
  <r>
    <x v="223"/>
    <x v="1"/>
    <x v="1"/>
    <x v="0"/>
    <x v="20"/>
    <x v="4"/>
    <x v="4"/>
    <n v="3429"/>
    <x v="0"/>
    <x v="8"/>
    <x v="7"/>
    <s v="Michelle Zhao"/>
    <x v="217"/>
  </r>
  <r>
    <x v="643"/>
    <x v="0"/>
    <x v="0"/>
    <x v="0"/>
    <x v="62"/>
    <x v="0"/>
    <x v="0"/>
    <n v="6112"/>
    <x v="0"/>
    <x v="14"/>
    <x v="1"/>
    <s v="Jojo Hashimoto"/>
    <x v="416"/>
  </r>
  <r>
    <x v="305"/>
    <x v="2"/>
    <x v="2"/>
    <x v="1"/>
    <x v="71"/>
    <x v="6"/>
    <x v="6"/>
    <n v="5043"/>
    <x v="0"/>
    <x v="13"/>
    <x v="6"/>
    <s v="Cooper Evans"/>
    <x v="679"/>
  </r>
  <r>
    <x v="370"/>
    <x v="2"/>
    <x v="2"/>
    <x v="1"/>
    <x v="46"/>
    <x v="3"/>
    <x v="3"/>
    <n v="4740"/>
    <x v="0"/>
    <x v="17"/>
    <x v="5"/>
    <s v="Mariam Bakir"/>
    <x v="46"/>
  </r>
  <r>
    <x v="87"/>
    <x v="0"/>
    <x v="0"/>
    <x v="0"/>
    <x v="71"/>
    <x v="6"/>
    <x v="6"/>
    <n v="5043"/>
    <x v="0"/>
    <x v="13"/>
    <x v="3"/>
    <s v="Adelaide Scott"/>
    <x v="631"/>
  </r>
  <r>
    <x v="394"/>
    <x v="0"/>
    <x v="0"/>
    <x v="1"/>
    <x v="9"/>
    <x v="4"/>
    <x v="4"/>
    <n v="3076"/>
    <x v="0"/>
    <x v="7"/>
    <x v="2"/>
    <s v="Sanvi Reddy"/>
    <x v="223"/>
  </r>
  <r>
    <x v="221"/>
    <x v="0"/>
    <x v="0"/>
    <x v="0"/>
    <x v="2"/>
    <x v="2"/>
    <x v="2"/>
    <n v="2617"/>
    <x v="0"/>
    <x v="2"/>
    <x v="7"/>
    <s v="Michelle Zhao"/>
    <x v="400"/>
  </r>
  <r>
    <x v="592"/>
    <x v="0"/>
    <x v="0"/>
    <x v="0"/>
    <x v="6"/>
    <x v="0"/>
    <x v="0"/>
    <n v="6010"/>
    <x v="0"/>
    <x v="0"/>
    <x v="1"/>
    <s v="Jojo Hashimoto"/>
    <x v="131"/>
  </r>
  <r>
    <x v="19"/>
    <x v="0"/>
    <x v="0"/>
    <x v="1"/>
    <x v="79"/>
    <x v="6"/>
    <x v="6"/>
    <n v="5290"/>
    <x v="0"/>
    <x v="18"/>
    <x v="1"/>
    <s v="Jojo Hashimoto"/>
    <x v="409"/>
  </r>
  <r>
    <x v="113"/>
    <x v="2"/>
    <x v="2"/>
    <x v="1"/>
    <x v="75"/>
    <x v="0"/>
    <x v="0"/>
    <n v="6450"/>
    <x v="0"/>
    <x v="20"/>
    <x v="5"/>
    <s v="Mariam Bakir"/>
    <x v="471"/>
  </r>
  <r>
    <x v="295"/>
    <x v="0"/>
    <x v="0"/>
    <x v="0"/>
    <x v="8"/>
    <x v="1"/>
    <x v="1"/>
    <n v="2158"/>
    <x v="0"/>
    <x v="4"/>
    <x v="6"/>
    <s v="Cooper Evans"/>
    <x v="446"/>
  </r>
  <r>
    <x v="602"/>
    <x v="0"/>
    <x v="0"/>
    <x v="0"/>
    <x v="15"/>
    <x v="1"/>
    <x v="1"/>
    <n v="2020"/>
    <x v="0"/>
    <x v="5"/>
    <x v="3"/>
    <s v="Adelaide Scott"/>
    <x v="700"/>
  </r>
  <r>
    <x v="618"/>
    <x v="0"/>
    <x v="0"/>
    <x v="0"/>
    <x v="68"/>
    <x v="7"/>
    <x v="7"/>
    <n v="800"/>
    <x v="0"/>
    <x v="19"/>
    <x v="9"/>
    <s v="Luka Vidovic"/>
    <x v="202"/>
  </r>
  <r>
    <x v="490"/>
    <x v="1"/>
    <x v="1"/>
    <x v="1"/>
    <x v="14"/>
    <x v="1"/>
    <x v="1"/>
    <n v="2790"/>
    <x v="0"/>
    <x v="11"/>
    <x v="6"/>
    <s v="Cooper Evans"/>
    <x v="399"/>
  </r>
  <r>
    <x v="155"/>
    <x v="2"/>
    <x v="2"/>
    <x v="0"/>
    <x v="30"/>
    <x v="4"/>
    <x v="4"/>
    <n v="3131"/>
    <x v="0"/>
    <x v="6"/>
    <x v="1"/>
    <s v="Jojo Hashimoto"/>
    <x v="686"/>
  </r>
  <r>
    <x v="321"/>
    <x v="0"/>
    <x v="0"/>
    <x v="0"/>
    <x v="78"/>
    <x v="1"/>
    <x v="1"/>
    <n v="2141"/>
    <x v="0"/>
    <x v="4"/>
    <x v="1"/>
    <s v="Jojo Hashimoto"/>
    <x v="219"/>
  </r>
  <r>
    <x v="393"/>
    <x v="0"/>
    <x v="0"/>
    <x v="1"/>
    <x v="56"/>
    <x v="1"/>
    <x v="1"/>
    <n v="2795"/>
    <x v="0"/>
    <x v="11"/>
    <x v="3"/>
    <s v="Adelaide Scott"/>
    <x v="289"/>
  </r>
  <r>
    <x v="329"/>
    <x v="0"/>
    <x v="0"/>
    <x v="0"/>
    <x v="64"/>
    <x v="1"/>
    <x v="1"/>
    <n v="2350"/>
    <x v="0"/>
    <x v="1"/>
    <x v="6"/>
    <s v="Cooper Evans"/>
    <x v="443"/>
  </r>
  <r>
    <x v="402"/>
    <x v="0"/>
    <x v="0"/>
    <x v="1"/>
    <x v="14"/>
    <x v="1"/>
    <x v="1"/>
    <n v="2790"/>
    <x v="0"/>
    <x v="11"/>
    <x v="4"/>
    <s v="Ariki Te Kahu"/>
    <x v="547"/>
  </r>
  <r>
    <x v="350"/>
    <x v="0"/>
    <x v="0"/>
    <x v="0"/>
    <x v="89"/>
    <x v="4"/>
    <x v="4"/>
    <n v="3136"/>
    <x v="0"/>
    <x v="6"/>
    <x v="7"/>
    <s v="Michelle Zhao"/>
    <x v="748"/>
  </r>
  <r>
    <x v="320"/>
    <x v="0"/>
    <x v="0"/>
    <x v="1"/>
    <x v="19"/>
    <x v="1"/>
    <x v="1"/>
    <n v="2800"/>
    <x v="0"/>
    <x v="11"/>
    <x v="2"/>
    <s v="Sanvi Reddy"/>
    <x v="15"/>
  </r>
  <r>
    <x v="286"/>
    <x v="0"/>
    <x v="0"/>
    <x v="1"/>
    <x v="24"/>
    <x v="1"/>
    <x v="1"/>
    <n v="2120"/>
    <x v="0"/>
    <x v="4"/>
    <x v="4"/>
    <s v="Ariki Te Kahu"/>
    <x v="511"/>
  </r>
  <r>
    <x v="167"/>
    <x v="2"/>
    <x v="2"/>
    <x v="0"/>
    <x v="77"/>
    <x v="5"/>
    <x v="5"/>
    <n v="7018"/>
    <x v="0"/>
    <x v="9"/>
    <x v="3"/>
    <s v="Adelaide Scott"/>
    <x v="81"/>
  </r>
  <r>
    <x v="346"/>
    <x v="0"/>
    <x v="0"/>
    <x v="1"/>
    <x v="75"/>
    <x v="0"/>
    <x v="0"/>
    <n v="6450"/>
    <x v="0"/>
    <x v="20"/>
    <x v="4"/>
    <s v="Ariki Te Kahu"/>
    <x v="116"/>
  </r>
  <r>
    <x v="582"/>
    <x v="0"/>
    <x v="0"/>
    <x v="0"/>
    <x v="89"/>
    <x v="4"/>
    <x v="4"/>
    <n v="3136"/>
    <x v="0"/>
    <x v="6"/>
    <x v="2"/>
    <s v="Sanvi Reddy"/>
    <x v="42"/>
  </r>
  <r>
    <x v="272"/>
    <x v="1"/>
    <x v="1"/>
    <x v="1"/>
    <x v="36"/>
    <x v="4"/>
    <x v="4"/>
    <n v="3148"/>
    <x v="0"/>
    <x v="6"/>
    <x v="8"/>
    <s v="Aditya Nair"/>
    <x v="724"/>
  </r>
  <r>
    <x v="325"/>
    <x v="0"/>
    <x v="0"/>
    <x v="0"/>
    <x v="26"/>
    <x v="0"/>
    <x v="0"/>
    <n v="6280"/>
    <x v="0"/>
    <x v="14"/>
    <x v="0"/>
    <s v="Yarran Maza"/>
    <x v="743"/>
  </r>
  <r>
    <x v="127"/>
    <x v="1"/>
    <x v="1"/>
    <x v="1"/>
    <x v="3"/>
    <x v="3"/>
    <x v="3"/>
    <n v="4220"/>
    <x v="0"/>
    <x v="3"/>
    <x v="5"/>
    <s v="Mariam Bakir"/>
    <x v="580"/>
  </r>
  <r>
    <x v="230"/>
    <x v="0"/>
    <x v="0"/>
    <x v="1"/>
    <x v="43"/>
    <x v="1"/>
    <x v="1"/>
    <n v="2560"/>
    <x v="0"/>
    <x v="2"/>
    <x v="2"/>
    <s v="Sanvi Reddy"/>
    <x v="100"/>
  </r>
  <r>
    <x v="431"/>
    <x v="0"/>
    <x v="0"/>
    <x v="0"/>
    <x v="59"/>
    <x v="3"/>
    <x v="3"/>
    <n v="4509"/>
    <x v="0"/>
    <x v="3"/>
    <x v="1"/>
    <s v="Jojo Hashimoto"/>
    <x v="566"/>
  </r>
  <r>
    <x v="555"/>
    <x v="0"/>
    <x v="0"/>
    <x v="1"/>
    <x v="83"/>
    <x v="0"/>
    <x v="0"/>
    <n v="6052"/>
    <x v="0"/>
    <x v="0"/>
    <x v="1"/>
    <s v="Jojo Hashimoto"/>
    <x v="421"/>
  </r>
  <r>
    <x v="254"/>
    <x v="0"/>
    <x v="0"/>
    <x v="0"/>
    <x v="41"/>
    <x v="5"/>
    <x v="5"/>
    <n v="7320"/>
    <x v="0"/>
    <x v="9"/>
    <x v="0"/>
    <s v="Yarran Maza"/>
    <x v="172"/>
  </r>
  <r>
    <x v="507"/>
    <x v="1"/>
    <x v="1"/>
    <x v="0"/>
    <x v="86"/>
    <x v="0"/>
    <x v="0"/>
    <n v="6725"/>
    <x v="0"/>
    <x v="20"/>
    <x v="3"/>
    <s v="Adelaide Scott"/>
    <x v="251"/>
  </r>
  <r>
    <x v="448"/>
    <x v="1"/>
    <x v="1"/>
    <x v="0"/>
    <x v="47"/>
    <x v="1"/>
    <x v="1"/>
    <n v="2101"/>
    <x v="0"/>
    <x v="4"/>
    <x v="4"/>
    <s v="Ariki Te Kahu"/>
    <x v="651"/>
  </r>
  <r>
    <x v="188"/>
    <x v="0"/>
    <x v="0"/>
    <x v="0"/>
    <x v="89"/>
    <x v="4"/>
    <x v="4"/>
    <n v="3136"/>
    <x v="0"/>
    <x v="6"/>
    <x v="9"/>
    <s v="Luka Vidovic"/>
    <x v="473"/>
  </r>
  <r>
    <x v="476"/>
    <x v="2"/>
    <x v="2"/>
    <x v="0"/>
    <x v="95"/>
    <x v="7"/>
    <x v="7"/>
    <n v="870"/>
    <x v="0"/>
    <x v="19"/>
    <x v="9"/>
    <s v="Luka Vidovic"/>
    <x v="702"/>
  </r>
  <r>
    <x v="314"/>
    <x v="0"/>
    <x v="0"/>
    <x v="1"/>
    <x v="81"/>
    <x v="3"/>
    <x v="3"/>
    <n v="4680"/>
    <x v="0"/>
    <x v="17"/>
    <x v="9"/>
    <s v="Luka Vidovic"/>
    <x v="248"/>
  </r>
  <r>
    <x v="283"/>
    <x v="2"/>
    <x v="2"/>
    <x v="0"/>
    <x v="59"/>
    <x v="3"/>
    <x v="3"/>
    <n v="4509"/>
    <x v="0"/>
    <x v="3"/>
    <x v="6"/>
    <s v="Cooper Evans"/>
    <x v="490"/>
  </r>
  <r>
    <x v="686"/>
    <x v="2"/>
    <x v="2"/>
    <x v="1"/>
    <x v="14"/>
    <x v="1"/>
    <x v="1"/>
    <n v="2790"/>
    <x v="0"/>
    <x v="11"/>
    <x v="5"/>
    <s v="Mariam Bakir"/>
    <x v="478"/>
  </r>
  <r>
    <x v="565"/>
    <x v="1"/>
    <x v="1"/>
    <x v="0"/>
    <x v="26"/>
    <x v="0"/>
    <x v="0"/>
    <n v="6280"/>
    <x v="0"/>
    <x v="14"/>
    <x v="2"/>
    <s v="Sanvi Reddy"/>
    <x v="2"/>
  </r>
  <r>
    <x v="550"/>
    <x v="2"/>
    <x v="2"/>
    <x v="0"/>
    <x v="39"/>
    <x v="0"/>
    <x v="0"/>
    <n v="6330"/>
    <x v="0"/>
    <x v="14"/>
    <x v="3"/>
    <s v="Adelaide Scott"/>
    <x v="260"/>
  </r>
  <r>
    <x v="209"/>
    <x v="2"/>
    <x v="2"/>
    <x v="0"/>
    <x v="49"/>
    <x v="4"/>
    <x v="4"/>
    <n v="3134"/>
    <x v="0"/>
    <x v="6"/>
    <x v="0"/>
    <s v="Yarran Maza"/>
    <x v="375"/>
  </r>
  <r>
    <x v="221"/>
    <x v="0"/>
    <x v="0"/>
    <x v="0"/>
    <x v="62"/>
    <x v="0"/>
    <x v="0"/>
    <n v="6112"/>
    <x v="0"/>
    <x v="14"/>
    <x v="4"/>
    <s v="Ariki Te Kahu"/>
    <x v="516"/>
  </r>
  <r>
    <x v="106"/>
    <x v="0"/>
    <x v="0"/>
    <x v="0"/>
    <x v="89"/>
    <x v="4"/>
    <x v="4"/>
    <n v="3136"/>
    <x v="0"/>
    <x v="6"/>
    <x v="0"/>
    <s v="Yarran Maza"/>
    <x v="595"/>
  </r>
  <r>
    <x v="427"/>
    <x v="0"/>
    <x v="0"/>
    <x v="0"/>
    <x v="50"/>
    <x v="4"/>
    <x v="4"/>
    <n v="3179"/>
    <x v="0"/>
    <x v="6"/>
    <x v="2"/>
    <s v="Sanvi Reddy"/>
    <x v="749"/>
  </r>
  <r>
    <x v="331"/>
    <x v="0"/>
    <x v="0"/>
    <x v="0"/>
    <x v="52"/>
    <x v="3"/>
    <x v="3"/>
    <n v="4053"/>
    <x v="0"/>
    <x v="10"/>
    <x v="5"/>
    <s v="Mariam Bakir"/>
    <x v="388"/>
  </r>
  <r>
    <x v="511"/>
    <x v="1"/>
    <x v="1"/>
    <x v="0"/>
    <x v="2"/>
    <x v="2"/>
    <x v="2"/>
    <n v="2617"/>
    <x v="0"/>
    <x v="2"/>
    <x v="3"/>
    <s v="Adelaide Scott"/>
    <x v="299"/>
  </r>
  <r>
    <x v="259"/>
    <x v="1"/>
    <x v="1"/>
    <x v="0"/>
    <x v="76"/>
    <x v="1"/>
    <x v="1"/>
    <n v="2031"/>
    <x v="0"/>
    <x v="5"/>
    <x v="1"/>
    <s v="Jojo Hashimoto"/>
    <x v="48"/>
  </r>
  <r>
    <x v="487"/>
    <x v="0"/>
    <x v="0"/>
    <x v="0"/>
    <x v="16"/>
    <x v="0"/>
    <x v="0"/>
    <n v="6030"/>
    <x v="0"/>
    <x v="0"/>
    <x v="1"/>
    <s v="Jojo Hashimoto"/>
    <x v="287"/>
  </r>
  <r>
    <x v="496"/>
    <x v="0"/>
    <x v="0"/>
    <x v="1"/>
    <x v="0"/>
    <x v="0"/>
    <x v="0"/>
    <n v="6021"/>
    <x v="0"/>
    <x v="0"/>
    <x v="3"/>
    <s v="Adelaide Scott"/>
    <x v="725"/>
  </r>
  <r>
    <x v="65"/>
    <x v="2"/>
    <x v="2"/>
    <x v="0"/>
    <x v="13"/>
    <x v="1"/>
    <x v="1"/>
    <n v="2480"/>
    <x v="0"/>
    <x v="1"/>
    <x v="6"/>
    <s v="Cooper Evans"/>
    <x v="96"/>
  </r>
  <r>
    <x v="239"/>
    <x v="0"/>
    <x v="0"/>
    <x v="0"/>
    <x v="48"/>
    <x v="3"/>
    <x v="3"/>
    <n v="4566"/>
    <x v="0"/>
    <x v="15"/>
    <x v="5"/>
    <s v="Mariam Bakir"/>
    <x v="130"/>
  </r>
  <r>
    <x v="365"/>
    <x v="1"/>
    <x v="1"/>
    <x v="1"/>
    <x v="70"/>
    <x v="4"/>
    <x v="4"/>
    <n v="3400"/>
    <x v="0"/>
    <x v="8"/>
    <x v="7"/>
    <s v="Michelle Zhao"/>
    <x v="130"/>
  </r>
  <r>
    <x v="42"/>
    <x v="0"/>
    <x v="0"/>
    <x v="0"/>
    <x v="40"/>
    <x v="4"/>
    <x v="4"/>
    <n v="3353"/>
    <x v="0"/>
    <x v="8"/>
    <x v="3"/>
    <s v="Adelaide Scott"/>
    <x v="55"/>
  </r>
  <r>
    <x v="63"/>
    <x v="1"/>
    <x v="1"/>
    <x v="0"/>
    <x v="8"/>
    <x v="1"/>
    <x v="1"/>
    <n v="2158"/>
    <x v="0"/>
    <x v="4"/>
    <x v="4"/>
    <s v="Ariki Te Kahu"/>
    <x v="265"/>
  </r>
  <r>
    <x v="615"/>
    <x v="0"/>
    <x v="0"/>
    <x v="0"/>
    <x v="37"/>
    <x v="1"/>
    <x v="1"/>
    <n v="2750"/>
    <x v="0"/>
    <x v="11"/>
    <x v="3"/>
    <s v="Adelaide Scott"/>
    <x v="367"/>
  </r>
  <r>
    <x v="86"/>
    <x v="1"/>
    <x v="1"/>
    <x v="0"/>
    <x v="38"/>
    <x v="3"/>
    <x v="3"/>
    <n v="4802"/>
    <x v="0"/>
    <x v="12"/>
    <x v="3"/>
    <s v="Adelaide Scott"/>
    <x v="470"/>
  </r>
  <r>
    <x v="589"/>
    <x v="0"/>
    <x v="0"/>
    <x v="0"/>
    <x v="38"/>
    <x v="3"/>
    <x v="3"/>
    <n v="4802"/>
    <x v="0"/>
    <x v="12"/>
    <x v="0"/>
    <s v="Yarran Maza"/>
    <x v="736"/>
  </r>
  <r>
    <x v="132"/>
    <x v="0"/>
    <x v="0"/>
    <x v="1"/>
    <x v="22"/>
    <x v="1"/>
    <x v="1"/>
    <n v="2539"/>
    <x v="0"/>
    <x v="2"/>
    <x v="6"/>
    <s v="Cooper Evans"/>
    <x v="411"/>
  </r>
  <r>
    <x v="19"/>
    <x v="0"/>
    <x v="0"/>
    <x v="1"/>
    <x v="83"/>
    <x v="0"/>
    <x v="0"/>
    <n v="6052"/>
    <x v="0"/>
    <x v="0"/>
    <x v="9"/>
    <s v="Luka Vidovic"/>
    <x v="344"/>
  </r>
  <r>
    <x v="411"/>
    <x v="0"/>
    <x v="0"/>
    <x v="0"/>
    <x v="16"/>
    <x v="0"/>
    <x v="0"/>
    <n v="6030"/>
    <x v="0"/>
    <x v="0"/>
    <x v="3"/>
    <s v="Adelaide Scott"/>
    <x v="404"/>
  </r>
  <r>
    <x v="395"/>
    <x v="0"/>
    <x v="0"/>
    <x v="0"/>
    <x v="91"/>
    <x v="1"/>
    <x v="1"/>
    <n v="2064"/>
    <x v="0"/>
    <x v="5"/>
    <x v="3"/>
    <s v="Adelaide Scott"/>
    <x v="151"/>
  </r>
  <r>
    <x v="438"/>
    <x v="2"/>
    <x v="2"/>
    <x v="0"/>
    <x v="1"/>
    <x v="1"/>
    <x v="1"/>
    <n v="2478"/>
    <x v="0"/>
    <x v="1"/>
    <x v="6"/>
    <s v="Cooper Evans"/>
    <x v="164"/>
  </r>
  <r>
    <x v="9"/>
    <x v="0"/>
    <x v="0"/>
    <x v="0"/>
    <x v="51"/>
    <x v="4"/>
    <x v="4"/>
    <n v="3630"/>
    <x v="0"/>
    <x v="16"/>
    <x v="3"/>
    <s v="Adelaide Scott"/>
    <x v="435"/>
  </r>
  <r>
    <x v="321"/>
    <x v="0"/>
    <x v="0"/>
    <x v="1"/>
    <x v="74"/>
    <x v="1"/>
    <x v="1"/>
    <n v="2485"/>
    <x v="0"/>
    <x v="1"/>
    <x v="3"/>
    <s v="Adelaide Scott"/>
    <x v="625"/>
  </r>
  <r>
    <x v="272"/>
    <x v="1"/>
    <x v="1"/>
    <x v="1"/>
    <x v="9"/>
    <x v="4"/>
    <x v="4"/>
    <n v="3076"/>
    <x v="0"/>
    <x v="7"/>
    <x v="6"/>
    <s v="Cooper Evans"/>
    <x v="618"/>
  </r>
  <r>
    <x v="229"/>
    <x v="1"/>
    <x v="1"/>
    <x v="0"/>
    <x v="49"/>
    <x v="4"/>
    <x v="4"/>
    <n v="3134"/>
    <x v="0"/>
    <x v="6"/>
    <x v="9"/>
    <s v="Luka Vidovic"/>
    <x v="748"/>
  </r>
  <r>
    <x v="56"/>
    <x v="2"/>
    <x v="2"/>
    <x v="0"/>
    <x v="61"/>
    <x v="6"/>
    <x v="6"/>
    <n v="5343"/>
    <x v="0"/>
    <x v="18"/>
    <x v="7"/>
    <s v="Michelle Zhao"/>
    <x v="394"/>
  </r>
  <r>
    <x v="454"/>
    <x v="0"/>
    <x v="0"/>
    <x v="0"/>
    <x v="89"/>
    <x v="4"/>
    <x v="4"/>
    <n v="3136"/>
    <x v="0"/>
    <x v="6"/>
    <x v="4"/>
    <s v="Ariki Te Kahu"/>
    <x v="114"/>
  </r>
  <r>
    <x v="513"/>
    <x v="2"/>
    <x v="2"/>
    <x v="0"/>
    <x v="67"/>
    <x v="3"/>
    <x v="3"/>
    <n v="4551"/>
    <x v="0"/>
    <x v="15"/>
    <x v="5"/>
    <s v="Mariam Bakir"/>
    <x v="234"/>
  </r>
  <r>
    <x v="60"/>
    <x v="0"/>
    <x v="0"/>
    <x v="0"/>
    <x v="2"/>
    <x v="2"/>
    <x v="2"/>
    <n v="2617"/>
    <x v="0"/>
    <x v="2"/>
    <x v="6"/>
    <s v="Cooper Evans"/>
    <x v="65"/>
  </r>
  <r>
    <x v="135"/>
    <x v="0"/>
    <x v="0"/>
    <x v="0"/>
    <x v="65"/>
    <x v="1"/>
    <x v="1"/>
    <n v="2131"/>
    <x v="0"/>
    <x v="4"/>
    <x v="6"/>
    <s v="Cooper Evans"/>
    <x v="278"/>
  </r>
  <r>
    <x v="374"/>
    <x v="0"/>
    <x v="0"/>
    <x v="0"/>
    <x v="39"/>
    <x v="0"/>
    <x v="0"/>
    <n v="6330"/>
    <x v="0"/>
    <x v="14"/>
    <x v="4"/>
    <s v="Ariki Te Kahu"/>
    <x v="469"/>
  </r>
  <r>
    <x v="709"/>
    <x v="0"/>
    <x v="0"/>
    <x v="0"/>
    <x v="92"/>
    <x v="3"/>
    <x v="3"/>
    <n v="4305"/>
    <x v="0"/>
    <x v="3"/>
    <x v="3"/>
    <s v="Adelaide Scott"/>
    <x v="39"/>
  </r>
  <r>
    <x v="577"/>
    <x v="0"/>
    <x v="0"/>
    <x v="0"/>
    <x v="41"/>
    <x v="5"/>
    <x v="5"/>
    <n v="7320"/>
    <x v="0"/>
    <x v="9"/>
    <x v="4"/>
    <s v="Ariki Te Kahu"/>
    <x v="76"/>
  </r>
  <r>
    <x v="689"/>
    <x v="2"/>
    <x v="2"/>
    <x v="1"/>
    <x v="85"/>
    <x v="0"/>
    <x v="0"/>
    <n v="6530"/>
    <x v="0"/>
    <x v="20"/>
    <x v="6"/>
    <s v="Cooper Evans"/>
    <x v="13"/>
  </r>
  <r>
    <x v="44"/>
    <x v="0"/>
    <x v="0"/>
    <x v="0"/>
    <x v="91"/>
    <x v="1"/>
    <x v="1"/>
    <n v="2064"/>
    <x v="0"/>
    <x v="5"/>
    <x v="3"/>
    <s v="Adelaide Scott"/>
    <x v="82"/>
  </r>
  <r>
    <x v="648"/>
    <x v="2"/>
    <x v="2"/>
    <x v="0"/>
    <x v="73"/>
    <x v="6"/>
    <x v="6"/>
    <n v="5607"/>
    <x v="0"/>
    <x v="18"/>
    <x v="0"/>
    <s v="Yarran Maza"/>
    <x v="192"/>
  </r>
  <r>
    <x v="15"/>
    <x v="0"/>
    <x v="0"/>
    <x v="0"/>
    <x v="15"/>
    <x v="1"/>
    <x v="1"/>
    <n v="2020"/>
    <x v="0"/>
    <x v="5"/>
    <x v="5"/>
    <s v="Mariam Bakir"/>
    <x v="674"/>
  </r>
  <r>
    <x v="448"/>
    <x v="1"/>
    <x v="1"/>
    <x v="1"/>
    <x v="30"/>
    <x v="4"/>
    <x v="4"/>
    <n v="3131"/>
    <x v="0"/>
    <x v="6"/>
    <x v="0"/>
    <s v="Yarran Maza"/>
    <x v="142"/>
  </r>
  <r>
    <x v="704"/>
    <x v="0"/>
    <x v="0"/>
    <x v="1"/>
    <x v="65"/>
    <x v="1"/>
    <x v="1"/>
    <n v="2131"/>
    <x v="0"/>
    <x v="4"/>
    <x v="9"/>
    <s v="Luka Vidovic"/>
    <x v="254"/>
  </r>
  <r>
    <x v="652"/>
    <x v="1"/>
    <x v="1"/>
    <x v="1"/>
    <x v="83"/>
    <x v="0"/>
    <x v="0"/>
    <n v="6052"/>
    <x v="0"/>
    <x v="0"/>
    <x v="4"/>
    <s v="Ariki Te Kahu"/>
    <x v="664"/>
  </r>
  <r>
    <x v="67"/>
    <x v="2"/>
    <x v="2"/>
    <x v="0"/>
    <x v="15"/>
    <x v="1"/>
    <x v="1"/>
    <n v="2020"/>
    <x v="0"/>
    <x v="5"/>
    <x v="3"/>
    <s v="Adelaide Scott"/>
    <x v="300"/>
  </r>
  <r>
    <x v="347"/>
    <x v="1"/>
    <x v="1"/>
    <x v="1"/>
    <x v="87"/>
    <x v="2"/>
    <x v="2"/>
    <n v="2609"/>
    <x v="0"/>
    <x v="2"/>
    <x v="4"/>
    <s v="Ariki Te Kahu"/>
    <x v="340"/>
  </r>
  <r>
    <x v="265"/>
    <x v="1"/>
    <x v="1"/>
    <x v="0"/>
    <x v="66"/>
    <x v="3"/>
    <x v="3"/>
    <n v="4883"/>
    <x v="0"/>
    <x v="12"/>
    <x v="4"/>
    <s v="Ariki Te Kahu"/>
    <x v="522"/>
  </r>
  <r>
    <x v="562"/>
    <x v="2"/>
    <x v="2"/>
    <x v="1"/>
    <x v="32"/>
    <x v="6"/>
    <x v="6"/>
    <n v="5169"/>
    <x v="0"/>
    <x v="13"/>
    <x v="4"/>
    <s v="Ariki Te Kahu"/>
    <x v="261"/>
  </r>
  <r>
    <x v="491"/>
    <x v="2"/>
    <x v="2"/>
    <x v="1"/>
    <x v="32"/>
    <x v="6"/>
    <x v="6"/>
    <n v="5169"/>
    <x v="0"/>
    <x v="13"/>
    <x v="5"/>
    <s v="Mariam Bakir"/>
    <x v="284"/>
  </r>
  <r>
    <x v="436"/>
    <x v="1"/>
    <x v="1"/>
    <x v="1"/>
    <x v="46"/>
    <x v="3"/>
    <x v="3"/>
    <n v="4740"/>
    <x v="0"/>
    <x v="17"/>
    <x v="3"/>
    <s v="Adelaide Scott"/>
    <x v="567"/>
  </r>
  <r>
    <x v="640"/>
    <x v="0"/>
    <x v="0"/>
    <x v="0"/>
    <x v="89"/>
    <x v="4"/>
    <x v="4"/>
    <n v="3136"/>
    <x v="0"/>
    <x v="6"/>
    <x v="9"/>
    <s v="Luka Vidovic"/>
    <x v="750"/>
  </r>
  <r>
    <x v="592"/>
    <x v="0"/>
    <x v="0"/>
    <x v="1"/>
    <x v="22"/>
    <x v="1"/>
    <x v="1"/>
    <n v="2539"/>
    <x v="0"/>
    <x v="2"/>
    <x v="2"/>
    <s v="Sanvi Reddy"/>
    <x v="421"/>
  </r>
  <r>
    <x v="519"/>
    <x v="0"/>
    <x v="0"/>
    <x v="0"/>
    <x v="2"/>
    <x v="2"/>
    <x v="2"/>
    <n v="2617"/>
    <x v="0"/>
    <x v="2"/>
    <x v="7"/>
    <s v="Michelle Zhao"/>
    <x v="580"/>
  </r>
  <r>
    <x v="338"/>
    <x v="2"/>
    <x v="2"/>
    <x v="0"/>
    <x v="40"/>
    <x v="4"/>
    <x v="4"/>
    <n v="3353"/>
    <x v="0"/>
    <x v="8"/>
    <x v="6"/>
    <s v="Cooper Evans"/>
    <x v="403"/>
  </r>
  <r>
    <x v="507"/>
    <x v="1"/>
    <x v="1"/>
    <x v="0"/>
    <x v="54"/>
    <x v="4"/>
    <x v="4"/>
    <n v="3030"/>
    <x v="0"/>
    <x v="7"/>
    <x v="3"/>
    <s v="Adelaide Scott"/>
    <x v="342"/>
  </r>
  <r>
    <x v="205"/>
    <x v="0"/>
    <x v="0"/>
    <x v="0"/>
    <x v="91"/>
    <x v="1"/>
    <x v="1"/>
    <n v="2064"/>
    <x v="0"/>
    <x v="5"/>
    <x v="3"/>
    <s v="Adelaide Scott"/>
    <x v="232"/>
  </r>
  <r>
    <x v="236"/>
    <x v="0"/>
    <x v="0"/>
    <x v="0"/>
    <x v="30"/>
    <x v="4"/>
    <x v="4"/>
    <n v="3131"/>
    <x v="0"/>
    <x v="6"/>
    <x v="4"/>
    <s v="Ariki Te Kahu"/>
    <x v="723"/>
  </r>
  <r>
    <x v="400"/>
    <x v="2"/>
    <x v="2"/>
    <x v="0"/>
    <x v="55"/>
    <x v="3"/>
    <x v="3"/>
    <n v="4703"/>
    <x v="0"/>
    <x v="17"/>
    <x v="7"/>
    <s v="Michelle Zhao"/>
    <x v="534"/>
  </r>
  <r>
    <x v="95"/>
    <x v="1"/>
    <x v="1"/>
    <x v="1"/>
    <x v="4"/>
    <x v="1"/>
    <x v="1"/>
    <n v="2154"/>
    <x v="0"/>
    <x v="4"/>
    <x v="5"/>
    <s v="Mariam Bakir"/>
    <x v="146"/>
  </r>
  <r>
    <x v="624"/>
    <x v="2"/>
    <x v="2"/>
    <x v="0"/>
    <x v="26"/>
    <x v="0"/>
    <x v="0"/>
    <n v="6280"/>
    <x v="0"/>
    <x v="14"/>
    <x v="1"/>
    <s v="Jojo Hashimoto"/>
    <x v="693"/>
  </r>
  <r>
    <x v="69"/>
    <x v="0"/>
    <x v="0"/>
    <x v="0"/>
    <x v="88"/>
    <x v="6"/>
    <x v="6"/>
    <n v="5011"/>
    <x v="0"/>
    <x v="13"/>
    <x v="2"/>
    <s v="Sanvi Reddy"/>
    <x v="237"/>
  </r>
  <r>
    <x v="407"/>
    <x v="1"/>
    <x v="1"/>
    <x v="1"/>
    <x v="29"/>
    <x v="4"/>
    <x v="4"/>
    <n v="3500"/>
    <x v="0"/>
    <x v="8"/>
    <x v="1"/>
    <s v="Jojo Hashimoto"/>
    <x v="165"/>
  </r>
  <r>
    <x v="574"/>
    <x v="2"/>
    <x v="2"/>
    <x v="0"/>
    <x v="89"/>
    <x v="4"/>
    <x v="4"/>
    <n v="3136"/>
    <x v="0"/>
    <x v="6"/>
    <x v="7"/>
    <s v="Michelle Zhao"/>
    <x v="586"/>
  </r>
  <r>
    <x v="573"/>
    <x v="0"/>
    <x v="0"/>
    <x v="1"/>
    <x v="28"/>
    <x v="1"/>
    <x v="1"/>
    <n v="2830"/>
    <x v="0"/>
    <x v="11"/>
    <x v="0"/>
    <s v="Yarran Maza"/>
    <x v="180"/>
  </r>
  <r>
    <x v="484"/>
    <x v="0"/>
    <x v="0"/>
    <x v="0"/>
    <x v="49"/>
    <x v="4"/>
    <x v="4"/>
    <n v="3134"/>
    <x v="0"/>
    <x v="6"/>
    <x v="3"/>
    <s v="Adelaide Scott"/>
    <x v="564"/>
  </r>
  <r>
    <x v="605"/>
    <x v="0"/>
    <x v="0"/>
    <x v="1"/>
    <x v="29"/>
    <x v="4"/>
    <x v="4"/>
    <n v="3500"/>
    <x v="0"/>
    <x v="8"/>
    <x v="3"/>
    <s v="Adelaide Scott"/>
    <x v="751"/>
  </r>
  <r>
    <x v="169"/>
    <x v="0"/>
    <x v="0"/>
    <x v="0"/>
    <x v="94"/>
    <x v="5"/>
    <x v="5"/>
    <n v="7250"/>
    <x v="0"/>
    <x v="9"/>
    <x v="6"/>
    <s v="Cooper Evans"/>
    <x v="258"/>
  </r>
  <r>
    <x v="597"/>
    <x v="0"/>
    <x v="0"/>
    <x v="1"/>
    <x v="7"/>
    <x v="4"/>
    <x v="4"/>
    <n v="3175"/>
    <x v="0"/>
    <x v="6"/>
    <x v="1"/>
    <s v="Jojo Hashimoto"/>
    <x v="205"/>
  </r>
  <r>
    <x v="303"/>
    <x v="1"/>
    <x v="1"/>
    <x v="0"/>
    <x v="39"/>
    <x v="0"/>
    <x v="0"/>
    <n v="6330"/>
    <x v="0"/>
    <x v="14"/>
    <x v="4"/>
    <s v="Ariki Te Kahu"/>
    <x v="489"/>
  </r>
  <r>
    <x v="300"/>
    <x v="1"/>
    <x v="1"/>
    <x v="0"/>
    <x v="59"/>
    <x v="3"/>
    <x v="3"/>
    <n v="4509"/>
    <x v="0"/>
    <x v="3"/>
    <x v="6"/>
    <s v="Cooper Evans"/>
    <x v="610"/>
  </r>
  <r>
    <x v="575"/>
    <x v="0"/>
    <x v="0"/>
    <x v="0"/>
    <x v="51"/>
    <x v="4"/>
    <x v="4"/>
    <n v="3630"/>
    <x v="0"/>
    <x v="16"/>
    <x v="5"/>
    <s v="Mariam Bakir"/>
    <x v="467"/>
  </r>
  <r>
    <x v="230"/>
    <x v="0"/>
    <x v="0"/>
    <x v="0"/>
    <x v="31"/>
    <x v="1"/>
    <x v="1"/>
    <n v="2116"/>
    <x v="0"/>
    <x v="4"/>
    <x v="5"/>
    <s v="Mariam Bakir"/>
    <x v="298"/>
  </r>
  <r>
    <x v="644"/>
    <x v="1"/>
    <x v="1"/>
    <x v="0"/>
    <x v="79"/>
    <x v="6"/>
    <x v="6"/>
    <n v="5290"/>
    <x v="0"/>
    <x v="18"/>
    <x v="5"/>
    <s v="Mariam Bakir"/>
    <x v="410"/>
  </r>
  <r>
    <x v="59"/>
    <x v="0"/>
    <x v="0"/>
    <x v="0"/>
    <x v="12"/>
    <x v="3"/>
    <x v="3"/>
    <n v="4068"/>
    <x v="0"/>
    <x v="10"/>
    <x v="2"/>
    <s v="Sanvi Reddy"/>
    <x v="446"/>
  </r>
  <r>
    <x v="690"/>
    <x v="0"/>
    <x v="0"/>
    <x v="1"/>
    <x v="33"/>
    <x v="4"/>
    <x v="4"/>
    <n v="3280"/>
    <x v="0"/>
    <x v="8"/>
    <x v="7"/>
    <s v="Michelle Zhao"/>
    <x v="410"/>
  </r>
  <r>
    <x v="83"/>
    <x v="1"/>
    <x v="1"/>
    <x v="0"/>
    <x v="3"/>
    <x v="3"/>
    <x v="3"/>
    <n v="4220"/>
    <x v="0"/>
    <x v="3"/>
    <x v="5"/>
    <s v="Mariam Bakir"/>
    <x v="14"/>
  </r>
  <r>
    <x v="624"/>
    <x v="2"/>
    <x v="2"/>
    <x v="0"/>
    <x v="48"/>
    <x v="3"/>
    <x v="3"/>
    <n v="4566"/>
    <x v="0"/>
    <x v="15"/>
    <x v="3"/>
    <s v="Adelaide Scott"/>
    <x v="344"/>
  </r>
  <r>
    <x v="697"/>
    <x v="0"/>
    <x v="0"/>
    <x v="0"/>
    <x v="84"/>
    <x v="3"/>
    <x v="3"/>
    <n v="4215"/>
    <x v="0"/>
    <x v="3"/>
    <x v="1"/>
    <s v="Jojo Hashimoto"/>
    <x v="208"/>
  </r>
  <r>
    <x v="239"/>
    <x v="0"/>
    <x v="0"/>
    <x v="0"/>
    <x v="55"/>
    <x v="3"/>
    <x v="3"/>
    <n v="4703"/>
    <x v="0"/>
    <x v="17"/>
    <x v="7"/>
    <s v="Michelle Zhao"/>
    <x v="417"/>
  </r>
  <r>
    <x v="502"/>
    <x v="1"/>
    <x v="1"/>
    <x v="0"/>
    <x v="31"/>
    <x v="1"/>
    <x v="1"/>
    <n v="2116"/>
    <x v="0"/>
    <x v="4"/>
    <x v="6"/>
    <s v="Cooper Evans"/>
    <x v="87"/>
  </r>
  <r>
    <x v="275"/>
    <x v="0"/>
    <x v="0"/>
    <x v="0"/>
    <x v="79"/>
    <x v="6"/>
    <x v="6"/>
    <n v="5290"/>
    <x v="0"/>
    <x v="18"/>
    <x v="9"/>
    <s v="Luka Vidovic"/>
    <x v="628"/>
  </r>
  <r>
    <x v="637"/>
    <x v="0"/>
    <x v="0"/>
    <x v="0"/>
    <x v="64"/>
    <x v="1"/>
    <x v="1"/>
    <n v="2350"/>
    <x v="0"/>
    <x v="1"/>
    <x v="8"/>
    <s v="Aditya Nair"/>
    <x v="122"/>
  </r>
  <r>
    <x v="324"/>
    <x v="1"/>
    <x v="1"/>
    <x v="0"/>
    <x v="49"/>
    <x v="4"/>
    <x v="4"/>
    <n v="3134"/>
    <x v="0"/>
    <x v="6"/>
    <x v="5"/>
    <s v="Mariam Bakir"/>
    <x v="46"/>
  </r>
  <r>
    <x v="574"/>
    <x v="2"/>
    <x v="2"/>
    <x v="1"/>
    <x v="65"/>
    <x v="1"/>
    <x v="1"/>
    <n v="2131"/>
    <x v="0"/>
    <x v="4"/>
    <x v="2"/>
    <s v="Sanvi Reddy"/>
    <x v="532"/>
  </r>
  <r>
    <x v="186"/>
    <x v="2"/>
    <x v="2"/>
    <x v="0"/>
    <x v="56"/>
    <x v="1"/>
    <x v="1"/>
    <n v="2795"/>
    <x v="0"/>
    <x v="11"/>
    <x v="2"/>
    <s v="Sanvi Reddy"/>
    <x v="340"/>
  </r>
  <r>
    <x v="75"/>
    <x v="2"/>
    <x v="2"/>
    <x v="0"/>
    <x v="48"/>
    <x v="3"/>
    <x v="3"/>
    <n v="4566"/>
    <x v="0"/>
    <x v="15"/>
    <x v="3"/>
    <s v="Adelaide Scott"/>
    <x v="627"/>
  </r>
  <r>
    <x v="89"/>
    <x v="0"/>
    <x v="0"/>
    <x v="1"/>
    <x v="70"/>
    <x v="4"/>
    <x v="4"/>
    <n v="3400"/>
    <x v="0"/>
    <x v="8"/>
    <x v="9"/>
    <s v="Luka Vidovic"/>
    <x v="236"/>
  </r>
  <r>
    <x v="510"/>
    <x v="2"/>
    <x v="2"/>
    <x v="1"/>
    <x v="74"/>
    <x v="1"/>
    <x v="1"/>
    <n v="2485"/>
    <x v="0"/>
    <x v="1"/>
    <x v="0"/>
    <s v="Yarran Maza"/>
    <x v="461"/>
  </r>
  <r>
    <x v="643"/>
    <x v="0"/>
    <x v="0"/>
    <x v="0"/>
    <x v="13"/>
    <x v="1"/>
    <x v="1"/>
    <n v="2480"/>
    <x v="0"/>
    <x v="1"/>
    <x v="6"/>
    <s v="Cooper Evans"/>
    <x v="327"/>
  </r>
  <r>
    <x v="501"/>
    <x v="2"/>
    <x v="2"/>
    <x v="1"/>
    <x v="29"/>
    <x v="4"/>
    <x v="4"/>
    <n v="3500"/>
    <x v="0"/>
    <x v="8"/>
    <x v="4"/>
    <s v="Ariki Te Kahu"/>
    <x v="165"/>
  </r>
  <r>
    <x v="392"/>
    <x v="0"/>
    <x v="0"/>
    <x v="0"/>
    <x v="73"/>
    <x v="6"/>
    <x v="6"/>
    <n v="5607"/>
    <x v="0"/>
    <x v="18"/>
    <x v="3"/>
    <s v="Adelaide Scott"/>
    <x v="352"/>
  </r>
  <r>
    <x v="569"/>
    <x v="1"/>
    <x v="1"/>
    <x v="1"/>
    <x v="33"/>
    <x v="4"/>
    <x v="4"/>
    <n v="3280"/>
    <x v="0"/>
    <x v="8"/>
    <x v="6"/>
    <s v="Cooper Evans"/>
    <x v="428"/>
  </r>
  <r>
    <x v="221"/>
    <x v="0"/>
    <x v="0"/>
    <x v="0"/>
    <x v="52"/>
    <x v="3"/>
    <x v="3"/>
    <n v="4053"/>
    <x v="0"/>
    <x v="10"/>
    <x v="9"/>
    <s v="Luka Vidovic"/>
    <x v="334"/>
  </r>
  <r>
    <x v="20"/>
    <x v="0"/>
    <x v="0"/>
    <x v="0"/>
    <x v="31"/>
    <x v="1"/>
    <x v="1"/>
    <n v="2116"/>
    <x v="0"/>
    <x v="4"/>
    <x v="1"/>
    <s v="Jojo Hashimoto"/>
    <x v="516"/>
  </r>
  <r>
    <x v="76"/>
    <x v="2"/>
    <x v="2"/>
    <x v="1"/>
    <x v="24"/>
    <x v="1"/>
    <x v="1"/>
    <n v="2120"/>
    <x v="0"/>
    <x v="4"/>
    <x v="2"/>
    <s v="Sanvi Reddy"/>
    <x v="246"/>
  </r>
  <r>
    <x v="455"/>
    <x v="1"/>
    <x v="1"/>
    <x v="1"/>
    <x v="87"/>
    <x v="2"/>
    <x v="2"/>
    <n v="2609"/>
    <x v="0"/>
    <x v="2"/>
    <x v="4"/>
    <s v="Ariki Te Kahu"/>
    <x v="550"/>
  </r>
  <r>
    <x v="451"/>
    <x v="0"/>
    <x v="0"/>
    <x v="0"/>
    <x v="5"/>
    <x v="1"/>
    <x v="1"/>
    <n v="2067"/>
    <x v="0"/>
    <x v="5"/>
    <x v="5"/>
    <s v="Mariam Bakir"/>
    <x v="464"/>
  </r>
  <r>
    <x v="543"/>
    <x v="2"/>
    <x v="2"/>
    <x v="0"/>
    <x v="49"/>
    <x v="4"/>
    <x v="4"/>
    <n v="3134"/>
    <x v="0"/>
    <x v="6"/>
    <x v="0"/>
    <s v="Yarran Maza"/>
    <x v="752"/>
  </r>
  <r>
    <x v="474"/>
    <x v="1"/>
    <x v="1"/>
    <x v="1"/>
    <x v="46"/>
    <x v="3"/>
    <x v="3"/>
    <n v="4740"/>
    <x v="0"/>
    <x v="17"/>
    <x v="4"/>
    <s v="Ariki Te Kahu"/>
    <x v="280"/>
  </r>
  <r>
    <x v="603"/>
    <x v="0"/>
    <x v="0"/>
    <x v="0"/>
    <x v="91"/>
    <x v="1"/>
    <x v="1"/>
    <n v="2064"/>
    <x v="0"/>
    <x v="5"/>
    <x v="6"/>
    <s v="Cooper Evans"/>
    <x v="479"/>
  </r>
  <r>
    <x v="331"/>
    <x v="0"/>
    <x v="0"/>
    <x v="0"/>
    <x v="40"/>
    <x v="4"/>
    <x v="4"/>
    <n v="3353"/>
    <x v="0"/>
    <x v="8"/>
    <x v="4"/>
    <s v="Ariki Te Kahu"/>
    <x v="366"/>
  </r>
  <r>
    <x v="428"/>
    <x v="1"/>
    <x v="1"/>
    <x v="0"/>
    <x v="40"/>
    <x v="4"/>
    <x v="4"/>
    <n v="3353"/>
    <x v="0"/>
    <x v="8"/>
    <x v="0"/>
    <s v="Yarran Maza"/>
    <x v="546"/>
  </r>
  <r>
    <x v="252"/>
    <x v="0"/>
    <x v="0"/>
    <x v="0"/>
    <x v="92"/>
    <x v="3"/>
    <x v="3"/>
    <n v="4305"/>
    <x v="0"/>
    <x v="3"/>
    <x v="4"/>
    <s v="Ariki Te Kahu"/>
    <x v="66"/>
  </r>
  <r>
    <x v="285"/>
    <x v="0"/>
    <x v="0"/>
    <x v="0"/>
    <x v="58"/>
    <x v="0"/>
    <x v="0"/>
    <n v="6027"/>
    <x v="0"/>
    <x v="0"/>
    <x v="1"/>
    <s v="Jojo Hashimoto"/>
    <x v="55"/>
  </r>
  <r>
    <x v="383"/>
    <x v="1"/>
    <x v="1"/>
    <x v="0"/>
    <x v="35"/>
    <x v="3"/>
    <x v="3"/>
    <n v="4558"/>
    <x v="0"/>
    <x v="15"/>
    <x v="1"/>
    <s v="Jojo Hashimoto"/>
    <x v="681"/>
  </r>
  <r>
    <x v="208"/>
    <x v="0"/>
    <x v="0"/>
    <x v="1"/>
    <x v="74"/>
    <x v="1"/>
    <x v="1"/>
    <n v="2485"/>
    <x v="0"/>
    <x v="1"/>
    <x v="6"/>
    <s v="Cooper Evans"/>
    <x v="623"/>
  </r>
  <r>
    <x v="5"/>
    <x v="0"/>
    <x v="0"/>
    <x v="0"/>
    <x v="31"/>
    <x v="1"/>
    <x v="1"/>
    <n v="2116"/>
    <x v="0"/>
    <x v="4"/>
    <x v="1"/>
    <s v="Jojo Hashimoto"/>
    <x v="676"/>
  </r>
  <r>
    <x v="318"/>
    <x v="0"/>
    <x v="0"/>
    <x v="0"/>
    <x v="66"/>
    <x v="3"/>
    <x v="3"/>
    <n v="4883"/>
    <x v="0"/>
    <x v="12"/>
    <x v="4"/>
    <s v="Ariki Te Kahu"/>
    <x v="545"/>
  </r>
  <r>
    <x v="361"/>
    <x v="0"/>
    <x v="0"/>
    <x v="0"/>
    <x v="82"/>
    <x v="3"/>
    <x v="3"/>
    <n v="4655"/>
    <x v="0"/>
    <x v="17"/>
    <x v="5"/>
    <s v="Mariam Bakir"/>
    <x v="391"/>
  </r>
  <r>
    <x v="491"/>
    <x v="2"/>
    <x v="2"/>
    <x v="0"/>
    <x v="44"/>
    <x v="4"/>
    <x v="4"/>
    <n v="3977"/>
    <x v="0"/>
    <x v="16"/>
    <x v="0"/>
    <s v="Yarran Maza"/>
    <x v="699"/>
  </r>
  <r>
    <x v="9"/>
    <x v="0"/>
    <x v="0"/>
    <x v="0"/>
    <x v="38"/>
    <x v="3"/>
    <x v="3"/>
    <n v="4802"/>
    <x v="0"/>
    <x v="12"/>
    <x v="0"/>
    <s v="Yarran Maza"/>
    <x v="436"/>
  </r>
  <r>
    <x v="584"/>
    <x v="0"/>
    <x v="0"/>
    <x v="0"/>
    <x v="13"/>
    <x v="1"/>
    <x v="1"/>
    <n v="2480"/>
    <x v="0"/>
    <x v="1"/>
    <x v="2"/>
    <s v="Sanvi Reddy"/>
    <x v="434"/>
  </r>
  <r>
    <x v="493"/>
    <x v="2"/>
    <x v="2"/>
    <x v="0"/>
    <x v="90"/>
    <x v="3"/>
    <x v="3"/>
    <n v="4700"/>
    <x v="0"/>
    <x v="17"/>
    <x v="3"/>
    <s v="Adelaide Scott"/>
    <x v="485"/>
  </r>
  <r>
    <x v="538"/>
    <x v="0"/>
    <x v="0"/>
    <x v="0"/>
    <x v="1"/>
    <x v="1"/>
    <x v="1"/>
    <n v="2478"/>
    <x v="0"/>
    <x v="1"/>
    <x v="3"/>
    <s v="Adelaide Scott"/>
    <x v="310"/>
  </r>
  <r>
    <x v="348"/>
    <x v="1"/>
    <x v="1"/>
    <x v="0"/>
    <x v="39"/>
    <x v="0"/>
    <x v="0"/>
    <n v="6330"/>
    <x v="0"/>
    <x v="14"/>
    <x v="3"/>
    <s v="Adelaide Scott"/>
    <x v="241"/>
  </r>
  <r>
    <x v="434"/>
    <x v="2"/>
    <x v="2"/>
    <x v="0"/>
    <x v="26"/>
    <x v="0"/>
    <x v="0"/>
    <n v="6280"/>
    <x v="0"/>
    <x v="14"/>
    <x v="9"/>
    <s v="Luka Vidovic"/>
    <x v="484"/>
  </r>
  <r>
    <x v="50"/>
    <x v="0"/>
    <x v="0"/>
    <x v="1"/>
    <x v="88"/>
    <x v="6"/>
    <x v="6"/>
    <n v="5011"/>
    <x v="0"/>
    <x v="13"/>
    <x v="3"/>
    <s v="Adelaide Scott"/>
    <x v="706"/>
  </r>
  <r>
    <x v="429"/>
    <x v="0"/>
    <x v="0"/>
    <x v="1"/>
    <x v="80"/>
    <x v="0"/>
    <x v="0"/>
    <n v="6109"/>
    <x v="0"/>
    <x v="14"/>
    <x v="9"/>
    <s v="Luka Vidovic"/>
    <x v="18"/>
  </r>
  <r>
    <x v="548"/>
    <x v="0"/>
    <x v="0"/>
    <x v="1"/>
    <x v="28"/>
    <x v="1"/>
    <x v="1"/>
    <n v="2830"/>
    <x v="0"/>
    <x v="11"/>
    <x v="4"/>
    <s v="Ariki Te Kahu"/>
    <x v="753"/>
  </r>
  <r>
    <x v="361"/>
    <x v="0"/>
    <x v="0"/>
    <x v="0"/>
    <x v="33"/>
    <x v="4"/>
    <x v="4"/>
    <n v="3280"/>
    <x v="0"/>
    <x v="8"/>
    <x v="4"/>
    <s v="Ariki Te Kahu"/>
    <x v="486"/>
  </r>
  <r>
    <x v="59"/>
    <x v="0"/>
    <x v="0"/>
    <x v="0"/>
    <x v="48"/>
    <x v="3"/>
    <x v="3"/>
    <n v="4566"/>
    <x v="0"/>
    <x v="15"/>
    <x v="4"/>
    <s v="Ariki Te Kahu"/>
    <x v="468"/>
  </r>
  <r>
    <x v="410"/>
    <x v="1"/>
    <x v="1"/>
    <x v="0"/>
    <x v="35"/>
    <x v="3"/>
    <x v="3"/>
    <n v="4558"/>
    <x v="0"/>
    <x v="15"/>
    <x v="0"/>
    <s v="Yarran Maza"/>
    <x v="559"/>
  </r>
  <r>
    <x v="344"/>
    <x v="1"/>
    <x v="1"/>
    <x v="0"/>
    <x v="6"/>
    <x v="0"/>
    <x v="0"/>
    <n v="6010"/>
    <x v="0"/>
    <x v="0"/>
    <x v="5"/>
    <s v="Mariam Bakir"/>
    <x v="354"/>
  </r>
  <r>
    <x v="444"/>
    <x v="2"/>
    <x v="2"/>
    <x v="1"/>
    <x v="11"/>
    <x v="5"/>
    <x v="5"/>
    <n v="7010"/>
    <x v="0"/>
    <x v="9"/>
    <x v="4"/>
    <s v="Ariki Te Kahu"/>
    <x v="211"/>
  </r>
  <r>
    <x v="416"/>
    <x v="2"/>
    <x v="2"/>
    <x v="0"/>
    <x v="84"/>
    <x v="3"/>
    <x v="3"/>
    <n v="4215"/>
    <x v="0"/>
    <x v="3"/>
    <x v="0"/>
    <s v="Yarran Maza"/>
    <x v="276"/>
  </r>
  <r>
    <x v="215"/>
    <x v="2"/>
    <x v="2"/>
    <x v="1"/>
    <x v="7"/>
    <x v="4"/>
    <x v="4"/>
    <n v="3175"/>
    <x v="0"/>
    <x v="6"/>
    <x v="0"/>
    <s v="Yarran Maza"/>
    <x v="501"/>
  </r>
  <r>
    <x v="175"/>
    <x v="1"/>
    <x v="1"/>
    <x v="0"/>
    <x v="52"/>
    <x v="3"/>
    <x v="3"/>
    <n v="4053"/>
    <x v="0"/>
    <x v="10"/>
    <x v="5"/>
    <s v="Mariam Bakir"/>
    <x v="711"/>
  </r>
  <r>
    <x v="350"/>
    <x v="0"/>
    <x v="0"/>
    <x v="1"/>
    <x v="14"/>
    <x v="1"/>
    <x v="1"/>
    <n v="2790"/>
    <x v="0"/>
    <x v="11"/>
    <x v="5"/>
    <s v="Mariam Bakir"/>
    <x v="271"/>
  </r>
  <r>
    <x v="411"/>
    <x v="0"/>
    <x v="0"/>
    <x v="0"/>
    <x v="67"/>
    <x v="3"/>
    <x v="3"/>
    <n v="4551"/>
    <x v="0"/>
    <x v="15"/>
    <x v="0"/>
    <s v="Yarran Maza"/>
    <x v="689"/>
  </r>
  <r>
    <x v="282"/>
    <x v="0"/>
    <x v="0"/>
    <x v="0"/>
    <x v="65"/>
    <x v="1"/>
    <x v="1"/>
    <n v="2131"/>
    <x v="0"/>
    <x v="4"/>
    <x v="1"/>
    <s v="Jojo Hashimoto"/>
    <x v="70"/>
  </r>
  <r>
    <x v="310"/>
    <x v="0"/>
    <x v="0"/>
    <x v="1"/>
    <x v="83"/>
    <x v="0"/>
    <x v="0"/>
    <n v="6052"/>
    <x v="0"/>
    <x v="0"/>
    <x v="5"/>
    <s v="Mariam Bakir"/>
    <x v="667"/>
  </r>
  <r>
    <x v="244"/>
    <x v="0"/>
    <x v="0"/>
    <x v="0"/>
    <x v="95"/>
    <x v="7"/>
    <x v="7"/>
    <n v="870"/>
    <x v="0"/>
    <x v="19"/>
    <x v="4"/>
    <s v="Ariki Te Kahu"/>
    <x v="656"/>
  </r>
  <r>
    <x v="155"/>
    <x v="2"/>
    <x v="2"/>
    <x v="0"/>
    <x v="23"/>
    <x v="1"/>
    <x v="1"/>
    <n v="2650"/>
    <x v="0"/>
    <x v="11"/>
    <x v="1"/>
    <s v="Jojo Hashimoto"/>
    <x v="91"/>
  </r>
  <r>
    <x v="551"/>
    <x v="0"/>
    <x v="0"/>
    <x v="0"/>
    <x v="84"/>
    <x v="3"/>
    <x v="3"/>
    <n v="4215"/>
    <x v="0"/>
    <x v="3"/>
    <x v="2"/>
    <s v="Sanvi Reddy"/>
    <x v="327"/>
  </r>
  <r>
    <x v="604"/>
    <x v="2"/>
    <x v="2"/>
    <x v="1"/>
    <x v="22"/>
    <x v="1"/>
    <x v="1"/>
    <n v="2539"/>
    <x v="0"/>
    <x v="2"/>
    <x v="5"/>
    <s v="Mariam Bakir"/>
    <x v="331"/>
  </r>
  <r>
    <x v="469"/>
    <x v="2"/>
    <x v="2"/>
    <x v="0"/>
    <x v="19"/>
    <x v="1"/>
    <x v="1"/>
    <n v="2800"/>
    <x v="0"/>
    <x v="11"/>
    <x v="5"/>
    <s v="Mariam Bakir"/>
    <x v="76"/>
  </r>
  <r>
    <x v="213"/>
    <x v="1"/>
    <x v="1"/>
    <x v="0"/>
    <x v="92"/>
    <x v="3"/>
    <x v="3"/>
    <n v="4305"/>
    <x v="0"/>
    <x v="3"/>
    <x v="5"/>
    <s v="Mariam Bakir"/>
    <x v="665"/>
  </r>
  <r>
    <x v="652"/>
    <x v="1"/>
    <x v="1"/>
    <x v="0"/>
    <x v="90"/>
    <x v="3"/>
    <x v="3"/>
    <n v="4700"/>
    <x v="0"/>
    <x v="17"/>
    <x v="7"/>
    <s v="Michelle Zhao"/>
    <x v="492"/>
  </r>
  <r>
    <x v="636"/>
    <x v="0"/>
    <x v="0"/>
    <x v="0"/>
    <x v="2"/>
    <x v="2"/>
    <x v="2"/>
    <n v="2617"/>
    <x v="0"/>
    <x v="2"/>
    <x v="9"/>
    <s v="Luka Vidovic"/>
    <x v="521"/>
  </r>
  <r>
    <x v="21"/>
    <x v="1"/>
    <x v="1"/>
    <x v="0"/>
    <x v="65"/>
    <x v="1"/>
    <x v="1"/>
    <n v="2131"/>
    <x v="0"/>
    <x v="4"/>
    <x v="4"/>
    <s v="Ariki Te Kahu"/>
    <x v="115"/>
  </r>
  <r>
    <x v="594"/>
    <x v="1"/>
    <x v="1"/>
    <x v="0"/>
    <x v="12"/>
    <x v="3"/>
    <x v="3"/>
    <n v="4068"/>
    <x v="0"/>
    <x v="10"/>
    <x v="1"/>
    <s v="Jojo Hashimoto"/>
    <x v="498"/>
  </r>
  <r>
    <x v="299"/>
    <x v="2"/>
    <x v="2"/>
    <x v="1"/>
    <x v="46"/>
    <x v="3"/>
    <x v="3"/>
    <n v="4740"/>
    <x v="0"/>
    <x v="17"/>
    <x v="7"/>
    <s v="Michelle Zhao"/>
    <x v="132"/>
  </r>
  <r>
    <x v="112"/>
    <x v="0"/>
    <x v="0"/>
    <x v="0"/>
    <x v="37"/>
    <x v="1"/>
    <x v="1"/>
    <n v="2750"/>
    <x v="0"/>
    <x v="11"/>
    <x v="5"/>
    <s v="Mariam Bakir"/>
    <x v="477"/>
  </r>
  <r>
    <x v="572"/>
    <x v="0"/>
    <x v="0"/>
    <x v="0"/>
    <x v="57"/>
    <x v="6"/>
    <x v="6"/>
    <n v="5082"/>
    <x v="0"/>
    <x v="13"/>
    <x v="4"/>
    <s v="Ariki Te Kahu"/>
    <x v="754"/>
  </r>
  <r>
    <x v="258"/>
    <x v="2"/>
    <x v="2"/>
    <x v="1"/>
    <x v="46"/>
    <x v="3"/>
    <x v="3"/>
    <n v="4740"/>
    <x v="0"/>
    <x v="17"/>
    <x v="3"/>
    <s v="Adelaide Scott"/>
    <x v="161"/>
  </r>
  <r>
    <x v="187"/>
    <x v="1"/>
    <x v="1"/>
    <x v="1"/>
    <x v="0"/>
    <x v="0"/>
    <x v="0"/>
    <n v="6021"/>
    <x v="0"/>
    <x v="0"/>
    <x v="7"/>
    <s v="Michelle Zhao"/>
    <x v="433"/>
  </r>
  <r>
    <x v="46"/>
    <x v="2"/>
    <x v="2"/>
    <x v="1"/>
    <x v="88"/>
    <x v="6"/>
    <x v="6"/>
    <n v="5011"/>
    <x v="0"/>
    <x v="13"/>
    <x v="9"/>
    <s v="Luka Vidovic"/>
    <x v="399"/>
  </r>
  <r>
    <x v="325"/>
    <x v="0"/>
    <x v="0"/>
    <x v="0"/>
    <x v="62"/>
    <x v="0"/>
    <x v="0"/>
    <n v="6112"/>
    <x v="0"/>
    <x v="14"/>
    <x v="0"/>
    <s v="Yarran Maza"/>
    <x v="719"/>
  </r>
  <r>
    <x v="263"/>
    <x v="0"/>
    <x v="0"/>
    <x v="1"/>
    <x v="36"/>
    <x v="4"/>
    <x v="4"/>
    <n v="3148"/>
    <x v="0"/>
    <x v="6"/>
    <x v="2"/>
    <s v="Sanvi Reddy"/>
    <x v="193"/>
  </r>
  <r>
    <x v="580"/>
    <x v="1"/>
    <x v="1"/>
    <x v="1"/>
    <x v="96"/>
    <x v="4"/>
    <x v="4"/>
    <n v="3690"/>
    <x v="0"/>
    <x v="16"/>
    <x v="2"/>
    <s v="Sanvi Reddy"/>
    <x v="553"/>
  </r>
  <r>
    <x v="682"/>
    <x v="0"/>
    <x v="0"/>
    <x v="0"/>
    <x v="3"/>
    <x v="3"/>
    <x v="3"/>
    <n v="4220"/>
    <x v="0"/>
    <x v="3"/>
    <x v="0"/>
    <s v="Yarran Maza"/>
    <x v="698"/>
  </r>
  <r>
    <x v="269"/>
    <x v="0"/>
    <x v="0"/>
    <x v="0"/>
    <x v="95"/>
    <x v="7"/>
    <x v="7"/>
    <n v="870"/>
    <x v="0"/>
    <x v="19"/>
    <x v="9"/>
    <s v="Luka Vidovic"/>
    <x v="692"/>
  </r>
  <r>
    <x v="662"/>
    <x v="2"/>
    <x v="2"/>
    <x v="0"/>
    <x v="41"/>
    <x v="5"/>
    <x v="5"/>
    <n v="7320"/>
    <x v="0"/>
    <x v="9"/>
    <x v="3"/>
    <s v="Adelaide Scott"/>
    <x v="589"/>
  </r>
  <r>
    <x v="116"/>
    <x v="2"/>
    <x v="2"/>
    <x v="0"/>
    <x v="31"/>
    <x v="1"/>
    <x v="1"/>
    <n v="2116"/>
    <x v="0"/>
    <x v="4"/>
    <x v="4"/>
    <s v="Ariki Te Kahu"/>
    <x v="507"/>
  </r>
  <r>
    <x v="179"/>
    <x v="0"/>
    <x v="0"/>
    <x v="0"/>
    <x v="92"/>
    <x v="3"/>
    <x v="3"/>
    <n v="4305"/>
    <x v="0"/>
    <x v="3"/>
    <x v="0"/>
    <s v="Yarran Maza"/>
    <x v="527"/>
  </r>
  <r>
    <x v="521"/>
    <x v="0"/>
    <x v="0"/>
    <x v="0"/>
    <x v="90"/>
    <x v="3"/>
    <x v="3"/>
    <n v="4700"/>
    <x v="0"/>
    <x v="17"/>
    <x v="3"/>
    <s v="Adelaide Scott"/>
    <x v="248"/>
  </r>
  <r>
    <x v="412"/>
    <x v="2"/>
    <x v="2"/>
    <x v="0"/>
    <x v="1"/>
    <x v="1"/>
    <x v="1"/>
    <n v="2478"/>
    <x v="0"/>
    <x v="1"/>
    <x v="3"/>
    <s v="Adelaide Scott"/>
    <x v="433"/>
  </r>
  <r>
    <x v="211"/>
    <x v="0"/>
    <x v="0"/>
    <x v="0"/>
    <x v="39"/>
    <x v="0"/>
    <x v="0"/>
    <n v="6330"/>
    <x v="0"/>
    <x v="14"/>
    <x v="6"/>
    <s v="Cooper Evans"/>
    <x v="172"/>
  </r>
  <r>
    <x v="543"/>
    <x v="2"/>
    <x v="2"/>
    <x v="1"/>
    <x v="57"/>
    <x v="6"/>
    <x v="6"/>
    <n v="5082"/>
    <x v="0"/>
    <x v="13"/>
    <x v="4"/>
    <s v="Ariki Te Kahu"/>
    <x v="705"/>
  </r>
  <r>
    <x v="547"/>
    <x v="0"/>
    <x v="0"/>
    <x v="1"/>
    <x v="85"/>
    <x v="0"/>
    <x v="0"/>
    <n v="6530"/>
    <x v="0"/>
    <x v="20"/>
    <x v="3"/>
    <s v="Adelaide Scott"/>
    <x v="37"/>
  </r>
  <r>
    <x v="631"/>
    <x v="0"/>
    <x v="0"/>
    <x v="1"/>
    <x v="43"/>
    <x v="1"/>
    <x v="1"/>
    <n v="2560"/>
    <x v="0"/>
    <x v="2"/>
    <x v="3"/>
    <s v="Adelaide Scott"/>
    <x v="474"/>
  </r>
  <r>
    <x v="226"/>
    <x v="0"/>
    <x v="0"/>
    <x v="0"/>
    <x v="26"/>
    <x v="0"/>
    <x v="0"/>
    <n v="6280"/>
    <x v="0"/>
    <x v="14"/>
    <x v="1"/>
    <s v="Jojo Hashimoto"/>
    <x v="481"/>
  </r>
  <r>
    <x v="377"/>
    <x v="1"/>
    <x v="1"/>
    <x v="1"/>
    <x v="17"/>
    <x v="3"/>
    <x v="3"/>
    <n v="4825"/>
    <x v="0"/>
    <x v="12"/>
    <x v="7"/>
    <s v="Michelle Zhao"/>
    <x v="723"/>
  </r>
  <r>
    <x v="333"/>
    <x v="2"/>
    <x v="2"/>
    <x v="0"/>
    <x v="85"/>
    <x v="0"/>
    <x v="0"/>
    <n v="6530"/>
    <x v="0"/>
    <x v="20"/>
    <x v="1"/>
    <s v="Jojo Hashimoto"/>
    <x v="374"/>
  </r>
  <r>
    <x v="349"/>
    <x v="1"/>
    <x v="1"/>
    <x v="0"/>
    <x v="26"/>
    <x v="0"/>
    <x v="0"/>
    <n v="6280"/>
    <x v="0"/>
    <x v="14"/>
    <x v="2"/>
    <s v="Sanvi Reddy"/>
    <x v="543"/>
  </r>
  <r>
    <x v="516"/>
    <x v="2"/>
    <x v="2"/>
    <x v="0"/>
    <x v="63"/>
    <x v="1"/>
    <x v="1"/>
    <n v="2015"/>
    <x v="0"/>
    <x v="5"/>
    <x v="1"/>
    <s v="Jojo Hashimoto"/>
    <x v="54"/>
  </r>
  <r>
    <x v="268"/>
    <x v="1"/>
    <x v="1"/>
    <x v="0"/>
    <x v="16"/>
    <x v="0"/>
    <x v="0"/>
    <n v="6030"/>
    <x v="0"/>
    <x v="0"/>
    <x v="7"/>
    <s v="Michelle Zhao"/>
    <x v="417"/>
  </r>
  <r>
    <x v="444"/>
    <x v="2"/>
    <x v="2"/>
    <x v="0"/>
    <x v="47"/>
    <x v="1"/>
    <x v="1"/>
    <n v="2101"/>
    <x v="0"/>
    <x v="4"/>
    <x v="6"/>
    <s v="Cooper Evans"/>
    <x v="191"/>
  </r>
  <r>
    <x v="124"/>
    <x v="0"/>
    <x v="0"/>
    <x v="0"/>
    <x v="12"/>
    <x v="3"/>
    <x v="3"/>
    <n v="4068"/>
    <x v="0"/>
    <x v="10"/>
    <x v="4"/>
    <s v="Ariki Te Kahu"/>
    <x v="621"/>
  </r>
  <r>
    <x v="406"/>
    <x v="1"/>
    <x v="1"/>
    <x v="1"/>
    <x v="88"/>
    <x v="6"/>
    <x v="6"/>
    <n v="5011"/>
    <x v="0"/>
    <x v="13"/>
    <x v="2"/>
    <s v="Sanvi Reddy"/>
    <x v="418"/>
  </r>
  <r>
    <x v="444"/>
    <x v="2"/>
    <x v="2"/>
    <x v="0"/>
    <x v="55"/>
    <x v="3"/>
    <x v="3"/>
    <n v="4703"/>
    <x v="0"/>
    <x v="17"/>
    <x v="9"/>
    <s v="Luka Vidovic"/>
    <x v="680"/>
  </r>
  <r>
    <x v="697"/>
    <x v="0"/>
    <x v="0"/>
    <x v="0"/>
    <x v="52"/>
    <x v="3"/>
    <x v="3"/>
    <n v="4053"/>
    <x v="0"/>
    <x v="10"/>
    <x v="3"/>
    <s v="Adelaide Scott"/>
    <x v="696"/>
  </r>
  <r>
    <x v="605"/>
    <x v="0"/>
    <x v="0"/>
    <x v="0"/>
    <x v="52"/>
    <x v="3"/>
    <x v="3"/>
    <n v="4053"/>
    <x v="0"/>
    <x v="10"/>
    <x v="6"/>
    <s v="Cooper Evans"/>
    <x v="79"/>
  </r>
  <r>
    <x v="79"/>
    <x v="0"/>
    <x v="0"/>
    <x v="0"/>
    <x v="92"/>
    <x v="3"/>
    <x v="3"/>
    <n v="4305"/>
    <x v="0"/>
    <x v="3"/>
    <x v="9"/>
    <s v="Luka Vidovic"/>
    <x v="159"/>
  </r>
  <r>
    <x v="124"/>
    <x v="0"/>
    <x v="0"/>
    <x v="1"/>
    <x v="0"/>
    <x v="0"/>
    <x v="0"/>
    <n v="6021"/>
    <x v="0"/>
    <x v="0"/>
    <x v="5"/>
    <s v="Mariam Bakir"/>
    <x v="332"/>
  </r>
  <r>
    <x v="710"/>
    <x v="2"/>
    <x v="2"/>
    <x v="0"/>
    <x v="13"/>
    <x v="1"/>
    <x v="1"/>
    <n v="2480"/>
    <x v="0"/>
    <x v="1"/>
    <x v="2"/>
    <s v="Sanvi Reddy"/>
    <x v="68"/>
  </r>
  <r>
    <x v="293"/>
    <x v="1"/>
    <x v="1"/>
    <x v="1"/>
    <x v="87"/>
    <x v="2"/>
    <x v="2"/>
    <n v="2609"/>
    <x v="0"/>
    <x v="2"/>
    <x v="0"/>
    <s v="Yarran Maza"/>
    <x v="160"/>
  </r>
  <r>
    <x v="406"/>
    <x v="1"/>
    <x v="1"/>
    <x v="0"/>
    <x v="90"/>
    <x v="3"/>
    <x v="3"/>
    <n v="4700"/>
    <x v="0"/>
    <x v="17"/>
    <x v="2"/>
    <s v="Sanvi Reddy"/>
    <x v="690"/>
  </r>
  <r>
    <x v="423"/>
    <x v="0"/>
    <x v="0"/>
    <x v="0"/>
    <x v="39"/>
    <x v="0"/>
    <x v="0"/>
    <n v="6330"/>
    <x v="0"/>
    <x v="14"/>
    <x v="2"/>
    <s v="Sanvi Reddy"/>
    <x v="183"/>
  </r>
  <r>
    <x v="439"/>
    <x v="0"/>
    <x v="0"/>
    <x v="1"/>
    <x v="7"/>
    <x v="4"/>
    <x v="4"/>
    <n v="3175"/>
    <x v="0"/>
    <x v="6"/>
    <x v="6"/>
    <s v="Cooper Evans"/>
    <x v="346"/>
  </r>
  <r>
    <x v="21"/>
    <x v="1"/>
    <x v="1"/>
    <x v="0"/>
    <x v="67"/>
    <x v="3"/>
    <x v="3"/>
    <n v="4551"/>
    <x v="0"/>
    <x v="15"/>
    <x v="6"/>
    <s v="Cooper Evans"/>
    <x v="715"/>
  </r>
  <r>
    <x v="527"/>
    <x v="1"/>
    <x v="1"/>
    <x v="0"/>
    <x v="86"/>
    <x v="0"/>
    <x v="0"/>
    <n v="6725"/>
    <x v="0"/>
    <x v="20"/>
    <x v="9"/>
    <s v="Luka Vidovic"/>
    <x v="608"/>
  </r>
  <r>
    <x v="507"/>
    <x v="1"/>
    <x v="1"/>
    <x v="0"/>
    <x v="5"/>
    <x v="1"/>
    <x v="1"/>
    <n v="2067"/>
    <x v="0"/>
    <x v="5"/>
    <x v="2"/>
    <s v="Sanvi Reddy"/>
    <x v="143"/>
  </r>
  <r>
    <x v="622"/>
    <x v="2"/>
    <x v="2"/>
    <x v="0"/>
    <x v="66"/>
    <x v="3"/>
    <x v="3"/>
    <n v="4883"/>
    <x v="0"/>
    <x v="12"/>
    <x v="7"/>
    <s v="Michelle Zhao"/>
    <x v="630"/>
  </r>
  <r>
    <x v="694"/>
    <x v="2"/>
    <x v="2"/>
    <x v="0"/>
    <x v="64"/>
    <x v="1"/>
    <x v="1"/>
    <n v="2350"/>
    <x v="0"/>
    <x v="1"/>
    <x v="5"/>
    <s v="Mariam Bakir"/>
    <x v="176"/>
  </r>
  <r>
    <x v="211"/>
    <x v="0"/>
    <x v="0"/>
    <x v="1"/>
    <x v="22"/>
    <x v="1"/>
    <x v="1"/>
    <n v="2539"/>
    <x v="0"/>
    <x v="2"/>
    <x v="9"/>
    <s v="Luka Vidovic"/>
    <x v="690"/>
  </r>
  <r>
    <x v="99"/>
    <x v="0"/>
    <x v="0"/>
    <x v="0"/>
    <x v="95"/>
    <x v="7"/>
    <x v="7"/>
    <n v="870"/>
    <x v="0"/>
    <x v="19"/>
    <x v="5"/>
    <s v="Mariam Bakir"/>
    <x v="466"/>
  </r>
  <r>
    <x v="232"/>
    <x v="1"/>
    <x v="1"/>
    <x v="0"/>
    <x v="18"/>
    <x v="6"/>
    <x v="6"/>
    <n v="5168"/>
    <x v="0"/>
    <x v="13"/>
    <x v="3"/>
    <s v="Adelaide Scott"/>
    <x v="560"/>
  </r>
  <r>
    <x v="388"/>
    <x v="2"/>
    <x v="2"/>
    <x v="0"/>
    <x v="2"/>
    <x v="2"/>
    <x v="2"/>
    <n v="2617"/>
    <x v="0"/>
    <x v="2"/>
    <x v="2"/>
    <s v="Sanvi Reddy"/>
    <x v="339"/>
  </r>
  <r>
    <x v="445"/>
    <x v="0"/>
    <x v="0"/>
    <x v="1"/>
    <x v="82"/>
    <x v="3"/>
    <x v="3"/>
    <n v="4655"/>
    <x v="0"/>
    <x v="17"/>
    <x v="3"/>
    <s v="Adelaide Scott"/>
    <x v="394"/>
  </r>
  <r>
    <x v="217"/>
    <x v="0"/>
    <x v="0"/>
    <x v="0"/>
    <x v="28"/>
    <x v="1"/>
    <x v="1"/>
    <n v="2830"/>
    <x v="0"/>
    <x v="11"/>
    <x v="5"/>
    <s v="Mariam Bakir"/>
    <x v="6"/>
  </r>
  <r>
    <x v="437"/>
    <x v="0"/>
    <x v="0"/>
    <x v="1"/>
    <x v="56"/>
    <x v="1"/>
    <x v="1"/>
    <n v="2795"/>
    <x v="0"/>
    <x v="11"/>
    <x v="5"/>
    <s v="Mariam Bakir"/>
    <x v="711"/>
  </r>
  <r>
    <x v="48"/>
    <x v="0"/>
    <x v="0"/>
    <x v="1"/>
    <x v="52"/>
    <x v="3"/>
    <x v="3"/>
    <n v="4053"/>
    <x v="0"/>
    <x v="10"/>
    <x v="2"/>
    <s v="Sanvi Reddy"/>
    <x v="178"/>
  </r>
  <r>
    <x v="125"/>
    <x v="2"/>
    <x v="2"/>
    <x v="1"/>
    <x v="81"/>
    <x v="3"/>
    <x v="3"/>
    <n v="4680"/>
    <x v="0"/>
    <x v="17"/>
    <x v="5"/>
    <s v="Mariam Bakir"/>
    <x v="238"/>
  </r>
  <r>
    <x v="43"/>
    <x v="1"/>
    <x v="1"/>
    <x v="0"/>
    <x v="84"/>
    <x v="3"/>
    <x v="3"/>
    <n v="4215"/>
    <x v="0"/>
    <x v="3"/>
    <x v="2"/>
    <s v="Sanvi Reddy"/>
    <x v="129"/>
  </r>
  <r>
    <x v="428"/>
    <x v="1"/>
    <x v="1"/>
    <x v="0"/>
    <x v="47"/>
    <x v="1"/>
    <x v="1"/>
    <n v="2101"/>
    <x v="0"/>
    <x v="4"/>
    <x v="2"/>
    <s v="Sanvi Reddy"/>
    <x v="96"/>
  </r>
  <r>
    <x v="688"/>
    <x v="0"/>
    <x v="0"/>
    <x v="1"/>
    <x v="70"/>
    <x v="4"/>
    <x v="4"/>
    <n v="3400"/>
    <x v="0"/>
    <x v="8"/>
    <x v="1"/>
    <s v="Jojo Hashimoto"/>
    <x v="426"/>
  </r>
  <r>
    <x v="552"/>
    <x v="2"/>
    <x v="2"/>
    <x v="0"/>
    <x v="10"/>
    <x v="4"/>
    <x v="4"/>
    <n v="3551"/>
    <x v="0"/>
    <x v="8"/>
    <x v="5"/>
    <s v="Mariam Bakir"/>
    <x v="190"/>
  </r>
  <r>
    <x v="546"/>
    <x v="1"/>
    <x v="1"/>
    <x v="1"/>
    <x v="85"/>
    <x v="0"/>
    <x v="0"/>
    <n v="6530"/>
    <x v="0"/>
    <x v="20"/>
    <x v="3"/>
    <s v="Adelaide Scott"/>
    <x v="593"/>
  </r>
  <r>
    <x v="73"/>
    <x v="1"/>
    <x v="1"/>
    <x v="0"/>
    <x v="2"/>
    <x v="2"/>
    <x v="2"/>
    <n v="2617"/>
    <x v="0"/>
    <x v="2"/>
    <x v="3"/>
    <s v="Adelaide Scott"/>
    <x v="360"/>
  </r>
  <r>
    <x v="616"/>
    <x v="1"/>
    <x v="1"/>
    <x v="0"/>
    <x v="63"/>
    <x v="1"/>
    <x v="1"/>
    <n v="2015"/>
    <x v="0"/>
    <x v="5"/>
    <x v="6"/>
    <s v="Cooper Evans"/>
    <x v="666"/>
  </r>
  <r>
    <x v="193"/>
    <x v="2"/>
    <x v="2"/>
    <x v="0"/>
    <x v="72"/>
    <x v="4"/>
    <x v="4"/>
    <n v="3931"/>
    <x v="0"/>
    <x v="16"/>
    <x v="7"/>
    <s v="Michelle Zhao"/>
    <x v="40"/>
  </r>
  <r>
    <x v="343"/>
    <x v="1"/>
    <x v="1"/>
    <x v="0"/>
    <x v="18"/>
    <x v="6"/>
    <x v="6"/>
    <n v="5168"/>
    <x v="0"/>
    <x v="13"/>
    <x v="7"/>
    <s v="Michelle Zhao"/>
    <x v="11"/>
  </r>
  <r>
    <x v="396"/>
    <x v="0"/>
    <x v="0"/>
    <x v="0"/>
    <x v="50"/>
    <x v="4"/>
    <x v="4"/>
    <n v="3179"/>
    <x v="0"/>
    <x v="6"/>
    <x v="4"/>
    <s v="Ariki Te Kahu"/>
    <x v="404"/>
  </r>
  <r>
    <x v="113"/>
    <x v="2"/>
    <x v="2"/>
    <x v="1"/>
    <x v="75"/>
    <x v="0"/>
    <x v="0"/>
    <n v="6450"/>
    <x v="0"/>
    <x v="20"/>
    <x v="3"/>
    <s v="Adelaide Scott"/>
    <x v="615"/>
  </r>
  <r>
    <x v="432"/>
    <x v="0"/>
    <x v="0"/>
    <x v="0"/>
    <x v="71"/>
    <x v="6"/>
    <x v="6"/>
    <n v="5043"/>
    <x v="0"/>
    <x v="13"/>
    <x v="7"/>
    <s v="Michelle Zhao"/>
    <x v="309"/>
  </r>
  <r>
    <x v="179"/>
    <x v="0"/>
    <x v="0"/>
    <x v="0"/>
    <x v="1"/>
    <x v="1"/>
    <x v="1"/>
    <n v="2478"/>
    <x v="0"/>
    <x v="1"/>
    <x v="7"/>
    <s v="Michelle Zhao"/>
    <x v="484"/>
  </r>
  <r>
    <x v="427"/>
    <x v="0"/>
    <x v="0"/>
    <x v="0"/>
    <x v="27"/>
    <x v="4"/>
    <x v="4"/>
    <n v="3066"/>
    <x v="0"/>
    <x v="7"/>
    <x v="6"/>
    <s v="Cooper Evans"/>
    <x v="396"/>
  </r>
  <r>
    <x v="419"/>
    <x v="1"/>
    <x v="1"/>
    <x v="1"/>
    <x v="75"/>
    <x v="0"/>
    <x v="0"/>
    <n v="6450"/>
    <x v="0"/>
    <x v="20"/>
    <x v="4"/>
    <s v="Ariki Te Kahu"/>
    <x v="265"/>
  </r>
  <r>
    <x v="95"/>
    <x v="1"/>
    <x v="1"/>
    <x v="0"/>
    <x v="41"/>
    <x v="5"/>
    <x v="5"/>
    <n v="7320"/>
    <x v="0"/>
    <x v="9"/>
    <x v="2"/>
    <s v="Sanvi Reddy"/>
    <x v="180"/>
  </r>
  <r>
    <x v="516"/>
    <x v="2"/>
    <x v="2"/>
    <x v="0"/>
    <x v="87"/>
    <x v="2"/>
    <x v="2"/>
    <n v="2609"/>
    <x v="0"/>
    <x v="2"/>
    <x v="3"/>
    <s v="Adelaide Scott"/>
    <x v="523"/>
  </r>
  <r>
    <x v="570"/>
    <x v="2"/>
    <x v="2"/>
    <x v="0"/>
    <x v="39"/>
    <x v="0"/>
    <x v="0"/>
    <n v="6330"/>
    <x v="0"/>
    <x v="14"/>
    <x v="0"/>
    <s v="Yarran Maza"/>
    <x v="20"/>
  </r>
  <r>
    <x v="556"/>
    <x v="0"/>
    <x v="0"/>
    <x v="0"/>
    <x v="10"/>
    <x v="4"/>
    <x v="4"/>
    <n v="3551"/>
    <x v="0"/>
    <x v="8"/>
    <x v="9"/>
    <s v="Luka Vidovic"/>
    <x v="526"/>
  </r>
  <r>
    <x v="233"/>
    <x v="2"/>
    <x v="2"/>
    <x v="1"/>
    <x v="14"/>
    <x v="1"/>
    <x v="1"/>
    <n v="2790"/>
    <x v="0"/>
    <x v="11"/>
    <x v="2"/>
    <s v="Sanvi Reddy"/>
    <x v="49"/>
  </r>
  <r>
    <x v="701"/>
    <x v="1"/>
    <x v="1"/>
    <x v="0"/>
    <x v="47"/>
    <x v="1"/>
    <x v="1"/>
    <n v="2101"/>
    <x v="0"/>
    <x v="4"/>
    <x v="5"/>
    <s v="Mariam Bakir"/>
    <x v="470"/>
  </r>
  <r>
    <x v="419"/>
    <x v="1"/>
    <x v="1"/>
    <x v="0"/>
    <x v="16"/>
    <x v="0"/>
    <x v="0"/>
    <n v="6030"/>
    <x v="0"/>
    <x v="0"/>
    <x v="5"/>
    <s v="Mariam Bakir"/>
    <x v="516"/>
  </r>
  <r>
    <x v="392"/>
    <x v="0"/>
    <x v="0"/>
    <x v="0"/>
    <x v="19"/>
    <x v="1"/>
    <x v="1"/>
    <n v="2800"/>
    <x v="0"/>
    <x v="11"/>
    <x v="1"/>
    <s v="Jojo Hashimoto"/>
    <x v="408"/>
  </r>
  <r>
    <x v="275"/>
    <x v="0"/>
    <x v="0"/>
    <x v="0"/>
    <x v="76"/>
    <x v="1"/>
    <x v="1"/>
    <n v="2031"/>
    <x v="0"/>
    <x v="5"/>
    <x v="6"/>
    <s v="Cooper Evans"/>
    <x v="302"/>
  </r>
  <r>
    <x v="276"/>
    <x v="2"/>
    <x v="2"/>
    <x v="0"/>
    <x v="59"/>
    <x v="3"/>
    <x v="3"/>
    <n v="4509"/>
    <x v="0"/>
    <x v="3"/>
    <x v="1"/>
    <s v="Jojo Hashimoto"/>
    <x v="459"/>
  </r>
  <r>
    <x v="329"/>
    <x v="0"/>
    <x v="0"/>
    <x v="0"/>
    <x v="49"/>
    <x v="4"/>
    <x v="4"/>
    <n v="3134"/>
    <x v="0"/>
    <x v="6"/>
    <x v="1"/>
    <s v="Jojo Hashimoto"/>
    <x v="539"/>
  </r>
  <r>
    <x v="225"/>
    <x v="0"/>
    <x v="0"/>
    <x v="0"/>
    <x v="89"/>
    <x v="4"/>
    <x v="4"/>
    <n v="3136"/>
    <x v="0"/>
    <x v="6"/>
    <x v="4"/>
    <s v="Ariki Te Kahu"/>
    <x v="1"/>
  </r>
  <r>
    <x v="286"/>
    <x v="0"/>
    <x v="0"/>
    <x v="0"/>
    <x v="18"/>
    <x v="6"/>
    <x v="6"/>
    <n v="5168"/>
    <x v="0"/>
    <x v="13"/>
    <x v="0"/>
    <s v="Yarran Maza"/>
    <x v="38"/>
  </r>
  <r>
    <x v="129"/>
    <x v="0"/>
    <x v="0"/>
    <x v="0"/>
    <x v="62"/>
    <x v="0"/>
    <x v="0"/>
    <n v="6112"/>
    <x v="0"/>
    <x v="14"/>
    <x v="5"/>
    <s v="Mariam Bakir"/>
    <x v="184"/>
  </r>
  <r>
    <x v="378"/>
    <x v="2"/>
    <x v="2"/>
    <x v="0"/>
    <x v="38"/>
    <x v="3"/>
    <x v="3"/>
    <n v="4802"/>
    <x v="0"/>
    <x v="12"/>
    <x v="7"/>
    <s v="Michelle Zhao"/>
    <x v="49"/>
  </r>
  <r>
    <x v="280"/>
    <x v="0"/>
    <x v="0"/>
    <x v="0"/>
    <x v="10"/>
    <x v="4"/>
    <x v="4"/>
    <n v="3551"/>
    <x v="0"/>
    <x v="8"/>
    <x v="2"/>
    <s v="Sanvi Reddy"/>
    <x v="405"/>
  </r>
  <r>
    <x v="680"/>
    <x v="0"/>
    <x v="0"/>
    <x v="0"/>
    <x v="84"/>
    <x v="3"/>
    <x v="3"/>
    <n v="4215"/>
    <x v="0"/>
    <x v="3"/>
    <x v="1"/>
    <s v="Jojo Hashimoto"/>
    <x v="315"/>
  </r>
  <r>
    <x v="313"/>
    <x v="0"/>
    <x v="0"/>
    <x v="1"/>
    <x v="43"/>
    <x v="1"/>
    <x v="1"/>
    <n v="2560"/>
    <x v="0"/>
    <x v="2"/>
    <x v="1"/>
    <s v="Jojo Hashimoto"/>
    <x v="77"/>
  </r>
  <r>
    <x v="263"/>
    <x v="0"/>
    <x v="0"/>
    <x v="0"/>
    <x v="19"/>
    <x v="1"/>
    <x v="1"/>
    <n v="2800"/>
    <x v="0"/>
    <x v="11"/>
    <x v="3"/>
    <s v="Adelaide Scott"/>
    <x v="754"/>
  </r>
  <r>
    <x v="419"/>
    <x v="1"/>
    <x v="1"/>
    <x v="0"/>
    <x v="47"/>
    <x v="1"/>
    <x v="1"/>
    <n v="2101"/>
    <x v="0"/>
    <x v="4"/>
    <x v="5"/>
    <s v="Mariam Bakir"/>
    <x v="36"/>
  </r>
  <r>
    <x v="585"/>
    <x v="0"/>
    <x v="0"/>
    <x v="1"/>
    <x v="9"/>
    <x v="4"/>
    <x v="4"/>
    <n v="3076"/>
    <x v="0"/>
    <x v="7"/>
    <x v="1"/>
    <s v="Jojo Hashimoto"/>
    <x v="673"/>
  </r>
  <r>
    <x v="573"/>
    <x v="0"/>
    <x v="0"/>
    <x v="0"/>
    <x v="83"/>
    <x v="0"/>
    <x v="0"/>
    <n v="6052"/>
    <x v="0"/>
    <x v="0"/>
    <x v="3"/>
    <s v="Adelaide Scott"/>
    <x v="292"/>
  </r>
  <r>
    <x v="578"/>
    <x v="0"/>
    <x v="0"/>
    <x v="0"/>
    <x v="35"/>
    <x v="3"/>
    <x v="3"/>
    <n v="4558"/>
    <x v="0"/>
    <x v="15"/>
    <x v="5"/>
    <s v="Mariam Bakir"/>
    <x v="59"/>
  </r>
  <r>
    <x v="385"/>
    <x v="1"/>
    <x v="1"/>
    <x v="0"/>
    <x v="84"/>
    <x v="3"/>
    <x v="3"/>
    <n v="4215"/>
    <x v="0"/>
    <x v="3"/>
    <x v="8"/>
    <s v="Aditya Nair"/>
    <x v="156"/>
  </r>
  <r>
    <x v="72"/>
    <x v="2"/>
    <x v="2"/>
    <x v="0"/>
    <x v="3"/>
    <x v="3"/>
    <x v="3"/>
    <n v="4220"/>
    <x v="0"/>
    <x v="3"/>
    <x v="2"/>
    <s v="Sanvi Reddy"/>
    <x v="242"/>
  </r>
  <r>
    <x v="388"/>
    <x v="2"/>
    <x v="2"/>
    <x v="0"/>
    <x v="83"/>
    <x v="0"/>
    <x v="0"/>
    <n v="6052"/>
    <x v="0"/>
    <x v="0"/>
    <x v="0"/>
    <s v="Yarran Maza"/>
    <x v="320"/>
  </r>
  <r>
    <x v="708"/>
    <x v="2"/>
    <x v="2"/>
    <x v="0"/>
    <x v="63"/>
    <x v="1"/>
    <x v="1"/>
    <n v="2015"/>
    <x v="0"/>
    <x v="5"/>
    <x v="3"/>
    <s v="Adelaide Scott"/>
    <x v="36"/>
  </r>
  <r>
    <x v="430"/>
    <x v="0"/>
    <x v="0"/>
    <x v="0"/>
    <x v="83"/>
    <x v="0"/>
    <x v="0"/>
    <n v="6052"/>
    <x v="0"/>
    <x v="0"/>
    <x v="5"/>
    <s v="Mariam Bakir"/>
    <x v="568"/>
  </r>
  <r>
    <x v="279"/>
    <x v="2"/>
    <x v="2"/>
    <x v="0"/>
    <x v="80"/>
    <x v="0"/>
    <x v="0"/>
    <n v="6109"/>
    <x v="0"/>
    <x v="14"/>
    <x v="4"/>
    <s v="Ariki Te Kahu"/>
    <x v="329"/>
  </r>
  <r>
    <x v="565"/>
    <x v="1"/>
    <x v="1"/>
    <x v="0"/>
    <x v="12"/>
    <x v="3"/>
    <x v="3"/>
    <n v="4068"/>
    <x v="0"/>
    <x v="10"/>
    <x v="9"/>
    <s v="Luka Vidovic"/>
    <x v="373"/>
  </r>
  <r>
    <x v="548"/>
    <x v="0"/>
    <x v="0"/>
    <x v="0"/>
    <x v="66"/>
    <x v="3"/>
    <x v="3"/>
    <n v="4883"/>
    <x v="0"/>
    <x v="12"/>
    <x v="3"/>
    <s v="Adelaide Scott"/>
    <x v="568"/>
  </r>
  <r>
    <x v="426"/>
    <x v="0"/>
    <x v="0"/>
    <x v="0"/>
    <x v="84"/>
    <x v="3"/>
    <x v="3"/>
    <n v="4215"/>
    <x v="0"/>
    <x v="3"/>
    <x v="5"/>
    <s v="Mariam Bakir"/>
    <x v="389"/>
  </r>
  <r>
    <x v="146"/>
    <x v="2"/>
    <x v="2"/>
    <x v="0"/>
    <x v="4"/>
    <x v="1"/>
    <x v="1"/>
    <n v="2154"/>
    <x v="0"/>
    <x v="4"/>
    <x v="5"/>
    <s v="Mariam Bakir"/>
    <x v="640"/>
  </r>
  <r>
    <x v="641"/>
    <x v="0"/>
    <x v="0"/>
    <x v="0"/>
    <x v="12"/>
    <x v="3"/>
    <x v="3"/>
    <n v="4068"/>
    <x v="0"/>
    <x v="10"/>
    <x v="3"/>
    <s v="Adelaide Scott"/>
    <x v="535"/>
  </r>
  <r>
    <x v="597"/>
    <x v="0"/>
    <x v="0"/>
    <x v="1"/>
    <x v="28"/>
    <x v="1"/>
    <x v="1"/>
    <n v="2830"/>
    <x v="0"/>
    <x v="11"/>
    <x v="2"/>
    <s v="Sanvi Reddy"/>
    <x v="737"/>
  </r>
  <r>
    <x v="40"/>
    <x v="0"/>
    <x v="0"/>
    <x v="0"/>
    <x v="40"/>
    <x v="4"/>
    <x v="4"/>
    <n v="3353"/>
    <x v="0"/>
    <x v="8"/>
    <x v="1"/>
    <s v="Jojo Hashimoto"/>
    <x v="231"/>
  </r>
  <r>
    <x v="319"/>
    <x v="2"/>
    <x v="2"/>
    <x v="0"/>
    <x v="68"/>
    <x v="7"/>
    <x v="7"/>
    <n v="800"/>
    <x v="0"/>
    <x v="19"/>
    <x v="1"/>
    <s v="Jojo Hashimoto"/>
    <x v="610"/>
  </r>
  <r>
    <x v="491"/>
    <x v="2"/>
    <x v="2"/>
    <x v="0"/>
    <x v="63"/>
    <x v="1"/>
    <x v="1"/>
    <n v="2015"/>
    <x v="0"/>
    <x v="5"/>
    <x v="1"/>
    <s v="Jojo Hashimoto"/>
    <x v="615"/>
  </r>
  <r>
    <x v="37"/>
    <x v="2"/>
    <x v="2"/>
    <x v="0"/>
    <x v="79"/>
    <x v="6"/>
    <x v="6"/>
    <n v="5290"/>
    <x v="0"/>
    <x v="18"/>
    <x v="9"/>
    <s v="Luka Vidovic"/>
    <x v="150"/>
  </r>
  <r>
    <x v="637"/>
    <x v="0"/>
    <x v="0"/>
    <x v="0"/>
    <x v="92"/>
    <x v="3"/>
    <x v="3"/>
    <n v="4305"/>
    <x v="0"/>
    <x v="3"/>
    <x v="4"/>
    <s v="Ariki Te Kahu"/>
    <x v="24"/>
  </r>
  <r>
    <x v="711"/>
    <x v="0"/>
    <x v="0"/>
    <x v="0"/>
    <x v="68"/>
    <x v="7"/>
    <x v="7"/>
    <n v="800"/>
    <x v="0"/>
    <x v="19"/>
    <x v="8"/>
    <s v="Aditya Nair"/>
    <x v="388"/>
  </r>
  <r>
    <x v="209"/>
    <x v="2"/>
    <x v="2"/>
    <x v="0"/>
    <x v="84"/>
    <x v="3"/>
    <x v="3"/>
    <n v="4215"/>
    <x v="0"/>
    <x v="3"/>
    <x v="3"/>
    <s v="Adelaide Scott"/>
    <x v="640"/>
  </r>
  <r>
    <x v="180"/>
    <x v="1"/>
    <x v="1"/>
    <x v="1"/>
    <x v="74"/>
    <x v="1"/>
    <x v="1"/>
    <n v="2485"/>
    <x v="0"/>
    <x v="1"/>
    <x v="7"/>
    <s v="Michelle Zhao"/>
    <x v="258"/>
  </r>
  <r>
    <x v="668"/>
    <x v="0"/>
    <x v="0"/>
    <x v="0"/>
    <x v="88"/>
    <x v="6"/>
    <x v="6"/>
    <n v="5011"/>
    <x v="0"/>
    <x v="13"/>
    <x v="4"/>
    <s v="Ariki Te Kahu"/>
    <x v="347"/>
  </r>
  <r>
    <x v="168"/>
    <x v="0"/>
    <x v="0"/>
    <x v="0"/>
    <x v="58"/>
    <x v="0"/>
    <x v="0"/>
    <n v="6027"/>
    <x v="0"/>
    <x v="0"/>
    <x v="2"/>
    <s v="Sanvi Reddy"/>
    <x v="322"/>
  </r>
  <r>
    <x v="489"/>
    <x v="1"/>
    <x v="1"/>
    <x v="0"/>
    <x v="39"/>
    <x v="0"/>
    <x v="0"/>
    <n v="6330"/>
    <x v="0"/>
    <x v="14"/>
    <x v="4"/>
    <s v="Ariki Te Kahu"/>
    <x v="345"/>
  </r>
  <r>
    <x v="396"/>
    <x v="0"/>
    <x v="0"/>
    <x v="0"/>
    <x v="8"/>
    <x v="1"/>
    <x v="1"/>
    <n v="2158"/>
    <x v="0"/>
    <x v="4"/>
    <x v="4"/>
    <s v="Ariki Te Kahu"/>
    <x v="669"/>
  </r>
  <r>
    <x v="690"/>
    <x v="0"/>
    <x v="0"/>
    <x v="0"/>
    <x v="4"/>
    <x v="1"/>
    <x v="1"/>
    <n v="2154"/>
    <x v="0"/>
    <x v="4"/>
    <x v="6"/>
    <s v="Cooper Evans"/>
    <x v="592"/>
  </r>
  <r>
    <x v="694"/>
    <x v="2"/>
    <x v="2"/>
    <x v="0"/>
    <x v="58"/>
    <x v="0"/>
    <x v="0"/>
    <n v="6027"/>
    <x v="0"/>
    <x v="0"/>
    <x v="4"/>
    <s v="Ariki Te Kahu"/>
    <x v="442"/>
  </r>
  <r>
    <x v="129"/>
    <x v="0"/>
    <x v="0"/>
    <x v="0"/>
    <x v="89"/>
    <x v="4"/>
    <x v="4"/>
    <n v="3136"/>
    <x v="0"/>
    <x v="6"/>
    <x v="5"/>
    <s v="Mariam Bakir"/>
    <x v="348"/>
  </r>
  <r>
    <x v="452"/>
    <x v="0"/>
    <x v="0"/>
    <x v="0"/>
    <x v="64"/>
    <x v="1"/>
    <x v="1"/>
    <n v="2350"/>
    <x v="0"/>
    <x v="1"/>
    <x v="9"/>
    <s v="Luka Vidovic"/>
    <x v="602"/>
  </r>
  <r>
    <x v="590"/>
    <x v="1"/>
    <x v="1"/>
    <x v="0"/>
    <x v="64"/>
    <x v="1"/>
    <x v="1"/>
    <n v="2350"/>
    <x v="0"/>
    <x v="1"/>
    <x v="1"/>
    <s v="Jojo Hashimoto"/>
    <x v="409"/>
  </r>
  <r>
    <x v="628"/>
    <x v="2"/>
    <x v="2"/>
    <x v="1"/>
    <x v="7"/>
    <x v="4"/>
    <x v="4"/>
    <n v="3175"/>
    <x v="0"/>
    <x v="6"/>
    <x v="5"/>
    <s v="Mariam Bakir"/>
    <x v="136"/>
  </r>
  <r>
    <x v="499"/>
    <x v="0"/>
    <x v="0"/>
    <x v="1"/>
    <x v="69"/>
    <x v="4"/>
    <x v="4"/>
    <n v="3199"/>
    <x v="0"/>
    <x v="6"/>
    <x v="1"/>
    <s v="Jojo Hashimoto"/>
    <x v="308"/>
  </r>
  <r>
    <x v="603"/>
    <x v="0"/>
    <x v="0"/>
    <x v="1"/>
    <x v="50"/>
    <x v="4"/>
    <x v="4"/>
    <n v="3179"/>
    <x v="0"/>
    <x v="6"/>
    <x v="5"/>
    <s v="Mariam Bakir"/>
    <x v="82"/>
  </r>
  <r>
    <x v="712"/>
    <x v="2"/>
    <x v="2"/>
    <x v="0"/>
    <x v="56"/>
    <x v="1"/>
    <x v="1"/>
    <n v="2795"/>
    <x v="0"/>
    <x v="11"/>
    <x v="3"/>
    <s v="Adelaide Scott"/>
    <x v="331"/>
  </r>
  <r>
    <x v="153"/>
    <x v="1"/>
    <x v="1"/>
    <x v="0"/>
    <x v="87"/>
    <x v="2"/>
    <x v="2"/>
    <n v="2609"/>
    <x v="0"/>
    <x v="2"/>
    <x v="2"/>
    <s v="Sanvi Reddy"/>
    <x v="483"/>
  </r>
  <r>
    <x v="430"/>
    <x v="0"/>
    <x v="0"/>
    <x v="0"/>
    <x v="78"/>
    <x v="1"/>
    <x v="1"/>
    <n v="2141"/>
    <x v="0"/>
    <x v="4"/>
    <x v="2"/>
    <s v="Sanvi Reddy"/>
    <x v="252"/>
  </r>
  <r>
    <x v="254"/>
    <x v="0"/>
    <x v="0"/>
    <x v="0"/>
    <x v="5"/>
    <x v="1"/>
    <x v="1"/>
    <n v="2067"/>
    <x v="0"/>
    <x v="5"/>
    <x v="6"/>
    <s v="Cooper Evans"/>
    <x v="106"/>
  </r>
  <r>
    <x v="292"/>
    <x v="0"/>
    <x v="0"/>
    <x v="0"/>
    <x v="16"/>
    <x v="0"/>
    <x v="0"/>
    <n v="6030"/>
    <x v="0"/>
    <x v="0"/>
    <x v="2"/>
    <s v="Sanvi Reddy"/>
    <x v="737"/>
  </r>
  <r>
    <x v="419"/>
    <x v="1"/>
    <x v="1"/>
    <x v="1"/>
    <x v="33"/>
    <x v="4"/>
    <x v="4"/>
    <n v="3280"/>
    <x v="0"/>
    <x v="8"/>
    <x v="6"/>
    <s v="Cooper Evans"/>
    <x v="207"/>
  </r>
  <r>
    <x v="72"/>
    <x v="2"/>
    <x v="2"/>
    <x v="1"/>
    <x v="21"/>
    <x v="3"/>
    <x v="3"/>
    <n v="4012"/>
    <x v="0"/>
    <x v="10"/>
    <x v="7"/>
    <s v="Michelle Zhao"/>
    <x v="103"/>
  </r>
  <r>
    <x v="669"/>
    <x v="2"/>
    <x v="2"/>
    <x v="0"/>
    <x v="62"/>
    <x v="0"/>
    <x v="0"/>
    <n v="6112"/>
    <x v="0"/>
    <x v="14"/>
    <x v="5"/>
    <s v="Mariam Bakir"/>
    <x v="474"/>
  </r>
  <r>
    <x v="691"/>
    <x v="1"/>
    <x v="1"/>
    <x v="0"/>
    <x v="78"/>
    <x v="1"/>
    <x v="1"/>
    <n v="2141"/>
    <x v="0"/>
    <x v="4"/>
    <x v="7"/>
    <s v="Michelle Zhao"/>
    <x v="620"/>
  </r>
  <r>
    <x v="253"/>
    <x v="2"/>
    <x v="2"/>
    <x v="1"/>
    <x v="23"/>
    <x v="1"/>
    <x v="1"/>
    <n v="2650"/>
    <x v="0"/>
    <x v="11"/>
    <x v="8"/>
    <s v="Aditya Nair"/>
    <x v="497"/>
  </r>
  <r>
    <x v="296"/>
    <x v="2"/>
    <x v="2"/>
    <x v="0"/>
    <x v="52"/>
    <x v="3"/>
    <x v="3"/>
    <n v="4053"/>
    <x v="0"/>
    <x v="10"/>
    <x v="4"/>
    <s v="Ariki Te Kahu"/>
    <x v="140"/>
  </r>
  <r>
    <x v="615"/>
    <x v="0"/>
    <x v="0"/>
    <x v="0"/>
    <x v="95"/>
    <x v="7"/>
    <x v="7"/>
    <n v="870"/>
    <x v="0"/>
    <x v="19"/>
    <x v="5"/>
    <s v="Mariam Bakir"/>
    <x v="103"/>
  </r>
  <r>
    <x v="431"/>
    <x v="0"/>
    <x v="0"/>
    <x v="0"/>
    <x v="45"/>
    <x v="3"/>
    <x v="3"/>
    <n v="4570"/>
    <x v="0"/>
    <x v="15"/>
    <x v="3"/>
    <s v="Adelaide Scott"/>
    <x v="99"/>
  </r>
  <r>
    <x v="216"/>
    <x v="0"/>
    <x v="0"/>
    <x v="0"/>
    <x v="76"/>
    <x v="1"/>
    <x v="1"/>
    <n v="2031"/>
    <x v="0"/>
    <x v="5"/>
    <x v="2"/>
    <s v="Sanvi Reddy"/>
    <x v="473"/>
  </r>
  <r>
    <x v="308"/>
    <x v="0"/>
    <x v="0"/>
    <x v="0"/>
    <x v="30"/>
    <x v="4"/>
    <x v="4"/>
    <n v="3131"/>
    <x v="0"/>
    <x v="6"/>
    <x v="7"/>
    <s v="Michelle Zhao"/>
    <x v="755"/>
  </r>
  <r>
    <x v="663"/>
    <x v="0"/>
    <x v="0"/>
    <x v="0"/>
    <x v="56"/>
    <x v="1"/>
    <x v="1"/>
    <n v="2795"/>
    <x v="0"/>
    <x v="11"/>
    <x v="9"/>
    <s v="Luka Vidovic"/>
    <x v="726"/>
  </r>
  <r>
    <x v="575"/>
    <x v="0"/>
    <x v="0"/>
    <x v="1"/>
    <x v="46"/>
    <x v="3"/>
    <x v="3"/>
    <n v="4740"/>
    <x v="0"/>
    <x v="17"/>
    <x v="4"/>
    <s v="Ariki Te Kahu"/>
    <x v="347"/>
  </r>
  <r>
    <x v="374"/>
    <x v="0"/>
    <x v="0"/>
    <x v="0"/>
    <x v="58"/>
    <x v="0"/>
    <x v="0"/>
    <n v="6027"/>
    <x v="0"/>
    <x v="0"/>
    <x v="0"/>
    <s v="Yarran Maza"/>
    <x v="145"/>
  </r>
  <r>
    <x v="382"/>
    <x v="0"/>
    <x v="0"/>
    <x v="1"/>
    <x v="0"/>
    <x v="0"/>
    <x v="0"/>
    <n v="6021"/>
    <x v="0"/>
    <x v="0"/>
    <x v="5"/>
    <s v="Mariam Bakir"/>
    <x v="348"/>
  </r>
  <r>
    <x v="552"/>
    <x v="2"/>
    <x v="2"/>
    <x v="0"/>
    <x v="60"/>
    <x v="1"/>
    <x v="1"/>
    <n v="2541"/>
    <x v="0"/>
    <x v="2"/>
    <x v="2"/>
    <s v="Sanvi Reddy"/>
    <x v="419"/>
  </r>
  <r>
    <x v="320"/>
    <x v="0"/>
    <x v="0"/>
    <x v="0"/>
    <x v="26"/>
    <x v="0"/>
    <x v="0"/>
    <n v="6280"/>
    <x v="0"/>
    <x v="14"/>
    <x v="5"/>
    <s v="Mariam Bakir"/>
    <x v="581"/>
  </r>
  <r>
    <x v="213"/>
    <x v="1"/>
    <x v="1"/>
    <x v="0"/>
    <x v="67"/>
    <x v="3"/>
    <x v="3"/>
    <n v="4551"/>
    <x v="0"/>
    <x v="15"/>
    <x v="2"/>
    <s v="Sanvi Reddy"/>
    <x v="10"/>
  </r>
  <r>
    <x v="581"/>
    <x v="0"/>
    <x v="0"/>
    <x v="0"/>
    <x v="50"/>
    <x v="4"/>
    <x v="4"/>
    <n v="3179"/>
    <x v="0"/>
    <x v="6"/>
    <x v="7"/>
    <s v="Michelle Zhao"/>
    <x v="172"/>
  </r>
  <r>
    <x v="608"/>
    <x v="0"/>
    <x v="0"/>
    <x v="0"/>
    <x v="47"/>
    <x v="1"/>
    <x v="1"/>
    <n v="2101"/>
    <x v="0"/>
    <x v="4"/>
    <x v="3"/>
    <s v="Adelaide Scott"/>
    <x v="733"/>
  </r>
  <r>
    <x v="528"/>
    <x v="0"/>
    <x v="0"/>
    <x v="0"/>
    <x v="59"/>
    <x v="3"/>
    <x v="3"/>
    <n v="4509"/>
    <x v="0"/>
    <x v="3"/>
    <x v="2"/>
    <s v="Sanvi Reddy"/>
    <x v="133"/>
  </r>
  <r>
    <x v="366"/>
    <x v="0"/>
    <x v="0"/>
    <x v="1"/>
    <x v="74"/>
    <x v="1"/>
    <x v="1"/>
    <n v="2485"/>
    <x v="0"/>
    <x v="1"/>
    <x v="3"/>
    <s v="Adelaide Scott"/>
    <x v="175"/>
  </r>
  <r>
    <x v="624"/>
    <x v="2"/>
    <x v="2"/>
    <x v="0"/>
    <x v="53"/>
    <x v="3"/>
    <x v="3"/>
    <n v="4119"/>
    <x v="0"/>
    <x v="10"/>
    <x v="9"/>
    <s v="Luka Vidovic"/>
    <x v="456"/>
  </r>
  <r>
    <x v="544"/>
    <x v="0"/>
    <x v="0"/>
    <x v="0"/>
    <x v="90"/>
    <x v="3"/>
    <x v="3"/>
    <n v="4700"/>
    <x v="0"/>
    <x v="17"/>
    <x v="1"/>
    <s v="Jojo Hashimoto"/>
    <x v="35"/>
  </r>
  <r>
    <x v="192"/>
    <x v="1"/>
    <x v="1"/>
    <x v="0"/>
    <x v="89"/>
    <x v="4"/>
    <x v="4"/>
    <n v="3136"/>
    <x v="0"/>
    <x v="6"/>
    <x v="1"/>
    <s v="Jojo Hashimoto"/>
    <x v="237"/>
  </r>
  <r>
    <x v="556"/>
    <x v="0"/>
    <x v="0"/>
    <x v="0"/>
    <x v="87"/>
    <x v="2"/>
    <x v="2"/>
    <n v="2609"/>
    <x v="0"/>
    <x v="2"/>
    <x v="4"/>
    <s v="Ariki Te Kahu"/>
    <x v="385"/>
  </r>
  <r>
    <x v="486"/>
    <x v="0"/>
    <x v="0"/>
    <x v="0"/>
    <x v="53"/>
    <x v="3"/>
    <x v="3"/>
    <n v="4119"/>
    <x v="0"/>
    <x v="10"/>
    <x v="6"/>
    <s v="Cooper Evans"/>
    <x v="513"/>
  </r>
  <r>
    <x v="403"/>
    <x v="1"/>
    <x v="1"/>
    <x v="0"/>
    <x v="9"/>
    <x v="4"/>
    <x v="4"/>
    <n v="3076"/>
    <x v="0"/>
    <x v="7"/>
    <x v="4"/>
    <s v="Ariki Te Kahu"/>
    <x v="519"/>
  </r>
  <r>
    <x v="37"/>
    <x v="2"/>
    <x v="2"/>
    <x v="1"/>
    <x v="7"/>
    <x v="4"/>
    <x v="4"/>
    <n v="3175"/>
    <x v="0"/>
    <x v="6"/>
    <x v="6"/>
    <s v="Cooper Evans"/>
    <x v="201"/>
  </r>
  <r>
    <x v="87"/>
    <x v="0"/>
    <x v="0"/>
    <x v="1"/>
    <x v="38"/>
    <x v="3"/>
    <x v="3"/>
    <n v="4802"/>
    <x v="0"/>
    <x v="12"/>
    <x v="6"/>
    <s v="Cooper Evans"/>
    <x v="753"/>
  </r>
  <r>
    <x v="257"/>
    <x v="0"/>
    <x v="0"/>
    <x v="0"/>
    <x v="65"/>
    <x v="1"/>
    <x v="1"/>
    <n v="2131"/>
    <x v="0"/>
    <x v="4"/>
    <x v="4"/>
    <s v="Ariki Te Kahu"/>
    <x v="202"/>
  </r>
  <r>
    <x v="304"/>
    <x v="0"/>
    <x v="0"/>
    <x v="0"/>
    <x v="67"/>
    <x v="3"/>
    <x v="3"/>
    <n v="4551"/>
    <x v="0"/>
    <x v="15"/>
    <x v="3"/>
    <s v="Adelaide Scott"/>
    <x v="28"/>
  </r>
  <r>
    <x v="634"/>
    <x v="0"/>
    <x v="0"/>
    <x v="0"/>
    <x v="37"/>
    <x v="1"/>
    <x v="1"/>
    <n v="2750"/>
    <x v="0"/>
    <x v="11"/>
    <x v="6"/>
    <s v="Cooper Evans"/>
    <x v="402"/>
  </r>
  <r>
    <x v="322"/>
    <x v="0"/>
    <x v="0"/>
    <x v="0"/>
    <x v="86"/>
    <x v="0"/>
    <x v="0"/>
    <n v="6725"/>
    <x v="0"/>
    <x v="20"/>
    <x v="9"/>
    <s v="Luka Vidovic"/>
    <x v="27"/>
  </r>
  <r>
    <x v="397"/>
    <x v="0"/>
    <x v="0"/>
    <x v="0"/>
    <x v="35"/>
    <x v="3"/>
    <x v="3"/>
    <n v="4558"/>
    <x v="0"/>
    <x v="15"/>
    <x v="3"/>
    <s v="Adelaide Scott"/>
    <x v="198"/>
  </r>
  <r>
    <x v="494"/>
    <x v="0"/>
    <x v="0"/>
    <x v="0"/>
    <x v="41"/>
    <x v="5"/>
    <x v="5"/>
    <n v="7320"/>
    <x v="0"/>
    <x v="9"/>
    <x v="7"/>
    <s v="Michelle Zhao"/>
    <x v="223"/>
  </r>
  <r>
    <x v="237"/>
    <x v="2"/>
    <x v="2"/>
    <x v="0"/>
    <x v="36"/>
    <x v="4"/>
    <x v="4"/>
    <n v="3148"/>
    <x v="0"/>
    <x v="6"/>
    <x v="1"/>
    <s v="Jojo Hashimoto"/>
    <x v="196"/>
  </r>
  <r>
    <x v="445"/>
    <x v="0"/>
    <x v="0"/>
    <x v="0"/>
    <x v="12"/>
    <x v="3"/>
    <x v="3"/>
    <n v="4068"/>
    <x v="0"/>
    <x v="10"/>
    <x v="1"/>
    <s v="Jojo Hashimoto"/>
    <x v="251"/>
  </r>
  <r>
    <x v="661"/>
    <x v="0"/>
    <x v="0"/>
    <x v="0"/>
    <x v="91"/>
    <x v="1"/>
    <x v="1"/>
    <n v="2064"/>
    <x v="0"/>
    <x v="5"/>
    <x v="7"/>
    <s v="Michelle Zhao"/>
    <x v="87"/>
  </r>
  <r>
    <x v="445"/>
    <x v="0"/>
    <x v="0"/>
    <x v="0"/>
    <x v="36"/>
    <x v="4"/>
    <x v="4"/>
    <n v="3148"/>
    <x v="0"/>
    <x v="6"/>
    <x v="3"/>
    <s v="Adelaide Scott"/>
    <x v="462"/>
  </r>
  <r>
    <x v="117"/>
    <x v="2"/>
    <x v="2"/>
    <x v="0"/>
    <x v="44"/>
    <x v="4"/>
    <x v="4"/>
    <n v="3977"/>
    <x v="0"/>
    <x v="16"/>
    <x v="5"/>
    <s v="Mariam Bakir"/>
    <x v="340"/>
  </r>
  <r>
    <x v="420"/>
    <x v="0"/>
    <x v="0"/>
    <x v="0"/>
    <x v="79"/>
    <x v="6"/>
    <x v="6"/>
    <n v="5290"/>
    <x v="0"/>
    <x v="18"/>
    <x v="4"/>
    <s v="Ariki Te Kahu"/>
    <x v="373"/>
  </r>
  <r>
    <x v="543"/>
    <x v="2"/>
    <x v="2"/>
    <x v="0"/>
    <x v="77"/>
    <x v="5"/>
    <x v="5"/>
    <n v="7018"/>
    <x v="0"/>
    <x v="9"/>
    <x v="9"/>
    <s v="Luka Vidovic"/>
    <x v="165"/>
  </r>
  <r>
    <x v="615"/>
    <x v="0"/>
    <x v="0"/>
    <x v="1"/>
    <x v="75"/>
    <x v="0"/>
    <x v="0"/>
    <n v="6450"/>
    <x v="0"/>
    <x v="20"/>
    <x v="7"/>
    <s v="Michelle Zhao"/>
    <x v="304"/>
  </r>
  <r>
    <x v="199"/>
    <x v="0"/>
    <x v="0"/>
    <x v="0"/>
    <x v="90"/>
    <x v="3"/>
    <x v="3"/>
    <n v="4700"/>
    <x v="0"/>
    <x v="17"/>
    <x v="4"/>
    <s v="Ariki Te Kahu"/>
    <x v="319"/>
  </r>
  <r>
    <x v="581"/>
    <x v="0"/>
    <x v="0"/>
    <x v="0"/>
    <x v="87"/>
    <x v="2"/>
    <x v="2"/>
    <n v="2609"/>
    <x v="0"/>
    <x v="2"/>
    <x v="3"/>
    <s v="Adelaide Scott"/>
    <x v="46"/>
  </r>
  <r>
    <x v="28"/>
    <x v="2"/>
    <x v="2"/>
    <x v="0"/>
    <x v="13"/>
    <x v="1"/>
    <x v="1"/>
    <n v="2480"/>
    <x v="0"/>
    <x v="1"/>
    <x v="3"/>
    <s v="Adelaide Scott"/>
    <x v="647"/>
  </r>
  <r>
    <x v="411"/>
    <x v="0"/>
    <x v="0"/>
    <x v="0"/>
    <x v="31"/>
    <x v="1"/>
    <x v="1"/>
    <n v="2116"/>
    <x v="0"/>
    <x v="4"/>
    <x v="1"/>
    <s v="Jojo Hashimoto"/>
    <x v="740"/>
  </r>
  <r>
    <x v="116"/>
    <x v="2"/>
    <x v="2"/>
    <x v="0"/>
    <x v="83"/>
    <x v="0"/>
    <x v="0"/>
    <n v="6052"/>
    <x v="0"/>
    <x v="0"/>
    <x v="1"/>
    <s v="Jojo Hashimoto"/>
    <x v="26"/>
  </r>
  <r>
    <x v="40"/>
    <x v="0"/>
    <x v="0"/>
    <x v="1"/>
    <x v="85"/>
    <x v="0"/>
    <x v="0"/>
    <n v="6530"/>
    <x v="0"/>
    <x v="20"/>
    <x v="5"/>
    <s v="Mariam Bakir"/>
    <x v="357"/>
  </r>
  <r>
    <x v="675"/>
    <x v="0"/>
    <x v="0"/>
    <x v="0"/>
    <x v="23"/>
    <x v="1"/>
    <x v="1"/>
    <n v="2650"/>
    <x v="0"/>
    <x v="11"/>
    <x v="4"/>
    <s v="Ariki Te Kahu"/>
    <x v="317"/>
  </r>
  <r>
    <x v="348"/>
    <x v="1"/>
    <x v="1"/>
    <x v="0"/>
    <x v="40"/>
    <x v="4"/>
    <x v="4"/>
    <n v="3353"/>
    <x v="0"/>
    <x v="8"/>
    <x v="2"/>
    <s v="Sanvi Reddy"/>
    <x v="50"/>
  </r>
  <r>
    <x v="134"/>
    <x v="0"/>
    <x v="0"/>
    <x v="1"/>
    <x v="3"/>
    <x v="3"/>
    <x v="3"/>
    <n v="4220"/>
    <x v="0"/>
    <x v="3"/>
    <x v="0"/>
    <s v="Yarran Maza"/>
    <x v="511"/>
  </r>
  <r>
    <x v="697"/>
    <x v="0"/>
    <x v="0"/>
    <x v="0"/>
    <x v="70"/>
    <x v="4"/>
    <x v="4"/>
    <n v="3400"/>
    <x v="0"/>
    <x v="8"/>
    <x v="9"/>
    <s v="Luka Vidovic"/>
    <x v="713"/>
  </r>
  <r>
    <x v="563"/>
    <x v="0"/>
    <x v="0"/>
    <x v="0"/>
    <x v="57"/>
    <x v="6"/>
    <x v="6"/>
    <n v="5082"/>
    <x v="0"/>
    <x v="13"/>
    <x v="7"/>
    <s v="Michelle Zhao"/>
    <x v="20"/>
  </r>
  <r>
    <x v="109"/>
    <x v="0"/>
    <x v="0"/>
    <x v="0"/>
    <x v="90"/>
    <x v="3"/>
    <x v="3"/>
    <n v="4700"/>
    <x v="0"/>
    <x v="17"/>
    <x v="0"/>
    <s v="Yarran Maza"/>
    <x v="616"/>
  </r>
  <r>
    <x v="605"/>
    <x v="0"/>
    <x v="0"/>
    <x v="0"/>
    <x v="1"/>
    <x v="1"/>
    <x v="1"/>
    <n v="2478"/>
    <x v="0"/>
    <x v="1"/>
    <x v="3"/>
    <s v="Adelaide Scott"/>
    <x v="550"/>
  </r>
  <r>
    <x v="479"/>
    <x v="2"/>
    <x v="2"/>
    <x v="1"/>
    <x v="21"/>
    <x v="3"/>
    <x v="3"/>
    <n v="4012"/>
    <x v="0"/>
    <x v="10"/>
    <x v="4"/>
    <s v="Ariki Te Kahu"/>
    <x v="356"/>
  </r>
  <r>
    <x v="594"/>
    <x v="1"/>
    <x v="1"/>
    <x v="0"/>
    <x v="80"/>
    <x v="0"/>
    <x v="0"/>
    <n v="6109"/>
    <x v="0"/>
    <x v="14"/>
    <x v="7"/>
    <s v="Michelle Zhao"/>
    <x v="662"/>
  </r>
  <r>
    <x v="396"/>
    <x v="0"/>
    <x v="0"/>
    <x v="0"/>
    <x v="34"/>
    <x v="4"/>
    <x v="4"/>
    <n v="3018"/>
    <x v="0"/>
    <x v="7"/>
    <x v="3"/>
    <s v="Adelaide Scott"/>
    <x v="26"/>
  </r>
  <r>
    <x v="310"/>
    <x v="0"/>
    <x v="0"/>
    <x v="0"/>
    <x v="19"/>
    <x v="1"/>
    <x v="1"/>
    <n v="2800"/>
    <x v="0"/>
    <x v="11"/>
    <x v="1"/>
    <s v="Jojo Hashimoto"/>
    <x v="643"/>
  </r>
  <r>
    <x v="504"/>
    <x v="0"/>
    <x v="0"/>
    <x v="0"/>
    <x v="19"/>
    <x v="1"/>
    <x v="1"/>
    <n v="2800"/>
    <x v="0"/>
    <x v="11"/>
    <x v="5"/>
    <s v="Mariam Bakir"/>
    <x v="25"/>
  </r>
  <r>
    <x v="630"/>
    <x v="0"/>
    <x v="0"/>
    <x v="1"/>
    <x v="75"/>
    <x v="0"/>
    <x v="0"/>
    <n v="6450"/>
    <x v="0"/>
    <x v="20"/>
    <x v="3"/>
    <s v="Adelaide Scott"/>
    <x v="17"/>
  </r>
  <r>
    <x v="346"/>
    <x v="0"/>
    <x v="0"/>
    <x v="0"/>
    <x v="65"/>
    <x v="1"/>
    <x v="1"/>
    <n v="2131"/>
    <x v="0"/>
    <x v="4"/>
    <x v="7"/>
    <s v="Michelle Zhao"/>
    <x v="224"/>
  </r>
  <r>
    <x v="626"/>
    <x v="0"/>
    <x v="0"/>
    <x v="1"/>
    <x v="81"/>
    <x v="3"/>
    <x v="3"/>
    <n v="4680"/>
    <x v="0"/>
    <x v="17"/>
    <x v="0"/>
    <s v="Yarran Maza"/>
    <x v="101"/>
  </r>
  <r>
    <x v="548"/>
    <x v="0"/>
    <x v="0"/>
    <x v="0"/>
    <x v="64"/>
    <x v="1"/>
    <x v="1"/>
    <n v="2350"/>
    <x v="0"/>
    <x v="1"/>
    <x v="3"/>
    <s v="Adelaide Scott"/>
    <x v="196"/>
  </r>
  <r>
    <x v="659"/>
    <x v="0"/>
    <x v="0"/>
    <x v="0"/>
    <x v="56"/>
    <x v="1"/>
    <x v="1"/>
    <n v="2795"/>
    <x v="0"/>
    <x v="11"/>
    <x v="6"/>
    <s v="Cooper Evans"/>
    <x v="573"/>
  </r>
  <r>
    <x v="114"/>
    <x v="0"/>
    <x v="0"/>
    <x v="0"/>
    <x v="48"/>
    <x v="3"/>
    <x v="3"/>
    <n v="4566"/>
    <x v="0"/>
    <x v="15"/>
    <x v="1"/>
    <s v="Jojo Hashimoto"/>
    <x v="440"/>
  </r>
  <r>
    <x v="624"/>
    <x v="2"/>
    <x v="2"/>
    <x v="1"/>
    <x v="85"/>
    <x v="0"/>
    <x v="0"/>
    <n v="6530"/>
    <x v="0"/>
    <x v="20"/>
    <x v="0"/>
    <s v="Yarran Maza"/>
    <x v="370"/>
  </r>
  <r>
    <x v="105"/>
    <x v="0"/>
    <x v="0"/>
    <x v="0"/>
    <x v="59"/>
    <x v="3"/>
    <x v="3"/>
    <n v="4509"/>
    <x v="0"/>
    <x v="3"/>
    <x v="5"/>
    <s v="Mariam Bakir"/>
    <x v="86"/>
  </r>
  <r>
    <x v="451"/>
    <x v="0"/>
    <x v="0"/>
    <x v="0"/>
    <x v="2"/>
    <x v="2"/>
    <x v="2"/>
    <n v="2617"/>
    <x v="0"/>
    <x v="2"/>
    <x v="3"/>
    <s v="Adelaide Scott"/>
    <x v="756"/>
  </r>
  <r>
    <x v="465"/>
    <x v="0"/>
    <x v="0"/>
    <x v="1"/>
    <x v="87"/>
    <x v="2"/>
    <x v="2"/>
    <n v="2609"/>
    <x v="0"/>
    <x v="2"/>
    <x v="1"/>
    <s v="Jojo Hashimoto"/>
    <x v="500"/>
  </r>
  <r>
    <x v="517"/>
    <x v="0"/>
    <x v="0"/>
    <x v="0"/>
    <x v="10"/>
    <x v="4"/>
    <x v="4"/>
    <n v="3551"/>
    <x v="0"/>
    <x v="8"/>
    <x v="2"/>
    <s v="Sanvi Reddy"/>
    <x v="518"/>
  </r>
  <r>
    <x v="672"/>
    <x v="1"/>
    <x v="1"/>
    <x v="1"/>
    <x v="4"/>
    <x v="1"/>
    <x v="1"/>
    <n v="2154"/>
    <x v="0"/>
    <x v="4"/>
    <x v="5"/>
    <s v="Mariam Bakir"/>
    <x v="728"/>
  </r>
  <r>
    <x v="354"/>
    <x v="0"/>
    <x v="0"/>
    <x v="1"/>
    <x v="74"/>
    <x v="1"/>
    <x v="1"/>
    <n v="2485"/>
    <x v="0"/>
    <x v="1"/>
    <x v="4"/>
    <s v="Ariki Te Kahu"/>
    <x v="757"/>
  </r>
  <r>
    <x v="497"/>
    <x v="1"/>
    <x v="1"/>
    <x v="1"/>
    <x v="4"/>
    <x v="1"/>
    <x v="1"/>
    <n v="2154"/>
    <x v="0"/>
    <x v="4"/>
    <x v="2"/>
    <s v="Sanvi Reddy"/>
    <x v="337"/>
  </r>
  <r>
    <x v="443"/>
    <x v="0"/>
    <x v="0"/>
    <x v="0"/>
    <x v="66"/>
    <x v="3"/>
    <x v="3"/>
    <n v="4883"/>
    <x v="0"/>
    <x v="12"/>
    <x v="7"/>
    <s v="Michelle Zhao"/>
    <x v="455"/>
  </r>
  <r>
    <x v="568"/>
    <x v="0"/>
    <x v="0"/>
    <x v="1"/>
    <x v="21"/>
    <x v="3"/>
    <x v="3"/>
    <n v="4012"/>
    <x v="0"/>
    <x v="10"/>
    <x v="2"/>
    <s v="Sanvi Reddy"/>
    <x v="291"/>
  </r>
  <r>
    <x v="199"/>
    <x v="0"/>
    <x v="0"/>
    <x v="0"/>
    <x v="86"/>
    <x v="0"/>
    <x v="0"/>
    <n v="6725"/>
    <x v="0"/>
    <x v="20"/>
    <x v="7"/>
    <s v="Michelle Zhao"/>
    <x v="758"/>
  </r>
  <r>
    <x v="44"/>
    <x v="0"/>
    <x v="0"/>
    <x v="0"/>
    <x v="53"/>
    <x v="3"/>
    <x v="3"/>
    <n v="4119"/>
    <x v="0"/>
    <x v="10"/>
    <x v="1"/>
    <s v="Jojo Hashimoto"/>
    <x v="184"/>
  </r>
  <r>
    <x v="357"/>
    <x v="1"/>
    <x v="1"/>
    <x v="0"/>
    <x v="3"/>
    <x v="3"/>
    <x v="3"/>
    <n v="4220"/>
    <x v="0"/>
    <x v="3"/>
    <x v="3"/>
    <s v="Adelaide Scott"/>
    <x v="176"/>
  </r>
  <r>
    <x v="211"/>
    <x v="0"/>
    <x v="0"/>
    <x v="1"/>
    <x v="68"/>
    <x v="7"/>
    <x v="7"/>
    <n v="800"/>
    <x v="0"/>
    <x v="19"/>
    <x v="3"/>
    <s v="Adelaide Scott"/>
    <x v="759"/>
  </r>
  <r>
    <x v="243"/>
    <x v="2"/>
    <x v="2"/>
    <x v="1"/>
    <x v="9"/>
    <x v="4"/>
    <x v="4"/>
    <n v="3076"/>
    <x v="0"/>
    <x v="7"/>
    <x v="8"/>
    <s v="Aditya Nair"/>
    <x v="515"/>
  </r>
  <r>
    <x v="279"/>
    <x v="2"/>
    <x v="2"/>
    <x v="0"/>
    <x v="63"/>
    <x v="1"/>
    <x v="1"/>
    <n v="2015"/>
    <x v="0"/>
    <x v="5"/>
    <x v="3"/>
    <s v="Adelaide Scott"/>
    <x v="668"/>
  </r>
  <r>
    <x v="132"/>
    <x v="0"/>
    <x v="0"/>
    <x v="0"/>
    <x v="92"/>
    <x v="3"/>
    <x v="3"/>
    <n v="4305"/>
    <x v="0"/>
    <x v="3"/>
    <x v="1"/>
    <s v="Jojo Hashimoto"/>
    <x v="49"/>
  </r>
  <r>
    <x v="622"/>
    <x v="2"/>
    <x v="2"/>
    <x v="1"/>
    <x v="11"/>
    <x v="5"/>
    <x v="5"/>
    <n v="7010"/>
    <x v="0"/>
    <x v="9"/>
    <x v="0"/>
    <s v="Yarran Maza"/>
    <x v="2"/>
  </r>
  <r>
    <x v="109"/>
    <x v="0"/>
    <x v="0"/>
    <x v="0"/>
    <x v="47"/>
    <x v="1"/>
    <x v="1"/>
    <n v="2101"/>
    <x v="0"/>
    <x v="4"/>
    <x v="1"/>
    <s v="Jojo Hashimoto"/>
    <x v="630"/>
  </r>
  <r>
    <x v="540"/>
    <x v="0"/>
    <x v="0"/>
    <x v="1"/>
    <x v="24"/>
    <x v="1"/>
    <x v="1"/>
    <n v="2120"/>
    <x v="0"/>
    <x v="4"/>
    <x v="7"/>
    <s v="Michelle Zhao"/>
    <x v="487"/>
  </r>
  <r>
    <x v="478"/>
    <x v="2"/>
    <x v="2"/>
    <x v="0"/>
    <x v="91"/>
    <x v="1"/>
    <x v="1"/>
    <n v="2064"/>
    <x v="0"/>
    <x v="5"/>
    <x v="0"/>
    <s v="Yarran Maza"/>
    <x v="271"/>
  </r>
  <r>
    <x v="412"/>
    <x v="2"/>
    <x v="2"/>
    <x v="0"/>
    <x v="76"/>
    <x v="1"/>
    <x v="1"/>
    <n v="2031"/>
    <x v="0"/>
    <x v="5"/>
    <x v="3"/>
    <s v="Adelaide Scott"/>
    <x v="552"/>
  </r>
  <r>
    <x v="185"/>
    <x v="0"/>
    <x v="0"/>
    <x v="0"/>
    <x v="36"/>
    <x v="4"/>
    <x v="4"/>
    <n v="3148"/>
    <x v="0"/>
    <x v="6"/>
    <x v="0"/>
    <s v="Yarran Maza"/>
    <x v="446"/>
  </r>
  <r>
    <x v="422"/>
    <x v="1"/>
    <x v="1"/>
    <x v="1"/>
    <x v="4"/>
    <x v="1"/>
    <x v="1"/>
    <n v="2154"/>
    <x v="0"/>
    <x v="4"/>
    <x v="9"/>
    <s v="Luka Vidovic"/>
    <x v="229"/>
  </r>
  <r>
    <x v="335"/>
    <x v="0"/>
    <x v="0"/>
    <x v="0"/>
    <x v="53"/>
    <x v="3"/>
    <x v="3"/>
    <n v="4119"/>
    <x v="0"/>
    <x v="10"/>
    <x v="5"/>
    <s v="Mariam Bakir"/>
    <x v="280"/>
  </r>
  <r>
    <x v="603"/>
    <x v="0"/>
    <x v="0"/>
    <x v="1"/>
    <x v="28"/>
    <x v="1"/>
    <x v="1"/>
    <n v="2830"/>
    <x v="0"/>
    <x v="11"/>
    <x v="3"/>
    <s v="Adelaide Scott"/>
    <x v="549"/>
  </r>
  <r>
    <x v="205"/>
    <x v="0"/>
    <x v="0"/>
    <x v="0"/>
    <x v="73"/>
    <x v="6"/>
    <x v="6"/>
    <n v="5607"/>
    <x v="0"/>
    <x v="18"/>
    <x v="0"/>
    <s v="Yarran Maza"/>
    <x v="760"/>
  </r>
  <r>
    <x v="135"/>
    <x v="0"/>
    <x v="0"/>
    <x v="0"/>
    <x v="47"/>
    <x v="1"/>
    <x v="1"/>
    <n v="2101"/>
    <x v="0"/>
    <x v="4"/>
    <x v="6"/>
    <s v="Cooper Evans"/>
    <x v="740"/>
  </r>
  <r>
    <x v="161"/>
    <x v="0"/>
    <x v="0"/>
    <x v="0"/>
    <x v="55"/>
    <x v="3"/>
    <x v="3"/>
    <n v="4703"/>
    <x v="0"/>
    <x v="17"/>
    <x v="3"/>
    <s v="Adelaide Scott"/>
    <x v="746"/>
  </r>
  <r>
    <x v="500"/>
    <x v="0"/>
    <x v="0"/>
    <x v="0"/>
    <x v="54"/>
    <x v="4"/>
    <x v="4"/>
    <n v="3030"/>
    <x v="0"/>
    <x v="7"/>
    <x v="4"/>
    <s v="Ariki Te Kahu"/>
    <x v="687"/>
  </r>
  <r>
    <x v="305"/>
    <x v="2"/>
    <x v="2"/>
    <x v="0"/>
    <x v="31"/>
    <x v="1"/>
    <x v="1"/>
    <n v="2116"/>
    <x v="0"/>
    <x v="4"/>
    <x v="3"/>
    <s v="Adelaide Scott"/>
    <x v="151"/>
  </r>
  <r>
    <x v="391"/>
    <x v="2"/>
    <x v="2"/>
    <x v="0"/>
    <x v="13"/>
    <x v="1"/>
    <x v="1"/>
    <n v="2480"/>
    <x v="0"/>
    <x v="1"/>
    <x v="1"/>
    <s v="Jojo Hashimoto"/>
    <x v="251"/>
  </r>
  <r>
    <x v="64"/>
    <x v="1"/>
    <x v="1"/>
    <x v="1"/>
    <x v="22"/>
    <x v="1"/>
    <x v="1"/>
    <n v="2539"/>
    <x v="0"/>
    <x v="2"/>
    <x v="4"/>
    <s v="Ariki Te Kahu"/>
    <x v="490"/>
  </r>
  <r>
    <x v="501"/>
    <x v="2"/>
    <x v="2"/>
    <x v="0"/>
    <x v="56"/>
    <x v="1"/>
    <x v="1"/>
    <n v="2795"/>
    <x v="0"/>
    <x v="11"/>
    <x v="1"/>
    <s v="Jojo Hashimoto"/>
    <x v="512"/>
  </r>
  <r>
    <x v="247"/>
    <x v="0"/>
    <x v="0"/>
    <x v="0"/>
    <x v="48"/>
    <x v="3"/>
    <x v="3"/>
    <n v="4566"/>
    <x v="0"/>
    <x v="15"/>
    <x v="9"/>
    <s v="Luka Vidovic"/>
    <x v="499"/>
  </r>
  <r>
    <x v="312"/>
    <x v="0"/>
    <x v="0"/>
    <x v="1"/>
    <x v="96"/>
    <x v="4"/>
    <x v="4"/>
    <n v="3690"/>
    <x v="0"/>
    <x v="16"/>
    <x v="4"/>
    <s v="Ariki Te Kahu"/>
    <x v="409"/>
  </r>
  <r>
    <x v="79"/>
    <x v="0"/>
    <x v="0"/>
    <x v="0"/>
    <x v="1"/>
    <x v="1"/>
    <x v="1"/>
    <n v="2478"/>
    <x v="0"/>
    <x v="1"/>
    <x v="5"/>
    <s v="Mariam Bakir"/>
    <x v="55"/>
  </r>
  <r>
    <x v="713"/>
    <x v="0"/>
    <x v="0"/>
    <x v="0"/>
    <x v="32"/>
    <x v="6"/>
    <x v="6"/>
    <n v="5169"/>
    <x v="0"/>
    <x v="13"/>
    <x v="9"/>
    <s v="Luka Vidovic"/>
    <x v="483"/>
  </r>
  <r>
    <x v="604"/>
    <x v="2"/>
    <x v="2"/>
    <x v="0"/>
    <x v="78"/>
    <x v="1"/>
    <x v="1"/>
    <n v="2141"/>
    <x v="0"/>
    <x v="4"/>
    <x v="3"/>
    <s v="Adelaide Scott"/>
    <x v="636"/>
  </r>
  <r>
    <x v="166"/>
    <x v="0"/>
    <x v="0"/>
    <x v="0"/>
    <x v="27"/>
    <x v="4"/>
    <x v="4"/>
    <n v="3066"/>
    <x v="0"/>
    <x v="7"/>
    <x v="5"/>
    <s v="Mariam Bakir"/>
    <x v="137"/>
  </r>
  <r>
    <x v="72"/>
    <x v="2"/>
    <x v="2"/>
    <x v="0"/>
    <x v="60"/>
    <x v="1"/>
    <x v="1"/>
    <n v="2541"/>
    <x v="0"/>
    <x v="2"/>
    <x v="1"/>
    <s v="Jojo Hashimoto"/>
    <x v="483"/>
  </r>
  <r>
    <x v="547"/>
    <x v="0"/>
    <x v="0"/>
    <x v="1"/>
    <x v="76"/>
    <x v="1"/>
    <x v="1"/>
    <n v="2031"/>
    <x v="0"/>
    <x v="5"/>
    <x v="1"/>
    <s v="Jojo Hashimoto"/>
    <x v="372"/>
  </r>
  <r>
    <x v="560"/>
    <x v="0"/>
    <x v="0"/>
    <x v="0"/>
    <x v="84"/>
    <x v="3"/>
    <x v="3"/>
    <n v="4215"/>
    <x v="0"/>
    <x v="3"/>
    <x v="7"/>
    <s v="Michelle Zhao"/>
    <x v="690"/>
  </r>
  <r>
    <x v="540"/>
    <x v="0"/>
    <x v="0"/>
    <x v="1"/>
    <x v="24"/>
    <x v="1"/>
    <x v="1"/>
    <n v="2120"/>
    <x v="0"/>
    <x v="4"/>
    <x v="0"/>
    <s v="Yarran Maza"/>
    <x v="11"/>
  </r>
  <r>
    <x v="628"/>
    <x v="2"/>
    <x v="2"/>
    <x v="0"/>
    <x v="60"/>
    <x v="1"/>
    <x v="1"/>
    <n v="2541"/>
    <x v="0"/>
    <x v="2"/>
    <x v="7"/>
    <s v="Michelle Zhao"/>
    <x v="479"/>
  </r>
  <r>
    <x v="515"/>
    <x v="0"/>
    <x v="0"/>
    <x v="0"/>
    <x v="47"/>
    <x v="1"/>
    <x v="1"/>
    <n v="2101"/>
    <x v="0"/>
    <x v="4"/>
    <x v="2"/>
    <s v="Sanvi Reddy"/>
    <x v="646"/>
  </r>
  <r>
    <x v="129"/>
    <x v="0"/>
    <x v="0"/>
    <x v="1"/>
    <x v="40"/>
    <x v="4"/>
    <x v="4"/>
    <n v="3353"/>
    <x v="0"/>
    <x v="8"/>
    <x v="3"/>
    <s v="Adelaide Scott"/>
    <x v="369"/>
  </r>
  <r>
    <x v="171"/>
    <x v="1"/>
    <x v="1"/>
    <x v="0"/>
    <x v="19"/>
    <x v="1"/>
    <x v="1"/>
    <n v="2800"/>
    <x v="0"/>
    <x v="11"/>
    <x v="3"/>
    <s v="Adelaide Scott"/>
    <x v="615"/>
  </r>
  <r>
    <x v="284"/>
    <x v="1"/>
    <x v="1"/>
    <x v="0"/>
    <x v="40"/>
    <x v="4"/>
    <x v="4"/>
    <n v="3353"/>
    <x v="0"/>
    <x v="8"/>
    <x v="1"/>
    <s v="Jojo Hashimoto"/>
    <x v="733"/>
  </r>
  <r>
    <x v="21"/>
    <x v="1"/>
    <x v="1"/>
    <x v="0"/>
    <x v="23"/>
    <x v="1"/>
    <x v="1"/>
    <n v="2650"/>
    <x v="0"/>
    <x v="11"/>
    <x v="6"/>
    <s v="Cooper Evans"/>
    <x v="730"/>
  </r>
  <r>
    <x v="52"/>
    <x v="2"/>
    <x v="2"/>
    <x v="1"/>
    <x v="65"/>
    <x v="1"/>
    <x v="1"/>
    <n v="2131"/>
    <x v="0"/>
    <x v="4"/>
    <x v="5"/>
    <s v="Mariam Bakir"/>
    <x v="31"/>
  </r>
  <r>
    <x v="424"/>
    <x v="2"/>
    <x v="2"/>
    <x v="0"/>
    <x v="76"/>
    <x v="1"/>
    <x v="1"/>
    <n v="2031"/>
    <x v="0"/>
    <x v="5"/>
    <x v="9"/>
    <s v="Luka Vidovic"/>
    <x v="758"/>
  </r>
  <r>
    <x v="82"/>
    <x v="2"/>
    <x v="2"/>
    <x v="0"/>
    <x v="78"/>
    <x v="1"/>
    <x v="1"/>
    <n v="2141"/>
    <x v="0"/>
    <x v="4"/>
    <x v="1"/>
    <s v="Jojo Hashimoto"/>
    <x v="603"/>
  </r>
  <r>
    <x v="685"/>
    <x v="1"/>
    <x v="1"/>
    <x v="0"/>
    <x v="90"/>
    <x v="3"/>
    <x v="3"/>
    <n v="4700"/>
    <x v="0"/>
    <x v="17"/>
    <x v="3"/>
    <s v="Adelaide Scott"/>
    <x v="761"/>
  </r>
  <r>
    <x v="91"/>
    <x v="0"/>
    <x v="0"/>
    <x v="0"/>
    <x v="1"/>
    <x v="1"/>
    <x v="1"/>
    <n v="2478"/>
    <x v="0"/>
    <x v="1"/>
    <x v="6"/>
    <s v="Cooper Evans"/>
    <x v="155"/>
  </r>
  <r>
    <x v="275"/>
    <x v="0"/>
    <x v="0"/>
    <x v="1"/>
    <x v="29"/>
    <x v="4"/>
    <x v="4"/>
    <n v="3500"/>
    <x v="0"/>
    <x v="8"/>
    <x v="3"/>
    <s v="Adelaide Scott"/>
    <x v="722"/>
  </r>
  <r>
    <x v="546"/>
    <x v="1"/>
    <x v="1"/>
    <x v="1"/>
    <x v="11"/>
    <x v="5"/>
    <x v="5"/>
    <n v="7010"/>
    <x v="0"/>
    <x v="9"/>
    <x v="4"/>
    <s v="Ariki Te Kahu"/>
    <x v="459"/>
  </r>
  <r>
    <x v="115"/>
    <x v="0"/>
    <x v="0"/>
    <x v="0"/>
    <x v="56"/>
    <x v="1"/>
    <x v="1"/>
    <n v="2795"/>
    <x v="0"/>
    <x v="11"/>
    <x v="1"/>
    <s v="Jojo Hashimoto"/>
    <x v="502"/>
  </r>
  <r>
    <x v="205"/>
    <x v="0"/>
    <x v="0"/>
    <x v="0"/>
    <x v="80"/>
    <x v="0"/>
    <x v="0"/>
    <n v="6109"/>
    <x v="0"/>
    <x v="14"/>
    <x v="3"/>
    <s v="Adelaide Scott"/>
    <x v="50"/>
  </r>
  <r>
    <x v="65"/>
    <x v="2"/>
    <x v="2"/>
    <x v="0"/>
    <x v="39"/>
    <x v="0"/>
    <x v="0"/>
    <n v="6330"/>
    <x v="0"/>
    <x v="14"/>
    <x v="4"/>
    <s v="Ariki Te Kahu"/>
    <x v="82"/>
  </r>
  <r>
    <x v="295"/>
    <x v="0"/>
    <x v="0"/>
    <x v="0"/>
    <x v="70"/>
    <x v="4"/>
    <x v="4"/>
    <n v="3400"/>
    <x v="0"/>
    <x v="8"/>
    <x v="4"/>
    <s v="Ariki Te Kahu"/>
    <x v="79"/>
  </r>
  <r>
    <x v="402"/>
    <x v="0"/>
    <x v="0"/>
    <x v="0"/>
    <x v="51"/>
    <x v="4"/>
    <x v="4"/>
    <n v="3630"/>
    <x v="0"/>
    <x v="16"/>
    <x v="9"/>
    <s v="Luka Vidovic"/>
    <x v="546"/>
  </r>
  <r>
    <x v="171"/>
    <x v="1"/>
    <x v="1"/>
    <x v="1"/>
    <x v="65"/>
    <x v="1"/>
    <x v="1"/>
    <n v="2131"/>
    <x v="0"/>
    <x v="4"/>
    <x v="3"/>
    <s v="Adelaide Scott"/>
    <x v="762"/>
  </r>
  <r>
    <x v="492"/>
    <x v="2"/>
    <x v="2"/>
    <x v="0"/>
    <x v="27"/>
    <x v="4"/>
    <x v="4"/>
    <n v="3066"/>
    <x v="0"/>
    <x v="7"/>
    <x v="3"/>
    <s v="Adelaide Scott"/>
    <x v="291"/>
  </r>
  <r>
    <x v="21"/>
    <x v="1"/>
    <x v="1"/>
    <x v="0"/>
    <x v="55"/>
    <x v="3"/>
    <x v="3"/>
    <n v="4703"/>
    <x v="0"/>
    <x v="17"/>
    <x v="9"/>
    <s v="Luka Vidovic"/>
    <x v="508"/>
  </r>
  <r>
    <x v="679"/>
    <x v="2"/>
    <x v="2"/>
    <x v="1"/>
    <x v="21"/>
    <x v="3"/>
    <x v="3"/>
    <n v="4012"/>
    <x v="0"/>
    <x v="10"/>
    <x v="4"/>
    <s v="Ariki Te Kahu"/>
    <x v="101"/>
  </r>
  <r>
    <x v="658"/>
    <x v="2"/>
    <x v="2"/>
    <x v="0"/>
    <x v="15"/>
    <x v="1"/>
    <x v="1"/>
    <n v="2020"/>
    <x v="0"/>
    <x v="5"/>
    <x v="2"/>
    <s v="Sanvi Reddy"/>
    <x v="280"/>
  </r>
  <r>
    <x v="172"/>
    <x v="1"/>
    <x v="1"/>
    <x v="0"/>
    <x v="15"/>
    <x v="1"/>
    <x v="1"/>
    <n v="2020"/>
    <x v="0"/>
    <x v="5"/>
    <x v="7"/>
    <s v="Michelle Zhao"/>
    <x v="401"/>
  </r>
  <r>
    <x v="518"/>
    <x v="0"/>
    <x v="0"/>
    <x v="1"/>
    <x v="75"/>
    <x v="0"/>
    <x v="0"/>
    <n v="6450"/>
    <x v="0"/>
    <x v="20"/>
    <x v="0"/>
    <s v="Yarran Maza"/>
    <x v="50"/>
  </r>
  <r>
    <x v="388"/>
    <x v="2"/>
    <x v="2"/>
    <x v="0"/>
    <x v="80"/>
    <x v="0"/>
    <x v="0"/>
    <n v="6109"/>
    <x v="0"/>
    <x v="14"/>
    <x v="4"/>
    <s v="Ariki Te Kahu"/>
    <x v="740"/>
  </r>
  <r>
    <x v="367"/>
    <x v="2"/>
    <x v="2"/>
    <x v="0"/>
    <x v="32"/>
    <x v="6"/>
    <x v="6"/>
    <n v="5169"/>
    <x v="0"/>
    <x v="13"/>
    <x v="3"/>
    <s v="Adelaide Scott"/>
    <x v="55"/>
  </r>
  <r>
    <x v="651"/>
    <x v="0"/>
    <x v="0"/>
    <x v="1"/>
    <x v="11"/>
    <x v="5"/>
    <x v="5"/>
    <n v="7010"/>
    <x v="0"/>
    <x v="9"/>
    <x v="9"/>
    <s v="Luka Vidovic"/>
    <x v="358"/>
  </r>
  <r>
    <x v="579"/>
    <x v="2"/>
    <x v="2"/>
    <x v="0"/>
    <x v="77"/>
    <x v="5"/>
    <x v="5"/>
    <n v="7018"/>
    <x v="0"/>
    <x v="9"/>
    <x v="4"/>
    <s v="Ariki Te Kahu"/>
    <x v="297"/>
  </r>
  <r>
    <x v="491"/>
    <x v="2"/>
    <x v="2"/>
    <x v="1"/>
    <x v="29"/>
    <x v="4"/>
    <x v="4"/>
    <n v="3500"/>
    <x v="0"/>
    <x v="8"/>
    <x v="0"/>
    <s v="Yarran Maza"/>
    <x v="480"/>
  </r>
  <r>
    <x v="479"/>
    <x v="2"/>
    <x v="2"/>
    <x v="1"/>
    <x v="14"/>
    <x v="1"/>
    <x v="1"/>
    <n v="2790"/>
    <x v="0"/>
    <x v="11"/>
    <x v="4"/>
    <s v="Ariki Te Kahu"/>
    <x v="621"/>
  </r>
  <r>
    <x v="340"/>
    <x v="1"/>
    <x v="1"/>
    <x v="0"/>
    <x v="50"/>
    <x v="4"/>
    <x v="4"/>
    <n v="3179"/>
    <x v="0"/>
    <x v="6"/>
    <x v="3"/>
    <s v="Adelaide Scott"/>
    <x v="382"/>
  </r>
  <r>
    <x v="693"/>
    <x v="2"/>
    <x v="2"/>
    <x v="0"/>
    <x v="45"/>
    <x v="3"/>
    <x v="3"/>
    <n v="4570"/>
    <x v="0"/>
    <x v="15"/>
    <x v="9"/>
    <s v="Luka Vidovic"/>
    <x v="571"/>
  </r>
  <r>
    <x v="140"/>
    <x v="0"/>
    <x v="0"/>
    <x v="0"/>
    <x v="45"/>
    <x v="3"/>
    <x v="3"/>
    <n v="4570"/>
    <x v="0"/>
    <x v="15"/>
    <x v="5"/>
    <s v="Mariam Bakir"/>
    <x v="722"/>
  </r>
  <r>
    <x v="407"/>
    <x v="1"/>
    <x v="1"/>
    <x v="0"/>
    <x v="94"/>
    <x v="5"/>
    <x v="5"/>
    <n v="7250"/>
    <x v="0"/>
    <x v="9"/>
    <x v="7"/>
    <s v="Michelle Zhao"/>
    <x v="528"/>
  </r>
  <r>
    <x v="243"/>
    <x v="2"/>
    <x v="2"/>
    <x v="0"/>
    <x v="80"/>
    <x v="0"/>
    <x v="0"/>
    <n v="6109"/>
    <x v="0"/>
    <x v="14"/>
    <x v="5"/>
    <s v="Mariam Bakir"/>
    <x v="507"/>
  </r>
  <r>
    <x v="78"/>
    <x v="0"/>
    <x v="0"/>
    <x v="0"/>
    <x v="60"/>
    <x v="1"/>
    <x v="1"/>
    <n v="2541"/>
    <x v="0"/>
    <x v="2"/>
    <x v="5"/>
    <s v="Mariam Bakir"/>
    <x v="579"/>
  </r>
  <r>
    <x v="494"/>
    <x v="0"/>
    <x v="0"/>
    <x v="0"/>
    <x v="64"/>
    <x v="1"/>
    <x v="1"/>
    <n v="2350"/>
    <x v="0"/>
    <x v="1"/>
    <x v="6"/>
    <s v="Cooper Evans"/>
    <x v="760"/>
  </r>
  <r>
    <x v="257"/>
    <x v="0"/>
    <x v="0"/>
    <x v="0"/>
    <x v="63"/>
    <x v="1"/>
    <x v="1"/>
    <n v="2015"/>
    <x v="0"/>
    <x v="5"/>
    <x v="6"/>
    <s v="Cooper Evans"/>
    <x v="418"/>
  </r>
  <r>
    <x v="214"/>
    <x v="2"/>
    <x v="2"/>
    <x v="1"/>
    <x v="96"/>
    <x v="4"/>
    <x v="4"/>
    <n v="3690"/>
    <x v="0"/>
    <x v="16"/>
    <x v="3"/>
    <s v="Adelaide Scott"/>
    <x v="237"/>
  </r>
  <r>
    <x v="186"/>
    <x v="2"/>
    <x v="2"/>
    <x v="0"/>
    <x v="58"/>
    <x v="0"/>
    <x v="0"/>
    <n v="6027"/>
    <x v="0"/>
    <x v="0"/>
    <x v="3"/>
    <s v="Adelaide Scott"/>
    <x v="148"/>
  </r>
  <r>
    <x v="582"/>
    <x v="0"/>
    <x v="0"/>
    <x v="0"/>
    <x v="77"/>
    <x v="5"/>
    <x v="5"/>
    <n v="7018"/>
    <x v="0"/>
    <x v="9"/>
    <x v="0"/>
    <s v="Yarran Maza"/>
    <x v="621"/>
  </r>
  <r>
    <x v="511"/>
    <x v="1"/>
    <x v="1"/>
    <x v="0"/>
    <x v="62"/>
    <x v="0"/>
    <x v="0"/>
    <n v="6112"/>
    <x v="0"/>
    <x v="14"/>
    <x v="0"/>
    <s v="Yarran Maza"/>
    <x v="31"/>
  </r>
  <r>
    <x v="522"/>
    <x v="2"/>
    <x v="2"/>
    <x v="1"/>
    <x v="40"/>
    <x v="4"/>
    <x v="4"/>
    <n v="3353"/>
    <x v="0"/>
    <x v="8"/>
    <x v="5"/>
    <s v="Mariam Bakir"/>
    <x v="424"/>
  </r>
  <r>
    <x v="372"/>
    <x v="0"/>
    <x v="0"/>
    <x v="0"/>
    <x v="53"/>
    <x v="3"/>
    <x v="3"/>
    <n v="4119"/>
    <x v="0"/>
    <x v="10"/>
    <x v="2"/>
    <s v="Sanvi Reddy"/>
    <x v="300"/>
  </r>
  <r>
    <x v="38"/>
    <x v="0"/>
    <x v="0"/>
    <x v="1"/>
    <x v="25"/>
    <x v="4"/>
    <x v="4"/>
    <n v="3550"/>
    <x v="0"/>
    <x v="8"/>
    <x v="2"/>
    <s v="Sanvi Reddy"/>
    <x v="201"/>
  </r>
  <r>
    <x v="665"/>
    <x v="1"/>
    <x v="1"/>
    <x v="0"/>
    <x v="43"/>
    <x v="1"/>
    <x v="1"/>
    <n v="2560"/>
    <x v="0"/>
    <x v="2"/>
    <x v="5"/>
    <s v="Mariam Bakir"/>
    <x v="154"/>
  </r>
  <r>
    <x v="259"/>
    <x v="1"/>
    <x v="1"/>
    <x v="0"/>
    <x v="10"/>
    <x v="4"/>
    <x v="4"/>
    <n v="3551"/>
    <x v="0"/>
    <x v="8"/>
    <x v="7"/>
    <s v="Michelle Zhao"/>
    <x v="706"/>
  </r>
  <r>
    <x v="267"/>
    <x v="0"/>
    <x v="0"/>
    <x v="1"/>
    <x v="85"/>
    <x v="0"/>
    <x v="0"/>
    <n v="6530"/>
    <x v="0"/>
    <x v="20"/>
    <x v="7"/>
    <s v="Michelle Zhao"/>
    <x v="567"/>
  </r>
  <r>
    <x v="600"/>
    <x v="2"/>
    <x v="2"/>
    <x v="1"/>
    <x v="9"/>
    <x v="4"/>
    <x v="4"/>
    <n v="3076"/>
    <x v="0"/>
    <x v="7"/>
    <x v="3"/>
    <s v="Adelaide Scott"/>
    <x v="309"/>
  </r>
  <r>
    <x v="375"/>
    <x v="1"/>
    <x v="1"/>
    <x v="1"/>
    <x v="88"/>
    <x v="6"/>
    <x v="6"/>
    <n v="5011"/>
    <x v="0"/>
    <x v="13"/>
    <x v="0"/>
    <s v="Yarran Maza"/>
    <x v="134"/>
  </r>
  <r>
    <x v="654"/>
    <x v="2"/>
    <x v="2"/>
    <x v="0"/>
    <x v="34"/>
    <x v="4"/>
    <x v="4"/>
    <n v="3018"/>
    <x v="0"/>
    <x v="7"/>
    <x v="1"/>
    <s v="Jojo Hashimoto"/>
    <x v="663"/>
  </r>
  <r>
    <x v="151"/>
    <x v="2"/>
    <x v="2"/>
    <x v="0"/>
    <x v="53"/>
    <x v="3"/>
    <x v="3"/>
    <n v="4119"/>
    <x v="0"/>
    <x v="10"/>
    <x v="1"/>
    <s v="Jojo Hashimoto"/>
    <x v="411"/>
  </r>
  <r>
    <x v="500"/>
    <x v="0"/>
    <x v="0"/>
    <x v="0"/>
    <x v="95"/>
    <x v="7"/>
    <x v="7"/>
    <n v="870"/>
    <x v="0"/>
    <x v="19"/>
    <x v="0"/>
    <s v="Yarran Maza"/>
    <x v="191"/>
  </r>
  <r>
    <x v="72"/>
    <x v="2"/>
    <x v="2"/>
    <x v="1"/>
    <x v="9"/>
    <x v="4"/>
    <x v="4"/>
    <n v="3076"/>
    <x v="0"/>
    <x v="7"/>
    <x v="3"/>
    <s v="Adelaide Scott"/>
    <x v="39"/>
  </r>
  <r>
    <x v="104"/>
    <x v="0"/>
    <x v="0"/>
    <x v="0"/>
    <x v="63"/>
    <x v="1"/>
    <x v="1"/>
    <n v="2015"/>
    <x v="0"/>
    <x v="5"/>
    <x v="3"/>
    <s v="Adelaide Scott"/>
    <x v="87"/>
  </r>
  <r>
    <x v="239"/>
    <x v="0"/>
    <x v="0"/>
    <x v="1"/>
    <x v="11"/>
    <x v="5"/>
    <x v="5"/>
    <n v="7010"/>
    <x v="0"/>
    <x v="9"/>
    <x v="2"/>
    <s v="Sanvi Reddy"/>
    <x v="169"/>
  </r>
  <r>
    <x v="124"/>
    <x v="0"/>
    <x v="0"/>
    <x v="0"/>
    <x v="52"/>
    <x v="3"/>
    <x v="3"/>
    <n v="4053"/>
    <x v="0"/>
    <x v="10"/>
    <x v="3"/>
    <s v="Adelaide Scott"/>
    <x v="329"/>
  </r>
  <r>
    <x v="271"/>
    <x v="1"/>
    <x v="1"/>
    <x v="0"/>
    <x v="77"/>
    <x v="5"/>
    <x v="5"/>
    <n v="7018"/>
    <x v="0"/>
    <x v="9"/>
    <x v="5"/>
    <s v="Mariam Bakir"/>
    <x v="543"/>
  </r>
  <r>
    <x v="300"/>
    <x v="1"/>
    <x v="1"/>
    <x v="0"/>
    <x v="50"/>
    <x v="4"/>
    <x v="4"/>
    <n v="3179"/>
    <x v="0"/>
    <x v="6"/>
    <x v="1"/>
    <s v="Jojo Hashimoto"/>
    <x v="123"/>
  </r>
  <r>
    <x v="441"/>
    <x v="1"/>
    <x v="1"/>
    <x v="0"/>
    <x v="59"/>
    <x v="3"/>
    <x v="3"/>
    <n v="4509"/>
    <x v="0"/>
    <x v="3"/>
    <x v="0"/>
    <s v="Yarran Maza"/>
    <x v="39"/>
  </r>
  <r>
    <x v="546"/>
    <x v="1"/>
    <x v="1"/>
    <x v="0"/>
    <x v="34"/>
    <x v="4"/>
    <x v="4"/>
    <n v="3018"/>
    <x v="0"/>
    <x v="7"/>
    <x v="7"/>
    <s v="Michelle Zhao"/>
    <x v="763"/>
  </r>
  <r>
    <x v="438"/>
    <x v="2"/>
    <x v="2"/>
    <x v="0"/>
    <x v="69"/>
    <x v="4"/>
    <x v="4"/>
    <n v="3199"/>
    <x v="0"/>
    <x v="6"/>
    <x v="6"/>
    <s v="Cooper Evans"/>
    <x v="459"/>
  </r>
  <r>
    <x v="36"/>
    <x v="2"/>
    <x v="2"/>
    <x v="0"/>
    <x v="31"/>
    <x v="1"/>
    <x v="1"/>
    <n v="2116"/>
    <x v="0"/>
    <x v="4"/>
    <x v="2"/>
    <s v="Sanvi Reddy"/>
    <x v="419"/>
  </r>
  <r>
    <x v="97"/>
    <x v="0"/>
    <x v="0"/>
    <x v="0"/>
    <x v="79"/>
    <x v="6"/>
    <x v="6"/>
    <n v="5290"/>
    <x v="0"/>
    <x v="18"/>
    <x v="1"/>
    <s v="Jojo Hashimoto"/>
    <x v="296"/>
  </r>
  <r>
    <x v="651"/>
    <x v="0"/>
    <x v="0"/>
    <x v="1"/>
    <x v="8"/>
    <x v="1"/>
    <x v="1"/>
    <n v="2158"/>
    <x v="0"/>
    <x v="4"/>
    <x v="7"/>
    <s v="Michelle Zhao"/>
    <x v="152"/>
  </r>
  <r>
    <x v="683"/>
    <x v="0"/>
    <x v="0"/>
    <x v="0"/>
    <x v="48"/>
    <x v="3"/>
    <x v="3"/>
    <n v="4566"/>
    <x v="0"/>
    <x v="15"/>
    <x v="1"/>
    <s v="Jojo Hashimoto"/>
    <x v="611"/>
  </r>
  <r>
    <x v="644"/>
    <x v="1"/>
    <x v="1"/>
    <x v="0"/>
    <x v="62"/>
    <x v="0"/>
    <x v="0"/>
    <n v="6112"/>
    <x v="0"/>
    <x v="14"/>
    <x v="7"/>
    <s v="Michelle Zhao"/>
    <x v="600"/>
  </r>
  <r>
    <x v="529"/>
    <x v="1"/>
    <x v="1"/>
    <x v="0"/>
    <x v="16"/>
    <x v="0"/>
    <x v="0"/>
    <n v="6030"/>
    <x v="0"/>
    <x v="0"/>
    <x v="0"/>
    <s v="Yarran Maza"/>
    <x v="2"/>
  </r>
  <r>
    <x v="281"/>
    <x v="2"/>
    <x v="2"/>
    <x v="0"/>
    <x v="5"/>
    <x v="1"/>
    <x v="1"/>
    <n v="2067"/>
    <x v="0"/>
    <x v="5"/>
    <x v="4"/>
    <s v="Ariki Te Kahu"/>
    <x v="453"/>
  </r>
  <r>
    <x v="340"/>
    <x v="1"/>
    <x v="1"/>
    <x v="1"/>
    <x v="96"/>
    <x v="4"/>
    <x v="4"/>
    <n v="3690"/>
    <x v="0"/>
    <x v="16"/>
    <x v="0"/>
    <s v="Yarran Maza"/>
    <x v="470"/>
  </r>
  <r>
    <x v="591"/>
    <x v="0"/>
    <x v="0"/>
    <x v="1"/>
    <x v="25"/>
    <x v="4"/>
    <x v="4"/>
    <n v="3550"/>
    <x v="0"/>
    <x v="8"/>
    <x v="6"/>
    <s v="Cooper Evans"/>
    <x v="764"/>
  </r>
  <r>
    <x v="18"/>
    <x v="0"/>
    <x v="0"/>
    <x v="0"/>
    <x v="30"/>
    <x v="4"/>
    <x v="4"/>
    <n v="3131"/>
    <x v="0"/>
    <x v="6"/>
    <x v="9"/>
    <s v="Luka Vidovic"/>
    <x v="113"/>
  </r>
  <r>
    <x v="433"/>
    <x v="0"/>
    <x v="0"/>
    <x v="0"/>
    <x v="35"/>
    <x v="3"/>
    <x v="3"/>
    <n v="4558"/>
    <x v="0"/>
    <x v="15"/>
    <x v="6"/>
    <s v="Cooper Evans"/>
    <x v="540"/>
  </r>
  <r>
    <x v="451"/>
    <x v="0"/>
    <x v="0"/>
    <x v="0"/>
    <x v="10"/>
    <x v="4"/>
    <x v="4"/>
    <n v="3551"/>
    <x v="0"/>
    <x v="8"/>
    <x v="3"/>
    <s v="Adelaide Scott"/>
    <x v="346"/>
  </r>
  <r>
    <x v="616"/>
    <x v="1"/>
    <x v="1"/>
    <x v="0"/>
    <x v="12"/>
    <x v="3"/>
    <x v="3"/>
    <n v="4068"/>
    <x v="0"/>
    <x v="10"/>
    <x v="1"/>
    <s v="Jojo Hashimoto"/>
    <x v="709"/>
  </r>
  <r>
    <x v="140"/>
    <x v="0"/>
    <x v="0"/>
    <x v="0"/>
    <x v="27"/>
    <x v="4"/>
    <x v="4"/>
    <n v="3066"/>
    <x v="0"/>
    <x v="7"/>
    <x v="3"/>
    <s v="Adelaide Scott"/>
    <x v="579"/>
  </r>
  <r>
    <x v="276"/>
    <x v="2"/>
    <x v="2"/>
    <x v="1"/>
    <x v="81"/>
    <x v="3"/>
    <x v="3"/>
    <n v="4680"/>
    <x v="0"/>
    <x v="17"/>
    <x v="2"/>
    <s v="Sanvi Reddy"/>
    <x v="83"/>
  </r>
  <r>
    <x v="258"/>
    <x v="2"/>
    <x v="2"/>
    <x v="0"/>
    <x v="37"/>
    <x v="1"/>
    <x v="1"/>
    <n v="2750"/>
    <x v="0"/>
    <x v="11"/>
    <x v="7"/>
    <s v="Michelle Zhao"/>
    <x v="273"/>
  </r>
  <r>
    <x v="136"/>
    <x v="0"/>
    <x v="0"/>
    <x v="0"/>
    <x v="15"/>
    <x v="1"/>
    <x v="1"/>
    <n v="2020"/>
    <x v="0"/>
    <x v="5"/>
    <x v="3"/>
    <s v="Adelaide Scott"/>
    <x v="564"/>
  </r>
  <r>
    <x v="370"/>
    <x v="2"/>
    <x v="2"/>
    <x v="0"/>
    <x v="35"/>
    <x v="3"/>
    <x v="3"/>
    <n v="4558"/>
    <x v="0"/>
    <x v="15"/>
    <x v="1"/>
    <s v="Jojo Hashimoto"/>
    <x v="514"/>
  </r>
  <r>
    <x v="631"/>
    <x v="0"/>
    <x v="0"/>
    <x v="1"/>
    <x v="81"/>
    <x v="3"/>
    <x v="3"/>
    <n v="4680"/>
    <x v="0"/>
    <x v="17"/>
    <x v="7"/>
    <s v="Michelle Zhao"/>
    <x v="292"/>
  </r>
  <r>
    <x v="546"/>
    <x v="1"/>
    <x v="1"/>
    <x v="0"/>
    <x v="10"/>
    <x v="4"/>
    <x v="4"/>
    <n v="3551"/>
    <x v="0"/>
    <x v="8"/>
    <x v="4"/>
    <s v="Ariki Te Kahu"/>
    <x v="711"/>
  </r>
  <r>
    <x v="425"/>
    <x v="2"/>
    <x v="2"/>
    <x v="0"/>
    <x v="56"/>
    <x v="1"/>
    <x v="1"/>
    <n v="2795"/>
    <x v="0"/>
    <x v="11"/>
    <x v="2"/>
    <s v="Sanvi Reddy"/>
    <x v="178"/>
  </r>
  <r>
    <x v="709"/>
    <x v="0"/>
    <x v="0"/>
    <x v="1"/>
    <x v="88"/>
    <x v="6"/>
    <x v="6"/>
    <n v="5011"/>
    <x v="0"/>
    <x v="13"/>
    <x v="5"/>
    <s v="Mariam Bakir"/>
    <x v="309"/>
  </r>
  <r>
    <x v="556"/>
    <x v="0"/>
    <x v="0"/>
    <x v="0"/>
    <x v="28"/>
    <x v="1"/>
    <x v="1"/>
    <n v="2830"/>
    <x v="0"/>
    <x v="11"/>
    <x v="1"/>
    <s v="Jojo Hashimoto"/>
    <x v="498"/>
  </r>
  <r>
    <x v="463"/>
    <x v="1"/>
    <x v="1"/>
    <x v="1"/>
    <x v="55"/>
    <x v="3"/>
    <x v="3"/>
    <n v="4703"/>
    <x v="0"/>
    <x v="17"/>
    <x v="4"/>
    <s v="Ariki Te Kahu"/>
    <x v="564"/>
  </r>
  <r>
    <x v="384"/>
    <x v="1"/>
    <x v="1"/>
    <x v="0"/>
    <x v="3"/>
    <x v="3"/>
    <x v="3"/>
    <n v="4220"/>
    <x v="0"/>
    <x v="3"/>
    <x v="4"/>
    <s v="Ariki Te Kahu"/>
    <x v="677"/>
  </r>
  <r>
    <x v="98"/>
    <x v="2"/>
    <x v="2"/>
    <x v="0"/>
    <x v="6"/>
    <x v="0"/>
    <x v="0"/>
    <n v="6010"/>
    <x v="0"/>
    <x v="0"/>
    <x v="7"/>
    <s v="Michelle Zhao"/>
    <x v="498"/>
  </r>
  <r>
    <x v="142"/>
    <x v="1"/>
    <x v="1"/>
    <x v="1"/>
    <x v="82"/>
    <x v="3"/>
    <x v="3"/>
    <n v="4655"/>
    <x v="0"/>
    <x v="17"/>
    <x v="7"/>
    <s v="Michelle Zhao"/>
    <x v="177"/>
  </r>
  <r>
    <x v="177"/>
    <x v="1"/>
    <x v="1"/>
    <x v="0"/>
    <x v="33"/>
    <x v="4"/>
    <x v="4"/>
    <n v="3280"/>
    <x v="0"/>
    <x v="8"/>
    <x v="5"/>
    <s v="Mariam Bakir"/>
    <x v="765"/>
  </r>
  <r>
    <x v="230"/>
    <x v="0"/>
    <x v="0"/>
    <x v="0"/>
    <x v="23"/>
    <x v="1"/>
    <x v="1"/>
    <n v="2650"/>
    <x v="0"/>
    <x v="11"/>
    <x v="9"/>
    <s v="Luka Vidovic"/>
    <x v="741"/>
  </r>
  <r>
    <x v="225"/>
    <x v="0"/>
    <x v="0"/>
    <x v="0"/>
    <x v="6"/>
    <x v="0"/>
    <x v="0"/>
    <n v="6010"/>
    <x v="0"/>
    <x v="0"/>
    <x v="4"/>
    <s v="Ariki Te Kahu"/>
    <x v="652"/>
  </r>
  <r>
    <x v="152"/>
    <x v="0"/>
    <x v="0"/>
    <x v="0"/>
    <x v="12"/>
    <x v="3"/>
    <x v="3"/>
    <n v="4068"/>
    <x v="0"/>
    <x v="10"/>
    <x v="5"/>
    <s v="Mariam Bakir"/>
    <x v="555"/>
  </r>
  <r>
    <x v="201"/>
    <x v="1"/>
    <x v="1"/>
    <x v="0"/>
    <x v="76"/>
    <x v="1"/>
    <x v="1"/>
    <n v="2031"/>
    <x v="0"/>
    <x v="5"/>
    <x v="7"/>
    <s v="Michelle Zhao"/>
    <x v="444"/>
  </r>
  <r>
    <x v="677"/>
    <x v="1"/>
    <x v="1"/>
    <x v="0"/>
    <x v="13"/>
    <x v="1"/>
    <x v="1"/>
    <n v="2480"/>
    <x v="0"/>
    <x v="1"/>
    <x v="3"/>
    <s v="Adelaide Scott"/>
    <x v="315"/>
  </r>
  <r>
    <x v="347"/>
    <x v="1"/>
    <x v="1"/>
    <x v="0"/>
    <x v="27"/>
    <x v="4"/>
    <x v="4"/>
    <n v="3066"/>
    <x v="0"/>
    <x v="7"/>
    <x v="8"/>
    <s v="Aditya Nair"/>
    <x v="286"/>
  </r>
  <r>
    <x v="492"/>
    <x v="2"/>
    <x v="2"/>
    <x v="0"/>
    <x v="94"/>
    <x v="5"/>
    <x v="5"/>
    <n v="7250"/>
    <x v="0"/>
    <x v="9"/>
    <x v="3"/>
    <s v="Adelaide Scott"/>
    <x v="547"/>
  </r>
  <r>
    <x v="419"/>
    <x v="1"/>
    <x v="1"/>
    <x v="0"/>
    <x v="92"/>
    <x v="3"/>
    <x v="3"/>
    <n v="4305"/>
    <x v="0"/>
    <x v="3"/>
    <x v="5"/>
    <s v="Mariam Bakir"/>
    <x v="359"/>
  </r>
  <r>
    <x v="224"/>
    <x v="1"/>
    <x v="1"/>
    <x v="1"/>
    <x v="68"/>
    <x v="7"/>
    <x v="7"/>
    <n v="800"/>
    <x v="0"/>
    <x v="19"/>
    <x v="1"/>
    <s v="Jojo Hashimoto"/>
    <x v="756"/>
  </r>
  <r>
    <x v="549"/>
    <x v="2"/>
    <x v="2"/>
    <x v="0"/>
    <x v="78"/>
    <x v="1"/>
    <x v="1"/>
    <n v="2141"/>
    <x v="0"/>
    <x v="4"/>
    <x v="2"/>
    <s v="Sanvi Reddy"/>
    <x v="700"/>
  </r>
  <r>
    <x v="221"/>
    <x v="0"/>
    <x v="0"/>
    <x v="0"/>
    <x v="49"/>
    <x v="4"/>
    <x v="4"/>
    <n v="3134"/>
    <x v="0"/>
    <x v="6"/>
    <x v="4"/>
    <s v="Ariki Te Kahu"/>
    <x v="22"/>
  </r>
  <r>
    <x v="59"/>
    <x v="0"/>
    <x v="0"/>
    <x v="0"/>
    <x v="62"/>
    <x v="0"/>
    <x v="0"/>
    <n v="6112"/>
    <x v="0"/>
    <x v="14"/>
    <x v="9"/>
    <s v="Luka Vidovic"/>
    <x v="102"/>
  </r>
  <r>
    <x v="588"/>
    <x v="1"/>
    <x v="1"/>
    <x v="0"/>
    <x v="80"/>
    <x v="0"/>
    <x v="0"/>
    <n v="6109"/>
    <x v="0"/>
    <x v="14"/>
    <x v="1"/>
    <s v="Jojo Hashimoto"/>
    <x v="563"/>
  </r>
  <r>
    <x v="530"/>
    <x v="1"/>
    <x v="1"/>
    <x v="0"/>
    <x v="78"/>
    <x v="1"/>
    <x v="1"/>
    <n v="2141"/>
    <x v="0"/>
    <x v="4"/>
    <x v="5"/>
    <s v="Mariam Bakir"/>
    <x v="582"/>
  </r>
  <r>
    <x v="501"/>
    <x v="2"/>
    <x v="2"/>
    <x v="0"/>
    <x v="15"/>
    <x v="1"/>
    <x v="1"/>
    <n v="2020"/>
    <x v="0"/>
    <x v="5"/>
    <x v="3"/>
    <s v="Adelaide Scott"/>
    <x v="515"/>
  </r>
  <r>
    <x v="18"/>
    <x v="0"/>
    <x v="0"/>
    <x v="0"/>
    <x v="42"/>
    <x v="3"/>
    <x v="3"/>
    <n v="4870"/>
    <x v="0"/>
    <x v="12"/>
    <x v="1"/>
    <s v="Jojo Hashimoto"/>
    <x v="513"/>
  </r>
  <r>
    <x v="98"/>
    <x v="2"/>
    <x v="2"/>
    <x v="0"/>
    <x v="69"/>
    <x v="4"/>
    <x v="4"/>
    <n v="3199"/>
    <x v="0"/>
    <x v="6"/>
    <x v="1"/>
    <s v="Jojo Hashimoto"/>
    <x v="499"/>
  </r>
  <r>
    <x v="679"/>
    <x v="2"/>
    <x v="2"/>
    <x v="0"/>
    <x v="39"/>
    <x v="0"/>
    <x v="0"/>
    <n v="6330"/>
    <x v="0"/>
    <x v="14"/>
    <x v="6"/>
    <s v="Cooper Evans"/>
    <x v="206"/>
  </r>
  <r>
    <x v="497"/>
    <x v="1"/>
    <x v="1"/>
    <x v="0"/>
    <x v="31"/>
    <x v="1"/>
    <x v="1"/>
    <n v="2116"/>
    <x v="0"/>
    <x v="4"/>
    <x v="0"/>
    <s v="Yarran Maza"/>
    <x v="528"/>
  </r>
  <r>
    <x v="167"/>
    <x v="2"/>
    <x v="2"/>
    <x v="1"/>
    <x v="8"/>
    <x v="1"/>
    <x v="1"/>
    <n v="2158"/>
    <x v="0"/>
    <x v="4"/>
    <x v="0"/>
    <s v="Yarran Maza"/>
    <x v="390"/>
  </r>
  <r>
    <x v="293"/>
    <x v="1"/>
    <x v="1"/>
    <x v="0"/>
    <x v="63"/>
    <x v="1"/>
    <x v="1"/>
    <n v="2015"/>
    <x v="0"/>
    <x v="5"/>
    <x v="0"/>
    <s v="Yarran Maza"/>
    <x v="486"/>
  </r>
  <r>
    <x v="247"/>
    <x v="0"/>
    <x v="0"/>
    <x v="1"/>
    <x v="89"/>
    <x v="4"/>
    <x v="4"/>
    <n v="3136"/>
    <x v="0"/>
    <x v="6"/>
    <x v="1"/>
    <s v="Jojo Hashimoto"/>
    <x v="706"/>
  </r>
  <r>
    <x v="438"/>
    <x v="2"/>
    <x v="2"/>
    <x v="0"/>
    <x v="35"/>
    <x v="3"/>
    <x v="3"/>
    <n v="4558"/>
    <x v="0"/>
    <x v="15"/>
    <x v="2"/>
    <s v="Sanvi Reddy"/>
    <x v="632"/>
  </r>
  <r>
    <x v="426"/>
    <x v="0"/>
    <x v="0"/>
    <x v="0"/>
    <x v="31"/>
    <x v="1"/>
    <x v="1"/>
    <n v="2116"/>
    <x v="0"/>
    <x v="4"/>
    <x v="3"/>
    <s v="Adelaide Scott"/>
    <x v="259"/>
  </r>
  <r>
    <x v="273"/>
    <x v="0"/>
    <x v="0"/>
    <x v="1"/>
    <x v="25"/>
    <x v="4"/>
    <x v="4"/>
    <n v="3550"/>
    <x v="0"/>
    <x v="8"/>
    <x v="3"/>
    <s v="Adelaide Scott"/>
    <x v="554"/>
  </r>
  <r>
    <x v="695"/>
    <x v="2"/>
    <x v="2"/>
    <x v="1"/>
    <x v="81"/>
    <x v="3"/>
    <x v="3"/>
    <n v="4680"/>
    <x v="0"/>
    <x v="17"/>
    <x v="4"/>
    <s v="Ariki Te Kahu"/>
    <x v="760"/>
  </r>
  <r>
    <x v="355"/>
    <x v="0"/>
    <x v="0"/>
    <x v="0"/>
    <x v="87"/>
    <x v="2"/>
    <x v="2"/>
    <n v="2609"/>
    <x v="0"/>
    <x v="2"/>
    <x v="7"/>
    <s v="Michelle Zhao"/>
    <x v="396"/>
  </r>
  <r>
    <x v="190"/>
    <x v="1"/>
    <x v="1"/>
    <x v="0"/>
    <x v="79"/>
    <x v="6"/>
    <x v="6"/>
    <n v="5290"/>
    <x v="0"/>
    <x v="18"/>
    <x v="1"/>
    <s v="Jojo Hashimoto"/>
    <x v="478"/>
  </r>
  <r>
    <x v="545"/>
    <x v="1"/>
    <x v="1"/>
    <x v="0"/>
    <x v="12"/>
    <x v="3"/>
    <x v="3"/>
    <n v="4068"/>
    <x v="0"/>
    <x v="10"/>
    <x v="2"/>
    <s v="Sanvi Reddy"/>
    <x v="766"/>
  </r>
  <r>
    <x v="80"/>
    <x v="1"/>
    <x v="1"/>
    <x v="0"/>
    <x v="94"/>
    <x v="5"/>
    <x v="5"/>
    <n v="7250"/>
    <x v="0"/>
    <x v="9"/>
    <x v="6"/>
    <s v="Cooper Evans"/>
    <x v="303"/>
  </r>
  <r>
    <x v="390"/>
    <x v="2"/>
    <x v="2"/>
    <x v="0"/>
    <x v="15"/>
    <x v="1"/>
    <x v="1"/>
    <n v="2020"/>
    <x v="0"/>
    <x v="5"/>
    <x v="5"/>
    <s v="Mariam Bakir"/>
    <x v="471"/>
  </r>
  <r>
    <x v="445"/>
    <x v="0"/>
    <x v="0"/>
    <x v="1"/>
    <x v="11"/>
    <x v="5"/>
    <x v="5"/>
    <n v="7010"/>
    <x v="0"/>
    <x v="9"/>
    <x v="7"/>
    <s v="Michelle Zhao"/>
    <x v="671"/>
  </r>
  <r>
    <x v="294"/>
    <x v="0"/>
    <x v="0"/>
    <x v="0"/>
    <x v="41"/>
    <x v="5"/>
    <x v="5"/>
    <n v="7320"/>
    <x v="0"/>
    <x v="9"/>
    <x v="4"/>
    <s v="Ariki Te Kahu"/>
    <x v="203"/>
  </r>
  <r>
    <x v="92"/>
    <x v="0"/>
    <x v="0"/>
    <x v="0"/>
    <x v="79"/>
    <x v="6"/>
    <x v="6"/>
    <n v="5290"/>
    <x v="0"/>
    <x v="18"/>
    <x v="0"/>
    <s v="Yarran Maza"/>
    <x v="237"/>
  </r>
  <r>
    <x v="114"/>
    <x v="0"/>
    <x v="0"/>
    <x v="0"/>
    <x v="67"/>
    <x v="3"/>
    <x v="3"/>
    <n v="4551"/>
    <x v="0"/>
    <x v="15"/>
    <x v="5"/>
    <s v="Mariam Bakir"/>
    <x v="203"/>
  </r>
  <r>
    <x v="548"/>
    <x v="0"/>
    <x v="0"/>
    <x v="0"/>
    <x v="94"/>
    <x v="5"/>
    <x v="5"/>
    <n v="7250"/>
    <x v="0"/>
    <x v="9"/>
    <x v="4"/>
    <s v="Ariki Te Kahu"/>
    <x v="641"/>
  </r>
  <r>
    <x v="232"/>
    <x v="1"/>
    <x v="1"/>
    <x v="0"/>
    <x v="1"/>
    <x v="1"/>
    <x v="1"/>
    <n v="2478"/>
    <x v="0"/>
    <x v="1"/>
    <x v="3"/>
    <s v="Adelaide Scott"/>
    <x v="130"/>
  </r>
  <r>
    <x v="489"/>
    <x v="1"/>
    <x v="1"/>
    <x v="0"/>
    <x v="9"/>
    <x v="4"/>
    <x v="4"/>
    <n v="3076"/>
    <x v="0"/>
    <x v="7"/>
    <x v="2"/>
    <s v="Sanvi Reddy"/>
    <x v="548"/>
  </r>
  <r>
    <x v="278"/>
    <x v="2"/>
    <x v="2"/>
    <x v="0"/>
    <x v="84"/>
    <x v="3"/>
    <x v="3"/>
    <n v="4215"/>
    <x v="0"/>
    <x v="3"/>
    <x v="3"/>
    <s v="Adelaide Scott"/>
    <x v="386"/>
  </r>
  <r>
    <x v="310"/>
    <x v="0"/>
    <x v="0"/>
    <x v="0"/>
    <x v="94"/>
    <x v="5"/>
    <x v="5"/>
    <n v="7250"/>
    <x v="0"/>
    <x v="9"/>
    <x v="9"/>
    <s v="Luka Vidovic"/>
    <x v="454"/>
  </r>
  <r>
    <x v="405"/>
    <x v="2"/>
    <x v="2"/>
    <x v="1"/>
    <x v="89"/>
    <x v="4"/>
    <x v="4"/>
    <n v="3136"/>
    <x v="0"/>
    <x v="6"/>
    <x v="3"/>
    <s v="Adelaide Scott"/>
    <x v="137"/>
  </r>
  <r>
    <x v="363"/>
    <x v="2"/>
    <x v="2"/>
    <x v="0"/>
    <x v="48"/>
    <x v="3"/>
    <x v="3"/>
    <n v="4566"/>
    <x v="0"/>
    <x v="15"/>
    <x v="4"/>
    <s v="Ariki Te Kahu"/>
    <x v="318"/>
  </r>
  <r>
    <x v="568"/>
    <x v="0"/>
    <x v="0"/>
    <x v="1"/>
    <x v="93"/>
    <x v="4"/>
    <x v="4"/>
    <n v="3915"/>
    <x v="0"/>
    <x v="16"/>
    <x v="4"/>
    <s v="Ariki Te Kahu"/>
    <x v="599"/>
  </r>
  <r>
    <x v="55"/>
    <x v="0"/>
    <x v="0"/>
    <x v="0"/>
    <x v="92"/>
    <x v="3"/>
    <x v="3"/>
    <n v="4305"/>
    <x v="0"/>
    <x v="3"/>
    <x v="9"/>
    <s v="Luka Vidovic"/>
    <x v="225"/>
  </r>
  <r>
    <x v="418"/>
    <x v="2"/>
    <x v="2"/>
    <x v="0"/>
    <x v="4"/>
    <x v="1"/>
    <x v="1"/>
    <n v="2154"/>
    <x v="0"/>
    <x v="4"/>
    <x v="3"/>
    <s v="Adelaide Scott"/>
    <x v="541"/>
  </r>
  <r>
    <x v="243"/>
    <x v="2"/>
    <x v="2"/>
    <x v="0"/>
    <x v="20"/>
    <x v="4"/>
    <x v="4"/>
    <n v="3429"/>
    <x v="0"/>
    <x v="8"/>
    <x v="2"/>
    <s v="Sanvi Reddy"/>
    <x v="63"/>
  </r>
  <r>
    <x v="671"/>
    <x v="2"/>
    <x v="2"/>
    <x v="1"/>
    <x v="29"/>
    <x v="4"/>
    <x v="4"/>
    <n v="3500"/>
    <x v="0"/>
    <x v="8"/>
    <x v="7"/>
    <s v="Michelle Zhao"/>
    <x v="688"/>
  </r>
  <r>
    <x v="684"/>
    <x v="1"/>
    <x v="1"/>
    <x v="0"/>
    <x v="18"/>
    <x v="6"/>
    <x v="6"/>
    <n v="5168"/>
    <x v="0"/>
    <x v="13"/>
    <x v="0"/>
    <s v="Yarran Maza"/>
    <x v="569"/>
  </r>
  <r>
    <x v="323"/>
    <x v="0"/>
    <x v="0"/>
    <x v="0"/>
    <x v="9"/>
    <x v="4"/>
    <x v="4"/>
    <n v="3076"/>
    <x v="0"/>
    <x v="7"/>
    <x v="6"/>
    <s v="Cooper Evans"/>
    <x v="558"/>
  </r>
  <r>
    <x v="37"/>
    <x v="2"/>
    <x v="2"/>
    <x v="1"/>
    <x v="65"/>
    <x v="1"/>
    <x v="1"/>
    <n v="2131"/>
    <x v="0"/>
    <x v="4"/>
    <x v="9"/>
    <s v="Luka Vidovic"/>
    <x v="472"/>
  </r>
  <r>
    <x v="47"/>
    <x v="2"/>
    <x v="2"/>
    <x v="1"/>
    <x v="25"/>
    <x v="4"/>
    <x v="4"/>
    <n v="3550"/>
    <x v="0"/>
    <x v="8"/>
    <x v="5"/>
    <s v="Mariam Bakir"/>
    <x v="63"/>
  </r>
  <r>
    <x v="403"/>
    <x v="1"/>
    <x v="1"/>
    <x v="0"/>
    <x v="48"/>
    <x v="3"/>
    <x v="3"/>
    <n v="4566"/>
    <x v="0"/>
    <x v="15"/>
    <x v="7"/>
    <s v="Michelle Zhao"/>
    <x v="597"/>
  </r>
  <r>
    <x v="436"/>
    <x v="1"/>
    <x v="1"/>
    <x v="1"/>
    <x v="14"/>
    <x v="1"/>
    <x v="1"/>
    <n v="2790"/>
    <x v="0"/>
    <x v="11"/>
    <x v="4"/>
    <s v="Ariki Te Kahu"/>
    <x v="535"/>
  </r>
  <r>
    <x v="367"/>
    <x v="2"/>
    <x v="2"/>
    <x v="0"/>
    <x v="7"/>
    <x v="4"/>
    <x v="4"/>
    <n v="3175"/>
    <x v="0"/>
    <x v="6"/>
    <x v="6"/>
    <s v="Cooper Evans"/>
    <x v="534"/>
  </r>
  <r>
    <x v="224"/>
    <x v="1"/>
    <x v="1"/>
    <x v="0"/>
    <x v="63"/>
    <x v="1"/>
    <x v="1"/>
    <n v="2015"/>
    <x v="0"/>
    <x v="5"/>
    <x v="2"/>
    <s v="Sanvi Reddy"/>
    <x v="345"/>
  </r>
  <r>
    <x v="182"/>
    <x v="1"/>
    <x v="1"/>
    <x v="0"/>
    <x v="48"/>
    <x v="3"/>
    <x v="3"/>
    <n v="4566"/>
    <x v="0"/>
    <x v="15"/>
    <x v="9"/>
    <s v="Luka Vidovic"/>
    <x v="165"/>
  </r>
  <r>
    <x v="520"/>
    <x v="1"/>
    <x v="1"/>
    <x v="0"/>
    <x v="19"/>
    <x v="1"/>
    <x v="1"/>
    <n v="2800"/>
    <x v="0"/>
    <x v="11"/>
    <x v="0"/>
    <s v="Yarran Maza"/>
    <x v="409"/>
  </r>
  <r>
    <x v="340"/>
    <x v="1"/>
    <x v="1"/>
    <x v="0"/>
    <x v="86"/>
    <x v="0"/>
    <x v="0"/>
    <n v="6725"/>
    <x v="0"/>
    <x v="20"/>
    <x v="4"/>
    <s v="Ariki Te Kahu"/>
    <x v="420"/>
  </r>
  <r>
    <x v="654"/>
    <x v="2"/>
    <x v="2"/>
    <x v="0"/>
    <x v="27"/>
    <x v="4"/>
    <x v="4"/>
    <n v="3066"/>
    <x v="0"/>
    <x v="7"/>
    <x v="4"/>
    <s v="Ariki Te Kahu"/>
    <x v="89"/>
  </r>
  <r>
    <x v="544"/>
    <x v="0"/>
    <x v="0"/>
    <x v="1"/>
    <x v="81"/>
    <x v="3"/>
    <x v="3"/>
    <n v="4680"/>
    <x v="0"/>
    <x v="17"/>
    <x v="4"/>
    <s v="Ariki Te Kahu"/>
    <x v="530"/>
  </r>
  <r>
    <x v="490"/>
    <x v="1"/>
    <x v="1"/>
    <x v="1"/>
    <x v="14"/>
    <x v="1"/>
    <x v="1"/>
    <n v="2790"/>
    <x v="0"/>
    <x v="11"/>
    <x v="9"/>
    <s v="Luka Vidovic"/>
    <x v="422"/>
  </r>
  <r>
    <x v="507"/>
    <x v="1"/>
    <x v="1"/>
    <x v="0"/>
    <x v="19"/>
    <x v="1"/>
    <x v="1"/>
    <n v="2800"/>
    <x v="0"/>
    <x v="11"/>
    <x v="3"/>
    <s v="Adelaide Scott"/>
    <x v="551"/>
  </r>
  <r>
    <x v="289"/>
    <x v="0"/>
    <x v="0"/>
    <x v="0"/>
    <x v="78"/>
    <x v="1"/>
    <x v="1"/>
    <n v="2141"/>
    <x v="0"/>
    <x v="4"/>
    <x v="3"/>
    <s v="Adelaide Scott"/>
    <x v="738"/>
  </r>
  <r>
    <x v="660"/>
    <x v="0"/>
    <x v="0"/>
    <x v="0"/>
    <x v="64"/>
    <x v="1"/>
    <x v="1"/>
    <n v="2350"/>
    <x v="0"/>
    <x v="1"/>
    <x v="1"/>
    <s v="Jojo Hashimoto"/>
    <x v="567"/>
  </r>
  <r>
    <x v="682"/>
    <x v="0"/>
    <x v="0"/>
    <x v="0"/>
    <x v="87"/>
    <x v="2"/>
    <x v="2"/>
    <n v="2609"/>
    <x v="0"/>
    <x v="2"/>
    <x v="3"/>
    <s v="Adelaide Scott"/>
    <x v="67"/>
  </r>
  <r>
    <x v="450"/>
    <x v="0"/>
    <x v="0"/>
    <x v="0"/>
    <x v="76"/>
    <x v="1"/>
    <x v="1"/>
    <n v="2031"/>
    <x v="0"/>
    <x v="5"/>
    <x v="5"/>
    <s v="Mariam Bakir"/>
    <x v="278"/>
  </r>
  <r>
    <x v="182"/>
    <x v="1"/>
    <x v="1"/>
    <x v="1"/>
    <x v="81"/>
    <x v="3"/>
    <x v="3"/>
    <n v="4680"/>
    <x v="0"/>
    <x v="17"/>
    <x v="6"/>
    <s v="Cooper Evans"/>
    <x v="637"/>
  </r>
  <r>
    <x v="65"/>
    <x v="2"/>
    <x v="2"/>
    <x v="0"/>
    <x v="53"/>
    <x v="3"/>
    <x v="3"/>
    <n v="4119"/>
    <x v="0"/>
    <x v="10"/>
    <x v="7"/>
    <s v="Michelle Zhao"/>
    <x v="24"/>
  </r>
  <r>
    <x v="90"/>
    <x v="2"/>
    <x v="2"/>
    <x v="0"/>
    <x v="30"/>
    <x v="4"/>
    <x v="4"/>
    <n v="3131"/>
    <x v="0"/>
    <x v="6"/>
    <x v="1"/>
    <s v="Jojo Hashimoto"/>
    <x v="472"/>
  </r>
  <r>
    <x v="647"/>
    <x v="0"/>
    <x v="0"/>
    <x v="0"/>
    <x v="94"/>
    <x v="5"/>
    <x v="5"/>
    <n v="7250"/>
    <x v="0"/>
    <x v="9"/>
    <x v="9"/>
    <s v="Luka Vidovic"/>
    <x v="612"/>
  </r>
  <r>
    <x v="34"/>
    <x v="0"/>
    <x v="0"/>
    <x v="1"/>
    <x v="68"/>
    <x v="7"/>
    <x v="7"/>
    <n v="800"/>
    <x v="0"/>
    <x v="19"/>
    <x v="6"/>
    <s v="Cooper Evans"/>
    <x v="383"/>
  </r>
  <r>
    <x v="490"/>
    <x v="1"/>
    <x v="1"/>
    <x v="1"/>
    <x v="38"/>
    <x v="3"/>
    <x v="3"/>
    <n v="4802"/>
    <x v="0"/>
    <x v="12"/>
    <x v="9"/>
    <s v="Luka Vidovic"/>
    <x v="557"/>
  </r>
  <r>
    <x v="407"/>
    <x v="1"/>
    <x v="1"/>
    <x v="0"/>
    <x v="72"/>
    <x v="4"/>
    <x v="4"/>
    <n v="3931"/>
    <x v="0"/>
    <x v="16"/>
    <x v="4"/>
    <s v="Ariki Te Kahu"/>
    <x v="611"/>
  </r>
  <r>
    <x v="90"/>
    <x v="2"/>
    <x v="2"/>
    <x v="0"/>
    <x v="57"/>
    <x v="6"/>
    <x v="6"/>
    <n v="5082"/>
    <x v="0"/>
    <x v="13"/>
    <x v="7"/>
    <s v="Michelle Zhao"/>
    <x v="744"/>
  </r>
  <r>
    <x v="610"/>
    <x v="1"/>
    <x v="1"/>
    <x v="0"/>
    <x v="82"/>
    <x v="3"/>
    <x v="3"/>
    <n v="4655"/>
    <x v="0"/>
    <x v="17"/>
    <x v="2"/>
    <s v="Sanvi Reddy"/>
    <x v="253"/>
  </r>
  <r>
    <x v="11"/>
    <x v="0"/>
    <x v="0"/>
    <x v="0"/>
    <x v="64"/>
    <x v="1"/>
    <x v="1"/>
    <n v="2350"/>
    <x v="0"/>
    <x v="1"/>
    <x v="1"/>
    <s v="Jojo Hashimoto"/>
    <x v="256"/>
  </r>
  <r>
    <x v="124"/>
    <x v="0"/>
    <x v="0"/>
    <x v="0"/>
    <x v="77"/>
    <x v="5"/>
    <x v="5"/>
    <n v="7018"/>
    <x v="0"/>
    <x v="9"/>
    <x v="7"/>
    <s v="Michelle Zhao"/>
    <x v="759"/>
  </r>
  <r>
    <x v="251"/>
    <x v="1"/>
    <x v="1"/>
    <x v="1"/>
    <x v="28"/>
    <x v="1"/>
    <x v="1"/>
    <n v="2830"/>
    <x v="0"/>
    <x v="11"/>
    <x v="7"/>
    <s v="Michelle Zhao"/>
    <x v="480"/>
  </r>
  <r>
    <x v="426"/>
    <x v="0"/>
    <x v="0"/>
    <x v="1"/>
    <x v="30"/>
    <x v="4"/>
    <x v="4"/>
    <n v="3131"/>
    <x v="0"/>
    <x v="6"/>
    <x v="9"/>
    <s v="Luka Vidovic"/>
    <x v="527"/>
  </r>
  <r>
    <x v="457"/>
    <x v="0"/>
    <x v="0"/>
    <x v="0"/>
    <x v="37"/>
    <x v="1"/>
    <x v="1"/>
    <n v="2750"/>
    <x v="0"/>
    <x v="11"/>
    <x v="0"/>
    <s v="Yarran Maza"/>
    <x v="530"/>
  </r>
  <r>
    <x v="139"/>
    <x v="2"/>
    <x v="2"/>
    <x v="1"/>
    <x v="25"/>
    <x v="4"/>
    <x v="4"/>
    <n v="3550"/>
    <x v="0"/>
    <x v="8"/>
    <x v="0"/>
    <s v="Yarran Maza"/>
    <x v="49"/>
  </r>
  <r>
    <x v="337"/>
    <x v="0"/>
    <x v="0"/>
    <x v="0"/>
    <x v="12"/>
    <x v="3"/>
    <x v="3"/>
    <n v="4068"/>
    <x v="0"/>
    <x v="10"/>
    <x v="3"/>
    <s v="Adelaide Scott"/>
    <x v="564"/>
  </r>
  <r>
    <x v="91"/>
    <x v="0"/>
    <x v="0"/>
    <x v="0"/>
    <x v="3"/>
    <x v="3"/>
    <x v="3"/>
    <n v="4220"/>
    <x v="0"/>
    <x v="3"/>
    <x v="4"/>
    <s v="Ariki Te Kahu"/>
    <x v="459"/>
  </r>
  <r>
    <x v="580"/>
    <x v="1"/>
    <x v="1"/>
    <x v="0"/>
    <x v="23"/>
    <x v="1"/>
    <x v="1"/>
    <n v="2650"/>
    <x v="0"/>
    <x v="11"/>
    <x v="5"/>
    <s v="Mariam Bakir"/>
    <x v="100"/>
  </r>
  <r>
    <x v="458"/>
    <x v="1"/>
    <x v="1"/>
    <x v="0"/>
    <x v="49"/>
    <x v="4"/>
    <x v="4"/>
    <n v="3134"/>
    <x v="0"/>
    <x v="6"/>
    <x v="3"/>
    <s v="Adelaide Scott"/>
    <x v="311"/>
  </r>
  <r>
    <x v="661"/>
    <x v="0"/>
    <x v="0"/>
    <x v="0"/>
    <x v="31"/>
    <x v="1"/>
    <x v="1"/>
    <n v="2116"/>
    <x v="0"/>
    <x v="4"/>
    <x v="2"/>
    <s v="Sanvi Reddy"/>
    <x v="347"/>
  </r>
  <r>
    <x v="270"/>
    <x v="0"/>
    <x v="0"/>
    <x v="0"/>
    <x v="40"/>
    <x v="4"/>
    <x v="4"/>
    <n v="3353"/>
    <x v="0"/>
    <x v="8"/>
    <x v="3"/>
    <s v="Adelaide Scott"/>
    <x v="405"/>
  </r>
  <r>
    <x v="328"/>
    <x v="0"/>
    <x v="0"/>
    <x v="0"/>
    <x v="76"/>
    <x v="1"/>
    <x v="1"/>
    <n v="2031"/>
    <x v="0"/>
    <x v="5"/>
    <x v="3"/>
    <s v="Adelaide Scott"/>
    <x v="489"/>
  </r>
  <r>
    <x v="714"/>
    <x v="0"/>
    <x v="0"/>
    <x v="0"/>
    <x v="53"/>
    <x v="3"/>
    <x v="3"/>
    <n v="4119"/>
    <x v="0"/>
    <x v="10"/>
    <x v="3"/>
    <s v="Adelaide Scott"/>
    <x v="110"/>
  </r>
  <r>
    <x v="397"/>
    <x v="0"/>
    <x v="0"/>
    <x v="1"/>
    <x v="22"/>
    <x v="1"/>
    <x v="1"/>
    <n v="2539"/>
    <x v="0"/>
    <x v="2"/>
    <x v="0"/>
    <s v="Yarran Maza"/>
    <x v="379"/>
  </r>
  <r>
    <x v="274"/>
    <x v="2"/>
    <x v="2"/>
    <x v="0"/>
    <x v="92"/>
    <x v="3"/>
    <x v="3"/>
    <n v="4305"/>
    <x v="0"/>
    <x v="3"/>
    <x v="4"/>
    <s v="Ariki Te Kahu"/>
    <x v="657"/>
  </r>
  <r>
    <x v="513"/>
    <x v="2"/>
    <x v="2"/>
    <x v="0"/>
    <x v="36"/>
    <x v="4"/>
    <x v="4"/>
    <n v="3148"/>
    <x v="0"/>
    <x v="6"/>
    <x v="5"/>
    <s v="Mariam Bakir"/>
    <x v="649"/>
  </r>
  <r>
    <x v="256"/>
    <x v="1"/>
    <x v="1"/>
    <x v="0"/>
    <x v="50"/>
    <x v="4"/>
    <x v="4"/>
    <n v="3179"/>
    <x v="0"/>
    <x v="6"/>
    <x v="9"/>
    <s v="Luka Vidovic"/>
    <x v="28"/>
  </r>
  <r>
    <x v="181"/>
    <x v="0"/>
    <x v="0"/>
    <x v="0"/>
    <x v="52"/>
    <x v="3"/>
    <x v="3"/>
    <n v="4053"/>
    <x v="0"/>
    <x v="10"/>
    <x v="0"/>
    <s v="Yarran Maza"/>
    <x v="48"/>
  </r>
  <r>
    <x v="710"/>
    <x v="2"/>
    <x v="2"/>
    <x v="0"/>
    <x v="47"/>
    <x v="1"/>
    <x v="1"/>
    <n v="2101"/>
    <x v="0"/>
    <x v="4"/>
    <x v="3"/>
    <s v="Adelaide Scott"/>
    <x v="326"/>
  </r>
  <r>
    <x v="110"/>
    <x v="2"/>
    <x v="2"/>
    <x v="1"/>
    <x v="9"/>
    <x v="4"/>
    <x v="4"/>
    <n v="3076"/>
    <x v="0"/>
    <x v="7"/>
    <x v="7"/>
    <s v="Michelle Zhao"/>
    <x v="693"/>
  </r>
  <r>
    <x v="683"/>
    <x v="0"/>
    <x v="0"/>
    <x v="0"/>
    <x v="27"/>
    <x v="4"/>
    <x v="4"/>
    <n v="3066"/>
    <x v="0"/>
    <x v="7"/>
    <x v="1"/>
    <s v="Jojo Hashimoto"/>
    <x v="711"/>
  </r>
  <r>
    <x v="223"/>
    <x v="1"/>
    <x v="1"/>
    <x v="0"/>
    <x v="87"/>
    <x v="2"/>
    <x v="2"/>
    <n v="2609"/>
    <x v="0"/>
    <x v="2"/>
    <x v="1"/>
    <s v="Jojo Hashimoto"/>
    <x v="397"/>
  </r>
  <r>
    <x v="529"/>
    <x v="1"/>
    <x v="1"/>
    <x v="0"/>
    <x v="31"/>
    <x v="1"/>
    <x v="1"/>
    <n v="2116"/>
    <x v="0"/>
    <x v="4"/>
    <x v="2"/>
    <s v="Sanvi Reddy"/>
    <x v="244"/>
  </r>
  <r>
    <x v="40"/>
    <x v="0"/>
    <x v="0"/>
    <x v="0"/>
    <x v="28"/>
    <x v="1"/>
    <x v="1"/>
    <n v="2830"/>
    <x v="0"/>
    <x v="11"/>
    <x v="2"/>
    <s v="Sanvi Reddy"/>
    <x v="540"/>
  </r>
  <r>
    <x v="100"/>
    <x v="0"/>
    <x v="0"/>
    <x v="0"/>
    <x v="10"/>
    <x v="4"/>
    <x v="4"/>
    <n v="3551"/>
    <x v="0"/>
    <x v="8"/>
    <x v="7"/>
    <s v="Michelle Zhao"/>
    <x v="538"/>
  </r>
  <r>
    <x v="471"/>
    <x v="1"/>
    <x v="1"/>
    <x v="0"/>
    <x v="48"/>
    <x v="3"/>
    <x v="3"/>
    <n v="4566"/>
    <x v="0"/>
    <x v="15"/>
    <x v="9"/>
    <s v="Luka Vidovic"/>
    <x v="750"/>
  </r>
  <r>
    <x v="100"/>
    <x v="0"/>
    <x v="0"/>
    <x v="0"/>
    <x v="27"/>
    <x v="4"/>
    <x v="4"/>
    <n v="3066"/>
    <x v="0"/>
    <x v="7"/>
    <x v="9"/>
    <s v="Luka Vidovic"/>
    <x v="141"/>
  </r>
  <r>
    <x v="176"/>
    <x v="2"/>
    <x v="2"/>
    <x v="1"/>
    <x v="8"/>
    <x v="1"/>
    <x v="1"/>
    <n v="2158"/>
    <x v="0"/>
    <x v="4"/>
    <x v="2"/>
    <s v="Sanvi Reddy"/>
    <x v="734"/>
  </r>
  <r>
    <x v="234"/>
    <x v="1"/>
    <x v="1"/>
    <x v="0"/>
    <x v="28"/>
    <x v="1"/>
    <x v="1"/>
    <n v="2830"/>
    <x v="0"/>
    <x v="11"/>
    <x v="1"/>
    <s v="Jojo Hashimoto"/>
    <x v="588"/>
  </r>
  <r>
    <x v="234"/>
    <x v="1"/>
    <x v="1"/>
    <x v="0"/>
    <x v="69"/>
    <x v="4"/>
    <x v="4"/>
    <n v="3199"/>
    <x v="0"/>
    <x v="6"/>
    <x v="9"/>
    <s v="Luka Vidovic"/>
    <x v="572"/>
  </r>
  <r>
    <x v="659"/>
    <x v="0"/>
    <x v="0"/>
    <x v="0"/>
    <x v="5"/>
    <x v="1"/>
    <x v="1"/>
    <n v="2067"/>
    <x v="0"/>
    <x v="5"/>
    <x v="6"/>
    <s v="Cooper Evans"/>
    <x v="389"/>
  </r>
  <r>
    <x v="438"/>
    <x v="2"/>
    <x v="2"/>
    <x v="1"/>
    <x v="22"/>
    <x v="1"/>
    <x v="1"/>
    <n v="2539"/>
    <x v="0"/>
    <x v="2"/>
    <x v="7"/>
    <s v="Michelle Zhao"/>
    <x v="692"/>
  </r>
  <r>
    <x v="320"/>
    <x v="0"/>
    <x v="0"/>
    <x v="0"/>
    <x v="70"/>
    <x v="4"/>
    <x v="4"/>
    <n v="3400"/>
    <x v="0"/>
    <x v="8"/>
    <x v="0"/>
    <s v="Yarran Maza"/>
    <x v="484"/>
  </r>
  <r>
    <x v="603"/>
    <x v="0"/>
    <x v="0"/>
    <x v="0"/>
    <x v="63"/>
    <x v="1"/>
    <x v="1"/>
    <n v="2015"/>
    <x v="0"/>
    <x v="5"/>
    <x v="2"/>
    <s v="Sanvi Reddy"/>
    <x v="173"/>
  </r>
  <r>
    <x v="566"/>
    <x v="0"/>
    <x v="0"/>
    <x v="0"/>
    <x v="42"/>
    <x v="3"/>
    <x v="3"/>
    <n v="4870"/>
    <x v="0"/>
    <x v="12"/>
    <x v="7"/>
    <s v="Michelle Zhao"/>
    <x v="585"/>
  </r>
  <r>
    <x v="659"/>
    <x v="0"/>
    <x v="0"/>
    <x v="0"/>
    <x v="7"/>
    <x v="4"/>
    <x v="4"/>
    <n v="3175"/>
    <x v="0"/>
    <x v="6"/>
    <x v="2"/>
    <s v="Sanvi Reddy"/>
    <x v="671"/>
  </r>
  <r>
    <x v="284"/>
    <x v="1"/>
    <x v="1"/>
    <x v="0"/>
    <x v="28"/>
    <x v="1"/>
    <x v="1"/>
    <n v="2830"/>
    <x v="0"/>
    <x v="11"/>
    <x v="9"/>
    <s v="Luka Vidovic"/>
    <x v="38"/>
  </r>
  <r>
    <x v="587"/>
    <x v="2"/>
    <x v="2"/>
    <x v="1"/>
    <x v="93"/>
    <x v="4"/>
    <x v="4"/>
    <n v="3915"/>
    <x v="0"/>
    <x v="16"/>
    <x v="0"/>
    <s v="Yarran Maza"/>
    <x v="602"/>
  </r>
  <r>
    <x v="111"/>
    <x v="0"/>
    <x v="0"/>
    <x v="0"/>
    <x v="63"/>
    <x v="1"/>
    <x v="1"/>
    <n v="2015"/>
    <x v="0"/>
    <x v="5"/>
    <x v="1"/>
    <s v="Jojo Hashimoto"/>
    <x v="521"/>
  </r>
  <r>
    <x v="307"/>
    <x v="1"/>
    <x v="1"/>
    <x v="0"/>
    <x v="66"/>
    <x v="3"/>
    <x v="3"/>
    <n v="4883"/>
    <x v="0"/>
    <x v="12"/>
    <x v="4"/>
    <s v="Ariki Te Kahu"/>
    <x v="737"/>
  </r>
  <r>
    <x v="600"/>
    <x v="2"/>
    <x v="2"/>
    <x v="0"/>
    <x v="37"/>
    <x v="1"/>
    <x v="1"/>
    <n v="2750"/>
    <x v="0"/>
    <x v="11"/>
    <x v="4"/>
    <s v="Ariki Te Kahu"/>
    <x v="505"/>
  </r>
  <r>
    <x v="502"/>
    <x v="1"/>
    <x v="1"/>
    <x v="0"/>
    <x v="44"/>
    <x v="4"/>
    <x v="4"/>
    <n v="3977"/>
    <x v="0"/>
    <x v="16"/>
    <x v="9"/>
    <s v="Luka Vidovic"/>
    <x v="18"/>
  </r>
  <r>
    <x v="435"/>
    <x v="1"/>
    <x v="1"/>
    <x v="0"/>
    <x v="32"/>
    <x v="6"/>
    <x v="6"/>
    <n v="5169"/>
    <x v="0"/>
    <x v="13"/>
    <x v="5"/>
    <s v="Mariam Bakir"/>
    <x v="305"/>
  </r>
  <r>
    <x v="417"/>
    <x v="2"/>
    <x v="2"/>
    <x v="0"/>
    <x v="52"/>
    <x v="3"/>
    <x v="3"/>
    <n v="4053"/>
    <x v="0"/>
    <x v="10"/>
    <x v="4"/>
    <s v="Ariki Te Kahu"/>
    <x v="170"/>
  </r>
  <r>
    <x v="95"/>
    <x v="1"/>
    <x v="1"/>
    <x v="1"/>
    <x v="68"/>
    <x v="7"/>
    <x v="7"/>
    <n v="800"/>
    <x v="0"/>
    <x v="19"/>
    <x v="3"/>
    <s v="Adelaide Scott"/>
    <x v="634"/>
  </r>
  <r>
    <x v="421"/>
    <x v="0"/>
    <x v="0"/>
    <x v="1"/>
    <x v="93"/>
    <x v="4"/>
    <x v="4"/>
    <n v="3915"/>
    <x v="0"/>
    <x v="16"/>
    <x v="9"/>
    <s v="Luka Vidovic"/>
    <x v="398"/>
  </r>
  <r>
    <x v="77"/>
    <x v="1"/>
    <x v="1"/>
    <x v="1"/>
    <x v="85"/>
    <x v="0"/>
    <x v="0"/>
    <n v="6530"/>
    <x v="0"/>
    <x v="20"/>
    <x v="4"/>
    <s v="Ariki Te Kahu"/>
    <x v="444"/>
  </r>
  <r>
    <x v="262"/>
    <x v="0"/>
    <x v="0"/>
    <x v="1"/>
    <x v="4"/>
    <x v="1"/>
    <x v="1"/>
    <n v="2154"/>
    <x v="0"/>
    <x v="4"/>
    <x v="1"/>
    <s v="Jojo Hashimoto"/>
    <x v="251"/>
  </r>
  <r>
    <x v="81"/>
    <x v="0"/>
    <x v="0"/>
    <x v="1"/>
    <x v="68"/>
    <x v="7"/>
    <x v="7"/>
    <n v="800"/>
    <x v="0"/>
    <x v="19"/>
    <x v="7"/>
    <s v="Michelle Zhao"/>
    <x v="231"/>
  </r>
  <r>
    <x v="113"/>
    <x v="2"/>
    <x v="2"/>
    <x v="1"/>
    <x v="46"/>
    <x v="3"/>
    <x v="3"/>
    <n v="4740"/>
    <x v="0"/>
    <x v="17"/>
    <x v="0"/>
    <s v="Yarran Maza"/>
    <x v="138"/>
  </r>
  <r>
    <x v="669"/>
    <x v="2"/>
    <x v="2"/>
    <x v="1"/>
    <x v="29"/>
    <x v="4"/>
    <x v="4"/>
    <n v="3500"/>
    <x v="0"/>
    <x v="8"/>
    <x v="4"/>
    <s v="Ariki Te Kahu"/>
    <x v="242"/>
  </r>
  <r>
    <x v="49"/>
    <x v="2"/>
    <x v="2"/>
    <x v="0"/>
    <x v="44"/>
    <x v="4"/>
    <x v="4"/>
    <n v="3977"/>
    <x v="0"/>
    <x v="16"/>
    <x v="1"/>
    <s v="Jojo Hashimoto"/>
    <x v="246"/>
  </r>
  <r>
    <x v="527"/>
    <x v="1"/>
    <x v="1"/>
    <x v="1"/>
    <x v="68"/>
    <x v="7"/>
    <x v="7"/>
    <n v="800"/>
    <x v="0"/>
    <x v="19"/>
    <x v="0"/>
    <s v="Yarran Maza"/>
    <x v="562"/>
  </r>
  <r>
    <x v="329"/>
    <x v="0"/>
    <x v="0"/>
    <x v="0"/>
    <x v="42"/>
    <x v="3"/>
    <x v="3"/>
    <n v="4870"/>
    <x v="0"/>
    <x v="12"/>
    <x v="5"/>
    <s v="Mariam Bakir"/>
    <x v="741"/>
  </r>
  <r>
    <x v="54"/>
    <x v="0"/>
    <x v="0"/>
    <x v="0"/>
    <x v="75"/>
    <x v="0"/>
    <x v="0"/>
    <n v="6450"/>
    <x v="0"/>
    <x v="20"/>
    <x v="4"/>
    <s v="Ariki Te Kahu"/>
    <x v="597"/>
  </r>
  <r>
    <x v="103"/>
    <x v="1"/>
    <x v="1"/>
    <x v="0"/>
    <x v="39"/>
    <x v="0"/>
    <x v="0"/>
    <n v="6330"/>
    <x v="0"/>
    <x v="14"/>
    <x v="5"/>
    <s v="Mariam Bakir"/>
    <x v="718"/>
  </r>
  <r>
    <x v="3"/>
    <x v="0"/>
    <x v="0"/>
    <x v="1"/>
    <x v="93"/>
    <x v="4"/>
    <x v="4"/>
    <n v="3915"/>
    <x v="0"/>
    <x v="16"/>
    <x v="9"/>
    <s v="Luka Vidovic"/>
    <x v="429"/>
  </r>
  <r>
    <x v="157"/>
    <x v="2"/>
    <x v="2"/>
    <x v="0"/>
    <x v="19"/>
    <x v="1"/>
    <x v="1"/>
    <n v="2800"/>
    <x v="0"/>
    <x v="11"/>
    <x v="3"/>
    <s v="Adelaide Scott"/>
    <x v="767"/>
  </r>
  <r>
    <x v="694"/>
    <x v="2"/>
    <x v="2"/>
    <x v="0"/>
    <x v="70"/>
    <x v="4"/>
    <x v="4"/>
    <n v="3400"/>
    <x v="0"/>
    <x v="8"/>
    <x v="4"/>
    <s v="Ariki Te Kahu"/>
    <x v="302"/>
  </r>
  <r>
    <x v="52"/>
    <x v="2"/>
    <x v="2"/>
    <x v="0"/>
    <x v="19"/>
    <x v="1"/>
    <x v="1"/>
    <n v="2800"/>
    <x v="0"/>
    <x v="11"/>
    <x v="2"/>
    <s v="Sanvi Reddy"/>
    <x v="638"/>
  </r>
  <r>
    <x v="147"/>
    <x v="0"/>
    <x v="0"/>
    <x v="0"/>
    <x v="95"/>
    <x v="7"/>
    <x v="7"/>
    <n v="870"/>
    <x v="0"/>
    <x v="19"/>
    <x v="1"/>
    <s v="Jojo Hashimoto"/>
    <x v="208"/>
  </r>
  <r>
    <x v="687"/>
    <x v="0"/>
    <x v="0"/>
    <x v="0"/>
    <x v="54"/>
    <x v="4"/>
    <x v="4"/>
    <n v="3030"/>
    <x v="0"/>
    <x v="7"/>
    <x v="5"/>
    <s v="Mariam Bakir"/>
    <x v="102"/>
  </r>
  <r>
    <x v="696"/>
    <x v="2"/>
    <x v="2"/>
    <x v="0"/>
    <x v="45"/>
    <x v="3"/>
    <x v="3"/>
    <n v="4570"/>
    <x v="0"/>
    <x v="15"/>
    <x v="4"/>
    <s v="Ariki Te Kahu"/>
    <x v="7"/>
  </r>
  <r>
    <x v="244"/>
    <x v="0"/>
    <x v="0"/>
    <x v="1"/>
    <x v="4"/>
    <x v="1"/>
    <x v="1"/>
    <n v="2154"/>
    <x v="0"/>
    <x v="4"/>
    <x v="3"/>
    <s v="Adelaide Scott"/>
    <x v="125"/>
  </r>
  <r>
    <x v="221"/>
    <x v="0"/>
    <x v="0"/>
    <x v="0"/>
    <x v="54"/>
    <x v="4"/>
    <x v="4"/>
    <n v="3030"/>
    <x v="0"/>
    <x v="7"/>
    <x v="0"/>
    <s v="Yarran Maza"/>
    <x v="559"/>
  </r>
  <r>
    <x v="630"/>
    <x v="0"/>
    <x v="0"/>
    <x v="0"/>
    <x v="52"/>
    <x v="3"/>
    <x v="3"/>
    <n v="4053"/>
    <x v="0"/>
    <x v="10"/>
    <x v="6"/>
    <s v="Cooper Evans"/>
    <x v="159"/>
  </r>
  <r>
    <x v="455"/>
    <x v="1"/>
    <x v="1"/>
    <x v="0"/>
    <x v="23"/>
    <x v="1"/>
    <x v="1"/>
    <n v="2650"/>
    <x v="0"/>
    <x v="11"/>
    <x v="3"/>
    <s v="Adelaide Scott"/>
    <x v="569"/>
  </r>
  <r>
    <x v="368"/>
    <x v="0"/>
    <x v="0"/>
    <x v="0"/>
    <x v="95"/>
    <x v="7"/>
    <x v="7"/>
    <n v="870"/>
    <x v="0"/>
    <x v="19"/>
    <x v="4"/>
    <s v="Ariki Te Kahu"/>
    <x v="668"/>
  </r>
  <r>
    <x v="241"/>
    <x v="1"/>
    <x v="1"/>
    <x v="1"/>
    <x v="8"/>
    <x v="1"/>
    <x v="1"/>
    <n v="2158"/>
    <x v="0"/>
    <x v="4"/>
    <x v="5"/>
    <s v="Mariam Bakir"/>
    <x v="341"/>
  </r>
  <r>
    <x v="76"/>
    <x v="2"/>
    <x v="2"/>
    <x v="0"/>
    <x v="73"/>
    <x v="6"/>
    <x v="6"/>
    <n v="5607"/>
    <x v="0"/>
    <x v="18"/>
    <x v="5"/>
    <s v="Mariam Bakir"/>
    <x v="115"/>
  </r>
  <r>
    <x v="141"/>
    <x v="0"/>
    <x v="0"/>
    <x v="0"/>
    <x v="82"/>
    <x v="3"/>
    <x v="3"/>
    <n v="4655"/>
    <x v="0"/>
    <x v="17"/>
    <x v="4"/>
    <s v="Ariki Te Kahu"/>
    <x v="121"/>
  </r>
  <r>
    <x v="697"/>
    <x v="0"/>
    <x v="0"/>
    <x v="0"/>
    <x v="71"/>
    <x v="6"/>
    <x v="6"/>
    <n v="5043"/>
    <x v="0"/>
    <x v="13"/>
    <x v="0"/>
    <s v="Yarran Maza"/>
    <x v="283"/>
  </r>
  <r>
    <x v="544"/>
    <x v="0"/>
    <x v="0"/>
    <x v="0"/>
    <x v="19"/>
    <x v="1"/>
    <x v="1"/>
    <n v="2800"/>
    <x v="0"/>
    <x v="11"/>
    <x v="7"/>
    <s v="Michelle Zhao"/>
    <x v="77"/>
  </r>
  <r>
    <x v="114"/>
    <x v="0"/>
    <x v="0"/>
    <x v="0"/>
    <x v="83"/>
    <x v="0"/>
    <x v="0"/>
    <n v="6052"/>
    <x v="0"/>
    <x v="0"/>
    <x v="4"/>
    <s v="Ariki Te Kahu"/>
    <x v="7"/>
  </r>
  <r>
    <x v="459"/>
    <x v="2"/>
    <x v="2"/>
    <x v="0"/>
    <x v="63"/>
    <x v="1"/>
    <x v="1"/>
    <n v="2015"/>
    <x v="0"/>
    <x v="5"/>
    <x v="3"/>
    <s v="Adelaide Scott"/>
    <x v="511"/>
  </r>
  <r>
    <x v="453"/>
    <x v="0"/>
    <x v="0"/>
    <x v="0"/>
    <x v="44"/>
    <x v="4"/>
    <x v="4"/>
    <n v="3977"/>
    <x v="0"/>
    <x v="16"/>
    <x v="4"/>
    <s v="Ariki Te Kahu"/>
    <x v="156"/>
  </r>
  <r>
    <x v="615"/>
    <x v="0"/>
    <x v="0"/>
    <x v="0"/>
    <x v="51"/>
    <x v="4"/>
    <x v="4"/>
    <n v="3630"/>
    <x v="0"/>
    <x v="16"/>
    <x v="4"/>
    <s v="Ariki Te Kahu"/>
    <x v="89"/>
  </r>
  <r>
    <x v="486"/>
    <x v="0"/>
    <x v="0"/>
    <x v="0"/>
    <x v="53"/>
    <x v="3"/>
    <x v="3"/>
    <n v="4119"/>
    <x v="0"/>
    <x v="10"/>
    <x v="5"/>
    <s v="Mariam Bakir"/>
    <x v="378"/>
  </r>
  <r>
    <x v="288"/>
    <x v="0"/>
    <x v="0"/>
    <x v="0"/>
    <x v="2"/>
    <x v="2"/>
    <x v="2"/>
    <n v="2617"/>
    <x v="0"/>
    <x v="2"/>
    <x v="0"/>
    <s v="Yarran Maza"/>
    <x v="399"/>
  </r>
  <r>
    <x v="420"/>
    <x v="0"/>
    <x v="0"/>
    <x v="0"/>
    <x v="33"/>
    <x v="4"/>
    <x v="4"/>
    <n v="3280"/>
    <x v="0"/>
    <x v="8"/>
    <x v="4"/>
    <s v="Ariki Te Kahu"/>
    <x v="8"/>
  </r>
  <r>
    <x v="259"/>
    <x v="1"/>
    <x v="1"/>
    <x v="0"/>
    <x v="4"/>
    <x v="1"/>
    <x v="1"/>
    <n v="2154"/>
    <x v="0"/>
    <x v="4"/>
    <x v="1"/>
    <s v="Jojo Hashimoto"/>
    <x v="342"/>
  </r>
  <r>
    <x v="525"/>
    <x v="1"/>
    <x v="1"/>
    <x v="0"/>
    <x v="20"/>
    <x v="4"/>
    <x v="4"/>
    <n v="3429"/>
    <x v="0"/>
    <x v="8"/>
    <x v="0"/>
    <s v="Yarran Maza"/>
    <x v="64"/>
  </r>
  <r>
    <x v="644"/>
    <x v="1"/>
    <x v="1"/>
    <x v="0"/>
    <x v="13"/>
    <x v="1"/>
    <x v="1"/>
    <n v="2480"/>
    <x v="0"/>
    <x v="1"/>
    <x v="3"/>
    <s v="Adelaide Scott"/>
    <x v="359"/>
  </r>
  <r>
    <x v="40"/>
    <x v="0"/>
    <x v="0"/>
    <x v="0"/>
    <x v="12"/>
    <x v="3"/>
    <x v="3"/>
    <n v="4068"/>
    <x v="0"/>
    <x v="10"/>
    <x v="4"/>
    <s v="Ariki Te Kahu"/>
    <x v="435"/>
  </r>
  <r>
    <x v="258"/>
    <x v="2"/>
    <x v="2"/>
    <x v="0"/>
    <x v="70"/>
    <x v="4"/>
    <x v="4"/>
    <n v="3400"/>
    <x v="0"/>
    <x v="8"/>
    <x v="5"/>
    <s v="Mariam Bakir"/>
    <x v="382"/>
  </r>
  <r>
    <x v="349"/>
    <x v="1"/>
    <x v="1"/>
    <x v="0"/>
    <x v="33"/>
    <x v="4"/>
    <x v="4"/>
    <n v="3280"/>
    <x v="0"/>
    <x v="8"/>
    <x v="2"/>
    <s v="Sanvi Reddy"/>
    <x v="271"/>
  </r>
  <r>
    <x v="301"/>
    <x v="0"/>
    <x v="0"/>
    <x v="0"/>
    <x v="86"/>
    <x v="0"/>
    <x v="0"/>
    <n v="6725"/>
    <x v="0"/>
    <x v="20"/>
    <x v="4"/>
    <s v="Ariki Te Kahu"/>
    <x v="63"/>
  </r>
  <r>
    <x v="324"/>
    <x v="1"/>
    <x v="1"/>
    <x v="0"/>
    <x v="16"/>
    <x v="0"/>
    <x v="0"/>
    <n v="6030"/>
    <x v="0"/>
    <x v="0"/>
    <x v="7"/>
    <s v="Michelle Zhao"/>
    <x v="4"/>
  </r>
  <r>
    <x v="403"/>
    <x v="1"/>
    <x v="1"/>
    <x v="0"/>
    <x v="72"/>
    <x v="4"/>
    <x v="4"/>
    <n v="3931"/>
    <x v="0"/>
    <x v="16"/>
    <x v="5"/>
    <s v="Mariam Bakir"/>
    <x v="620"/>
  </r>
  <r>
    <x v="682"/>
    <x v="0"/>
    <x v="0"/>
    <x v="1"/>
    <x v="40"/>
    <x v="4"/>
    <x v="4"/>
    <n v="3353"/>
    <x v="0"/>
    <x v="8"/>
    <x v="9"/>
    <s v="Luka Vidovic"/>
    <x v="243"/>
  </r>
  <r>
    <x v="550"/>
    <x v="2"/>
    <x v="2"/>
    <x v="1"/>
    <x v="93"/>
    <x v="4"/>
    <x v="4"/>
    <n v="3915"/>
    <x v="0"/>
    <x v="16"/>
    <x v="7"/>
    <s v="Michelle Zhao"/>
    <x v="663"/>
  </r>
  <r>
    <x v="378"/>
    <x v="2"/>
    <x v="2"/>
    <x v="0"/>
    <x v="23"/>
    <x v="1"/>
    <x v="1"/>
    <n v="2650"/>
    <x v="0"/>
    <x v="11"/>
    <x v="3"/>
    <s v="Adelaide Scott"/>
    <x v="641"/>
  </r>
  <r>
    <x v="419"/>
    <x v="1"/>
    <x v="1"/>
    <x v="1"/>
    <x v="11"/>
    <x v="5"/>
    <x v="5"/>
    <n v="7010"/>
    <x v="0"/>
    <x v="9"/>
    <x v="4"/>
    <s v="Ariki Te Kahu"/>
    <x v="658"/>
  </r>
  <r>
    <x v="493"/>
    <x v="2"/>
    <x v="2"/>
    <x v="0"/>
    <x v="87"/>
    <x v="2"/>
    <x v="2"/>
    <n v="2609"/>
    <x v="0"/>
    <x v="2"/>
    <x v="9"/>
    <s v="Luka Vidovic"/>
    <x v="256"/>
  </r>
  <r>
    <x v="34"/>
    <x v="0"/>
    <x v="0"/>
    <x v="0"/>
    <x v="54"/>
    <x v="4"/>
    <x v="4"/>
    <n v="3030"/>
    <x v="0"/>
    <x v="7"/>
    <x v="9"/>
    <s v="Luka Vidovic"/>
    <x v="125"/>
  </r>
  <r>
    <x v="45"/>
    <x v="0"/>
    <x v="0"/>
    <x v="0"/>
    <x v="47"/>
    <x v="1"/>
    <x v="1"/>
    <n v="2101"/>
    <x v="0"/>
    <x v="4"/>
    <x v="2"/>
    <s v="Sanvi Reddy"/>
    <x v="579"/>
  </r>
  <r>
    <x v="566"/>
    <x v="0"/>
    <x v="0"/>
    <x v="0"/>
    <x v="61"/>
    <x v="6"/>
    <x v="6"/>
    <n v="5343"/>
    <x v="0"/>
    <x v="18"/>
    <x v="0"/>
    <s v="Yarran Maza"/>
    <x v="711"/>
  </r>
  <r>
    <x v="553"/>
    <x v="0"/>
    <x v="0"/>
    <x v="0"/>
    <x v="53"/>
    <x v="3"/>
    <x v="3"/>
    <n v="4119"/>
    <x v="0"/>
    <x v="10"/>
    <x v="3"/>
    <s v="Adelaide Scott"/>
    <x v="630"/>
  </r>
  <r>
    <x v="379"/>
    <x v="0"/>
    <x v="0"/>
    <x v="0"/>
    <x v="23"/>
    <x v="1"/>
    <x v="1"/>
    <n v="2650"/>
    <x v="0"/>
    <x v="11"/>
    <x v="6"/>
    <s v="Cooper Evans"/>
    <x v="18"/>
  </r>
  <r>
    <x v="565"/>
    <x v="1"/>
    <x v="1"/>
    <x v="0"/>
    <x v="73"/>
    <x v="6"/>
    <x v="6"/>
    <n v="5607"/>
    <x v="0"/>
    <x v="18"/>
    <x v="7"/>
    <s v="Michelle Zhao"/>
    <x v="543"/>
  </r>
  <r>
    <x v="407"/>
    <x v="1"/>
    <x v="1"/>
    <x v="0"/>
    <x v="94"/>
    <x v="5"/>
    <x v="5"/>
    <n v="7250"/>
    <x v="0"/>
    <x v="9"/>
    <x v="5"/>
    <s v="Mariam Bakir"/>
    <x v="518"/>
  </r>
  <r>
    <x v="67"/>
    <x v="2"/>
    <x v="2"/>
    <x v="0"/>
    <x v="36"/>
    <x v="4"/>
    <x v="4"/>
    <n v="3148"/>
    <x v="0"/>
    <x v="6"/>
    <x v="7"/>
    <s v="Michelle Zhao"/>
    <x v="189"/>
  </r>
  <r>
    <x v="344"/>
    <x v="1"/>
    <x v="1"/>
    <x v="1"/>
    <x v="44"/>
    <x v="4"/>
    <x v="4"/>
    <n v="3977"/>
    <x v="0"/>
    <x v="16"/>
    <x v="3"/>
    <s v="Adelaide Scott"/>
    <x v="723"/>
  </r>
  <r>
    <x v="468"/>
    <x v="0"/>
    <x v="0"/>
    <x v="0"/>
    <x v="34"/>
    <x v="4"/>
    <x v="4"/>
    <n v="3018"/>
    <x v="0"/>
    <x v="7"/>
    <x v="2"/>
    <s v="Sanvi Reddy"/>
    <x v="516"/>
  </r>
  <r>
    <x v="187"/>
    <x v="1"/>
    <x v="1"/>
    <x v="0"/>
    <x v="19"/>
    <x v="1"/>
    <x v="1"/>
    <n v="2800"/>
    <x v="0"/>
    <x v="11"/>
    <x v="3"/>
    <s v="Adelaide Scott"/>
    <x v="391"/>
  </r>
  <r>
    <x v="690"/>
    <x v="0"/>
    <x v="0"/>
    <x v="1"/>
    <x v="88"/>
    <x v="6"/>
    <x v="6"/>
    <n v="5011"/>
    <x v="0"/>
    <x v="13"/>
    <x v="7"/>
    <s v="Michelle Zhao"/>
    <x v="365"/>
  </r>
  <r>
    <x v="161"/>
    <x v="0"/>
    <x v="0"/>
    <x v="0"/>
    <x v="27"/>
    <x v="4"/>
    <x v="4"/>
    <n v="3066"/>
    <x v="0"/>
    <x v="7"/>
    <x v="0"/>
    <s v="Yarran Maza"/>
    <x v="639"/>
  </r>
  <r>
    <x v="529"/>
    <x v="1"/>
    <x v="1"/>
    <x v="1"/>
    <x v="93"/>
    <x v="4"/>
    <x v="4"/>
    <n v="3915"/>
    <x v="0"/>
    <x v="16"/>
    <x v="1"/>
    <s v="Jojo Hashimoto"/>
    <x v="445"/>
  </r>
  <r>
    <x v="595"/>
    <x v="2"/>
    <x v="2"/>
    <x v="0"/>
    <x v="60"/>
    <x v="1"/>
    <x v="1"/>
    <n v="2541"/>
    <x v="0"/>
    <x v="2"/>
    <x v="3"/>
    <s v="Adelaide Scott"/>
    <x v="507"/>
  </r>
  <r>
    <x v="625"/>
    <x v="1"/>
    <x v="1"/>
    <x v="0"/>
    <x v="10"/>
    <x v="4"/>
    <x v="4"/>
    <n v="3551"/>
    <x v="0"/>
    <x v="8"/>
    <x v="3"/>
    <s v="Adelaide Scott"/>
    <x v="299"/>
  </r>
  <r>
    <x v="314"/>
    <x v="0"/>
    <x v="0"/>
    <x v="0"/>
    <x v="15"/>
    <x v="1"/>
    <x v="1"/>
    <n v="2020"/>
    <x v="0"/>
    <x v="5"/>
    <x v="1"/>
    <s v="Jojo Hashimoto"/>
    <x v="565"/>
  </r>
  <r>
    <x v="240"/>
    <x v="0"/>
    <x v="0"/>
    <x v="0"/>
    <x v="4"/>
    <x v="1"/>
    <x v="1"/>
    <n v="2154"/>
    <x v="0"/>
    <x v="4"/>
    <x v="4"/>
    <s v="Ariki Te Kahu"/>
    <x v="340"/>
  </r>
  <r>
    <x v="447"/>
    <x v="0"/>
    <x v="0"/>
    <x v="1"/>
    <x v="25"/>
    <x v="4"/>
    <x v="4"/>
    <n v="3550"/>
    <x v="0"/>
    <x v="8"/>
    <x v="3"/>
    <s v="Adelaide Scott"/>
    <x v="687"/>
  </r>
  <r>
    <x v="426"/>
    <x v="0"/>
    <x v="0"/>
    <x v="0"/>
    <x v="90"/>
    <x v="3"/>
    <x v="3"/>
    <n v="4700"/>
    <x v="0"/>
    <x v="17"/>
    <x v="4"/>
    <s v="Ariki Te Kahu"/>
    <x v="318"/>
  </r>
  <r>
    <x v="378"/>
    <x v="2"/>
    <x v="2"/>
    <x v="0"/>
    <x v="77"/>
    <x v="5"/>
    <x v="5"/>
    <n v="7018"/>
    <x v="0"/>
    <x v="9"/>
    <x v="1"/>
    <s v="Jojo Hashimoto"/>
    <x v="579"/>
  </r>
  <r>
    <x v="14"/>
    <x v="0"/>
    <x v="0"/>
    <x v="0"/>
    <x v="84"/>
    <x v="3"/>
    <x v="3"/>
    <n v="4215"/>
    <x v="0"/>
    <x v="3"/>
    <x v="9"/>
    <s v="Luka Vidovic"/>
    <x v="41"/>
  </r>
  <r>
    <x v="143"/>
    <x v="2"/>
    <x v="2"/>
    <x v="0"/>
    <x v="86"/>
    <x v="0"/>
    <x v="0"/>
    <n v="6725"/>
    <x v="0"/>
    <x v="20"/>
    <x v="0"/>
    <s v="Yarran Maza"/>
    <x v="582"/>
  </r>
  <r>
    <x v="527"/>
    <x v="1"/>
    <x v="1"/>
    <x v="0"/>
    <x v="83"/>
    <x v="0"/>
    <x v="0"/>
    <n v="6052"/>
    <x v="0"/>
    <x v="0"/>
    <x v="7"/>
    <s v="Michelle Zhao"/>
    <x v="32"/>
  </r>
  <r>
    <x v="644"/>
    <x v="1"/>
    <x v="1"/>
    <x v="0"/>
    <x v="62"/>
    <x v="0"/>
    <x v="0"/>
    <n v="6112"/>
    <x v="0"/>
    <x v="14"/>
    <x v="4"/>
    <s v="Ariki Te Kahu"/>
    <x v="648"/>
  </r>
  <r>
    <x v="260"/>
    <x v="1"/>
    <x v="1"/>
    <x v="0"/>
    <x v="52"/>
    <x v="3"/>
    <x v="3"/>
    <n v="4053"/>
    <x v="0"/>
    <x v="10"/>
    <x v="9"/>
    <s v="Luka Vidovic"/>
    <x v="340"/>
  </r>
  <r>
    <x v="496"/>
    <x v="0"/>
    <x v="0"/>
    <x v="0"/>
    <x v="91"/>
    <x v="1"/>
    <x v="1"/>
    <n v="2064"/>
    <x v="0"/>
    <x v="5"/>
    <x v="4"/>
    <s v="Ariki Te Kahu"/>
    <x v="341"/>
  </r>
  <r>
    <x v="208"/>
    <x v="0"/>
    <x v="0"/>
    <x v="0"/>
    <x v="62"/>
    <x v="0"/>
    <x v="0"/>
    <n v="6112"/>
    <x v="0"/>
    <x v="14"/>
    <x v="1"/>
    <s v="Jojo Hashimoto"/>
    <x v="628"/>
  </r>
  <r>
    <x v="385"/>
    <x v="1"/>
    <x v="1"/>
    <x v="0"/>
    <x v="1"/>
    <x v="1"/>
    <x v="1"/>
    <n v="2478"/>
    <x v="0"/>
    <x v="1"/>
    <x v="4"/>
    <s v="Ariki Te Kahu"/>
    <x v="257"/>
  </r>
  <r>
    <x v="62"/>
    <x v="0"/>
    <x v="0"/>
    <x v="0"/>
    <x v="59"/>
    <x v="3"/>
    <x v="3"/>
    <n v="4509"/>
    <x v="0"/>
    <x v="3"/>
    <x v="3"/>
    <s v="Adelaide Scott"/>
    <x v="469"/>
  </r>
  <r>
    <x v="532"/>
    <x v="1"/>
    <x v="1"/>
    <x v="0"/>
    <x v="52"/>
    <x v="3"/>
    <x v="3"/>
    <n v="4053"/>
    <x v="0"/>
    <x v="10"/>
    <x v="1"/>
    <s v="Jojo Hashimoto"/>
    <x v="355"/>
  </r>
  <r>
    <x v="121"/>
    <x v="0"/>
    <x v="0"/>
    <x v="0"/>
    <x v="56"/>
    <x v="1"/>
    <x v="1"/>
    <n v="2795"/>
    <x v="0"/>
    <x v="11"/>
    <x v="3"/>
    <s v="Adelaide Scott"/>
    <x v="642"/>
  </r>
  <r>
    <x v="144"/>
    <x v="1"/>
    <x v="1"/>
    <x v="0"/>
    <x v="67"/>
    <x v="3"/>
    <x v="3"/>
    <n v="4551"/>
    <x v="0"/>
    <x v="15"/>
    <x v="3"/>
    <s v="Adelaide Scott"/>
    <x v="276"/>
  </r>
  <r>
    <x v="248"/>
    <x v="1"/>
    <x v="1"/>
    <x v="0"/>
    <x v="57"/>
    <x v="6"/>
    <x v="6"/>
    <n v="5082"/>
    <x v="0"/>
    <x v="13"/>
    <x v="9"/>
    <s v="Luka Vidovic"/>
    <x v="602"/>
  </r>
  <r>
    <x v="567"/>
    <x v="1"/>
    <x v="1"/>
    <x v="0"/>
    <x v="13"/>
    <x v="1"/>
    <x v="1"/>
    <n v="2480"/>
    <x v="0"/>
    <x v="1"/>
    <x v="0"/>
    <s v="Yarran Maza"/>
    <x v="489"/>
  </r>
  <r>
    <x v="20"/>
    <x v="0"/>
    <x v="0"/>
    <x v="0"/>
    <x v="71"/>
    <x v="6"/>
    <x v="6"/>
    <n v="5043"/>
    <x v="0"/>
    <x v="13"/>
    <x v="7"/>
    <s v="Michelle Zhao"/>
    <x v="24"/>
  </r>
  <r>
    <x v="317"/>
    <x v="0"/>
    <x v="0"/>
    <x v="0"/>
    <x v="36"/>
    <x v="4"/>
    <x v="4"/>
    <n v="3148"/>
    <x v="0"/>
    <x v="6"/>
    <x v="2"/>
    <s v="Sanvi Reddy"/>
    <x v="10"/>
  </r>
  <r>
    <x v="225"/>
    <x v="0"/>
    <x v="0"/>
    <x v="1"/>
    <x v="74"/>
    <x v="1"/>
    <x v="1"/>
    <n v="2485"/>
    <x v="0"/>
    <x v="1"/>
    <x v="4"/>
    <s v="Ariki Te Kahu"/>
    <x v="346"/>
  </r>
  <r>
    <x v="238"/>
    <x v="0"/>
    <x v="0"/>
    <x v="0"/>
    <x v="43"/>
    <x v="1"/>
    <x v="1"/>
    <n v="2560"/>
    <x v="0"/>
    <x v="2"/>
    <x v="5"/>
    <s v="Mariam Bakir"/>
    <x v="323"/>
  </r>
  <r>
    <x v="499"/>
    <x v="0"/>
    <x v="0"/>
    <x v="0"/>
    <x v="69"/>
    <x v="4"/>
    <x v="4"/>
    <n v="3199"/>
    <x v="0"/>
    <x v="6"/>
    <x v="1"/>
    <s v="Jojo Hashimoto"/>
    <x v="225"/>
  </r>
  <r>
    <x v="587"/>
    <x v="2"/>
    <x v="2"/>
    <x v="0"/>
    <x v="45"/>
    <x v="3"/>
    <x v="3"/>
    <n v="4570"/>
    <x v="0"/>
    <x v="15"/>
    <x v="4"/>
    <s v="Ariki Te Kahu"/>
    <x v="638"/>
  </r>
  <r>
    <x v="463"/>
    <x v="1"/>
    <x v="1"/>
    <x v="1"/>
    <x v="17"/>
    <x v="3"/>
    <x v="3"/>
    <n v="4825"/>
    <x v="0"/>
    <x v="12"/>
    <x v="4"/>
    <s v="Ariki Te Kahu"/>
    <x v="15"/>
  </r>
  <r>
    <x v="274"/>
    <x v="2"/>
    <x v="2"/>
    <x v="0"/>
    <x v="64"/>
    <x v="1"/>
    <x v="1"/>
    <n v="2350"/>
    <x v="0"/>
    <x v="1"/>
    <x v="2"/>
    <s v="Sanvi Reddy"/>
    <x v="109"/>
  </r>
  <r>
    <x v="608"/>
    <x v="0"/>
    <x v="0"/>
    <x v="0"/>
    <x v="46"/>
    <x v="3"/>
    <x v="3"/>
    <n v="4740"/>
    <x v="0"/>
    <x v="17"/>
    <x v="9"/>
    <s v="Luka Vidovic"/>
    <x v="251"/>
  </r>
  <r>
    <x v="712"/>
    <x v="2"/>
    <x v="2"/>
    <x v="1"/>
    <x v="8"/>
    <x v="1"/>
    <x v="1"/>
    <n v="2158"/>
    <x v="0"/>
    <x v="4"/>
    <x v="4"/>
    <s v="Ariki Te Kahu"/>
    <x v="446"/>
  </r>
  <r>
    <x v="66"/>
    <x v="1"/>
    <x v="1"/>
    <x v="0"/>
    <x v="19"/>
    <x v="1"/>
    <x v="1"/>
    <n v="2800"/>
    <x v="0"/>
    <x v="11"/>
    <x v="2"/>
    <s v="Sanvi Reddy"/>
    <x v="721"/>
  </r>
  <r>
    <x v="298"/>
    <x v="1"/>
    <x v="1"/>
    <x v="0"/>
    <x v="6"/>
    <x v="0"/>
    <x v="0"/>
    <n v="6010"/>
    <x v="0"/>
    <x v="0"/>
    <x v="5"/>
    <s v="Mariam Bakir"/>
    <x v="273"/>
  </r>
  <r>
    <x v="334"/>
    <x v="1"/>
    <x v="1"/>
    <x v="0"/>
    <x v="57"/>
    <x v="6"/>
    <x v="6"/>
    <n v="5082"/>
    <x v="0"/>
    <x v="13"/>
    <x v="0"/>
    <s v="Yarran Maza"/>
    <x v="278"/>
  </r>
  <r>
    <x v="401"/>
    <x v="0"/>
    <x v="0"/>
    <x v="0"/>
    <x v="79"/>
    <x v="6"/>
    <x v="6"/>
    <n v="5290"/>
    <x v="0"/>
    <x v="18"/>
    <x v="9"/>
    <s v="Luka Vidovic"/>
    <x v="99"/>
  </r>
  <r>
    <x v="617"/>
    <x v="0"/>
    <x v="0"/>
    <x v="1"/>
    <x v="93"/>
    <x v="4"/>
    <x v="4"/>
    <n v="3915"/>
    <x v="0"/>
    <x v="16"/>
    <x v="5"/>
    <s v="Mariam Bakir"/>
    <x v="455"/>
  </r>
  <r>
    <x v="433"/>
    <x v="0"/>
    <x v="0"/>
    <x v="0"/>
    <x v="32"/>
    <x v="6"/>
    <x v="6"/>
    <n v="5169"/>
    <x v="0"/>
    <x v="13"/>
    <x v="0"/>
    <s v="Yarran Maza"/>
    <x v="493"/>
  </r>
  <r>
    <x v="86"/>
    <x v="1"/>
    <x v="1"/>
    <x v="0"/>
    <x v="1"/>
    <x v="1"/>
    <x v="1"/>
    <n v="2478"/>
    <x v="0"/>
    <x v="1"/>
    <x v="7"/>
    <s v="Michelle Zhao"/>
    <x v="437"/>
  </r>
  <r>
    <x v="63"/>
    <x v="1"/>
    <x v="1"/>
    <x v="0"/>
    <x v="80"/>
    <x v="0"/>
    <x v="0"/>
    <n v="6109"/>
    <x v="0"/>
    <x v="14"/>
    <x v="2"/>
    <s v="Sanvi Reddy"/>
    <x v="262"/>
  </r>
  <r>
    <x v="360"/>
    <x v="2"/>
    <x v="2"/>
    <x v="0"/>
    <x v="15"/>
    <x v="1"/>
    <x v="1"/>
    <n v="2020"/>
    <x v="0"/>
    <x v="5"/>
    <x v="2"/>
    <s v="Sanvi Reddy"/>
    <x v="611"/>
  </r>
  <r>
    <x v="606"/>
    <x v="0"/>
    <x v="0"/>
    <x v="0"/>
    <x v="58"/>
    <x v="0"/>
    <x v="0"/>
    <n v="6027"/>
    <x v="0"/>
    <x v="0"/>
    <x v="9"/>
    <s v="Luka Vidovic"/>
    <x v="768"/>
  </r>
  <r>
    <x v="43"/>
    <x v="1"/>
    <x v="1"/>
    <x v="0"/>
    <x v="36"/>
    <x v="4"/>
    <x v="4"/>
    <n v="3148"/>
    <x v="0"/>
    <x v="6"/>
    <x v="3"/>
    <s v="Adelaide Scott"/>
    <x v="374"/>
  </r>
  <r>
    <x v="258"/>
    <x v="2"/>
    <x v="2"/>
    <x v="0"/>
    <x v="58"/>
    <x v="0"/>
    <x v="0"/>
    <n v="6027"/>
    <x v="0"/>
    <x v="0"/>
    <x v="5"/>
    <s v="Mariam Bakir"/>
    <x v="59"/>
  </r>
  <r>
    <x v="51"/>
    <x v="0"/>
    <x v="0"/>
    <x v="0"/>
    <x v="56"/>
    <x v="1"/>
    <x v="1"/>
    <n v="2795"/>
    <x v="0"/>
    <x v="11"/>
    <x v="2"/>
    <s v="Sanvi Reddy"/>
    <x v="765"/>
  </r>
  <r>
    <x v="702"/>
    <x v="1"/>
    <x v="1"/>
    <x v="1"/>
    <x v="24"/>
    <x v="1"/>
    <x v="1"/>
    <n v="2120"/>
    <x v="0"/>
    <x v="4"/>
    <x v="1"/>
    <s v="Jojo Hashimoto"/>
    <x v="556"/>
  </r>
  <r>
    <x v="11"/>
    <x v="0"/>
    <x v="0"/>
    <x v="1"/>
    <x v="29"/>
    <x v="4"/>
    <x v="4"/>
    <n v="3500"/>
    <x v="0"/>
    <x v="8"/>
    <x v="5"/>
    <s v="Mariam Bakir"/>
    <x v="737"/>
  </r>
  <r>
    <x v="21"/>
    <x v="1"/>
    <x v="1"/>
    <x v="0"/>
    <x v="33"/>
    <x v="4"/>
    <x v="4"/>
    <n v="3280"/>
    <x v="0"/>
    <x v="8"/>
    <x v="0"/>
    <s v="Yarran Maza"/>
    <x v="548"/>
  </r>
  <r>
    <x v="83"/>
    <x v="1"/>
    <x v="1"/>
    <x v="0"/>
    <x v="5"/>
    <x v="1"/>
    <x v="1"/>
    <n v="2067"/>
    <x v="0"/>
    <x v="5"/>
    <x v="2"/>
    <s v="Sanvi Reddy"/>
    <x v="146"/>
  </r>
  <r>
    <x v="341"/>
    <x v="0"/>
    <x v="0"/>
    <x v="0"/>
    <x v="57"/>
    <x v="6"/>
    <x v="6"/>
    <n v="5082"/>
    <x v="0"/>
    <x v="13"/>
    <x v="4"/>
    <s v="Ariki Te Kahu"/>
    <x v="571"/>
  </r>
  <r>
    <x v="310"/>
    <x v="0"/>
    <x v="0"/>
    <x v="0"/>
    <x v="44"/>
    <x v="4"/>
    <x v="4"/>
    <n v="3977"/>
    <x v="0"/>
    <x v="16"/>
    <x v="1"/>
    <s v="Jojo Hashimoto"/>
    <x v="190"/>
  </r>
  <r>
    <x v="101"/>
    <x v="2"/>
    <x v="2"/>
    <x v="0"/>
    <x v="57"/>
    <x v="6"/>
    <x v="6"/>
    <n v="5082"/>
    <x v="0"/>
    <x v="13"/>
    <x v="3"/>
    <s v="Adelaide Scott"/>
    <x v="104"/>
  </r>
  <r>
    <x v="149"/>
    <x v="2"/>
    <x v="2"/>
    <x v="0"/>
    <x v="1"/>
    <x v="1"/>
    <x v="1"/>
    <n v="2478"/>
    <x v="0"/>
    <x v="1"/>
    <x v="4"/>
    <s v="Ariki Te Kahu"/>
    <x v="287"/>
  </r>
  <r>
    <x v="570"/>
    <x v="2"/>
    <x v="2"/>
    <x v="0"/>
    <x v="60"/>
    <x v="1"/>
    <x v="1"/>
    <n v="2541"/>
    <x v="0"/>
    <x v="2"/>
    <x v="6"/>
    <s v="Cooper Evans"/>
    <x v="58"/>
  </r>
  <r>
    <x v="34"/>
    <x v="0"/>
    <x v="0"/>
    <x v="0"/>
    <x v="32"/>
    <x v="6"/>
    <x v="6"/>
    <n v="5169"/>
    <x v="0"/>
    <x v="13"/>
    <x v="4"/>
    <s v="Ariki Te Kahu"/>
    <x v="291"/>
  </r>
  <r>
    <x v="333"/>
    <x v="2"/>
    <x v="2"/>
    <x v="0"/>
    <x v="53"/>
    <x v="3"/>
    <x v="3"/>
    <n v="4119"/>
    <x v="0"/>
    <x v="10"/>
    <x v="5"/>
    <s v="Mariam Bakir"/>
    <x v="490"/>
  </r>
  <r>
    <x v="385"/>
    <x v="1"/>
    <x v="1"/>
    <x v="0"/>
    <x v="37"/>
    <x v="1"/>
    <x v="1"/>
    <n v="2750"/>
    <x v="0"/>
    <x v="11"/>
    <x v="9"/>
    <s v="Luka Vidovic"/>
    <x v="37"/>
  </r>
  <r>
    <x v="577"/>
    <x v="0"/>
    <x v="0"/>
    <x v="1"/>
    <x v="29"/>
    <x v="4"/>
    <x v="4"/>
    <n v="3500"/>
    <x v="0"/>
    <x v="8"/>
    <x v="3"/>
    <s v="Adelaide Scott"/>
    <x v="578"/>
  </r>
  <r>
    <x v="552"/>
    <x v="2"/>
    <x v="2"/>
    <x v="0"/>
    <x v="26"/>
    <x v="0"/>
    <x v="0"/>
    <n v="6280"/>
    <x v="0"/>
    <x v="14"/>
    <x v="3"/>
    <s v="Adelaide Scott"/>
    <x v="412"/>
  </r>
  <r>
    <x v="428"/>
    <x v="1"/>
    <x v="1"/>
    <x v="0"/>
    <x v="71"/>
    <x v="6"/>
    <x v="6"/>
    <n v="5043"/>
    <x v="0"/>
    <x v="13"/>
    <x v="4"/>
    <s v="Ariki Te Kahu"/>
    <x v="752"/>
  </r>
  <r>
    <x v="246"/>
    <x v="2"/>
    <x v="2"/>
    <x v="0"/>
    <x v="59"/>
    <x v="3"/>
    <x v="3"/>
    <n v="4509"/>
    <x v="0"/>
    <x v="3"/>
    <x v="3"/>
    <s v="Adelaide Scott"/>
    <x v="93"/>
  </r>
  <r>
    <x v="58"/>
    <x v="2"/>
    <x v="2"/>
    <x v="0"/>
    <x v="2"/>
    <x v="2"/>
    <x v="2"/>
    <n v="2617"/>
    <x v="0"/>
    <x v="2"/>
    <x v="4"/>
    <s v="Ariki Te Kahu"/>
    <x v="70"/>
  </r>
  <r>
    <x v="639"/>
    <x v="0"/>
    <x v="0"/>
    <x v="0"/>
    <x v="64"/>
    <x v="1"/>
    <x v="1"/>
    <n v="2350"/>
    <x v="0"/>
    <x v="1"/>
    <x v="2"/>
    <s v="Sanvi Reddy"/>
    <x v="193"/>
  </r>
  <r>
    <x v="156"/>
    <x v="2"/>
    <x v="2"/>
    <x v="0"/>
    <x v="27"/>
    <x v="4"/>
    <x v="4"/>
    <n v="3066"/>
    <x v="0"/>
    <x v="7"/>
    <x v="3"/>
    <s v="Adelaide Scott"/>
    <x v="505"/>
  </r>
  <r>
    <x v="552"/>
    <x v="2"/>
    <x v="2"/>
    <x v="0"/>
    <x v="73"/>
    <x v="6"/>
    <x v="6"/>
    <n v="5607"/>
    <x v="0"/>
    <x v="18"/>
    <x v="1"/>
    <s v="Jojo Hashimoto"/>
    <x v="692"/>
  </r>
  <r>
    <x v="110"/>
    <x v="2"/>
    <x v="2"/>
    <x v="0"/>
    <x v="62"/>
    <x v="0"/>
    <x v="0"/>
    <n v="6112"/>
    <x v="0"/>
    <x v="14"/>
    <x v="4"/>
    <s v="Ariki Te Kahu"/>
    <x v="179"/>
  </r>
  <r>
    <x v="238"/>
    <x v="0"/>
    <x v="0"/>
    <x v="0"/>
    <x v="5"/>
    <x v="1"/>
    <x v="1"/>
    <n v="2067"/>
    <x v="0"/>
    <x v="5"/>
    <x v="7"/>
    <s v="Michelle Zhao"/>
    <x v="544"/>
  </r>
  <r>
    <x v="633"/>
    <x v="1"/>
    <x v="1"/>
    <x v="0"/>
    <x v="45"/>
    <x v="3"/>
    <x v="3"/>
    <n v="4570"/>
    <x v="0"/>
    <x v="15"/>
    <x v="1"/>
    <s v="Jojo Hashimoto"/>
    <x v="398"/>
  </r>
  <r>
    <x v="698"/>
    <x v="0"/>
    <x v="0"/>
    <x v="0"/>
    <x v="67"/>
    <x v="3"/>
    <x v="3"/>
    <n v="4551"/>
    <x v="0"/>
    <x v="15"/>
    <x v="2"/>
    <s v="Sanvi Reddy"/>
    <x v="292"/>
  </r>
  <r>
    <x v="288"/>
    <x v="0"/>
    <x v="0"/>
    <x v="0"/>
    <x v="23"/>
    <x v="1"/>
    <x v="1"/>
    <n v="2650"/>
    <x v="0"/>
    <x v="11"/>
    <x v="2"/>
    <s v="Sanvi Reddy"/>
    <x v="13"/>
  </r>
  <r>
    <x v="459"/>
    <x v="2"/>
    <x v="2"/>
    <x v="0"/>
    <x v="3"/>
    <x v="3"/>
    <x v="3"/>
    <n v="4220"/>
    <x v="0"/>
    <x v="3"/>
    <x v="1"/>
    <s v="Jojo Hashimoto"/>
    <x v="68"/>
  </r>
  <r>
    <x v="560"/>
    <x v="0"/>
    <x v="0"/>
    <x v="0"/>
    <x v="55"/>
    <x v="3"/>
    <x v="3"/>
    <n v="4703"/>
    <x v="0"/>
    <x v="17"/>
    <x v="5"/>
    <s v="Mariam Bakir"/>
    <x v="217"/>
  </r>
  <r>
    <x v="124"/>
    <x v="0"/>
    <x v="0"/>
    <x v="0"/>
    <x v="52"/>
    <x v="3"/>
    <x v="3"/>
    <n v="4053"/>
    <x v="0"/>
    <x v="10"/>
    <x v="2"/>
    <s v="Sanvi Reddy"/>
    <x v="412"/>
  </r>
  <r>
    <x v="704"/>
    <x v="0"/>
    <x v="0"/>
    <x v="0"/>
    <x v="52"/>
    <x v="3"/>
    <x v="3"/>
    <n v="4053"/>
    <x v="0"/>
    <x v="10"/>
    <x v="7"/>
    <s v="Michelle Zhao"/>
    <x v="80"/>
  </r>
  <r>
    <x v="289"/>
    <x v="0"/>
    <x v="0"/>
    <x v="1"/>
    <x v="74"/>
    <x v="1"/>
    <x v="1"/>
    <n v="2485"/>
    <x v="0"/>
    <x v="1"/>
    <x v="5"/>
    <s v="Mariam Bakir"/>
    <x v="239"/>
  </r>
  <r>
    <x v="125"/>
    <x v="2"/>
    <x v="2"/>
    <x v="0"/>
    <x v="37"/>
    <x v="1"/>
    <x v="1"/>
    <n v="2750"/>
    <x v="0"/>
    <x v="11"/>
    <x v="1"/>
    <s v="Jojo Hashimoto"/>
    <x v="698"/>
  </r>
  <r>
    <x v="386"/>
    <x v="2"/>
    <x v="2"/>
    <x v="0"/>
    <x v="70"/>
    <x v="4"/>
    <x v="4"/>
    <n v="3400"/>
    <x v="0"/>
    <x v="8"/>
    <x v="4"/>
    <s v="Ariki Te Kahu"/>
    <x v="753"/>
  </r>
  <r>
    <x v="51"/>
    <x v="0"/>
    <x v="0"/>
    <x v="0"/>
    <x v="67"/>
    <x v="3"/>
    <x v="3"/>
    <n v="4551"/>
    <x v="0"/>
    <x v="15"/>
    <x v="2"/>
    <s v="Sanvi Reddy"/>
    <x v="312"/>
  </r>
  <r>
    <x v="446"/>
    <x v="0"/>
    <x v="0"/>
    <x v="0"/>
    <x v="72"/>
    <x v="4"/>
    <x v="4"/>
    <n v="3931"/>
    <x v="0"/>
    <x v="16"/>
    <x v="5"/>
    <s v="Mariam Bakir"/>
    <x v="268"/>
  </r>
  <r>
    <x v="95"/>
    <x v="1"/>
    <x v="1"/>
    <x v="0"/>
    <x v="19"/>
    <x v="1"/>
    <x v="1"/>
    <n v="2800"/>
    <x v="0"/>
    <x v="11"/>
    <x v="0"/>
    <s v="Yarran Maza"/>
    <x v="237"/>
  </r>
  <r>
    <x v="122"/>
    <x v="1"/>
    <x v="1"/>
    <x v="0"/>
    <x v="54"/>
    <x v="4"/>
    <x v="4"/>
    <n v="3030"/>
    <x v="0"/>
    <x v="7"/>
    <x v="4"/>
    <s v="Ariki Te Kahu"/>
    <x v="104"/>
  </r>
  <r>
    <x v="649"/>
    <x v="0"/>
    <x v="0"/>
    <x v="0"/>
    <x v="80"/>
    <x v="0"/>
    <x v="0"/>
    <n v="6109"/>
    <x v="0"/>
    <x v="14"/>
    <x v="0"/>
    <s v="Yarran Maza"/>
    <x v="625"/>
  </r>
  <r>
    <x v="553"/>
    <x v="0"/>
    <x v="0"/>
    <x v="1"/>
    <x v="93"/>
    <x v="4"/>
    <x v="4"/>
    <n v="3915"/>
    <x v="0"/>
    <x v="16"/>
    <x v="4"/>
    <s v="Ariki Te Kahu"/>
    <x v="560"/>
  </r>
  <r>
    <x v="409"/>
    <x v="1"/>
    <x v="1"/>
    <x v="0"/>
    <x v="10"/>
    <x v="4"/>
    <x v="4"/>
    <n v="3551"/>
    <x v="0"/>
    <x v="8"/>
    <x v="6"/>
    <s v="Cooper Evans"/>
    <x v="31"/>
  </r>
  <r>
    <x v="72"/>
    <x v="2"/>
    <x v="2"/>
    <x v="0"/>
    <x v="78"/>
    <x v="1"/>
    <x v="1"/>
    <n v="2141"/>
    <x v="0"/>
    <x v="4"/>
    <x v="9"/>
    <s v="Luka Vidovic"/>
    <x v="630"/>
  </r>
  <r>
    <x v="320"/>
    <x v="0"/>
    <x v="0"/>
    <x v="1"/>
    <x v="68"/>
    <x v="7"/>
    <x v="7"/>
    <n v="800"/>
    <x v="0"/>
    <x v="19"/>
    <x v="9"/>
    <s v="Luka Vidovic"/>
    <x v="394"/>
  </r>
  <r>
    <x v="409"/>
    <x v="1"/>
    <x v="1"/>
    <x v="0"/>
    <x v="60"/>
    <x v="1"/>
    <x v="1"/>
    <n v="2541"/>
    <x v="0"/>
    <x v="2"/>
    <x v="0"/>
    <s v="Yarran Maza"/>
    <x v="703"/>
  </r>
  <r>
    <x v="599"/>
    <x v="2"/>
    <x v="2"/>
    <x v="1"/>
    <x v="40"/>
    <x v="4"/>
    <x v="4"/>
    <n v="3353"/>
    <x v="0"/>
    <x v="8"/>
    <x v="2"/>
    <s v="Sanvi Reddy"/>
    <x v="760"/>
  </r>
  <r>
    <x v="101"/>
    <x v="2"/>
    <x v="2"/>
    <x v="0"/>
    <x v="72"/>
    <x v="4"/>
    <x v="4"/>
    <n v="3931"/>
    <x v="0"/>
    <x v="16"/>
    <x v="9"/>
    <s v="Luka Vidovic"/>
    <x v="38"/>
  </r>
  <r>
    <x v="539"/>
    <x v="2"/>
    <x v="2"/>
    <x v="0"/>
    <x v="27"/>
    <x v="4"/>
    <x v="4"/>
    <n v="3066"/>
    <x v="0"/>
    <x v="7"/>
    <x v="2"/>
    <s v="Sanvi Reddy"/>
    <x v="769"/>
  </r>
  <r>
    <x v="407"/>
    <x v="1"/>
    <x v="1"/>
    <x v="0"/>
    <x v="63"/>
    <x v="1"/>
    <x v="1"/>
    <n v="2015"/>
    <x v="0"/>
    <x v="5"/>
    <x v="3"/>
    <s v="Adelaide Scott"/>
    <x v="608"/>
  </r>
  <r>
    <x v="60"/>
    <x v="0"/>
    <x v="0"/>
    <x v="1"/>
    <x v="75"/>
    <x v="0"/>
    <x v="0"/>
    <n v="6450"/>
    <x v="0"/>
    <x v="20"/>
    <x v="5"/>
    <s v="Mariam Bakir"/>
    <x v="483"/>
  </r>
  <r>
    <x v="566"/>
    <x v="0"/>
    <x v="0"/>
    <x v="0"/>
    <x v="1"/>
    <x v="1"/>
    <x v="1"/>
    <n v="2478"/>
    <x v="0"/>
    <x v="1"/>
    <x v="0"/>
    <s v="Yarran Maza"/>
    <x v="384"/>
  </r>
  <r>
    <x v="302"/>
    <x v="1"/>
    <x v="1"/>
    <x v="0"/>
    <x v="70"/>
    <x v="4"/>
    <x v="4"/>
    <n v="3400"/>
    <x v="0"/>
    <x v="8"/>
    <x v="1"/>
    <s v="Jojo Hashimoto"/>
    <x v="517"/>
  </r>
  <r>
    <x v="520"/>
    <x v="1"/>
    <x v="1"/>
    <x v="0"/>
    <x v="25"/>
    <x v="4"/>
    <x v="4"/>
    <n v="3550"/>
    <x v="0"/>
    <x v="8"/>
    <x v="1"/>
    <s v="Jojo Hashimoto"/>
    <x v="30"/>
  </r>
  <r>
    <x v="211"/>
    <x v="0"/>
    <x v="0"/>
    <x v="0"/>
    <x v="61"/>
    <x v="6"/>
    <x v="6"/>
    <n v="5343"/>
    <x v="0"/>
    <x v="18"/>
    <x v="4"/>
    <s v="Ariki Te Kahu"/>
    <x v="566"/>
  </r>
  <r>
    <x v="212"/>
    <x v="0"/>
    <x v="0"/>
    <x v="0"/>
    <x v="90"/>
    <x v="3"/>
    <x v="3"/>
    <n v="4700"/>
    <x v="0"/>
    <x v="17"/>
    <x v="4"/>
    <s v="Ariki Te Kahu"/>
    <x v="297"/>
  </r>
  <r>
    <x v="593"/>
    <x v="0"/>
    <x v="0"/>
    <x v="0"/>
    <x v="20"/>
    <x v="4"/>
    <x v="4"/>
    <n v="3429"/>
    <x v="0"/>
    <x v="8"/>
    <x v="9"/>
    <s v="Luka Vidovic"/>
    <x v="525"/>
  </r>
  <r>
    <x v="629"/>
    <x v="1"/>
    <x v="1"/>
    <x v="1"/>
    <x v="11"/>
    <x v="5"/>
    <x v="5"/>
    <n v="7010"/>
    <x v="0"/>
    <x v="9"/>
    <x v="5"/>
    <s v="Mariam Bakir"/>
    <x v="441"/>
  </r>
  <r>
    <x v="363"/>
    <x v="2"/>
    <x v="2"/>
    <x v="0"/>
    <x v="83"/>
    <x v="0"/>
    <x v="0"/>
    <n v="6052"/>
    <x v="0"/>
    <x v="0"/>
    <x v="1"/>
    <s v="Jojo Hashimoto"/>
    <x v="326"/>
  </r>
  <r>
    <x v="614"/>
    <x v="0"/>
    <x v="0"/>
    <x v="1"/>
    <x v="89"/>
    <x v="4"/>
    <x v="4"/>
    <n v="3136"/>
    <x v="0"/>
    <x v="6"/>
    <x v="0"/>
    <s v="Yarran Maza"/>
    <x v="755"/>
  </r>
  <r>
    <x v="597"/>
    <x v="0"/>
    <x v="0"/>
    <x v="1"/>
    <x v="25"/>
    <x v="4"/>
    <x v="4"/>
    <n v="3550"/>
    <x v="0"/>
    <x v="8"/>
    <x v="7"/>
    <s v="Michelle Zhao"/>
    <x v="38"/>
  </r>
  <r>
    <x v="131"/>
    <x v="1"/>
    <x v="1"/>
    <x v="0"/>
    <x v="15"/>
    <x v="1"/>
    <x v="1"/>
    <n v="2020"/>
    <x v="0"/>
    <x v="5"/>
    <x v="7"/>
    <s v="Michelle Zhao"/>
    <x v="130"/>
  </r>
  <r>
    <x v="575"/>
    <x v="0"/>
    <x v="0"/>
    <x v="0"/>
    <x v="70"/>
    <x v="4"/>
    <x v="4"/>
    <n v="3400"/>
    <x v="0"/>
    <x v="8"/>
    <x v="0"/>
    <s v="Yarran Maza"/>
    <x v="496"/>
  </r>
  <r>
    <x v="320"/>
    <x v="0"/>
    <x v="0"/>
    <x v="1"/>
    <x v="34"/>
    <x v="4"/>
    <x v="4"/>
    <n v="3018"/>
    <x v="0"/>
    <x v="7"/>
    <x v="1"/>
    <s v="Jojo Hashimoto"/>
    <x v="436"/>
  </r>
  <r>
    <x v="0"/>
    <x v="0"/>
    <x v="0"/>
    <x v="0"/>
    <x v="86"/>
    <x v="0"/>
    <x v="0"/>
    <n v="6725"/>
    <x v="0"/>
    <x v="20"/>
    <x v="4"/>
    <s v="Ariki Te Kahu"/>
    <x v="510"/>
  </r>
  <r>
    <x v="452"/>
    <x v="0"/>
    <x v="0"/>
    <x v="1"/>
    <x v="89"/>
    <x v="4"/>
    <x v="4"/>
    <n v="3136"/>
    <x v="0"/>
    <x v="6"/>
    <x v="9"/>
    <s v="Luka Vidovic"/>
    <x v="312"/>
  </r>
  <r>
    <x v="50"/>
    <x v="0"/>
    <x v="0"/>
    <x v="0"/>
    <x v="39"/>
    <x v="0"/>
    <x v="0"/>
    <n v="6330"/>
    <x v="0"/>
    <x v="14"/>
    <x v="8"/>
    <s v="Aditya Nair"/>
    <x v="542"/>
  </r>
  <r>
    <x v="98"/>
    <x v="2"/>
    <x v="2"/>
    <x v="0"/>
    <x v="31"/>
    <x v="1"/>
    <x v="1"/>
    <n v="2116"/>
    <x v="0"/>
    <x v="4"/>
    <x v="7"/>
    <s v="Michelle Zhao"/>
    <x v="453"/>
  </r>
  <r>
    <x v="592"/>
    <x v="0"/>
    <x v="0"/>
    <x v="0"/>
    <x v="41"/>
    <x v="5"/>
    <x v="5"/>
    <n v="7320"/>
    <x v="0"/>
    <x v="9"/>
    <x v="5"/>
    <s v="Mariam Bakir"/>
    <x v="522"/>
  </r>
  <r>
    <x v="268"/>
    <x v="1"/>
    <x v="1"/>
    <x v="0"/>
    <x v="53"/>
    <x v="3"/>
    <x v="3"/>
    <n v="4119"/>
    <x v="0"/>
    <x v="10"/>
    <x v="3"/>
    <s v="Adelaide Scott"/>
    <x v="125"/>
  </r>
  <r>
    <x v="118"/>
    <x v="1"/>
    <x v="1"/>
    <x v="1"/>
    <x v="89"/>
    <x v="4"/>
    <x v="4"/>
    <n v="3136"/>
    <x v="0"/>
    <x v="6"/>
    <x v="3"/>
    <s v="Adelaide Scott"/>
    <x v="380"/>
  </r>
  <r>
    <x v="163"/>
    <x v="0"/>
    <x v="0"/>
    <x v="0"/>
    <x v="7"/>
    <x v="4"/>
    <x v="4"/>
    <n v="3175"/>
    <x v="0"/>
    <x v="6"/>
    <x v="9"/>
    <s v="Luka Vidovic"/>
    <x v="539"/>
  </r>
  <r>
    <x v="378"/>
    <x v="2"/>
    <x v="2"/>
    <x v="1"/>
    <x v="29"/>
    <x v="4"/>
    <x v="4"/>
    <n v="3500"/>
    <x v="0"/>
    <x v="8"/>
    <x v="0"/>
    <s v="Yarran Maza"/>
    <x v="644"/>
  </r>
  <r>
    <x v="180"/>
    <x v="1"/>
    <x v="1"/>
    <x v="0"/>
    <x v="9"/>
    <x v="4"/>
    <x v="4"/>
    <n v="3076"/>
    <x v="0"/>
    <x v="7"/>
    <x v="3"/>
    <s v="Adelaide Scott"/>
    <x v="608"/>
  </r>
  <r>
    <x v="16"/>
    <x v="1"/>
    <x v="1"/>
    <x v="0"/>
    <x v="5"/>
    <x v="1"/>
    <x v="1"/>
    <n v="2067"/>
    <x v="0"/>
    <x v="5"/>
    <x v="8"/>
    <s v="Aditya Nair"/>
    <x v="361"/>
  </r>
  <r>
    <x v="713"/>
    <x v="0"/>
    <x v="0"/>
    <x v="0"/>
    <x v="73"/>
    <x v="6"/>
    <x v="6"/>
    <n v="5607"/>
    <x v="0"/>
    <x v="18"/>
    <x v="4"/>
    <s v="Ariki Te Kahu"/>
    <x v="422"/>
  </r>
  <r>
    <x v="385"/>
    <x v="1"/>
    <x v="1"/>
    <x v="0"/>
    <x v="66"/>
    <x v="3"/>
    <x v="3"/>
    <n v="4883"/>
    <x v="0"/>
    <x v="12"/>
    <x v="5"/>
    <s v="Mariam Bakir"/>
    <x v="365"/>
  </r>
  <r>
    <x v="137"/>
    <x v="2"/>
    <x v="2"/>
    <x v="1"/>
    <x v="56"/>
    <x v="1"/>
    <x v="1"/>
    <n v="2795"/>
    <x v="0"/>
    <x v="11"/>
    <x v="7"/>
    <s v="Michelle Zhao"/>
    <x v="543"/>
  </r>
  <r>
    <x v="616"/>
    <x v="1"/>
    <x v="1"/>
    <x v="0"/>
    <x v="66"/>
    <x v="3"/>
    <x v="3"/>
    <n v="4883"/>
    <x v="0"/>
    <x v="12"/>
    <x v="4"/>
    <s v="Ariki Te Kahu"/>
    <x v="167"/>
  </r>
  <r>
    <x v="193"/>
    <x v="2"/>
    <x v="2"/>
    <x v="0"/>
    <x v="6"/>
    <x v="0"/>
    <x v="0"/>
    <n v="6010"/>
    <x v="0"/>
    <x v="0"/>
    <x v="9"/>
    <s v="Luka Vidovic"/>
    <x v="738"/>
  </r>
  <r>
    <x v="334"/>
    <x v="1"/>
    <x v="1"/>
    <x v="0"/>
    <x v="43"/>
    <x v="1"/>
    <x v="1"/>
    <n v="2560"/>
    <x v="0"/>
    <x v="2"/>
    <x v="7"/>
    <s v="Michelle Zhao"/>
    <x v="169"/>
  </r>
  <r>
    <x v="702"/>
    <x v="1"/>
    <x v="1"/>
    <x v="0"/>
    <x v="19"/>
    <x v="1"/>
    <x v="1"/>
    <n v="2800"/>
    <x v="0"/>
    <x v="11"/>
    <x v="7"/>
    <s v="Michelle Zhao"/>
    <x v="483"/>
  </r>
  <r>
    <x v="383"/>
    <x v="1"/>
    <x v="1"/>
    <x v="0"/>
    <x v="37"/>
    <x v="1"/>
    <x v="1"/>
    <n v="2750"/>
    <x v="0"/>
    <x v="11"/>
    <x v="9"/>
    <s v="Luka Vidovic"/>
    <x v="698"/>
  </r>
  <r>
    <x v="166"/>
    <x v="0"/>
    <x v="0"/>
    <x v="0"/>
    <x v="39"/>
    <x v="0"/>
    <x v="0"/>
    <n v="6330"/>
    <x v="0"/>
    <x v="14"/>
    <x v="3"/>
    <s v="Adelaide Scott"/>
    <x v="83"/>
  </r>
  <r>
    <x v="524"/>
    <x v="1"/>
    <x v="1"/>
    <x v="0"/>
    <x v="56"/>
    <x v="1"/>
    <x v="1"/>
    <n v="2795"/>
    <x v="0"/>
    <x v="11"/>
    <x v="4"/>
    <s v="Ariki Te Kahu"/>
    <x v="353"/>
  </r>
  <r>
    <x v="34"/>
    <x v="0"/>
    <x v="0"/>
    <x v="0"/>
    <x v="7"/>
    <x v="4"/>
    <x v="4"/>
    <n v="3175"/>
    <x v="0"/>
    <x v="6"/>
    <x v="2"/>
    <s v="Sanvi Reddy"/>
    <x v="709"/>
  </r>
  <r>
    <x v="90"/>
    <x v="2"/>
    <x v="2"/>
    <x v="0"/>
    <x v="2"/>
    <x v="2"/>
    <x v="2"/>
    <n v="2617"/>
    <x v="0"/>
    <x v="2"/>
    <x v="5"/>
    <s v="Mariam Bakir"/>
    <x v="586"/>
  </r>
  <r>
    <x v="224"/>
    <x v="1"/>
    <x v="1"/>
    <x v="0"/>
    <x v="93"/>
    <x v="4"/>
    <x v="4"/>
    <n v="3915"/>
    <x v="0"/>
    <x v="16"/>
    <x v="7"/>
    <s v="Michelle Zhao"/>
    <x v="759"/>
  </r>
  <r>
    <x v="382"/>
    <x v="0"/>
    <x v="0"/>
    <x v="0"/>
    <x v="20"/>
    <x v="4"/>
    <x v="4"/>
    <n v="3429"/>
    <x v="0"/>
    <x v="8"/>
    <x v="3"/>
    <s v="Adelaide Scott"/>
    <x v="292"/>
  </r>
  <r>
    <x v="42"/>
    <x v="0"/>
    <x v="0"/>
    <x v="0"/>
    <x v="58"/>
    <x v="0"/>
    <x v="0"/>
    <n v="6027"/>
    <x v="0"/>
    <x v="0"/>
    <x v="1"/>
    <s v="Jojo Hashimoto"/>
    <x v="171"/>
  </r>
  <r>
    <x v="500"/>
    <x v="0"/>
    <x v="0"/>
    <x v="1"/>
    <x v="0"/>
    <x v="0"/>
    <x v="0"/>
    <n v="6021"/>
    <x v="0"/>
    <x v="0"/>
    <x v="1"/>
    <s v="Jojo Hashimoto"/>
    <x v="664"/>
  </r>
  <r>
    <x v="614"/>
    <x v="0"/>
    <x v="0"/>
    <x v="0"/>
    <x v="31"/>
    <x v="1"/>
    <x v="1"/>
    <n v="2116"/>
    <x v="0"/>
    <x v="4"/>
    <x v="6"/>
    <s v="Cooper Evans"/>
    <x v="683"/>
  </r>
  <r>
    <x v="537"/>
    <x v="2"/>
    <x v="2"/>
    <x v="0"/>
    <x v="61"/>
    <x v="6"/>
    <x v="6"/>
    <n v="5343"/>
    <x v="0"/>
    <x v="18"/>
    <x v="5"/>
    <s v="Mariam Bakir"/>
    <x v="378"/>
  </r>
  <r>
    <x v="137"/>
    <x v="2"/>
    <x v="2"/>
    <x v="0"/>
    <x v="60"/>
    <x v="1"/>
    <x v="1"/>
    <n v="2541"/>
    <x v="0"/>
    <x v="2"/>
    <x v="9"/>
    <s v="Luka Vidovic"/>
    <x v="387"/>
  </r>
  <r>
    <x v="354"/>
    <x v="0"/>
    <x v="0"/>
    <x v="1"/>
    <x v="68"/>
    <x v="7"/>
    <x v="7"/>
    <n v="800"/>
    <x v="0"/>
    <x v="19"/>
    <x v="7"/>
    <s v="Michelle Zhao"/>
    <x v="554"/>
  </r>
  <r>
    <x v="627"/>
    <x v="2"/>
    <x v="2"/>
    <x v="1"/>
    <x v="46"/>
    <x v="3"/>
    <x v="3"/>
    <n v="4740"/>
    <x v="0"/>
    <x v="17"/>
    <x v="9"/>
    <s v="Luka Vidovic"/>
    <x v="216"/>
  </r>
  <r>
    <x v="73"/>
    <x v="1"/>
    <x v="1"/>
    <x v="0"/>
    <x v="31"/>
    <x v="1"/>
    <x v="1"/>
    <n v="2116"/>
    <x v="0"/>
    <x v="4"/>
    <x v="3"/>
    <s v="Adelaide Scott"/>
    <x v="30"/>
  </r>
  <r>
    <x v="174"/>
    <x v="0"/>
    <x v="0"/>
    <x v="0"/>
    <x v="28"/>
    <x v="1"/>
    <x v="1"/>
    <n v="2830"/>
    <x v="0"/>
    <x v="11"/>
    <x v="3"/>
    <s v="Adelaide Scott"/>
    <x v="582"/>
  </r>
  <r>
    <x v="259"/>
    <x v="1"/>
    <x v="1"/>
    <x v="0"/>
    <x v="9"/>
    <x v="4"/>
    <x v="4"/>
    <n v="3076"/>
    <x v="0"/>
    <x v="7"/>
    <x v="5"/>
    <s v="Mariam Bakir"/>
    <x v="146"/>
  </r>
  <r>
    <x v="147"/>
    <x v="0"/>
    <x v="0"/>
    <x v="0"/>
    <x v="83"/>
    <x v="0"/>
    <x v="0"/>
    <n v="6052"/>
    <x v="0"/>
    <x v="0"/>
    <x v="4"/>
    <s v="Ariki Te Kahu"/>
    <x v="557"/>
  </r>
  <r>
    <x v="429"/>
    <x v="0"/>
    <x v="0"/>
    <x v="0"/>
    <x v="64"/>
    <x v="1"/>
    <x v="1"/>
    <n v="2350"/>
    <x v="0"/>
    <x v="1"/>
    <x v="3"/>
    <s v="Adelaide Scott"/>
    <x v="148"/>
  </r>
  <r>
    <x v="146"/>
    <x v="2"/>
    <x v="2"/>
    <x v="1"/>
    <x v="72"/>
    <x v="4"/>
    <x v="4"/>
    <n v="3931"/>
    <x v="0"/>
    <x v="16"/>
    <x v="4"/>
    <s v="Ariki Te Kahu"/>
    <x v="80"/>
  </r>
  <r>
    <x v="73"/>
    <x v="1"/>
    <x v="1"/>
    <x v="0"/>
    <x v="71"/>
    <x v="6"/>
    <x v="6"/>
    <n v="5043"/>
    <x v="0"/>
    <x v="13"/>
    <x v="1"/>
    <s v="Jojo Hashimoto"/>
    <x v="714"/>
  </r>
  <r>
    <x v="114"/>
    <x v="0"/>
    <x v="0"/>
    <x v="0"/>
    <x v="23"/>
    <x v="1"/>
    <x v="1"/>
    <n v="2650"/>
    <x v="0"/>
    <x v="11"/>
    <x v="3"/>
    <s v="Adelaide Scott"/>
    <x v="292"/>
  </r>
  <r>
    <x v="129"/>
    <x v="0"/>
    <x v="0"/>
    <x v="0"/>
    <x v="2"/>
    <x v="2"/>
    <x v="2"/>
    <n v="2617"/>
    <x v="0"/>
    <x v="2"/>
    <x v="3"/>
    <s v="Adelaide Scott"/>
    <x v="594"/>
  </r>
  <r>
    <x v="424"/>
    <x v="2"/>
    <x v="2"/>
    <x v="1"/>
    <x v="21"/>
    <x v="3"/>
    <x v="3"/>
    <n v="4012"/>
    <x v="0"/>
    <x v="10"/>
    <x v="9"/>
    <s v="Luka Vidovic"/>
    <x v="100"/>
  </r>
  <r>
    <x v="290"/>
    <x v="2"/>
    <x v="2"/>
    <x v="0"/>
    <x v="82"/>
    <x v="3"/>
    <x v="3"/>
    <n v="4655"/>
    <x v="0"/>
    <x v="17"/>
    <x v="4"/>
    <s v="Ariki Te Kahu"/>
    <x v="578"/>
  </r>
  <r>
    <x v="328"/>
    <x v="0"/>
    <x v="0"/>
    <x v="0"/>
    <x v="52"/>
    <x v="3"/>
    <x v="3"/>
    <n v="4053"/>
    <x v="0"/>
    <x v="10"/>
    <x v="2"/>
    <s v="Sanvi Reddy"/>
    <x v="607"/>
  </r>
  <r>
    <x v="663"/>
    <x v="0"/>
    <x v="0"/>
    <x v="1"/>
    <x v="14"/>
    <x v="1"/>
    <x v="1"/>
    <n v="2790"/>
    <x v="0"/>
    <x v="11"/>
    <x v="2"/>
    <s v="Sanvi Reddy"/>
    <x v="563"/>
  </r>
  <r>
    <x v="244"/>
    <x v="0"/>
    <x v="0"/>
    <x v="0"/>
    <x v="77"/>
    <x v="5"/>
    <x v="5"/>
    <n v="7018"/>
    <x v="0"/>
    <x v="9"/>
    <x v="4"/>
    <s v="Ariki Te Kahu"/>
    <x v="135"/>
  </r>
  <r>
    <x v="599"/>
    <x v="2"/>
    <x v="2"/>
    <x v="0"/>
    <x v="12"/>
    <x v="3"/>
    <x v="3"/>
    <n v="4068"/>
    <x v="0"/>
    <x v="10"/>
    <x v="2"/>
    <s v="Sanvi Reddy"/>
    <x v="730"/>
  </r>
  <r>
    <x v="503"/>
    <x v="0"/>
    <x v="0"/>
    <x v="1"/>
    <x v="88"/>
    <x v="6"/>
    <x v="6"/>
    <n v="5011"/>
    <x v="0"/>
    <x v="13"/>
    <x v="5"/>
    <s v="Mariam Bakir"/>
    <x v="750"/>
  </r>
  <r>
    <x v="707"/>
    <x v="0"/>
    <x v="0"/>
    <x v="1"/>
    <x v="81"/>
    <x v="3"/>
    <x v="3"/>
    <n v="4680"/>
    <x v="0"/>
    <x v="17"/>
    <x v="9"/>
    <s v="Luka Vidovic"/>
    <x v="171"/>
  </r>
  <r>
    <x v="464"/>
    <x v="2"/>
    <x v="2"/>
    <x v="0"/>
    <x v="49"/>
    <x v="4"/>
    <x v="4"/>
    <n v="3134"/>
    <x v="0"/>
    <x v="6"/>
    <x v="9"/>
    <s v="Luka Vidovic"/>
    <x v="711"/>
  </r>
  <r>
    <x v="522"/>
    <x v="2"/>
    <x v="2"/>
    <x v="1"/>
    <x v="68"/>
    <x v="7"/>
    <x v="7"/>
    <n v="800"/>
    <x v="0"/>
    <x v="19"/>
    <x v="6"/>
    <s v="Cooper Evans"/>
    <x v="250"/>
  </r>
  <r>
    <x v="574"/>
    <x v="2"/>
    <x v="2"/>
    <x v="1"/>
    <x v="38"/>
    <x v="3"/>
    <x v="3"/>
    <n v="4802"/>
    <x v="0"/>
    <x v="12"/>
    <x v="4"/>
    <s v="Ariki Te Kahu"/>
    <x v="453"/>
  </r>
  <r>
    <x v="193"/>
    <x v="2"/>
    <x v="2"/>
    <x v="0"/>
    <x v="91"/>
    <x v="1"/>
    <x v="1"/>
    <n v="2064"/>
    <x v="0"/>
    <x v="5"/>
    <x v="4"/>
    <s v="Ariki Te Kahu"/>
    <x v="584"/>
  </r>
  <r>
    <x v="592"/>
    <x v="0"/>
    <x v="0"/>
    <x v="0"/>
    <x v="67"/>
    <x v="3"/>
    <x v="3"/>
    <n v="4551"/>
    <x v="0"/>
    <x v="15"/>
    <x v="1"/>
    <s v="Jojo Hashimoto"/>
    <x v="320"/>
  </r>
  <r>
    <x v="212"/>
    <x v="0"/>
    <x v="0"/>
    <x v="0"/>
    <x v="39"/>
    <x v="0"/>
    <x v="0"/>
    <n v="6330"/>
    <x v="0"/>
    <x v="14"/>
    <x v="5"/>
    <s v="Mariam Bakir"/>
    <x v="66"/>
  </r>
  <r>
    <x v="360"/>
    <x v="2"/>
    <x v="2"/>
    <x v="0"/>
    <x v="16"/>
    <x v="0"/>
    <x v="0"/>
    <n v="6030"/>
    <x v="0"/>
    <x v="0"/>
    <x v="3"/>
    <s v="Adelaide Scott"/>
    <x v="314"/>
  </r>
  <r>
    <x v="692"/>
    <x v="1"/>
    <x v="1"/>
    <x v="0"/>
    <x v="16"/>
    <x v="0"/>
    <x v="0"/>
    <n v="6030"/>
    <x v="0"/>
    <x v="0"/>
    <x v="0"/>
    <s v="Yarran Maza"/>
    <x v="332"/>
  </r>
  <r>
    <x v="382"/>
    <x v="0"/>
    <x v="0"/>
    <x v="0"/>
    <x v="35"/>
    <x v="3"/>
    <x v="3"/>
    <n v="4558"/>
    <x v="0"/>
    <x v="15"/>
    <x v="5"/>
    <s v="Mariam Bakir"/>
    <x v="745"/>
  </r>
  <r>
    <x v="354"/>
    <x v="0"/>
    <x v="0"/>
    <x v="0"/>
    <x v="77"/>
    <x v="5"/>
    <x v="5"/>
    <n v="7018"/>
    <x v="0"/>
    <x v="9"/>
    <x v="1"/>
    <s v="Jojo Hashimoto"/>
    <x v="524"/>
  </r>
  <r>
    <x v="585"/>
    <x v="0"/>
    <x v="0"/>
    <x v="0"/>
    <x v="66"/>
    <x v="3"/>
    <x v="3"/>
    <n v="4883"/>
    <x v="0"/>
    <x v="12"/>
    <x v="0"/>
    <s v="Yarran Maza"/>
    <x v="511"/>
  </r>
  <r>
    <x v="436"/>
    <x v="1"/>
    <x v="1"/>
    <x v="0"/>
    <x v="3"/>
    <x v="3"/>
    <x v="3"/>
    <n v="4220"/>
    <x v="0"/>
    <x v="3"/>
    <x v="7"/>
    <s v="Michelle Zhao"/>
    <x v="587"/>
  </r>
  <r>
    <x v="463"/>
    <x v="1"/>
    <x v="1"/>
    <x v="1"/>
    <x v="88"/>
    <x v="6"/>
    <x v="6"/>
    <n v="5011"/>
    <x v="0"/>
    <x v="13"/>
    <x v="1"/>
    <s v="Jojo Hashimoto"/>
    <x v="709"/>
  </r>
  <r>
    <x v="270"/>
    <x v="0"/>
    <x v="0"/>
    <x v="0"/>
    <x v="59"/>
    <x v="3"/>
    <x v="3"/>
    <n v="4509"/>
    <x v="0"/>
    <x v="3"/>
    <x v="2"/>
    <s v="Sanvi Reddy"/>
    <x v="340"/>
  </r>
  <r>
    <x v="248"/>
    <x v="1"/>
    <x v="1"/>
    <x v="0"/>
    <x v="45"/>
    <x v="3"/>
    <x v="3"/>
    <n v="4570"/>
    <x v="0"/>
    <x v="15"/>
    <x v="9"/>
    <s v="Luka Vidovic"/>
    <x v="288"/>
  </r>
  <r>
    <x v="267"/>
    <x v="0"/>
    <x v="0"/>
    <x v="0"/>
    <x v="42"/>
    <x v="3"/>
    <x v="3"/>
    <n v="4870"/>
    <x v="0"/>
    <x v="12"/>
    <x v="0"/>
    <s v="Yarran Maza"/>
    <x v="770"/>
  </r>
  <r>
    <x v="241"/>
    <x v="1"/>
    <x v="1"/>
    <x v="0"/>
    <x v="34"/>
    <x v="4"/>
    <x v="4"/>
    <n v="3018"/>
    <x v="0"/>
    <x v="7"/>
    <x v="5"/>
    <s v="Mariam Bakir"/>
    <x v="3"/>
  </r>
  <r>
    <x v="34"/>
    <x v="0"/>
    <x v="0"/>
    <x v="0"/>
    <x v="57"/>
    <x v="6"/>
    <x v="6"/>
    <n v="5082"/>
    <x v="0"/>
    <x v="13"/>
    <x v="5"/>
    <s v="Mariam Bakir"/>
    <x v="536"/>
  </r>
  <r>
    <x v="224"/>
    <x v="1"/>
    <x v="1"/>
    <x v="0"/>
    <x v="3"/>
    <x v="3"/>
    <x v="3"/>
    <n v="4220"/>
    <x v="0"/>
    <x v="3"/>
    <x v="9"/>
    <s v="Luka Vidovic"/>
    <x v="538"/>
  </r>
  <r>
    <x v="614"/>
    <x v="0"/>
    <x v="0"/>
    <x v="0"/>
    <x v="91"/>
    <x v="1"/>
    <x v="1"/>
    <n v="2064"/>
    <x v="0"/>
    <x v="5"/>
    <x v="1"/>
    <s v="Jojo Hashimoto"/>
    <x v="106"/>
  </r>
  <r>
    <x v="265"/>
    <x v="1"/>
    <x v="1"/>
    <x v="0"/>
    <x v="4"/>
    <x v="1"/>
    <x v="1"/>
    <n v="2154"/>
    <x v="0"/>
    <x v="4"/>
    <x v="2"/>
    <s v="Sanvi Reddy"/>
    <x v="593"/>
  </r>
  <r>
    <x v="489"/>
    <x v="1"/>
    <x v="1"/>
    <x v="1"/>
    <x v="21"/>
    <x v="3"/>
    <x v="3"/>
    <n v="4012"/>
    <x v="0"/>
    <x v="10"/>
    <x v="0"/>
    <s v="Yarran Maza"/>
    <x v="87"/>
  </r>
  <r>
    <x v="382"/>
    <x v="0"/>
    <x v="0"/>
    <x v="1"/>
    <x v="68"/>
    <x v="7"/>
    <x v="7"/>
    <n v="800"/>
    <x v="0"/>
    <x v="19"/>
    <x v="3"/>
    <s v="Adelaide Scott"/>
    <x v="371"/>
  </r>
  <r>
    <x v="86"/>
    <x v="1"/>
    <x v="1"/>
    <x v="0"/>
    <x v="48"/>
    <x v="3"/>
    <x v="3"/>
    <n v="4566"/>
    <x v="0"/>
    <x v="15"/>
    <x v="0"/>
    <s v="Yarran Maza"/>
    <x v="159"/>
  </r>
  <r>
    <x v="7"/>
    <x v="0"/>
    <x v="0"/>
    <x v="1"/>
    <x v="68"/>
    <x v="7"/>
    <x v="7"/>
    <n v="800"/>
    <x v="0"/>
    <x v="19"/>
    <x v="5"/>
    <s v="Mariam Bakir"/>
    <x v="356"/>
  </r>
  <r>
    <x v="486"/>
    <x v="0"/>
    <x v="0"/>
    <x v="0"/>
    <x v="32"/>
    <x v="6"/>
    <x v="6"/>
    <n v="5169"/>
    <x v="0"/>
    <x v="13"/>
    <x v="1"/>
    <s v="Jojo Hashimoto"/>
    <x v="694"/>
  </r>
  <r>
    <x v="332"/>
    <x v="1"/>
    <x v="1"/>
    <x v="0"/>
    <x v="86"/>
    <x v="0"/>
    <x v="0"/>
    <n v="6725"/>
    <x v="0"/>
    <x v="20"/>
    <x v="5"/>
    <s v="Mariam Bakir"/>
    <x v="682"/>
  </r>
  <r>
    <x v="457"/>
    <x v="0"/>
    <x v="0"/>
    <x v="0"/>
    <x v="13"/>
    <x v="1"/>
    <x v="1"/>
    <n v="2480"/>
    <x v="0"/>
    <x v="1"/>
    <x v="3"/>
    <s v="Adelaide Scott"/>
    <x v="363"/>
  </r>
  <r>
    <x v="238"/>
    <x v="0"/>
    <x v="0"/>
    <x v="0"/>
    <x v="76"/>
    <x v="1"/>
    <x v="1"/>
    <n v="2031"/>
    <x v="0"/>
    <x v="5"/>
    <x v="4"/>
    <s v="Ariki Te Kahu"/>
    <x v="246"/>
  </r>
  <r>
    <x v="388"/>
    <x v="2"/>
    <x v="2"/>
    <x v="1"/>
    <x v="14"/>
    <x v="1"/>
    <x v="1"/>
    <n v="2790"/>
    <x v="0"/>
    <x v="11"/>
    <x v="7"/>
    <s v="Michelle Zhao"/>
    <x v="413"/>
  </r>
  <r>
    <x v="73"/>
    <x v="1"/>
    <x v="1"/>
    <x v="1"/>
    <x v="9"/>
    <x v="4"/>
    <x v="4"/>
    <n v="3076"/>
    <x v="0"/>
    <x v="7"/>
    <x v="7"/>
    <s v="Michelle Zhao"/>
    <x v="667"/>
  </r>
  <r>
    <x v="235"/>
    <x v="0"/>
    <x v="0"/>
    <x v="0"/>
    <x v="15"/>
    <x v="1"/>
    <x v="1"/>
    <n v="2020"/>
    <x v="0"/>
    <x v="5"/>
    <x v="8"/>
    <s v="Aditya Nair"/>
    <x v="623"/>
  </r>
  <r>
    <x v="55"/>
    <x v="0"/>
    <x v="0"/>
    <x v="0"/>
    <x v="37"/>
    <x v="1"/>
    <x v="1"/>
    <n v="2750"/>
    <x v="0"/>
    <x v="11"/>
    <x v="1"/>
    <s v="Jojo Hashimoto"/>
    <x v="543"/>
  </r>
  <r>
    <x v="183"/>
    <x v="0"/>
    <x v="0"/>
    <x v="0"/>
    <x v="71"/>
    <x v="6"/>
    <x v="6"/>
    <n v="5043"/>
    <x v="0"/>
    <x v="13"/>
    <x v="9"/>
    <s v="Luka Vidovic"/>
    <x v="726"/>
  </r>
  <r>
    <x v="460"/>
    <x v="1"/>
    <x v="1"/>
    <x v="0"/>
    <x v="9"/>
    <x v="4"/>
    <x v="4"/>
    <n v="3076"/>
    <x v="0"/>
    <x v="7"/>
    <x v="1"/>
    <s v="Jojo Hashimoto"/>
    <x v="588"/>
  </r>
  <r>
    <x v="428"/>
    <x v="1"/>
    <x v="1"/>
    <x v="0"/>
    <x v="28"/>
    <x v="1"/>
    <x v="1"/>
    <n v="2830"/>
    <x v="0"/>
    <x v="11"/>
    <x v="7"/>
    <s v="Michelle Zhao"/>
    <x v="713"/>
  </r>
  <r>
    <x v="152"/>
    <x v="0"/>
    <x v="0"/>
    <x v="0"/>
    <x v="36"/>
    <x v="4"/>
    <x v="4"/>
    <n v="3148"/>
    <x v="0"/>
    <x v="6"/>
    <x v="3"/>
    <s v="Adelaide Scott"/>
    <x v="615"/>
  </r>
  <r>
    <x v="240"/>
    <x v="0"/>
    <x v="0"/>
    <x v="0"/>
    <x v="84"/>
    <x v="3"/>
    <x v="3"/>
    <n v="4215"/>
    <x v="0"/>
    <x v="3"/>
    <x v="3"/>
    <s v="Adelaide Scott"/>
    <x v="766"/>
  </r>
  <r>
    <x v="60"/>
    <x v="0"/>
    <x v="0"/>
    <x v="0"/>
    <x v="4"/>
    <x v="1"/>
    <x v="1"/>
    <n v="2154"/>
    <x v="0"/>
    <x v="4"/>
    <x v="3"/>
    <s v="Adelaide Scott"/>
    <x v="55"/>
  </r>
  <r>
    <x v="214"/>
    <x v="2"/>
    <x v="2"/>
    <x v="1"/>
    <x v="34"/>
    <x v="4"/>
    <x v="4"/>
    <n v="3018"/>
    <x v="0"/>
    <x v="7"/>
    <x v="2"/>
    <s v="Sanvi Reddy"/>
    <x v="506"/>
  </r>
  <r>
    <x v="224"/>
    <x v="1"/>
    <x v="1"/>
    <x v="0"/>
    <x v="72"/>
    <x v="4"/>
    <x v="4"/>
    <n v="3931"/>
    <x v="0"/>
    <x v="16"/>
    <x v="1"/>
    <s v="Jojo Hashimoto"/>
    <x v="285"/>
  </r>
  <r>
    <x v="458"/>
    <x v="1"/>
    <x v="1"/>
    <x v="0"/>
    <x v="66"/>
    <x v="3"/>
    <x v="3"/>
    <n v="4883"/>
    <x v="0"/>
    <x v="12"/>
    <x v="0"/>
    <s v="Yarran Maza"/>
    <x v="367"/>
  </r>
  <r>
    <x v="206"/>
    <x v="2"/>
    <x v="2"/>
    <x v="1"/>
    <x v="0"/>
    <x v="0"/>
    <x v="0"/>
    <n v="6021"/>
    <x v="0"/>
    <x v="0"/>
    <x v="4"/>
    <s v="Ariki Te Kahu"/>
    <x v="700"/>
  </r>
  <r>
    <x v="489"/>
    <x v="1"/>
    <x v="1"/>
    <x v="0"/>
    <x v="70"/>
    <x v="4"/>
    <x v="4"/>
    <n v="3400"/>
    <x v="0"/>
    <x v="8"/>
    <x v="9"/>
    <s v="Luka Vidovic"/>
    <x v="29"/>
  </r>
  <r>
    <x v="616"/>
    <x v="1"/>
    <x v="1"/>
    <x v="1"/>
    <x v="95"/>
    <x v="7"/>
    <x v="7"/>
    <n v="870"/>
    <x v="0"/>
    <x v="19"/>
    <x v="0"/>
    <s v="Yarran Maza"/>
    <x v="771"/>
  </r>
  <r>
    <x v="513"/>
    <x v="2"/>
    <x v="2"/>
    <x v="1"/>
    <x v="85"/>
    <x v="0"/>
    <x v="0"/>
    <n v="6530"/>
    <x v="0"/>
    <x v="20"/>
    <x v="3"/>
    <s v="Adelaide Scott"/>
    <x v="674"/>
  </r>
  <r>
    <x v="189"/>
    <x v="2"/>
    <x v="2"/>
    <x v="1"/>
    <x v="65"/>
    <x v="1"/>
    <x v="1"/>
    <n v="2131"/>
    <x v="0"/>
    <x v="4"/>
    <x v="5"/>
    <s v="Mariam Bakir"/>
    <x v="390"/>
  </r>
  <r>
    <x v="644"/>
    <x v="1"/>
    <x v="1"/>
    <x v="1"/>
    <x v="68"/>
    <x v="7"/>
    <x v="7"/>
    <n v="800"/>
    <x v="0"/>
    <x v="19"/>
    <x v="2"/>
    <s v="Sanvi Reddy"/>
    <x v="55"/>
  </r>
  <r>
    <x v="566"/>
    <x v="0"/>
    <x v="0"/>
    <x v="1"/>
    <x v="35"/>
    <x v="3"/>
    <x v="3"/>
    <n v="4558"/>
    <x v="0"/>
    <x v="15"/>
    <x v="4"/>
    <s v="Ariki Te Kahu"/>
    <x v="747"/>
  </r>
  <r>
    <x v="453"/>
    <x v="0"/>
    <x v="0"/>
    <x v="0"/>
    <x v="51"/>
    <x v="4"/>
    <x v="4"/>
    <n v="3630"/>
    <x v="0"/>
    <x v="16"/>
    <x v="0"/>
    <s v="Yarran Maza"/>
    <x v="82"/>
  </r>
  <r>
    <x v="383"/>
    <x v="1"/>
    <x v="1"/>
    <x v="0"/>
    <x v="86"/>
    <x v="0"/>
    <x v="0"/>
    <n v="6725"/>
    <x v="0"/>
    <x v="20"/>
    <x v="1"/>
    <s v="Jojo Hashimoto"/>
    <x v="707"/>
  </r>
  <r>
    <x v="117"/>
    <x v="2"/>
    <x v="2"/>
    <x v="0"/>
    <x v="18"/>
    <x v="6"/>
    <x v="6"/>
    <n v="5168"/>
    <x v="0"/>
    <x v="13"/>
    <x v="4"/>
    <s v="Ariki Te Kahu"/>
    <x v="6"/>
  </r>
  <r>
    <x v="220"/>
    <x v="0"/>
    <x v="0"/>
    <x v="0"/>
    <x v="7"/>
    <x v="4"/>
    <x v="4"/>
    <n v="3175"/>
    <x v="0"/>
    <x v="6"/>
    <x v="3"/>
    <s v="Adelaide Scott"/>
    <x v="171"/>
  </r>
  <r>
    <x v="25"/>
    <x v="1"/>
    <x v="1"/>
    <x v="1"/>
    <x v="96"/>
    <x v="4"/>
    <x v="4"/>
    <n v="3690"/>
    <x v="0"/>
    <x v="16"/>
    <x v="7"/>
    <s v="Michelle Zhao"/>
    <x v="373"/>
  </r>
  <r>
    <x v="460"/>
    <x v="1"/>
    <x v="1"/>
    <x v="0"/>
    <x v="72"/>
    <x v="4"/>
    <x v="4"/>
    <n v="3931"/>
    <x v="0"/>
    <x v="16"/>
    <x v="9"/>
    <s v="Luka Vidovic"/>
    <x v="242"/>
  </r>
  <r>
    <x v="620"/>
    <x v="2"/>
    <x v="2"/>
    <x v="1"/>
    <x v="66"/>
    <x v="3"/>
    <x v="3"/>
    <n v="4883"/>
    <x v="0"/>
    <x v="12"/>
    <x v="9"/>
    <s v="Luka Vidovic"/>
    <x v="301"/>
  </r>
  <r>
    <x v="29"/>
    <x v="0"/>
    <x v="0"/>
    <x v="0"/>
    <x v="91"/>
    <x v="1"/>
    <x v="1"/>
    <n v="2064"/>
    <x v="0"/>
    <x v="5"/>
    <x v="9"/>
    <s v="Luka Vidovic"/>
    <x v="323"/>
  </r>
  <r>
    <x v="0"/>
    <x v="0"/>
    <x v="0"/>
    <x v="0"/>
    <x v="82"/>
    <x v="3"/>
    <x v="3"/>
    <n v="4655"/>
    <x v="0"/>
    <x v="17"/>
    <x v="5"/>
    <s v="Mariam Bakir"/>
    <x v="728"/>
  </r>
  <r>
    <x v="266"/>
    <x v="2"/>
    <x v="2"/>
    <x v="1"/>
    <x v="35"/>
    <x v="3"/>
    <x v="3"/>
    <n v="4558"/>
    <x v="0"/>
    <x v="15"/>
    <x v="3"/>
    <s v="Adelaide Scott"/>
    <x v="362"/>
  </r>
  <r>
    <x v="567"/>
    <x v="1"/>
    <x v="1"/>
    <x v="0"/>
    <x v="44"/>
    <x v="4"/>
    <x v="4"/>
    <n v="3977"/>
    <x v="0"/>
    <x v="16"/>
    <x v="9"/>
    <s v="Luka Vidovic"/>
    <x v="200"/>
  </r>
  <r>
    <x v="689"/>
    <x v="2"/>
    <x v="2"/>
    <x v="0"/>
    <x v="90"/>
    <x v="3"/>
    <x v="3"/>
    <n v="4700"/>
    <x v="0"/>
    <x v="17"/>
    <x v="9"/>
    <s v="Luka Vidovic"/>
    <x v="509"/>
  </r>
  <r>
    <x v="196"/>
    <x v="0"/>
    <x v="0"/>
    <x v="0"/>
    <x v="54"/>
    <x v="4"/>
    <x v="4"/>
    <n v="3030"/>
    <x v="0"/>
    <x v="7"/>
    <x v="9"/>
    <s v="Luka Vidovic"/>
    <x v="648"/>
  </r>
  <r>
    <x v="179"/>
    <x v="0"/>
    <x v="0"/>
    <x v="0"/>
    <x v="19"/>
    <x v="1"/>
    <x v="1"/>
    <n v="2800"/>
    <x v="0"/>
    <x v="11"/>
    <x v="9"/>
    <s v="Luka Vidovic"/>
    <x v="770"/>
  </r>
  <r>
    <x v="82"/>
    <x v="2"/>
    <x v="2"/>
    <x v="0"/>
    <x v="57"/>
    <x v="6"/>
    <x v="6"/>
    <n v="5082"/>
    <x v="0"/>
    <x v="13"/>
    <x v="4"/>
    <s v="Ariki Te Kahu"/>
    <x v="354"/>
  </r>
  <r>
    <x v="108"/>
    <x v="1"/>
    <x v="1"/>
    <x v="0"/>
    <x v="52"/>
    <x v="3"/>
    <x v="3"/>
    <n v="4053"/>
    <x v="0"/>
    <x v="10"/>
    <x v="6"/>
    <s v="Cooper Evans"/>
    <x v="361"/>
  </r>
  <r>
    <x v="629"/>
    <x v="1"/>
    <x v="1"/>
    <x v="0"/>
    <x v="8"/>
    <x v="1"/>
    <x v="1"/>
    <n v="2158"/>
    <x v="0"/>
    <x v="4"/>
    <x v="3"/>
    <s v="Adelaide Scott"/>
    <x v="741"/>
  </r>
  <r>
    <x v="120"/>
    <x v="2"/>
    <x v="2"/>
    <x v="0"/>
    <x v="30"/>
    <x v="4"/>
    <x v="4"/>
    <n v="3131"/>
    <x v="0"/>
    <x v="6"/>
    <x v="9"/>
    <s v="Luka Vidovic"/>
    <x v="326"/>
  </r>
  <r>
    <x v="692"/>
    <x v="1"/>
    <x v="1"/>
    <x v="0"/>
    <x v="76"/>
    <x v="1"/>
    <x v="1"/>
    <n v="2031"/>
    <x v="0"/>
    <x v="5"/>
    <x v="3"/>
    <s v="Adelaide Scott"/>
    <x v="423"/>
  </r>
  <r>
    <x v="239"/>
    <x v="0"/>
    <x v="0"/>
    <x v="0"/>
    <x v="39"/>
    <x v="0"/>
    <x v="0"/>
    <n v="6330"/>
    <x v="0"/>
    <x v="14"/>
    <x v="3"/>
    <s v="Adelaide Scott"/>
    <x v="555"/>
  </r>
  <r>
    <x v="555"/>
    <x v="0"/>
    <x v="0"/>
    <x v="1"/>
    <x v="25"/>
    <x v="4"/>
    <x v="4"/>
    <n v="3550"/>
    <x v="0"/>
    <x v="8"/>
    <x v="3"/>
    <s v="Adelaide Scott"/>
    <x v="538"/>
  </r>
  <r>
    <x v="590"/>
    <x v="1"/>
    <x v="1"/>
    <x v="1"/>
    <x v="66"/>
    <x v="3"/>
    <x v="3"/>
    <n v="4883"/>
    <x v="0"/>
    <x v="12"/>
    <x v="3"/>
    <s v="Adelaide Scott"/>
    <x v="712"/>
  </r>
  <r>
    <x v="76"/>
    <x v="2"/>
    <x v="2"/>
    <x v="0"/>
    <x v="62"/>
    <x v="0"/>
    <x v="0"/>
    <n v="6112"/>
    <x v="0"/>
    <x v="14"/>
    <x v="0"/>
    <s v="Yarran Maza"/>
    <x v="318"/>
  </r>
  <r>
    <x v="546"/>
    <x v="1"/>
    <x v="1"/>
    <x v="0"/>
    <x v="72"/>
    <x v="4"/>
    <x v="4"/>
    <n v="3931"/>
    <x v="0"/>
    <x v="16"/>
    <x v="0"/>
    <s v="Yarran Maza"/>
    <x v="344"/>
  </r>
  <r>
    <x v="610"/>
    <x v="1"/>
    <x v="1"/>
    <x v="0"/>
    <x v="42"/>
    <x v="3"/>
    <x v="3"/>
    <n v="4870"/>
    <x v="0"/>
    <x v="12"/>
    <x v="4"/>
    <s v="Ariki Te Kahu"/>
    <x v="220"/>
  </r>
  <r>
    <x v="8"/>
    <x v="0"/>
    <x v="0"/>
    <x v="1"/>
    <x v="96"/>
    <x v="4"/>
    <x v="4"/>
    <n v="3690"/>
    <x v="0"/>
    <x v="16"/>
    <x v="5"/>
    <s v="Mariam Bakir"/>
    <x v="216"/>
  </r>
  <r>
    <x v="588"/>
    <x v="1"/>
    <x v="1"/>
    <x v="0"/>
    <x v="91"/>
    <x v="1"/>
    <x v="1"/>
    <n v="2064"/>
    <x v="0"/>
    <x v="5"/>
    <x v="4"/>
    <s v="Ariki Te Kahu"/>
    <x v="613"/>
  </r>
  <r>
    <x v="453"/>
    <x v="0"/>
    <x v="0"/>
    <x v="0"/>
    <x v="60"/>
    <x v="1"/>
    <x v="1"/>
    <n v="2541"/>
    <x v="0"/>
    <x v="2"/>
    <x v="3"/>
    <s v="Adelaide Scott"/>
    <x v="363"/>
  </r>
  <r>
    <x v="156"/>
    <x v="2"/>
    <x v="2"/>
    <x v="1"/>
    <x v="68"/>
    <x v="7"/>
    <x v="7"/>
    <n v="800"/>
    <x v="0"/>
    <x v="19"/>
    <x v="4"/>
    <s v="Ariki Te Kahu"/>
    <x v="472"/>
  </r>
  <r>
    <x v="131"/>
    <x v="1"/>
    <x v="1"/>
    <x v="0"/>
    <x v="44"/>
    <x v="4"/>
    <x v="4"/>
    <n v="3977"/>
    <x v="0"/>
    <x v="16"/>
    <x v="3"/>
    <s v="Adelaide Scott"/>
    <x v="234"/>
  </r>
  <r>
    <x v="710"/>
    <x v="2"/>
    <x v="2"/>
    <x v="0"/>
    <x v="31"/>
    <x v="1"/>
    <x v="1"/>
    <n v="2116"/>
    <x v="0"/>
    <x v="4"/>
    <x v="3"/>
    <s v="Adelaide Scott"/>
    <x v="70"/>
  </r>
  <r>
    <x v="520"/>
    <x v="1"/>
    <x v="1"/>
    <x v="1"/>
    <x v="22"/>
    <x v="1"/>
    <x v="1"/>
    <n v="2539"/>
    <x v="0"/>
    <x v="2"/>
    <x v="4"/>
    <s v="Ariki Te Kahu"/>
    <x v="241"/>
  </r>
  <r>
    <x v="663"/>
    <x v="0"/>
    <x v="0"/>
    <x v="1"/>
    <x v="38"/>
    <x v="3"/>
    <x v="3"/>
    <n v="4802"/>
    <x v="0"/>
    <x v="12"/>
    <x v="9"/>
    <s v="Luka Vidovic"/>
    <x v="646"/>
  </r>
  <r>
    <x v="426"/>
    <x v="0"/>
    <x v="0"/>
    <x v="0"/>
    <x v="55"/>
    <x v="3"/>
    <x v="3"/>
    <n v="4703"/>
    <x v="0"/>
    <x v="17"/>
    <x v="9"/>
    <s v="Luka Vidovic"/>
    <x v="736"/>
  </r>
  <r>
    <x v="680"/>
    <x v="0"/>
    <x v="0"/>
    <x v="0"/>
    <x v="92"/>
    <x v="3"/>
    <x v="3"/>
    <n v="4305"/>
    <x v="0"/>
    <x v="3"/>
    <x v="9"/>
    <s v="Luka Vidovic"/>
    <x v="540"/>
  </r>
  <r>
    <x v="283"/>
    <x v="2"/>
    <x v="2"/>
    <x v="1"/>
    <x v="25"/>
    <x v="4"/>
    <x v="4"/>
    <n v="3550"/>
    <x v="0"/>
    <x v="8"/>
    <x v="7"/>
    <s v="Michelle Zhao"/>
    <x v="544"/>
  </r>
  <r>
    <x v="675"/>
    <x v="0"/>
    <x v="0"/>
    <x v="0"/>
    <x v="59"/>
    <x v="3"/>
    <x v="3"/>
    <n v="4509"/>
    <x v="0"/>
    <x v="3"/>
    <x v="3"/>
    <s v="Adelaide Scott"/>
    <x v="714"/>
  </r>
  <r>
    <x v="516"/>
    <x v="2"/>
    <x v="2"/>
    <x v="0"/>
    <x v="36"/>
    <x v="4"/>
    <x v="4"/>
    <n v="3148"/>
    <x v="0"/>
    <x v="6"/>
    <x v="4"/>
    <s v="Ariki Te Kahu"/>
    <x v="168"/>
  </r>
  <r>
    <x v="586"/>
    <x v="0"/>
    <x v="0"/>
    <x v="0"/>
    <x v="27"/>
    <x v="4"/>
    <x v="4"/>
    <n v="3066"/>
    <x v="0"/>
    <x v="7"/>
    <x v="7"/>
    <s v="Michelle Zhao"/>
    <x v="463"/>
  </r>
  <r>
    <x v="659"/>
    <x v="0"/>
    <x v="0"/>
    <x v="0"/>
    <x v="82"/>
    <x v="3"/>
    <x v="3"/>
    <n v="4655"/>
    <x v="0"/>
    <x v="17"/>
    <x v="1"/>
    <s v="Jojo Hashimoto"/>
    <x v="755"/>
  </r>
  <r>
    <x v="122"/>
    <x v="1"/>
    <x v="1"/>
    <x v="1"/>
    <x v="14"/>
    <x v="1"/>
    <x v="1"/>
    <n v="2790"/>
    <x v="0"/>
    <x v="11"/>
    <x v="7"/>
    <s v="Michelle Zhao"/>
    <x v="503"/>
  </r>
  <r>
    <x v="567"/>
    <x v="1"/>
    <x v="1"/>
    <x v="0"/>
    <x v="78"/>
    <x v="1"/>
    <x v="1"/>
    <n v="2141"/>
    <x v="0"/>
    <x v="4"/>
    <x v="4"/>
    <s v="Ariki Te Kahu"/>
    <x v="651"/>
  </r>
  <r>
    <x v="310"/>
    <x v="0"/>
    <x v="0"/>
    <x v="0"/>
    <x v="12"/>
    <x v="3"/>
    <x v="3"/>
    <n v="4068"/>
    <x v="0"/>
    <x v="10"/>
    <x v="7"/>
    <s v="Michelle Zhao"/>
    <x v="314"/>
  </r>
  <r>
    <x v="101"/>
    <x v="2"/>
    <x v="2"/>
    <x v="0"/>
    <x v="26"/>
    <x v="0"/>
    <x v="0"/>
    <n v="6280"/>
    <x v="0"/>
    <x v="14"/>
    <x v="7"/>
    <s v="Michelle Zhao"/>
    <x v="325"/>
  </r>
  <r>
    <x v="60"/>
    <x v="0"/>
    <x v="0"/>
    <x v="1"/>
    <x v="39"/>
    <x v="0"/>
    <x v="0"/>
    <n v="6330"/>
    <x v="0"/>
    <x v="14"/>
    <x v="1"/>
    <s v="Jojo Hashimoto"/>
    <x v="186"/>
  </r>
  <r>
    <x v="272"/>
    <x v="1"/>
    <x v="1"/>
    <x v="0"/>
    <x v="31"/>
    <x v="1"/>
    <x v="1"/>
    <n v="2116"/>
    <x v="0"/>
    <x v="4"/>
    <x v="3"/>
    <s v="Adelaide Scott"/>
    <x v="14"/>
  </r>
  <r>
    <x v="93"/>
    <x v="2"/>
    <x v="2"/>
    <x v="0"/>
    <x v="52"/>
    <x v="3"/>
    <x v="3"/>
    <n v="4053"/>
    <x v="0"/>
    <x v="10"/>
    <x v="7"/>
    <s v="Michelle Zhao"/>
    <x v="61"/>
  </r>
  <r>
    <x v="340"/>
    <x v="1"/>
    <x v="1"/>
    <x v="1"/>
    <x v="34"/>
    <x v="4"/>
    <x v="4"/>
    <n v="3018"/>
    <x v="0"/>
    <x v="7"/>
    <x v="6"/>
    <s v="Cooper Evans"/>
    <x v="711"/>
  </r>
  <r>
    <x v="243"/>
    <x v="2"/>
    <x v="2"/>
    <x v="0"/>
    <x v="73"/>
    <x v="6"/>
    <x v="6"/>
    <n v="5607"/>
    <x v="0"/>
    <x v="18"/>
    <x v="9"/>
    <s v="Luka Vidovic"/>
    <x v="120"/>
  </r>
  <r>
    <x v="240"/>
    <x v="0"/>
    <x v="0"/>
    <x v="0"/>
    <x v="60"/>
    <x v="1"/>
    <x v="1"/>
    <n v="2541"/>
    <x v="0"/>
    <x v="2"/>
    <x v="2"/>
    <s v="Sanvi Reddy"/>
    <x v="246"/>
  </r>
  <r>
    <x v="149"/>
    <x v="2"/>
    <x v="2"/>
    <x v="1"/>
    <x v="96"/>
    <x v="4"/>
    <x v="4"/>
    <n v="3690"/>
    <x v="0"/>
    <x v="16"/>
    <x v="4"/>
    <s v="Ariki Te Kahu"/>
    <x v="715"/>
  </r>
  <r>
    <x v="173"/>
    <x v="0"/>
    <x v="0"/>
    <x v="0"/>
    <x v="23"/>
    <x v="1"/>
    <x v="1"/>
    <n v="2650"/>
    <x v="0"/>
    <x v="11"/>
    <x v="2"/>
    <s v="Sanvi Reddy"/>
    <x v="688"/>
  </r>
  <r>
    <x v="588"/>
    <x v="1"/>
    <x v="1"/>
    <x v="0"/>
    <x v="69"/>
    <x v="4"/>
    <x v="4"/>
    <n v="3199"/>
    <x v="0"/>
    <x v="6"/>
    <x v="6"/>
    <s v="Cooper Evans"/>
    <x v="766"/>
  </r>
  <r>
    <x v="121"/>
    <x v="0"/>
    <x v="0"/>
    <x v="1"/>
    <x v="24"/>
    <x v="1"/>
    <x v="1"/>
    <n v="2120"/>
    <x v="0"/>
    <x v="4"/>
    <x v="5"/>
    <s v="Mariam Bakir"/>
    <x v="73"/>
  </r>
  <r>
    <x v="198"/>
    <x v="2"/>
    <x v="2"/>
    <x v="1"/>
    <x v="74"/>
    <x v="1"/>
    <x v="1"/>
    <n v="2485"/>
    <x v="0"/>
    <x v="1"/>
    <x v="4"/>
    <s v="Ariki Te Kahu"/>
    <x v="563"/>
  </r>
  <r>
    <x v="58"/>
    <x v="2"/>
    <x v="2"/>
    <x v="0"/>
    <x v="34"/>
    <x v="4"/>
    <x v="4"/>
    <n v="3018"/>
    <x v="0"/>
    <x v="7"/>
    <x v="3"/>
    <s v="Adelaide Scott"/>
    <x v="445"/>
  </r>
  <r>
    <x v="712"/>
    <x v="2"/>
    <x v="2"/>
    <x v="0"/>
    <x v="10"/>
    <x v="4"/>
    <x v="4"/>
    <n v="3551"/>
    <x v="0"/>
    <x v="8"/>
    <x v="4"/>
    <s v="Ariki Te Kahu"/>
    <x v="178"/>
  </r>
  <r>
    <x v="326"/>
    <x v="0"/>
    <x v="0"/>
    <x v="0"/>
    <x v="29"/>
    <x v="4"/>
    <x v="4"/>
    <n v="3500"/>
    <x v="0"/>
    <x v="8"/>
    <x v="9"/>
    <s v="Luka Vidovic"/>
    <x v="416"/>
  </r>
  <r>
    <x v="156"/>
    <x v="2"/>
    <x v="2"/>
    <x v="0"/>
    <x v="42"/>
    <x v="3"/>
    <x v="3"/>
    <n v="4870"/>
    <x v="0"/>
    <x v="12"/>
    <x v="9"/>
    <s v="Luka Vidovic"/>
    <x v="213"/>
  </r>
  <r>
    <x v="212"/>
    <x v="0"/>
    <x v="0"/>
    <x v="0"/>
    <x v="67"/>
    <x v="3"/>
    <x v="3"/>
    <n v="4551"/>
    <x v="0"/>
    <x v="15"/>
    <x v="3"/>
    <s v="Adelaide Scott"/>
    <x v="46"/>
  </r>
  <r>
    <x v="111"/>
    <x v="0"/>
    <x v="0"/>
    <x v="0"/>
    <x v="71"/>
    <x v="6"/>
    <x v="6"/>
    <n v="5043"/>
    <x v="0"/>
    <x v="13"/>
    <x v="9"/>
    <s v="Luka Vidovic"/>
    <x v="615"/>
  </r>
  <r>
    <x v="236"/>
    <x v="0"/>
    <x v="0"/>
    <x v="0"/>
    <x v="5"/>
    <x v="1"/>
    <x v="1"/>
    <n v="2067"/>
    <x v="0"/>
    <x v="5"/>
    <x v="3"/>
    <s v="Adelaide Scott"/>
    <x v="385"/>
  </r>
  <r>
    <x v="27"/>
    <x v="0"/>
    <x v="0"/>
    <x v="0"/>
    <x v="60"/>
    <x v="1"/>
    <x v="1"/>
    <n v="2541"/>
    <x v="0"/>
    <x v="2"/>
    <x v="7"/>
    <s v="Michelle Zhao"/>
    <x v="94"/>
  </r>
  <r>
    <x v="6"/>
    <x v="1"/>
    <x v="1"/>
    <x v="0"/>
    <x v="13"/>
    <x v="1"/>
    <x v="1"/>
    <n v="2480"/>
    <x v="0"/>
    <x v="1"/>
    <x v="7"/>
    <s v="Michelle Zhao"/>
    <x v="685"/>
  </r>
  <r>
    <x v="221"/>
    <x v="0"/>
    <x v="0"/>
    <x v="0"/>
    <x v="86"/>
    <x v="0"/>
    <x v="0"/>
    <n v="6725"/>
    <x v="0"/>
    <x v="20"/>
    <x v="1"/>
    <s v="Jojo Hashimoto"/>
    <x v="89"/>
  </r>
  <r>
    <x v="93"/>
    <x v="2"/>
    <x v="2"/>
    <x v="1"/>
    <x v="25"/>
    <x v="4"/>
    <x v="4"/>
    <n v="3550"/>
    <x v="0"/>
    <x v="8"/>
    <x v="3"/>
    <s v="Adelaide Scott"/>
    <x v="377"/>
  </r>
  <r>
    <x v="545"/>
    <x v="1"/>
    <x v="1"/>
    <x v="0"/>
    <x v="80"/>
    <x v="0"/>
    <x v="0"/>
    <n v="6109"/>
    <x v="0"/>
    <x v="14"/>
    <x v="1"/>
    <s v="Jojo Hashimoto"/>
    <x v="60"/>
  </r>
  <r>
    <x v="424"/>
    <x v="2"/>
    <x v="2"/>
    <x v="0"/>
    <x v="46"/>
    <x v="3"/>
    <x v="3"/>
    <n v="4740"/>
    <x v="0"/>
    <x v="17"/>
    <x v="4"/>
    <s v="Ariki Te Kahu"/>
    <x v="62"/>
  </r>
  <r>
    <x v="427"/>
    <x v="0"/>
    <x v="0"/>
    <x v="0"/>
    <x v="48"/>
    <x v="3"/>
    <x v="3"/>
    <n v="4566"/>
    <x v="0"/>
    <x v="15"/>
    <x v="5"/>
    <s v="Mariam Bakir"/>
    <x v="540"/>
  </r>
  <r>
    <x v="496"/>
    <x v="0"/>
    <x v="0"/>
    <x v="1"/>
    <x v="96"/>
    <x v="4"/>
    <x v="4"/>
    <n v="3690"/>
    <x v="0"/>
    <x v="16"/>
    <x v="4"/>
    <s v="Ariki Te Kahu"/>
    <x v="690"/>
  </r>
  <r>
    <x v="109"/>
    <x v="0"/>
    <x v="0"/>
    <x v="1"/>
    <x v="34"/>
    <x v="4"/>
    <x v="4"/>
    <n v="3018"/>
    <x v="0"/>
    <x v="7"/>
    <x v="2"/>
    <s v="Sanvi Reddy"/>
    <x v="364"/>
  </r>
  <r>
    <x v="667"/>
    <x v="1"/>
    <x v="1"/>
    <x v="1"/>
    <x v="38"/>
    <x v="3"/>
    <x v="3"/>
    <n v="4802"/>
    <x v="0"/>
    <x v="12"/>
    <x v="1"/>
    <s v="Jojo Hashimoto"/>
    <x v="695"/>
  </r>
  <r>
    <x v="682"/>
    <x v="0"/>
    <x v="0"/>
    <x v="0"/>
    <x v="85"/>
    <x v="0"/>
    <x v="0"/>
    <n v="6530"/>
    <x v="0"/>
    <x v="20"/>
    <x v="2"/>
    <s v="Sanvi Reddy"/>
    <x v="363"/>
  </r>
  <r>
    <x v="589"/>
    <x v="0"/>
    <x v="0"/>
    <x v="0"/>
    <x v="49"/>
    <x v="4"/>
    <x v="4"/>
    <n v="3134"/>
    <x v="0"/>
    <x v="6"/>
    <x v="1"/>
    <s v="Jojo Hashimoto"/>
    <x v="158"/>
  </r>
  <r>
    <x v="525"/>
    <x v="1"/>
    <x v="1"/>
    <x v="0"/>
    <x v="31"/>
    <x v="1"/>
    <x v="1"/>
    <n v="2116"/>
    <x v="0"/>
    <x v="4"/>
    <x v="7"/>
    <s v="Michelle Zhao"/>
    <x v="286"/>
  </r>
  <r>
    <x v="523"/>
    <x v="2"/>
    <x v="2"/>
    <x v="1"/>
    <x v="25"/>
    <x v="4"/>
    <x v="4"/>
    <n v="3550"/>
    <x v="0"/>
    <x v="8"/>
    <x v="9"/>
    <s v="Luka Vidovic"/>
    <x v="513"/>
  </r>
  <r>
    <x v="365"/>
    <x v="1"/>
    <x v="1"/>
    <x v="0"/>
    <x v="55"/>
    <x v="3"/>
    <x v="3"/>
    <n v="4703"/>
    <x v="0"/>
    <x v="17"/>
    <x v="0"/>
    <s v="Yarran Maza"/>
    <x v="149"/>
  </r>
  <r>
    <x v="487"/>
    <x v="0"/>
    <x v="0"/>
    <x v="0"/>
    <x v="26"/>
    <x v="0"/>
    <x v="0"/>
    <n v="6280"/>
    <x v="0"/>
    <x v="14"/>
    <x v="7"/>
    <s v="Michelle Zhao"/>
    <x v="523"/>
  </r>
  <r>
    <x v="178"/>
    <x v="0"/>
    <x v="0"/>
    <x v="0"/>
    <x v="32"/>
    <x v="6"/>
    <x v="6"/>
    <n v="5169"/>
    <x v="0"/>
    <x v="13"/>
    <x v="4"/>
    <s v="Ariki Te Kahu"/>
    <x v="286"/>
  </r>
  <r>
    <x v="92"/>
    <x v="0"/>
    <x v="0"/>
    <x v="0"/>
    <x v="71"/>
    <x v="6"/>
    <x v="6"/>
    <n v="5043"/>
    <x v="0"/>
    <x v="13"/>
    <x v="9"/>
    <s v="Luka Vidovic"/>
    <x v="3"/>
  </r>
  <r>
    <x v="461"/>
    <x v="0"/>
    <x v="0"/>
    <x v="1"/>
    <x v="64"/>
    <x v="1"/>
    <x v="1"/>
    <n v="2350"/>
    <x v="0"/>
    <x v="1"/>
    <x v="3"/>
    <s v="Adelaide Scott"/>
    <x v="683"/>
  </r>
  <r>
    <x v="173"/>
    <x v="0"/>
    <x v="0"/>
    <x v="0"/>
    <x v="73"/>
    <x v="6"/>
    <x v="6"/>
    <n v="5607"/>
    <x v="0"/>
    <x v="18"/>
    <x v="1"/>
    <s v="Jojo Hashimoto"/>
    <x v="44"/>
  </r>
  <r>
    <x v="176"/>
    <x v="2"/>
    <x v="2"/>
    <x v="0"/>
    <x v="4"/>
    <x v="1"/>
    <x v="1"/>
    <n v="2154"/>
    <x v="0"/>
    <x v="4"/>
    <x v="3"/>
    <s v="Adelaide Scott"/>
    <x v="208"/>
  </r>
  <r>
    <x v="19"/>
    <x v="0"/>
    <x v="0"/>
    <x v="0"/>
    <x v="19"/>
    <x v="1"/>
    <x v="1"/>
    <n v="2800"/>
    <x v="0"/>
    <x v="11"/>
    <x v="4"/>
    <s v="Ariki Te Kahu"/>
    <x v="614"/>
  </r>
  <r>
    <x v="672"/>
    <x v="1"/>
    <x v="1"/>
    <x v="0"/>
    <x v="60"/>
    <x v="1"/>
    <x v="1"/>
    <n v="2541"/>
    <x v="0"/>
    <x v="2"/>
    <x v="3"/>
    <s v="Adelaide Scott"/>
    <x v="710"/>
  </r>
  <r>
    <x v="292"/>
    <x v="0"/>
    <x v="0"/>
    <x v="0"/>
    <x v="29"/>
    <x v="4"/>
    <x v="4"/>
    <n v="3500"/>
    <x v="0"/>
    <x v="8"/>
    <x v="4"/>
    <s v="Ariki Te Kahu"/>
    <x v="552"/>
  </r>
  <r>
    <x v="560"/>
    <x v="0"/>
    <x v="0"/>
    <x v="0"/>
    <x v="17"/>
    <x v="3"/>
    <x v="3"/>
    <n v="4825"/>
    <x v="0"/>
    <x v="12"/>
    <x v="9"/>
    <s v="Luka Vidovic"/>
    <x v="256"/>
  </r>
  <r>
    <x v="707"/>
    <x v="0"/>
    <x v="0"/>
    <x v="0"/>
    <x v="18"/>
    <x v="6"/>
    <x v="6"/>
    <n v="5168"/>
    <x v="0"/>
    <x v="13"/>
    <x v="5"/>
    <s v="Mariam Bakir"/>
    <x v="64"/>
  </r>
  <r>
    <x v="78"/>
    <x v="0"/>
    <x v="0"/>
    <x v="0"/>
    <x v="94"/>
    <x v="5"/>
    <x v="5"/>
    <n v="7250"/>
    <x v="0"/>
    <x v="9"/>
    <x v="4"/>
    <s v="Ariki Te Kahu"/>
    <x v="266"/>
  </r>
  <r>
    <x v="245"/>
    <x v="2"/>
    <x v="2"/>
    <x v="0"/>
    <x v="64"/>
    <x v="1"/>
    <x v="1"/>
    <n v="2350"/>
    <x v="0"/>
    <x v="1"/>
    <x v="7"/>
    <s v="Michelle Zhao"/>
    <x v="262"/>
  </r>
  <r>
    <x v="664"/>
    <x v="2"/>
    <x v="2"/>
    <x v="0"/>
    <x v="92"/>
    <x v="3"/>
    <x v="3"/>
    <n v="4305"/>
    <x v="0"/>
    <x v="3"/>
    <x v="9"/>
    <s v="Luka Vidovic"/>
    <x v="510"/>
  </r>
  <r>
    <x v="281"/>
    <x v="2"/>
    <x v="2"/>
    <x v="1"/>
    <x v="22"/>
    <x v="1"/>
    <x v="1"/>
    <n v="2539"/>
    <x v="0"/>
    <x v="2"/>
    <x v="1"/>
    <s v="Jojo Hashimoto"/>
    <x v="647"/>
  </r>
  <r>
    <x v="558"/>
    <x v="1"/>
    <x v="1"/>
    <x v="0"/>
    <x v="69"/>
    <x v="4"/>
    <x v="4"/>
    <n v="3199"/>
    <x v="0"/>
    <x v="6"/>
    <x v="3"/>
    <s v="Adelaide Scott"/>
    <x v="297"/>
  </r>
  <r>
    <x v="240"/>
    <x v="0"/>
    <x v="0"/>
    <x v="0"/>
    <x v="56"/>
    <x v="1"/>
    <x v="1"/>
    <n v="2795"/>
    <x v="0"/>
    <x v="11"/>
    <x v="7"/>
    <s v="Michelle Zhao"/>
    <x v="705"/>
  </r>
  <r>
    <x v="300"/>
    <x v="1"/>
    <x v="1"/>
    <x v="0"/>
    <x v="28"/>
    <x v="1"/>
    <x v="1"/>
    <n v="2830"/>
    <x v="0"/>
    <x v="11"/>
    <x v="4"/>
    <s v="Ariki Te Kahu"/>
    <x v="346"/>
  </r>
  <r>
    <x v="441"/>
    <x v="1"/>
    <x v="1"/>
    <x v="0"/>
    <x v="43"/>
    <x v="1"/>
    <x v="1"/>
    <n v="2560"/>
    <x v="0"/>
    <x v="2"/>
    <x v="3"/>
    <s v="Adelaide Scott"/>
    <x v="111"/>
  </r>
  <r>
    <x v="210"/>
    <x v="0"/>
    <x v="0"/>
    <x v="0"/>
    <x v="63"/>
    <x v="1"/>
    <x v="1"/>
    <n v="2015"/>
    <x v="0"/>
    <x v="5"/>
    <x v="7"/>
    <s v="Michelle Zhao"/>
    <x v="2"/>
  </r>
  <r>
    <x v="356"/>
    <x v="0"/>
    <x v="0"/>
    <x v="0"/>
    <x v="39"/>
    <x v="0"/>
    <x v="0"/>
    <n v="6330"/>
    <x v="0"/>
    <x v="14"/>
    <x v="6"/>
    <s v="Cooper Evans"/>
    <x v="761"/>
  </r>
  <r>
    <x v="209"/>
    <x v="2"/>
    <x v="2"/>
    <x v="0"/>
    <x v="47"/>
    <x v="1"/>
    <x v="1"/>
    <n v="2101"/>
    <x v="0"/>
    <x v="4"/>
    <x v="4"/>
    <s v="Ariki Te Kahu"/>
    <x v="520"/>
  </r>
  <r>
    <x v="629"/>
    <x v="1"/>
    <x v="1"/>
    <x v="0"/>
    <x v="33"/>
    <x v="4"/>
    <x v="4"/>
    <n v="3280"/>
    <x v="0"/>
    <x v="8"/>
    <x v="0"/>
    <s v="Yarran Maza"/>
    <x v="45"/>
  </r>
  <r>
    <x v="674"/>
    <x v="1"/>
    <x v="1"/>
    <x v="1"/>
    <x v="35"/>
    <x v="3"/>
    <x v="3"/>
    <n v="4558"/>
    <x v="0"/>
    <x v="15"/>
    <x v="2"/>
    <s v="Sanvi Reddy"/>
    <x v="55"/>
  </r>
  <r>
    <x v="74"/>
    <x v="2"/>
    <x v="2"/>
    <x v="0"/>
    <x v="78"/>
    <x v="1"/>
    <x v="1"/>
    <n v="2141"/>
    <x v="0"/>
    <x v="4"/>
    <x v="0"/>
    <s v="Yarran Maza"/>
    <x v="695"/>
  </r>
  <r>
    <x v="715"/>
    <x v="0"/>
    <x v="0"/>
    <x v="0"/>
    <x v="76"/>
    <x v="1"/>
    <x v="1"/>
    <n v="2031"/>
    <x v="0"/>
    <x v="5"/>
    <x v="7"/>
    <s v="Michelle Zhao"/>
    <x v="613"/>
  </r>
  <r>
    <x v="101"/>
    <x v="2"/>
    <x v="2"/>
    <x v="1"/>
    <x v="24"/>
    <x v="1"/>
    <x v="1"/>
    <n v="2120"/>
    <x v="0"/>
    <x v="4"/>
    <x v="4"/>
    <s v="Ariki Te Kahu"/>
    <x v="462"/>
  </r>
  <r>
    <x v="372"/>
    <x v="0"/>
    <x v="0"/>
    <x v="0"/>
    <x v="33"/>
    <x v="4"/>
    <x v="4"/>
    <n v="3280"/>
    <x v="0"/>
    <x v="8"/>
    <x v="7"/>
    <s v="Michelle Zhao"/>
    <x v="15"/>
  </r>
  <r>
    <x v="31"/>
    <x v="1"/>
    <x v="1"/>
    <x v="0"/>
    <x v="10"/>
    <x v="4"/>
    <x v="4"/>
    <n v="3551"/>
    <x v="0"/>
    <x v="8"/>
    <x v="4"/>
    <s v="Ariki Te Kahu"/>
    <x v="156"/>
  </r>
  <r>
    <x v="239"/>
    <x v="0"/>
    <x v="0"/>
    <x v="0"/>
    <x v="71"/>
    <x v="6"/>
    <x v="6"/>
    <n v="5043"/>
    <x v="0"/>
    <x v="13"/>
    <x v="1"/>
    <s v="Jojo Hashimoto"/>
    <x v="323"/>
  </r>
  <r>
    <x v="355"/>
    <x v="0"/>
    <x v="0"/>
    <x v="1"/>
    <x v="87"/>
    <x v="2"/>
    <x v="2"/>
    <n v="2609"/>
    <x v="0"/>
    <x v="2"/>
    <x v="9"/>
    <s v="Luka Vidovic"/>
    <x v="360"/>
  </r>
  <r>
    <x v="205"/>
    <x v="0"/>
    <x v="0"/>
    <x v="1"/>
    <x v="68"/>
    <x v="7"/>
    <x v="7"/>
    <n v="800"/>
    <x v="0"/>
    <x v="19"/>
    <x v="3"/>
    <s v="Adelaide Scott"/>
    <x v="699"/>
  </r>
  <r>
    <x v="306"/>
    <x v="0"/>
    <x v="0"/>
    <x v="0"/>
    <x v="37"/>
    <x v="1"/>
    <x v="1"/>
    <n v="2750"/>
    <x v="0"/>
    <x v="11"/>
    <x v="4"/>
    <s v="Ariki Te Kahu"/>
    <x v="425"/>
  </r>
  <r>
    <x v="254"/>
    <x v="0"/>
    <x v="0"/>
    <x v="0"/>
    <x v="9"/>
    <x v="4"/>
    <x v="4"/>
    <n v="3076"/>
    <x v="0"/>
    <x v="7"/>
    <x v="4"/>
    <s v="Ariki Te Kahu"/>
    <x v="760"/>
  </r>
  <r>
    <x v="183"/>
    <x v="0"/>
    <x v="0"/>
    <x v="0"/>
    <x v="26"/>
    <x v="0"/>
    <x v="0"/>
    <n v="6280"/>
    <x v="0"/>
    <x v="14"/>
    <x v="3"/>
    <s v="Adelaide Scott"/>
    <x v="356"/>
  </r>
  <r>
    <x v="79"/>
    <x v="0"/>
    <x v="0"/>
    <x v="1"/>
    <x v="75"/>
    <x v="0"/>
    <x v="0"/>
    <n v="6450"/>
    <x v="0"/>
    <x v="20"/>
    <x v="9"/>
    <s v="Luka Vidovic"/>
    <x v="580"/>
  </r>
  <r>
    <x v="174"/>
    <x v="0"/>
    <x v="0"/>
    <x v="1"/>
    <x v="8"/>
    <x v="1"/>
    <x v="1"/>
    <n v="2158"/>
    <x v="0"/>
    <x v="4"/>
    <x v="9"/>
    <s v="Luka Vidovic"/>
    <x v="54"/>
  </r>
  <r>
    <x v="159"/>
    <x v="0"/>
    <x v="0"/>
    <x v="0"/>
    <x v="80"/>
    <x v="0"/>
    <x v="0"/>
    <n v="6109"/>
    <x v="0"/>
    <x v="14"/>
    <x v="4"/>
    <s v="Ariki Te Kahu"/>
    <x v="480"/>
  </r>
  <r>
    <x v="711"/>
    <x v="0"/>
    <x v="0"/>
    <x v="1"/>
    <x v="35"/>
    <x v="3"/>
    <x v="3"/>
    <n v="4558"/>
    <x v="0"/>
    <x v="15"/>
    <x v="2"/>
    <s v="Sanvi Reddy"/>
    <x v="416"/>
  </r>
  <r>
    <x v="199"/>
    <x v="0"/>
    <x v="0"/>
    <x v="1"/>
    <x v="8"/>
    <x v="1"/>
    <x v="1"/>
    <n v="2158"/>
    <x v="0"/>
    <x v="4"/>
    <x v="9"/>
    <s v="Luka Vidovic"/>
    <x v="146"/>
  </r>
  <r>
    <x v="218"/>
    <x v="1"/>
    <x v="1"/>
    <x v="0"/>
    <x v="84"/>
    <x v="3"/>
    <x v="3"/>
    <n v="4215"/>
    <x v="0"/>
    <x v="3"/>
    <x v="2"/>
    <s v="Sanvi Reddy"/>
    <x v="163"/>
  </r>
  <r>
    <x v="525"/>
    <x v="1"/>
    <x v="1"/>
    <x v="0"/>
    <x v="53"/>
    <x v="3"/>
    <x v="3"/>
    <n v="4119"/>
    <x v="0"/>
    <x v="10"/>
    <x v="9"/>
    <s v="Luka Vidovic"/>
    <x v="647"/>
  </r>
  <r>
    <x v="169"/>
    <x v="0"/>
    <x v="0"/>
    <x v="0"/>
    <x v="62"/>
    <x v="0"/>
    <x v="0"/>
    <n v="6112"/>
    <x v="0"/>
    <x v="14"/>
    <x v="7"/>
    <s v="Michelle Zhao"/>
    <x v="453"/>
  </r>
  <r>
    <x v="59"/>
    <x v="0"/>
    <x v="0"/>
    <x v="0"/>
    <x v="2"/>
    <x v="2"/>
    <x v="2"/>
    <n v="2617"/>
    <x v="0"/>
    <x v="2"/>
    <x v="0"/>
    <s v="Yarran Maza"/>
    <x v="622"/>
  </r>
  <r>
    <x v="434"/>
    <x v="2"/>
    <x v="2"/>
    <x v="0"/>
    <x v="57"/>
    <x v="6"/>
    <x v="6"/>
    <n v="5082"/>
    <x v="0"/>
    <x v="13"/>
    <x v="1"/>
    <s v="Jojo Hashimoto"/>
    <x v="566"/>
  </r>
  <r>
    <x v="134"/>
    <x v="0"/>
    <x v="0"/>
    <x v="0"/>
    <x v="8"/>
    <x v="1"/>
    <x v="1"/>
    <n v="2158"/>
    <x v="0"/>
    <x v="4"/>
    <x v="4"/>
    <s v="Ariki Te Kahu"/>
    <x v="33"/>
  </r>
  <r>
    <x v="44"/>
    <x v="0"/>
    <x v="0"/>
    <x v="0"/>
    <x v="66"/>
    <x v="3"/>
    <x v="3"/>
    <n v="4883"/>
    <x v="0"/>
    <x v="12"/>
    <x v="1"/>
    <s v="Jojo Hashimoto"/>
    <x v="480"/>
  </r>
  <r>
    <x v="275"/>
    <x v="0"/>
    <x v="0"/>
    <x v="0"/>
    <x v="90"/>
    <x v="3"/>
    <x v="3"/>
    <n v="4700"/>
    <x v="0"/>
    <x v="17"/>
    <x v="7"/>
    <s v="Michelle Zhao"/>
    <x v="683"/>
  </r>
  <r>
    <x v="178"/>
    <x v="0"/>
    <x v="0"/>
    <x v="0"/>
    <x v="37"/>
    <x v="1"/>
    <x v="1"/>
    <n v="2750"/>
    <x v="0"/>
    <x v="11"/>
    <x v="3"/>
    <s v="Adelaide Scott"/>
    <x v="160"/>
  </r>
  <r>
    <x v="533"/>
    <x v="1"/>
    <x v="1"/>
    <x v="0"/>
    <x v="12"/>
    <x v="3"/>
    <x v="3"/>
    <n v="4068"/>
    <x v="0"/>
    <x v="10"/>
    <x v="3"/>
    <s v="Adelaide Scott"/>
    <x v="113"/>
  </r>
  <r>
    <x v="218"/>
    <x v="1"/>
    <x v="1"/>
    <x v="0"/>
    <x v="46"/>
    <x v="3"/>
    <x v="3"/>
    <n v="4740"/>
    <x v="0"/>
    <x v="17"/>
    <x v="5"/>
    <s v="Mariam Bakir"/>
    <x v="291"/>
  </r>
  <r>
    <x v="672"/>
    <x v="1"/>
    <x v="1"/>
    <x v="1"/>
    <x v="89"/>
    <x v="4"/>
    <x v="4"/>
    <n v="3136"/>
    <x v="0"/>
    <x v="6"/>
    <x v="5"/>
    <s v="Mariam Bakir"/>
    <x v="20"/>
  </r>
  <r>
    <x v="156"/>
    <x v="2"/>
    <x v="2"/>
    <x v="0"/>
    <x v="40"/>
    <x v="4"/>
    <x v="4"/>
    <n v="3353"/>
    <x v="0"/>
    <x v="8"/>
    <x v="7"/>
    <s v="Michelle Zhao"/>
    <x v="102"/>
  </r>
  <r>
    <x v="462"/>
    <x v="2"/>
    <x v="2"/>
    <x v="0"/>
    <x v="23"/>
    <x v="1"/>
    <x v="1"/>
    <n v="2650"/>
    <x v="0"/>
    <x v="11"/>
    <x v="7"/>
    <s v="Michelle Zhao"/>
    <x v="397"/>
  </r>
  <r>
    <x v="252"/>
    <x v="0"/>
    <x v="0"/>
    <x v="1"/>
    <x v="40"/>
    <x v="4"/>
    <x v="4"/>
    <n v="3353"/>
    <x v="0"/>
    <x v="8"/>
    <x v="2"/>
    <s v="Sanvi Reddy"/>
    <x v="751"/>
  </r>
  <r>
    <x v="548"/>
    <x v="0"/>
    <x v="0"/>
    <x v="0"/>
    <x v="13"/>
    <x v="1"/>
    <x v="1"/>
    <n v="2480"/>
    <x v="0"/>
    <x v="1"/>
    <x v="4"/>
    <s v="Ariki Te Kahu"/>
    <x v="72"/>
  </r>
  <r>
    <x v="715"/>
    <x v="0"/>
    <x v="0"/>
    <x v="0"/>
    <x v="43"/>
    <x v="1"/>
    <x v="1"/>
    <n v="2560"/>
    <x v="0"/>
    <x v="2"/>
    <x v="2"/>
    <s v="Sanvi Reddy"/>
    <x v="531"/>
  </r>
  <r>
    <x v="408"/>
    <x v="0"/>
    <x v="0"/>
    <x v="0"/>
    <x v="43"/>
    <x v="1"/>
    <x v="1"/>
    <n v="2560"/>
    <x v="0"/>
    <x v="2"/>
    <x v="3"/>
    <s v="Adelaide Scott"/>
    <x v="391"/>
  </r>
  <r>
    <x v="481"/>
    <x v="0"/>
    <x v="0"/>
    <x v="0"/>
    <x v="33"/>
    <x v="4"/>
    <x v="4"/>
    <n v="3280"/>
    <x v="0"/>
    <x v="8"/>
    <x v="4"/>
    <s v="Ariki Te Kahu"/>
    <x v="458"/>
  </r>
  <r>
    <x v="623"/>
    <x v="2"/>
    <x v="2"/>
    <x v="0"/>
    <x v="37"/>
    <x v="1"/>
    <x v="1"/>
    <n v="2750"/>
    <x v="0"/>
    <x v="11"/>
    <x v="4"/>
    <s v="Ariki Te Kahu"/>
    <x v="109"/>
  </r>
  <r>
    <x v="140"/>
    <x v="0"/>
    <x v="0"/>
    <x v="0"/>
    <x v="1"/>
    <x v="1"/>
    <x v="1"/>
    <n v="2478"/>
    <x v="0"/>
    <x v="1"/>
    <x v="9"/>
    <s v="Luka Vidovic"/>
    <x v="241"/>
  </r>
  <r>
    <x v="13"/>
    <x v="0"/>
    <x v="0"/>
    <x v="0"/>
    <x v="51"/>
    <x v="4"/>
    <x v="4"/>
    <n v="3630"/>
    <x v="0"/>
    <x v="16"/>
    <x v="9"/>
    <s v="Luka Vidovic"/>
    <x v="640"/>
  </r>
  <r>
    <x v="435"/>
    <x v="1"/>
    <x v="1"/>
    <x v="0"/>
    <x v="64"/>
    <x v="1"/>
    <x v="1"/>
    <n v="2350"/>
    <x v="0"/>
    <x v="1"/>
    <x v="1"/>
    <s v="Jojo Hashimoto"/>
    <x v="686"/>
  </r>
  <r>
    <x v="251"/>
    <x v="1"/>
    <x v="1"/>
    <x v="0"/>
    <x v="94"/>
    <x v="5"/>
    <x v="5"/>
    <n v="7250"/>
    <x v="0"/>
    <x v="9"/>
    <x v="7"/>
    <s v="Michelle Zhao"/>
    <x v="593"/>
  </r>
  <r>
    <x v="359"/>
    <x v="2"/>
    <x v="2"/>
    <x v="0"/>
    <x v="13"/>
    <x v="1"/>
    <x v="1"/>
    <n v="2480"/>
    <x v="0"/>
    <x v="1"/>
    <x v="7"/>
    <s v="Michelle Zhao"/>
    <x v="584"/>
  </r>
  <r>
    <x v="661"/>
    <x v="0"/>
    <x v="0"/>
    <x v="0"/>
    <x v="7"/>
    <x v="4"/>
    <x v="4"/>
    <n v="3175"/>
    <x v="0"/>
    <x v="6"/>
    <x v="3"/>
    <s v="Adelaide Scott"/>
    <x v="432"/>
  </r>
  <r>
    <x v="315"/>
    <x v="0"/>
    <x v="0"/>
    <x v="0"/>
    <x v="69"/>
    <x v="4"/>
    <x v="4"/>
    <n v="3199"/>
    <x v="0"/>
    <x v="6"/>
    <x v="5"/>
    <s v="Mariam Bakir"/>
    <x v="168"/>
  </r>
  <r>
    <x v="46"/>
    <x v="2"/>
    <x v="2"/>
    <x v="0"/>
    <x v="62"/>
    <x v="0"/>
    <x v="0"/>
    <n v="6112"/>
    <x v="0"/>
    <x v="14"/>
    <x v="9"/>
    <s v="Luka Vidovic"/>
    <x v="642"/>
  </r>
  <r>
    <x v="136"/>
    <x v="0"/>
    <x v="0"/>
    <x v="0"/>
    <x v="7"/>
    <x v="4"/>
    <x v="4"/>
    <n v="3175"/>
    <x v="0"/>
    <x v="6"/>
    <x v="2"/>
    <s v="Sanvi Reddy"/>
    <x v="152"/>
  </r>
  <r>
    <x v="289"/>
    <x v="0"/>
    <x v="0"/>
    <x v="0"/>
    <x v="87"/>
    <x v="2"/>
    <x v="2"/>
    <n v="2609"/>
    <x v="0"/>
    <x v="2"/>
    <x v="5"/>
    <s v="Mariam Bakir"/>
    <x v="569"/>
  </r>
  <r>
    <x v="19"/>
    <x v="0"/>
    <x v="0"/>
    <x v="1"/>
    <x v="22"/>
    <x v="1"/>
    <x v="1"/>
    <n v="2539"/>
    <x v="0"/>
    <x v="2"/>
    <x v="1"/>
    <s v="Jojo Hashimoto"/>
    <x v="692"/>
  </r>
  <r>
    <x v="449"/>
    <x v="2"/>
    <x v="2"/>
    <x v="0"/>
    <x v="78"/>
    <x v="1"/>
    <x v="1"/>
    <n v="2141"/>
    <x v="0"/>
    <x v="4"/>
    <x v="1"/>
    <s v="Jojo Hashimoto"/>
    <x v="308"/>
  </r>
  <r>
    <x v="542"/>
    <x v="2"/>
    <x v="2"/>
    <x v="1"/>
    <x v="65"/>
    <x v="1"/>
    <x v="1"/>
    <n v="2131"/>
    <x v="0"/>
    <x v="4"/>
    <x v="3"/>
    <s v="Adelaide Scott"/>
    <x v="27"/>
  </r>
  <r>
    <x v="559"/>
    <x v="0"/>
    <x v="0"/>
    <x v="0"/>
    <x v="73"/>
    <x v="6"/>
    <x v="6"/>
    <n v="5607"/>
    <x v="0"/>
    <x v="18"/>
    <x v="0"/>
    <s v="Yarran Maza"/>
    <x v="457"/>
  </r>
  <r>
    <x v="716"/>
    <x v="0"/>
    <x v="0"/>
    <x v="1"/>
    <x v="85"/>
    <x v="0"/>
    <x v="0"/>
    <n v="6530"/>
    <x v="0"/>
    <x v="20"/>
    <x v="6"/>
    <s v="Cooper Evans"/>
    <x v="482"/>
  </r>
  <r>
    <x v="244"/>
    <x v="0"/>
    <x v="0"/>
    <x v="0"/>
    <x v="12"/>
    <x v="3"/>
    <x v="3"/>
    <n v="4068"/>
    <x v="0"/>
    <x v="10"/>
    <x v="9"/>
    <s v="Luka Vidovic"/>
    <x v="235"/>
  </r>
  <r>
    <x v="7"/>
    <x v="0"/>
    <x v="0"/>
    <x v="0"/>
    <x v="21"/>
    <x v="3"/>
    <x v="3"/>
    <n v="4012"/>
    <x v="0"/>
    <x v="10"/>
    <x v="5"/>
    <s v="Mariam Bakir"/>
    <x v="51"/>
  </r>
  <r>
    <x v="295"/>
    <x v="0"/>
    <x v="0"/>
    <x v="0"/>
    <x v="29"/>
    <x v="4"/>
    <x v="4"/>
    <n v="3500"/>
    <x v="0"/>
    <x v="8"/>
    <x v="7"/>
    <s v="Michelle Zhao"/>
    <x v="713"/>
  </r>
  <r>
    <x v="168"/>
    <x v="0"/>
    <x v="0"/>
    <x v="1"/>
    <x v="75"/>
    <x v="0"/>
    <x v="0"/>
    <n v="6450"/>
    <x v="0"/>
    <x v="20"/>
    <x v="0"/>
    <s v="Yarran Maza"/>
    <x v="365"/>
  </r>
  <r>
    <x v="148"/>
    <x v="1"/>
    <x v="1"/>
    <x v="0"/>
    <x v="54"/>
    <x v="4"/>
    <x v="4"/>
    <n v="3030"/>
    <x v="0"/>
    <x v="7"/>
    <x v="1"/>
    <s v="Jojo Hashimoto"/>
    <x v="139"/>
  </r>
  <r>
    <x v="519"/>
    <x v="0"/>
    <x v="0"/>
    <x v="0"/>
    <x v="52"/>
    <x v="3"/>
    <x v="3"/>
    <n v="4053"/>
    <x v="0"/>
    <x v="10"/>
    <x v="3"/>
    <s v="Adelaide Scott"/>
    <x v="368"/>
  </r>
  <r>
    <x v="287"/>
    <x v="1"/>
    <x v="1"/>
    <x v="0"/>
    <x v="18"/>
    <x v="6"/>
    <x v="6"/>
    <n v="5168"/>
    <x v="0"/>
    <x v="13"/>
    <x v="9"/>
    <s v="Luka Vidovic"/>
    <x v="198"/>
  </r>
  <r>
    <x v="435"/>
    <x v="1"/>
    <x v="1"/>
    <x v="1"/>
    <x v="85"/>
    <x v="0"/>
    <x v="0"/>
    <n v="6530"/>
    <x v="0"/>
    <x v="20"/>
    <x v="7"/>
    <s v="Michelle Zhao"/>
    <x v="513"/>
  </r>
  <r>
    <x v="30"/>
    <x v="1"/>
    <x v="1"/>
    <x v="0"/>
    <x v="26"/>
    <x v="0"/>
    <x v="0"/>
    <n v="6280"/>
    <x v="0"/>
    <x v="14"/>
    <x v="3"/>
    <s v="Adelaide Scott"/>
    <x v="52"/>
  </r>
  <r>
    <x v="551"/>
    <x v="0"/>
    <x v="0"/>
    <x v="0"/>
    <x v="74"/>
    <x v="1"/>
    <x v="1"/>
    <n v="2485"/>
    <x v="0"/>
    <x v="1"/>
    <x v="0"/>
    <s v="Yarran Maza"/>
    <x v="757"/>
  </r>
  <r>
    <x v="370"/>
    <x v="2"/>
    <x v="2"/>
    <x v="0"/>
    <x v="63"/>
    <x v="1"/>
    <x v="1"/>
    <n v="2015"/>
    <x v="0"/>
    <x v="5"/>
    <x v="7"/>
    <s v="Michelle Zhao"/>
    <x v="79"/>
  </r>
  <r>
    <x v="422"/>
    <x v="1"/>
    <x v="1"/>
    <x v="1"/>
    <x v="65"/>
    <x v="1"/>
    <x v="1"/>
    <n v="2131"/>
    <x v="0"/>
    <x v="4"/>
    <x v="7"/>
    <s v="Michelle Zhao"/>
    <x v="78"/>
  </r>
  <r>
    <x v="589"/>
    <x v="0"/>
    <x v="0"/>
    <x v="0"/>
    <x v="36"/>
    <x v="4"/>
    <x v="4"/>
    <n v="3148"/>
    <x v="0"/>
    <x v="6"/>
    <x v="7"/>
    <s v="Michelle Zhao"/>
    <x v="198"/>
  </r>
  <r>
    <x v="408"/>
    <x v="0"/>
    <x v="0"/>
    <x v="0"/>
    <x v="10"/>
    <x v="4"/>
    <x v="4"/>
    <n v="3551"/>
    <x v="0"/>
    <x v="8"/>
    <x v="4"/>
    <s v="Ariki Te Kahu"/>
    <x v="551"/>
  </r>
  <r>
    <x v="166"/>
    <x v="0"/>
    <x v="0"/>
    <x v="0"/>
    <x v="67"/>
    <x v="3"/>
    <x v="3"/>
    <n v="4551"/>
    <x v="0"/>
    <x v="15"/>
    <x v="7"/>
    <s v="Michelle Zhao"/>
    <x v="564"/>
  </r>
  <r>
    <x v="574"/>
    <x v="2"/>
    <x v="2"/>
    <x v="0"/>
    <x v="18"/>
    <x v="6"/>
    <x v="6"/>
    <n v="5168"/>
    <x v="0"/>
    <x v="13"/>
    <x v="7"/>
    <s v="Michelle Zhao"/>
    <x v="518"/>
  </r>
  <r>
    <x v="158"/>
    <x v="0"/>
    <x v="0"/>
    <x v="1"/>
    <x v="81"/>
    <x v="3"/>
    <x v="3"/>
    <n v="4680"/>
    <x v="0"/>
    <x v="17"/>
    <x v="4"/>
    <s v="Ariki Te Kahu"/>
    <x v="36"/>
  </r>
  <r>
    <x v="246"/>
    <x v="2"/>
    <x v="2"/>
    <x v="0"/>
    <x v="23"/>
    <x v="1"/>
    <x v="1"/>
    <n v="2650"/>
    <x v="0"/>
    <x v="11"/>
    <x v="7"/>
    <s v="Michelle Zhao"/>
    <x v="117"/>
  </r>
  <r>
    <x v="233"/>
    <x v="2"/>
    <x v="2"/>
    <x v="0"/>
    <x v="59"/>
    <x v="3"/>
    <x v="3"/>
    <n v="4509"/>
    <x v="0"/>
    <x v="3"/>
    <x v="3"/>
    <s v="Adelaide Scott"/>
    <x v="747"/>
  </r>
  <r>
    <x v="341"/>
    <x v="0"/>
    <x v="0"/>
    <x v="1"/>
    <x v="89"/>
    <x v="4"/>
    <x v="4"/>
    <n v="3136"/>
    <x v="0"/>
    <x v="6"/>
    <x v="4"/>
    <s v="Ariki Te Kahu"/>
    <x v="193"/>
  </r>
  <r>
    <x v="344"/>
    <x v="1"/>
    <x v="1"/>
    <x v="0"/>
    <x v="5"/>
    <x v="1"/>
    <x v="1"/>
    <n v="2067"/>
    <x v="0"/>
    <x v="5"/>
    <x v="6"/>
    <s v="Cooper Evans"/>
    <x v="36"/>
  </r>
  <r>
    <x v="10"/>
    <x v="0"/>
    <x v="0"/>
    <x v="0"/>
    <x v="47"/>
    <x v="1"/>
    <x v="1"/>
    <n v="2101"/>
    <x v="0"/>
    <x v="4"/>
    <x v="2"/>
    <s v="Sanvi Reddy"/>
    <x v="527"/>
  </r>
  <r>
    <x v="713"/>
    <x v="0"/>
    <x v="0"/>
    <x v="0"/>
    <x v="19"/>
    <x v="1"/>
    <x v="1"/>
    <n v="2800"/>
    <x v="0"/>
    <x v="11"/>
    <x v="5"/>
    <s v="Mariam Bakir"/>
    <x v="703"/>
  </r>
  <r>
    <x v="353"/>
    <x v="1"/>
    <x v="1"/>
    <x v="0"/>
    <x v="92"/>
    <x v="3"/>
    <x v="3"/>
    <n v="4305"/>
    <x v="0"/>
    <x v="3"/>
    <x v="1"/>
    <s v="Jojo Hashimoto"/>
    <x v="518"/>
  </r>
  <r>
    <x v="111"/>
    <x v="0"/>
    <x v="0"/>
    <x v="1"/>
    <x v="4"/>
    <x v="1"/>
    <x v="1"/>
    <n v="2154"/>
    <x v="0"/>
    <x v="4"/>
    <x v="7"/>
    <s v="Michelle Zhao"/>
    <x v="431"/>
  </r>
  <r>
    <x v="292"/>
    <x v="0"/>
    <x v="0"/>
    <x v="0"/>
    <x v="56"/>
    <x v="1"/>
    <x v="1"/>
    <n v="2795"/>
    <x v="0"/>
    <x v="11"/>
    <x v="4"/>
    <s v="Ariki Te Kahu"/>
    <x v="46"/>
  </r>
  <r>
    <x v="632"/>
    <x v="0"/>
    <x v="0"/>
    <x v="0"/>
    <x v="36"/>
    <x v="4"/>
    <x v="4"/>
    <n v="3148"/>
    <x v="0"/>
    <x v="6"/>
    <x v="6"/>
    <s v="Cooper Evans"/>
    <x v="446"/>
  </r>
  <r>
    <x v="110"/>
    <x v="2"/>
    <x v="2"/>
    <x v="0"/>
    <x v="93"/>
    <x v="4"/>
    <x v="4"/>
    <n v="3915"/>
    <x v="0"/>
    <x v="16"/>
    <x v="1"/>
    <s v="Jojo Hashimoto"/>
    <x v="654"/>
  </r>
  <r>
    <x v="252"/>
    <x v="0"/>
    <x v="0"/>
    <x v="0"/>
    <x v="26"/>
    <x v="0"/>
    <x v="0"/>
    <n v="6280"/>
    <x v="0"/>
    <x v="14"/>
    <x v="6"/>
    <s v="Cooper Evans"/>
    <x v="759"/>
  </r>
  <r>
    <x v="691"/>
    <x v="1"/>
    <x v="1"/>
    <x v="0"/>
    <x v="20"/>
    <x v="4"/>
    <x v="4"/>
    <n v="3429"/>
    <x v="0"/>
    <x v="8"/>
    <x v="5"/>
    <s v="Mariam Bakir"/>
    <x v="729"/>
  </r>
  <r>
    <x v="479"/>
    <x v="2"/>
    <x v="2"/>
    <x v="0"/>
    <x v="34"/>
    <x v="4"/>
    <x v="4"/>
    <n v="3018"/>
    <x v="0"/>
    <x v="7"/>
    <x v="7"/>
    <s v="Michelle Zhao"/>
    <x v="603"/>
  </r>
  <r>
    <x v="163"/>
    <x v="0"/>
    <x v="0"/>
    <x v="0"/>
    <x v="87"/>
    <x v="2"/>
    <x v="2"/>
    <n v="2609"/>
    <x v="0"/>
    <x v="2"/>
    <x v="4"/>
    <s v="Ariki Te Kahu"/>
    <x v="294"/>
  </r>
  <r>
    <x v="142"/>
    <x v="1"/>
    <x v="1"/>
    <x v="1"/>
    <x v="6"/>
    <x v="0"/>
    <x v="0"/>
    <n v="6010"/>
    <x v="0"/>
    <x v="0"/>
    <x v="4"/>
    <s v="Ariki Te Kahu"/>
    <x v="59"/>
  </r>
  <r>
    <x v="126"/>
    <x v="0"/>
    <x v="0"/>
    <x v="1"/>
    <x v="35"/>
    <x v="3"/>
    <x v="3"/>
    <n v="4558"/>
    <x v="0"/>
    <x v="15"/>
    <x v="3"/>
    <s v="Adelaide Scott"/>
    <x v="617"/>
  </r>
  <r>
    <x v="715"/>
    <x v="0"/>
    <x v="0"/>
    <x v="1"/>
    <x v="96"/>
    <x v="4"/>
    <x v="4"/>
    <n v="3690"/>
    <x v="0"/>
    <x v="16"/>
    <x v="9"/>
    <s v="Luka Vidovic"/>
    <x v="694"/>
  </r>
  <r>
    <x v="504"/>
    <x v="0"/>
    <x v="0"/>
    <x v="0"/>
    <x v="53"/>
    <x v="3"/>
    <x v="3"/>
    <n v="4119"/>
    <x v="0"/>
    <x v="10"/>
    <x v="3"/>
    <s v="Adelaide Scott"/>
    <x v="105"/>
  </r>
  <r>
    <x v="190"/>
    <x v="1"/>
    <x v="1"/>
    <x v="0"/>
    <x v="53"/>
    <x v="3"/>
    <x v="3"/>
    <n v="4119"/>
    <x v="0"/>
    <x v="10"/>
    <x v="7"/>
    <s v="Michelle Zhao"/>
    <x v="289"/>
  </r>
  <r>
    <x v="621"/>
    <x v="0"/>
    <x v="0"/>
    <x v="0"/>
    <x v="9"/>
    <x v="4"/>
    <x v="4"/>
    <n v="3076"/>
    <x v="0"/>
    <x v="7"/>
    <x v="9"/>
    <s v="Luka Vidovic"/>
    <x v="244"/>
  </r>
  <r>
    <x v="56"/>
    <x v="2"/>
    <x v="2"/>
    <x v="0"/>
    <x v="33"/>
    <x v="4"/>
    <x v="4"/>
    <n v="3280"/>
    <x v="0"/>
    <x v="8"/>
    <x v="3"/>
    <s v="Adelaide Scott"/>
    <x v="630"/>
  </r>
  <r>
    <x v="257"/>
    <x v="0"/>
    <x v="0"/>
    <x v="0"/>
    <x v="54"/>
    <x v="4"/>
    <x v="4"/>
    <n v="3030"/>
    <x v="0"/>
    <x v="7"/>
    <x v="1"/>
    <s v="Jojo Hashimoto"/>
    <x v="747"/>
  </r>
  <r>
    <x v="170"/>
    <x v="0"/>
    <x v="0"/>
    <x v="1"/>
    <x v="40"/>
    <x v="4"/>
    <x v="4"/>
    <n v="3353"/>
    <x v="0"/>
    <x v="8"/>
    <x v="3"/>
    <s v="Adelaide Scott"/>
    <x v="212"/>
  </r>
  <r>
    <x v="95"/>
    <x v="1"/>
    <x v="1"/>
    <x v="0"/>
    <x v="46"/>
    <x v="3"/>
    <x v="3"/>
    <n v="4740"/>
    <x v="0"/>
    <x v="17"/>
    <x v="3"/>
    <s v="Adelaide Scott"/>
    <x v="190"/>
  </r>
  <r>
    <x v="627"/>
    <x v="2"/>
    <x v="2"/>
    <x v="1"/>
    <x v="11"/>
    <x v="5"/>
    <x v="5"/>
    <n v="7010"/>
    <x v="0"/>
    <x v="9"/>
    <x v="4"/>
    <s v="Ariki Te Kahu"/>
    <x v="200"/>
  </r>
  <r>
    <x v="142"/>
    <x v="1"/>
    <x v="1"/>
    <x v="0"/>
    <x v="59"/>
    <x v="3"/>
    <x v="3"/>
    <n v="4509"/>
    <x v="0"/>
    <x v="3"/>
    <x v="4"/>
    <s v="Ariki Te Kahu"/>
    <x v="284"/>
  </r>
  <r>
    <x v="674"/>
    <x v="1"/>
    <x v="1"/>
    <x v="0"/>
    <x v="29"/>
    <x v="4"/>
    <x v="4"/>
    <n v="3500"/>
    <x v="0"/>
    <x v="8"/>
    <x v="1"/>
    <s v="Jojo Hashimoto"/>
    <x v="56"/>
  </r>
  <r>
    <x v="717"/>
    <x v="0"/>
    <x v="0"/>
    <x v="0"/>
    <x v="84"/>
    <x v="3"/>
    <x v="3"/>
    <n v="4215"/>
    <x v="0"/>
    <x v="3"/>
    <x v="7"/>
    <s v="Michelle Zhao"/>
    <x v="298"/>
  </r>
  <r>
    <x v="707"/>
    <x v="0"/>
    <x v="0"/>
    <x v="1"/>
    <x v="38"/>
    <x v="3"/>
    <x v="3"/>
    <n v="4802"/>
    <x v="0"/>
    <x v="12"/>
    <x v="4"/>
    <s v="Ariki Te Kahu"/>
    <x v="745"/>
  </r>
  <r>
    <x v="28"/>
    <x v="2"/>
    <x v="2"/>
    <x v="1"/>
    <x v="39"/>
    <x v="0"/>
    <x v="0"/>
    <n v="6330"/>
    <x v="0"/>
    <x v="14"/>
    <x v="2"/>
    <s v="Sanvi Reddy"/>
    <x v="340"/>
  </r>
  <r>
    <x v="146"/>
    <x v="2"/>
    <x v="2"/>
    <x v="0"/>
    <x v="67"/>
    <x v="3"/>
    <x v="3"/>
    <n v="4551"/>
    <x v="0"/>
    <x v="15"/>
    <x v="7"/>
    <s v="Michelle Zhao"/>
    <x v="517"/>
  </r>
  <r>
    <x v="63"/>
    <x v="1"/>
    <x v="1"/>
    <x v="1"/>
    <x v="34"/>
    <x v="4"/>
    <x v="4"/>
    <n v="3018"/>
    <x v="0"/>
    <x v="7"/>
    <x v="9"/>
    <s v="Luka Vidovic"/>
    <x v="725"/>
  </r>
  <r>
    <x v="691"/>
    <x v="1"/>
    <x v="1"/>
    <x v="0"/>
    <x v="52"/>
    <x v="3"/>
    <x v="3"/>
    <n v="4053"/>
    <x v="0"/>
    <x v="10"/>
    <x v="3"/>
    <s v="Adelaide Scott"/>
    <x v="478"/>
  </r>
  <r>
    <x v="125"/>
    <x v="2"/>
    <x v="2"/>
    <x v="0"/>
    <x v="77"/>
    <x v="5"/>
    <x v="5"/>
    <n v="7018"/>
    <x v="0"/>
    <x v="9"/>
    <x v="7"/>
    <s v="Michelle Zhao"/>
    <x v="125"/>
  </r>
  <r>
    <x v="686"/>
    <x v="2"/>
    <x v="2"/>
    <x v="0"/>
    <x v="5"/>
    <x v="1"/>
    <x v="1"/>
    <n v="2067"/>
    <x v="0"/>
    <x v="5"/>
    <x v="1"/>
    <s v="Jojo Hashimoto"/>
    <x v="547"/>
  </r>
  <r>
    <x v="46"/>
    <x v="2"/>
    <x v="2"/>
    <x v="0"/>
    <x v="71"/>
    <x v="6"/>
    <x v="6"/>
    <n v="5043"/>
    <x v="0"/>
    <x v="13"/>
    <x v="4"/>
    <s v="Ariki Te Kahu"/>
    <x v="713"/>
  </r>
  <r>
    <x v="331"/>
    <x v="0"/>
    <x v="0"/>
    <x v="0"/>
    <x v="26"/>
    <x v="0"/>
    <x v="0"/>
    <n v="6280"/>
    <x v="0"/>
    <x v="14"/>
    <x v="8"/>
    <s v="Aditya Nair"/>
    <x v="386"/>
  </r>
  <r>
    <x v="172"/>
    <x v="1"/>
    <x v="1"/>
    <x v="0"/>
    <x v="90"/>
    <x v="3"/>
    <x v="3"/>
    <n v="4700"/>
    <x v="0"/>
    <x v="17"/>
    <x v="9"/>
    <s v="Luka Vidovic"/>
    <x v="518"/>
  </r>
  <r>
    <x v="74"/>
    <x v="2"/>
    <x v="2"/>
    <x v="0"/>
    <x v="61"/>
    <x v="6"/>
    <x v="6"/>
    <n v="5343"/>
    <x v="0"/>
    <x v="18"/>
    <x v="1"/>
    <s v="Jojo Hashimoto"/>
    <x v="474"/>
  </r>
  <r>
    <x v="278"/>
    <x v="2"/>
    <x v="2"/>
    <x v="0"/>
    <x v="32"/>
    <x v="6"/>
    <x v="6"/>
    <n v="5169"/>
    <x v="0"/>
    <x v="13"/>
    <x v="9"/>
    <s v="Luka Vidovic"/>
    <x v="146"/>
  </r>
  <r>
    <x v="277"/>
    <x v="0"/>
    <x v="0"/>
    <x v="0"/>
    <x v="67"/>
    <x v="3"/>
    <x v="3"/>
    <n v="4551"/>
    <x v="0"/>
    <x v="15"/>
    <x v="6"/>
    <s v="Cooper Evans"/>
    <x v="167"/>
  </r>
  <r>
    <x v="381"/>
    <x v="1"/>
    <x v="1"/>
    <x v="0"/>
    <x v="16"/>
    <x v="0"/>
    <x v="0"/>
    <n v="6030"/>
    <x v="0"/>
    <x v="0"/>
    <x v="9"/>
    <s v="Luka Vidovic"/>
    <x v="279"/>
  </r>
  <r>
    <x v="347"/>
    <x v="1"/>
    <x v="1"/>
    <x v="0"/>
    <x v="1"/>
    <x v="1"/>
    <x v="1"/>
    <n v="2478"/>
    <x v="0"/>
    <x v="1"/>
    <x v="9"/>
    <s v="Luka Vidovic"/>
    <x v="39"/>
  </r>
  <r>
    <x v="608"/>
    <x v="0"/>
    <x v="0"/>
    <x v="0"/>
    <x v="47"/>
    <x v="1"/>
    <x v="1"/>
    <n v="2101"/>
    <x v="0"/>
    <x v="4"/>
    <x v="7"/>
    <s v="Michelle Zhao"/>
    <x v="636"/>
  </r>
  <r>
    <x v="282"/>
    <x v="0"/>
    <x v="0"/>
    <x v="0"/>
    <x v="7"/>
    <x v="4"/>
    <x v="4"/>
    <n v="3175"/>
    <x v="0"/>
    <x v="6"/>
    <x v="3"/>
    <s v="Adelaide Scott"/>
    <x v="572"/>
  </r>
  <r>
    <x v="448"/>
    <x v="1"/>
    <x v="1"/>
    <x v="1"/>
    <x v="25"/>
    <x v="4"/>
    <x v="4"/>
    <n v="3550"/>
    <x v="0"/>
    <x v="8"/>
    <x v="4"/>
    <s v="Ariki Te Kahu"/>
    <x v="271"/>
  </r>
  <r>
    <x v="493"/>
    <x v="2"/>
    <x v="2"/>
    <x v="0"/>
    <x v="67"/>
    <x v="3"/>
    <x v="3"/>
    <n v="4551"/>
    <x v="0"/>
    <x v="15"/>
    <x v="4"/>
    <s v="Ariki Te Kahu"/>
    <x v="408"/>
  </r>
  <r>
    <x v="536"/>
    <x v="2"/>
    <x v="2"/>
    <x v="1"/>
    <x v="56"/>
    <x v="1"/>
    <x v="1"/>
    <n v="2795"/>
    <x v="0"/>
    <x v="11"/>
    <x v="1"/>
    <s v="Jojo Hashimoto"/>
    <x v="641"/>
  </r>
  <r>
    <x v="362"/>
    <x v="2"/>
    <x v="2"/>
    <x v="0"/>
    <x v="53"/>
    <x v="3"/>
    <x v="3"/>
    <n v="4119"/>
    <x v="0"/>
    <x v="10"/>
    <x v="7"/>
    <s v="Michelle Zhao"/>
    <x v="177"/>
  </r>
  <r>
    <x v="438"/>
    <x v="2"/>
    <x v="2"/>
    <x v="0"/>
    <x v="1"/>
    <x v="1"/>
    <x v="1"/>
    <n v="2478"/>
    <x v="0"/>
    <x v="1"/>
    <x v="0"/>
    <s v="Yarran Maza"/>
    <x v="27"/>
  </r>
  <r>
    <x v="257"/>
    <x v="0"/>
    <x v="0"/>
    <x v="0"/>
    <x v="20"/>
    <x v="4"/>
    <x v="4"/>
    <n v="3429"/>
    <x v="0"/>
    <x v="8"/>
    <x v="4"/>
    <s v="Ariki Te Kahu"/>
    <x v="552"/>
  </r>
  <r>
    <x v="380"/>
    <x v="0"/>
    <x v="0"/>
    <x v="0"/>
    <x v="23"/>
    <x v="1"/>
    <x v="1"/>
    <n v="2650"/>
    <x v="0"/>
    <x v="11"/>
    <x v="5"/>
    <s v="Mariam Bakir"/>
    <x v="718"/>
  </r>
  <r>
    <x v="486"/>
    <x v="0"/>
    <x v="0"/>
    <x v="0"/>
    <x v="25"/>
    <x v="4"/>
    <x v="4"/>
    <n v="3550"/>
    <x v="0"/>
    <x v="8"/>
    <x v="1"/>
    <s v="Jojo Hashimoto"/>
    <x v="747"/>
  </r>
  <r>
    <x v="391"/>
    <x v="2"/>
    <x v="2"/>
    <x v="1"/>
    <x v="17"/>
    <x v="3"/>
    <x v="3"/>
    <n v="4825"/>
    <x v="0"/>
    <x v="12"/>
    <x v="9"/>
    <s v="Luka Vidovic"/>
    <x v="0"/>
  </r>
  <r>
    <x v="161"/>
    <x v="0"/>
    <x v="0"/>
    <x v="0"/>
    <x v="53"/>
    <x v="3"/>
    <x v="3"/>
    <n v="4119"/>
    <x v="0"/>
    <x v="10"/>
    <x v="2"/>
    <s v="Sanvi Reddy"/>
    <x v="669"/>
  </r>
  <r>
    <x v="605"/>
    <x v="0"/>
    <x v="0"/>
    <x v="0"/>
    <x v="17"/>
    <x v="3"/>
    <x v="3"/>
    <n v="4825"/>
    <x v="0"/>
    <x v="12"/>
    <x v="1"/>
    <s v="Jojo Hashimoto"/>
    <x v="344"/>
  </r>
  <r>
    <x v="89"/>
    <x v="0"/>
    <x v="0"/>
    <x v="1"/>
    <x v="21"/>
    <x v="3"/>
    <x v="3"/>
    <n v="4012"/>
    <x v="0"/>
    <x v="10"/>
    <x v="1"/>
    <s v="Jojo Hashimoto"/>
    <x v="470"/>
  </r>
  <r>
    <x v="446"/>
    <x v="0"/>
    <x v="0"/>
    <x v="1"/>
    <x v="34"/>
    <x v="4"/>
    <x v="4"/>
    <n v="3018"/>
    <x v="0"/>
    <x v="7"/>
    <x v="0"/>
    <s v="Yarran Maza"/>
    <x v="492"/>
  </r>
  <r>
    <x v="490"/>
    <x v="1"/>
    <x v="1"/>
    <x v="0"/>
    <x v="28"/>
    <x v="1"/>
    <x v="1"/>
    <n v="2830"/>
    <x v="0"/>
    <x v="11"/>
    <x v="6"/>
    <s v="Cooper Evans"/>
    <x v="725"/>
  </r>
  <r>
    <x v="198"/>
    <x v="2"/>
    <x v="2"/>
    <x v="0"/>
    <x v="30"/>
    <x v="4"/>
    <x v="4"/>
    <n v="3131"/>
    <x v="0"/>
    <x v="6"/>
    <x v="4"/>
    <s v="Ariki Te Kahu"/>
    <x v="264"/>
  </r>
  <r>
    <x v="322"/>
    <x v="0"/>
    <x v="0"/>
    <x v="1"/>
    <x v="40"/>
    <x v="4"/>
    <x v="4"/>
    <n v="3353"/>
    <x v="0"/>
    <x v="8"/>
    <x v="7"/>
    <s v="Michelle Zhao"/>
    <x v="650"/>
  </r>
  <r>
    <x v="303"/>
    <x v="1"/>
    <x v="1"/>
    <x v="1"/>
    <x v="95"/>
    <x v="7"/>
    <x v="7"/>
    <n v="870"/>
    <x v="0"/>
    <x v="19"/>
    <x v="9"/>
    <s v="Luka Vidovic"/>
    <x v="443"/>
  </r>
  <r>
    <x v="625"/>
    <x v="1"/>
    <x v="1"/>
    <x v="0"/>
    <x v="90"/>
    <x v="3"/>
    <x v="3"/>
    <n v="4700"/>
    <x v="0"/>
    <x v="17"/>
    <x v="5"/>
    <s v="Mariam Bakir"/>
    <x v="446"/>
  </r>
  <r>
    <x v="54"/>
    <x v="0"/>
    <x v="0"/>
    <x v="0"/>
    <x v="27"/>
    <x v="4"/>
    <x v="4"/>
    <n v="3066"/>
    <x v="0"/>
    <x v="7"/>
    <x v="3"/>
    <s v="Adelaide Scott"/>
    <x v="76"/>
  </r>
  <r>
    <x v="519"/>
    <x v="0"/>
    <x v="0"/>
    <x v="0"/>
    <x v="73"/>
    <x v="6"/>
    <x v="6"/>
    <n v="5607"/>
    <x v="0"/>
    <x v="18"/>
    <x v="9"/>
    <s v="Luka Vidovic"/>
    <x v="600"/>
  </r>
  <r>
    <x v="621"/>
    <x v="0"/>
    <x v="0"/>
    <x v="0"/>
    <x v="4"/>
    <x v="1"/>
    <x v="1"/>
    <n v="2154"/>
    <x v="0"/>
    <x v="4"/>
    <x v="7"/>
    <s v="Michelle Zhao"/>
    <x v="474"/>
  </r>
  <r>
    <x v="674"/>
    <x v="1"/>
    <x v="1"/>
    <x v="0"/>
    <x v="76"/>
    <x v="1"/>
    <x v="1"/>
    <n v="2031"/>
    <x v="0"/>
    <x v="5"/>
    <x v="3"/>
    <s v="Adelaide Scott"/>
    <x v="513"/>
  </r>
  <r>
    <x v="33"/>
    <x v="2"/>
    <x v="2"/>
    <x v="0"/>
    <x v="16"/>
    <x v="0"/>
    <x v="0"/>
    <n v="6030"/>
    <x v="0"/>
    <x v="0"/>
    <x v="5"/>
    <s v="Mariam Bakir"/>
    <x v="766"/>
  </r>
  <r>
    <x v="198"/>
    <x v="2"/>
    <x v="2"/>
    <x v="0"/>
    <x v="67"/>
    <x v="3"/>
    <x v="3"/>
    <n v="4551"/>
    <x v="0"/>
    <x v="15"/>
    <x v="3"/>
    <s v="Adelaide Scott"/>
    <x v="142"/>
  </r>
  <r>
    <x v="272"/>
    <x v="1"/>
    <x v="1"/>
    <x v="1"/>
    <x v="38"/>
    <x v="3"/>
    <x v="3"/>
    <n v="4802"/>
    <x v="0"/>
    <x v="12"/>
    <x v="5"/>
    <s v="Mariam Bakir"/>
    <x v="277"/>
  </r>
  <r>
    <x v="615"/>
    <x v="0"/>
    <x v="0"/>
    <x v="0"/>
    <x v="58"/>
    <x v="0"/>
    <x v="0"/>
    <n v="6027"/>
    <x v="0"/>
    <x v="0"/>
    <x v="4"/>
    <s v="Ariki Te Kahu"/>
    <x v="590"/>
  </r>
  <r>
    <x v="378"/>
    <x v="2"/>
    <x v="2"/>
    <x v="0"/>
    <x v="48"/>
    <x v="3"/>
    <x v="3"/>
    <n v="4566"/>
    <x v="0"/>
    <x v="15"/>
    <x v="0"/>
    <s v="Yarran Maza"/>
    <x v="573"/>
  </r>
  <r>
    <x v="641"/>
    <x v="0"/>
    <x v="0"/>
    <x v="0"/>
    <x v="84"/>
    <x v="3"/>
    <x v="3"/>
    <n v="4215"/>
    <x v="0"/>
    <x v="3"/>
    <x v="3"/>
    <s v="Adelaide Scott"/>
    <x v="91"/>
  </r>
  <r>
    <x v="291"/>
    <x v="0"/>
    <x v="0"/>
    <x v="0"/>
    <x v="67"/>
    <x v="3"/>
    <x v="3"/>
    <n v="4551"/>
    <x v="0"/>
    <x v="15"/>
    <x v="9"/>
    <s v="Luka Vidovic"/>
    <x v="323"/>
  </r>
  <r>
    <x v="285"/>
    <x v="0"/>
    <x v="0"/>
    <x v="1"/>
    <x v="35"/>
    <x v="3"/>
    <x v="3"/>
    <n v="4558"/>
    <x v="0"/>
    <x v="15"/>
    <x v="9"/>
    <s v="Luka Vidovic"/>
    <x v="192"/>
  </r>
  <r>
    <x v="369"/>
    <x v="2"/>
    <x v="2"/>
    <x v="0"/>
    <x v="47"/>
    <x v="1"/>
    <x v="1"/>
    <n v="2101"/>
    <x v="0"/>
    <x v="4"/>
    <x v="7"/>
    <s v="Michelle Zhao"/>
    <x v="667"/>
  </r>
  <r>
    <x v="489"/>
    <x v="1"/>
    <x v="1"/>
    <x v="1"/>
    <x v="38"/>
    <x v="3"/>
    <x v="3"/>
    <n v="4802"/>
    <x v="0"/>
    <x v="12"/>
    <x v="4"/>
    <s v="Ariki Te Kahu"/>
    <x v="418"/>
  </r>
  <r>
    <x v="268"/>
    <x v="1"/>
    <x v="1"/>
    <x v="0"/>
    <x v="80"/>
    <x v="0"/>
    <x v="0"/>
    <n v="6109"/>
    <x v="0"/>
    <x v="14"/>
    <x v="9"/>
    <s v="Luka Vidovic"/>
    <x v="114"/>
  </r>
  <r>
    <x v="39"/>
    <x v="0"/>
    <x v="0"/>
    <x v="0"/>
    <x v="76"/>
    <x v="1"/>
    <x v="1"/>
    <n v="2031"/>
    <x v="0"/>
    <x v="5"/>
    <x v="2"/>
    <s v="Sanvi Reddy"/>
    <x v="552"/>
  </r>
  <r>
    <x v="443"/>
    <x v="0"/>
    <x v="0"/>
    <x v="0"/>
    <x v="82"/>
    <x v="3"/>
    <x v="3"/>
    <n v="4655"/>
    <x v="0"/>
    <x v="17"/>
    <x v="9"/>
    <s v="Luka Vidovic"/>
    <x v="711"/>
  </r>
  <r>
    <x v="135"/>
    <x v="0"/>
    <x v="0"/>
    <x v="0"/>
    <x v="37"/>
    <x v="1"/>
    <x v="1"/>
    <n v="2750"/>
    <x v="0"/>
    <x v="11"/>
    <x v="9"/>
    <s v="Luka Vidovic"/>
    <x v="429"/>
  </r>
  <r>
    <x v="509"/>
    <x v="0"/>
    <x v="0"/>
    <x v="0"/>
    <x v="72"/>
    <x v="4"/>
    <x v="4"/>
    <n v="3931"/>
    <x v="0"/>
    <x v="16"/>
    <x v="1"/>
    <s v="Jojo Hashimoto"/>
    <x v="697"/>
  </r>
  <r>
    <x v="84"/>
    <x v="2"/>
    <x v="2"/>
    <x v="0"/>
    <x v="35"/>
    <x v="3"/>
    <x v="3"/>
    <n v="4558"/>
    <x v="0"/>
    <x v="15"/>
    <x v="7"/>
    <s v="Michelle Zhao"/>
    <x v="556"/>
  </r>
  <r>
    <x v="471"/>
    <x v="1"/>
    <x v="1"/>
    <x v="0"/>
    <x v="30"/>
    <x v="4"/>
    <x v="4"/>
    <n v="3131"/>
    <x v="0"/>
    <x v="6"/>
    <x v="4"/>
    <s v="Ariki Te Kahu"/>
    <x v="772"/>
  </r>
  <r>
    <x v="309"/>
    <x v="0"/>
    <x v="0"/>
    <x v="0"/>
    <x v="59"/>
    <x v="3"/>
    <x v="3"/>
    <n v="4509"/>
    <x v="0"/>
    <x v="3"/>
    <x v="7"/>
    <s v="Michelle Zhao"/>
    <x v="567"/>
  </r>
  <r>
    <x v="592"/>
    <x v="0"/>
    <x v="0"/>
    <x v="1"/>
    <x v="6"/>
    <x v="0"/>
    <x v="0"/>
    <n v="6010"/>
    <x v="0"/>
    <x v="0"/>
    <x v="1"/>
    <s v="Jojo Hashimoto"/>
    <x v="149"/>
  </r>
  <r>
    <x v="693"/>
    <x v="2"/>
    <x v="2"/>
    <x v="0"/>
    <x v="69"/>
    <x v="4"/>
    <x v="4"/>
    <n v="3199"/>
    <x v="0"/>
    <x v="6"/>
    <x v="3"/>
    <s v="Adelaide Scott"/>
    <x v="282"/>
  </r>
  <r>
    <x v="290"/>
    <x v="2"/>
    <x v="2"/>
    <x v="0"/>
    <x v="61"/>
    <x v="6"/>
    <x v="6"/>
    <n v="5343"/>
    <x v="0"/>
    <x v="18"/>
    <x v="1"/>
    <s v="Jojo Hashimoto"/>
    <x v="584"/>
  </r>
  <r>
    <x v="91"/>
    <x v="0"/>
    <x v="0"/>
    <x v="0"/>
    <x v="19"/>
    <x v="1"/>
    <x v="1"/>
    <n v="2800"/>
    <x v="0"/>
    <x v="11"/>
    <x v="8"/>
    <s v="Aditya Nair"/>
    <x v="400"/>
  </r>
  <r>
    <x v="657"/>
    <x v="0"/>
    <x v="0"/>
    <x v="0"/>
    <x v="60"/>
    <x v="1"/>
    <x v="1"/>
    <n v="2541"/>
    <x v="0"/>
    <x v="2"/>
    <x v="3"/>
    <s v="Adelaide Scott"/>
    <x v="211"/>
  </r>
  <r>
    <x v="332"/>
    <x v="1"/>
    <x v="1"/>
    <x v="0"/>
    <x v="77"/>
    <x v="5"/>
    <x v="5"/>
    <n v="7018"/>
    <x v="0"/>
    <x v="9"/>
    <x v="0"/>
    <s v="Yarran Maza"/>
    <x v="456"/>
  </r>
  <r>
    <x v="630"/>
    <x v="0"/>
    <x v="0"/>
    <x v="0"/>
    <x v="66"/>
    <x v="3"/>
    <x v="3"/>
    <n v="4883"/>
    <x v="0"/>
    <x v="12"/>
    <x v="9"/>
    <s v="Luka Vidovic"/>
    <x v="93"/>
  </r>
  <r>
    <x v="327"/>
    <x v="2"/>
    <x v="2"/>
    <x v="0"/>
    <x v="2"/>
    <x v="2"/>
    <x v="2"/>
    <n v="2617"/>
    <x v="0"/>
    <x v="2"/>
    <x v="5"/>
    <s v="Mariam Bakir"/>
    <x v="523"/>
  </r>
  <r>
    <x v="161"/>
    <x v="0"/>
    <x v="0"/>
    <x v="0"/>
    <x v="15"/>
    <x v="1"/>
    <x v="1"/>
    <n v="2020"/>
    <x v="0"/>
    <x v="5"/>
    <x v="9"/>
    <s v="Luka Vidovic"/>
    <x v="308"/>
  </r>
  <r>
    <x v="629"/>
    <x v="1"/>
    <x v="1"/>
    <x v="1"/>
    <x v="44"/>
    <x v="4"/>
    <x v="4"/>
    <n v="3977"/>
    <x v="0"/>
    <x v="16"/>
    <x v="4"/>
    <s v="Ariki Te Kahu"/>
    <x v="327"/>
  </r>
  <r>
    <x v="18"/>
    <x v="0"/>
    <x v="0"/>
    <x v="0"/>
    <x v="85"/>
    <x v="0"/>
    <x v="0"/>
    <n v="6530"/>
    <x v="0"/>
    <x v="20"/>
    <x v="3"/>
    <s v="Adelaide Scott"/>
    <x v="575"/>
  </r>
  <r>
    <x v="703"/>
    <x v="1"/>
    <x v="1"/>
    <x v="0"/>
    <x v="10"/>
    <x v="4"/>
    <x v="4"/>
    <n v="3551"/>
    <x v="0"/>
    <x v="8"/>
    <x v="2"/>
    <s v="Sanvi Reddy"/>
    <x v="302"/>
  </r>
  <r>
    <x v="467"/>
    <x v="1"/>
    <x v="1"/>
    <x v="0"/>
    <x v="76"/>
    <x v="1"/>
    <x v="1"/>
    <n v="2031"/>
    <x v="0"/>
    <x v="5"/>
    <x v="4"/>
    <s v="Ariki Te Kahu"/>
    <x v="588"/>
  </r>
  <r>
    <x v="182"/>
    <x v="1"/>
    <x v="1"/>
    <x v="1"/>
    <x v="0"/>
    <x v="0"/>
    <x v="0"/>
    <n v="6021"/>
    <x v="0"/>
    <x v="0"/>
    <x v="9"/>
    <s v="Luka Vidovic"/>
    <x v="590"/>
  </r>
  <r>
    <x v="706"/>
    <x v="2"/>
    <x v="2"/>
    <x v="0"/>
    <x v="91"/>
    <x v="1"/>
    <x v="1"/>
    <n v="2064"/>
    <x v="0"/>
    <x v="5"/>
    <x v="9"/>
    <s v="Luka Vidovic"/>
    <x v="257"/>
  </r>
  <r>
    <x v="69"/>
    <x v="0"/>
    <x v="0"/>
    <x v="1"/>
    <x v="66"/>
    <x v="3"/>
    <x v="3"/>
    <n v="4883"/>
    <x v="0"/>
    <x v="12"/>
    <x v="9"/>
    <s v="Luka Vidovic"/>
    <x v="285"/>
  </r>
  <r>
    <x v="683"/>
    <x v="0"/>
    <x v="0"/>
    <x v="1"/>
    <x v="25"/>
    <x v="4"/>
    <x v="4"/>
    <n v="3550"/>
    <x v="0"/>
    <x v="8"/>
    <x v="2"/>
    <s v="Sanvi Reddy"/>
    <x v="563"/>
  </r>
  <r>
    <x v="708"/>
    <x v="2"/>
    <x v="2"/>
    <x v="0"/>
    <x v="84"/>
    <x v="3"/>
    <x v="3"/>
    <n v="4215"/>
    <x v="0"/>
    <x v="3"/>
    <x v="6"/>
    <s v="Cooper Evans"/>
    <x v="750"/>
  </r>
  <r>
    <x v="356"/>
    <x v="0"/>
    <x v="0"/>
    <x v="0"/>
    <x v="7"/>
    <x v="4"/>
    <x v="4"/>
    <n v="3175"/>
    <x v="0"/>
    <x v="6"/>
    <x v="9"/>
    <s v="Luka Vidovic"/>
    <x v="445"/>
  </r>
  <r>
    <x v="143"/>
    <x v="2"/>
    <x v="2"/>
    <x v="1"/>
    <x v="25"/>
    <x v="4"/>
    <x v="4"/>
    <n v="3550"/>
    <x v="0"/>
    <x v="8"/>
    <x v="8"/>
    <s v="Aditya Nair"/>
    <x v="454"/>
  </r>
  <r>
    <x v="716"/>
    <x v="0"/>
    <x v="0"/>
    <x v="0"/>
    <x v="43"/>
    <x v="1"/>
    <x v="1"/>
    <n v="2560"/>
    <x v="0"/>
    <x v="2"/>
    <x v="2"/>
    <s v="Sanvi Reddy"/>
    <x v="687"/>
  </r>
  <r>
    <x v="291"/>
    <x v="0"/>
    <x v="0"/>
    <x v="1"/>
    <x v="44"/>
    <x v="4"/>
    <x v="4"/>
    <n v="3977"/>
    <x v="0"/>
    <x v="16"/>
    <x v="0"/>
    <s v="Yarran Maza"/>
    <x v="637"/>
  </r>
  <r>
    <x v="505"/>
    <x v="0"/>
    <x v="0"/>
    <x v="1"/>
    <x v="85"/>
    <x v="0"/>
    <x v="0"/>
    <n v="6530"/>
    <x v="0"/>
    <x v="20"/>
    <x v="3"/>
    <s v="Adelaide Scott"/>
    <x v="461"/>
  </r>
  <r>
    <x v="77"/>
    <x v="1"/>
    <x v="1"/>
    <x v="0"/>
    <x v="90"/>
    <x v="3"/>
    <x v="3"/>
    <n v="4700"/>
    <x v="0"/>
    <x v="17"/>
    <x v="0"/>
    <s v="Yarran Maza"/>
    <x v="378"/>
  </r>
  <r>
    <x v="287"/>
    <x v="1"/>
    <x v="1"/>
    <x v="0"/>
    <x v="3"/>
    <x v="3"/>
    <x v="3"/>
    <n v="4220"/>
    <x v="0"/>
    <x v="3"/>
    <x v="7"/>
    <s v="Michelle Zhao"/>
    <x v="318"/>
  </r>
  <r>
    <x v="323"/>
    <x v="0"/>
    <x v="0"/>
    <x v="0"/>
    <x v="47"/>
    <x v="1"/>
    <x v="1"/>
    <n v="2101"/>
    <x v="0"/>
    <x v="4"/>
    <x v="9"/>
    <s v="Luka Vidovic"/>
    <x v="2"/>
  </r>
  <r>
    <x v="209"/>
    <x v="2"/>
    <x v="2"/>
    <x v="0"/>
    <x v="80"/>
    <x v="0"/>
    <x v="0"/>
    <n v="6109"/>
    <x v="0"/>
    <x v="14"/>
    <x v="9"/>
    <s v="Luka Vidovic"/>
    <x v="770"/>
  </r>
  <r>
    <x v="593"/>
    <x v="0"/>
    <x v="0"/>
    <x v="0"/>
    <x v="19"/>
    <x v="1"/>
    <x v="1"/>
    <n v="2800"/>
    <x v="0"/>
    <x v="11"/>
    <x v="6"/>
    <s v="Cooper Evans"/>
    <x v="295"/>
  </r>
  <r>
    <x v="18"/>
    <x v="0"/>
    <x v="0"/>
    <x v="0"/>
    <x v="43"/>
    <x v="1"/>
    <x v="1"/>
    <n v="2560"/>
    <x v="0"/>
    <x v="2"/>
    <x v="7"/>
    <s v="Michelle Zhao"/>
    <x v="691"/>
  </r>
  <r>
    <x v="314"/>
    <x v="0"/>
    <x v="0"/>
    <x v="1"/>
    <x v="96"/>
    <x v="4"/>
    <x v="4"/>
    <n v="3690"/>
    <x v="0"/>
    <x v="16"/>
    <x v="9"/>
    <s v="Luka Vidovic"/>
    <x v="713"/>
  </r>
  <r>
    <x v="630"/>
    <x v="0"/>
    <x v="0"/>
    <x v="1"/>
    <x v="91"/>
    <x v="1"/>
    <x v="1"/>
    <n v="2064"/>
    <x v="0"/>
    <x v="5"/>
    <x v="1"/>
    <s v="Jojo Hashimoto"/>
    <x v="429"/>
  </r>
  <r>
    <x v="46"/>
    <x v="2"/>
    <x v="2"/>
    <x v="0"/>
    <x v="36"/>
    <x v="4"/>
    <x v="4"/>
    <n v="3148"/>
    <x v="0"/>
    <x v="6"/>
    <x v="3"/>
    <s v="Adelaide Scott"/>
    <x v="60"/>
  </r>
  <r>
    <x v="439"/>
    <x v="0"/>
    <x v="0"/>
    <x v="0"/>
    <x v="43"/>
    <x v="1"/>
    <x v="1"/>
    <n v="2560"/>
    <x v="0"/>
    <x v="2"/>
    <x v="3"/>
    <s v="Adelaide Scott"/>
    <x v="715"/>
  </r>
  <r>
    <x v="624"/>
    <x v="2"/>
    <x v="2"/>
    <x v="0"/>
    <x v="47"/>
    <x v="1"/>
    <x v="1"/>
    <n v="2101"/>
    <x v="0"/>
    <x v="4"/>
    <x v="3"/>
    <s v="Adelaide Scott"/>
    <x v="56"/>
  </r>
  <r>
    <x v="516"/>
    <x v="2"/>
    <x v="2"/>
    <x v="0"/>
    <x v="28"/>
    <x v="1"/>
    <x v="1"/>
    <n v="2830"/>
    <x v="0"/>
    <x v="11"/>
    <x v="1"/>
    <s v="Jojo Hashimoto"/>
    <x v="16"/>
  </r>
  <r>
    <x v="4"/>
    <x v="0"/>
    <x v="0"/>
    <x v="1"/>
    <x v="68"/>
    <x v="7"/>
    <x v="7"/>
    <n v="800"/>
    <x v="0"/>
    <x v="19"/>
    <x v="2"/>
    <s v="Sanvi Reddy"/>
    <x v="81"/>
  </r>
  <r>
    <x v="464"/>
    <x v="2"/>
    <x v="2"/>
    <x v="0"/>
    <x v="5"/>
    <x v="1"/>
    <x v="1"/>
    <n v="2067"/>
    <x v="0"/>
    <x v="5"/>
    <x v="3"/>
    <s v="Adelaide Scott"/>
    <x v="108"/>
  </r>
  <r>
    <x v="640"/>
    <x v="0"/>
    <x v="0"/>
    <x v="1"/>
    <x v="68"/>
    <x v="7"/>
    <x v="7"/>
    <n v="800"/>
    <x v="0"/>
    <x v="19"/>
    <x v="4"/>
    <s v="Ariki Te Kahu"/>
    <x v="338"/>
  </r>
  <r>
    <x v="124"/>
    <x v="0"/>
    <x v="0"/>
    <x v="0"/>
    <x v="5"/>
    <x v="1"/>
    <x v="1"/>
    <n v="2067"/>
    <x v="0"/>
    <x v="5"/>
    <x v="7"/>
    <s v="Michelle Zhao"/>
    <x v="424"/>
  </r>
  <r>
    <x v="267"/>
    <x v="0"/>
    <x v="0"/>
    <x v="0"/>
    <x v="27"/>
    <x v="4"/>
    <x v="4"/>
    <n v="3066"/>
    <x v="0"/>
    <x v="7"/>
    <x v="7"/>
    <s v="Michelle Zhao"/>
    <x v="717"/>
  </r>
  <r>
    <x v="453"/>
    <x v="0"/>
    <x v="0"/>
    <x v="0"/>
    <x v="57"/>
    <x v="6"/>
    <x v="6"/>
    <n v="5082"/>
    <x v="0"/>
    <x v="13"/>
    <x v="1"/>
    <s v="Jojo Hashimoto"/>
    <x v="156"/>
  </r>
  <r>
    <x v="620"/>
    <x v="2"/>
    <x v="2"/>
    <x v="0"/>
    <x v="36"/>
    <x v="4"/>
    <x v="4"/>
    <n v="3148"/>
    <x v="0"/>
    <x v="6"/>
    <x v="9"/>
    <s v="Luka Vidovic"/>
    <x v="767"/>
  </r>
  <r>
    <x v="626"/>
    <x v="0"/>
    <x v="0"/>
    <x v="0"/>
    <x v="25"/>
    <x v="4"/>
    <x v="4"/>
    <n v="3550"/>
    <x v="0"/>
    <x v="8"/>
    <x v="6"/>
    <s v="Cooper Evans"/>
    <x v="712"/>
  </r>
  <r>
    <x v="410"/>
    <x v="1"/>
    <x v="1"/>
    <x v="1"/>
    <x v="39"/>
    <x v="0"/>
    <x v="0"/>
    <n v="6330"/>
    <x v="0"/>
    <x v="14"/>
    <x v="2"/>
    <s v="Sanvi Reddy"/>
    <x v="760"/>
  </r>
  <r>
    <x v="491"/>
    <x v="2"/>
    <x v="2"/>
    <x v="0"/>
    <x v="23"/>
    <x v="1"/>
    <x v="1"/>
    <n v="2650"/>
    <x v="0"/>
    <x v="11"/>
    <x v="9"/>
    <s v="Luka Vidovic"/>
    <x v="144"/>
  </r>
  <r>
    <x v="527"/>
    <x v="1"/>
    <x v="1"/>
    <x v="0"/>
    <x v="76"/>
    <x v="1"/>
    <x v="1"/>
    <n v="2031"/>
    <x v="0"/>
    <x v="5"/>
    <x v="4"/>
    <s v="Ariki Te Kahu"/>
    <x v="442"/>
  </r>
  <r>
    <x v="652"/>
    <x v="1"/>
    <x v="1"/>
    <x v="0"/>
    <x v="31"/>
    <x v="1"/>
    <x v="1"/>
    <n v="2116"/>
    <x v="0"/>
    <x v="4"/>
    <x v="8"/>
    <s v="Aditya Nair"/>
    <x v="66"/>
  </r>
  <r>
    <x v="350"/>
    <x v="0"/>
    <x v="0"/>
    <x v="0"/>
    <x v="94"/>
    <x v="5"/>
    <x v="5"/>
    <n v="7250"/>
    <x v="0"/>
    <x v="9"/>
    <x v="1"/>
    <s v="Jojo Hashimoto"/>
    <x v="728"/>
  </r>
  <r>
    <x v="304"/>
    <x v="0"/>
    <x v="0"/>
    <x v="1"/>
    <x v="34"/>
    <x v="4"/>
    <x v="4"/>
    <n v="3018"/>
    <x v="0"/>
    <x v="7"/>
    <x v="3"/>
    <s v="Adelaide Scott"/>
    <x v="639"/>
  </r>
  <r>
    <x v="647"/>
    <x v="0"/>
    <x v="0"/>
    <x v="0"/>
    <x v="4"/>
    <x v="1"/>
    <x v="1"/>
    <n v="2154"/>
    <x v="0"/>
    <x v="4"/>
    <x v="8"/>
    <s v="Aditya Nair"/>
    <x v="75"/>
  </r>
  <r>
    <x v="637"/>
    <x v="0"/>
    <x v="0"/>
    <x v="0"/>
    <x v="17"/>
    <x v="3"/>
    <x v="3"/>
    <n v="4825"/>
    <x v="0"/>
    <x v="12"/>
    <x v="1"/>
    <s v="Jojo Hashimoto"/>
    <x v="215"/>
  </r>
  <r>
    <x v="430"/>
    <x v="0"/>
    <x v="0"/>
    <x v="0"/>
    <x v="43"/>
    <x v="1"/>
    <x v="1"/>
    <n v="2560"/>
    <x v="0"/>
    <x v="2"/>
    <x v="9"/>
    <s v="Luka Vidovic"/>
    <x v="153"/>
  </r>
  <r>
    <x v="269"/>
    <x v="0"/>
    <x v="0"/>
    <x v="1"/>
    <x v="85"/>
    <x v="0"/>
    <x v="0"/>
    <n v="6530"/>
    <x v="0"/>
    <x v="20"/>
    <x v="4"/>
    <s v="Ariki Te Kahu"/>
    <x v="332"/>
  </r>
  <r>
    <x v="607"/>
    <x v="0"/>
    <x v="0"/>
    <x v="0"/>
    <x v="32"/>
    <x v="6"/>
    <x v="6"/>
    <n v="5169"/>
    <x v="0"/>
    <x v="13"/>
    <x v="1"/>
    <s v="Jojo Hashimoto"/>
    <x v="284"/>
  </r>
  <r>
    <x v="356"/>
    <x v="0"/>
    <x v="0"/>
    <x v="1"/>
    <x v="24"/>
    <x v="1"/>
    <x v="1"/>
    <n v="2120"/>
    <x v="0"/>
    <x v="4"/>
    <x v="1"/>
    <s v="Jojo Hashimoto"/>
    <x v="441"/>
  </r>
  <r>
    <x v="343"/>
    <x v="1"/>
    <x v="1"/>
    <x v="0"/>
    <x v="9"/>
    <x v="4"/>
    <x v="4"/>
    <n v="3076"/>
    <x v="0"/>
    <x v="7"/>
    <x v="3"/>
    <s v="Adelaide Scott"/>
    <x v="721"/>
  </r>
  <r>
    <x v="95"/>
    <x v="1"/>
    <x v="1"/>
    <x v="0"/>
    <x v="28"/>
    <x v="1"/>
    <x v="1"/>
    <n v="2830"/>
    <x v="0"/>
    <x v="11"/>
    <x v="6"/>
    <s v="Cooper Evans"/>
    <x v="120"/>
  </r>
  <r>
    <x v="473"/>
    <x v="1"/>
    <x v="1"/>
    <x v="0"/>
    <x v="30"/>
    <x v="4"/>
    <x v="4"/>
    <n v="3131"/>
    <x v="0"/>
    <x v="6"/>
    <x v="5"/>
    <s v="Mariam Bakir"/>
    <x v="119"/>
  </r>
  <r>
    <x v="361"/>
    <x v="0"/>
    <x v="0"/>
    <x v="0"/>
    <x v="65"/>
    <x v="1"/>
    <x v="1"/>
    <n v="2131"/>
    <x v="0"/>
    <x v="4"/>
    <x v="9"/>
    <s v="Luka Vidovic"/>
    <x v="628"/>
  </r>
  <r>
    <x v="541"/>
    <x v="0"/>
    <x v="0"/>
    <x v="0"/>
    <x v="56"/>
    <x v="1"/>
    <x v="1"/>
    <n v="2795"/>
    <x v="0"/>
    <x v="11"/>
    <x v="8"/>
    <s v="Aditya Nair"/>
    <x v="261"/>
  </r>
  <r>
    <x v="523"/>
    <x v="2"/>
    <x v="2"/>
    <x v="0"/>
    <x v="39"/>
    <x v="0"/>
    <x v="0"/>
    <n v="6330"/>
    <x v="0"/>
    <x v="14"/>
    <x v="7"/>
    <s v="Michelle Zhao"/>
    <x v="128"/>
  </r>
  <r>
    <x v="228"/>
    <x v="1"/>
    <x v="1"/>
    <x v="0"/>
    <x v="52"/>
    <x v="3"/>
    <x v="3"/>
    <n v="4053"/>
    <x v="0"/>
    <x v="10"/>
    <x v="8"/>
    <s v="Aditya Nair"/>
    <x v="386"/>
  </r>
  <r>
    <x v="214"/>
    <x v="2"/>
    <x v="2"/>
    <x v="0"/>
    <x v="53"/>
    <x v="3"/>
    <x v="3"/>
    <n v="4119"/>
    <x v="0"/>
    <x v="10"/>
    <x v="3"/>
    <s v="Adelaide Scott"/>
    <x v="340"/>
  </r>
  <r>
    <x v="506"/>
    <x v="0"/>
    <x v="0"/>
    <x v="0"/>
    <x v="49"/>
    <x v="4"/>
    <x v="4"/>
    <n v="3134"/>
    <x v="0"/>
    <x v="6"/>
    <x v="4"/>
    <s v="Ariki Te Kahu"/>
    <x v="266"/>
  </r>
  <r>
    <x v="390"/>
    <x v="2"/>
    <x v="2"/>
    <x v="0"/>
    <x v="59"/>
    <x v="3"/>
    <x v="3"/>
    <n v="4509"/>
    <x v="0"/>
    <x v="3"/>
    <x v="7"/>
    <s v="Michelle Zhao"/>
    <x v="689"/>
  </r>
  <r>
    <x v="563"/>
    <x v="0"/>
    <x v="0"/>
    <x v="0"/>
    <x v="81"/>
    <x v="3"/>
    <x v="3"/>
    <n v="4680"/>
    <x v="0"/>
    <x v="17"/>
    <x v="1"/>
    <s v="Jojo Hashimoto"/>
    <x v="213"/>
  </r>
  <r>
    <x v="186"/>
    <x v="2"/>
    <x v="2"/>
    <x v="0"/>
    <x v="35"/>
    <x v="3"/>
    <x v="3"/>
    <n v="4558"/>
    <x v="0"/>
    <x v="15"/>
    <x v="7"/>
    <s v="Michelle Zhao"/>
    <x v="633"/>
  </r>
  <r>
    <x v="147"/>
    <x v="0"/>
    <x v="0"/>
    <x v="0"/>
    <x v="36"/>
    <x v="4"/>
    <x v="4"/>
    <n v="3148"/>
    <x v="0"/>
    <x v="6"/>
    <x v="2"/>
    <s v="Sanvi Reddy"/>
    <x v="332"/>
  </r>
  <r>
    <x v="138"/>
    <x v="2"/>
    <x v="2"/>
    <x v="0"/>
    <x v="58"/>
    <x v="0"/>
    <x v="0"/>
    <n v="6027"/>
    <x v="0"/>
    <x v="0"/>
    <x v="0"/>
    <s v="Yarran Maza"/>
    <x v="773"/>
  </r>
  <r>
    <x v="26"/>
    <x v="1"/>
    <x v="1"/>
    <x v="0"/>
    <x v="13"/>
    <x v="1"/>
    <x v="1"/>
    <n v="2480"/>
    <x v="0"/>
    <x v="1"/>
    <x v="2"/>
    <s v="Sanvi Reddy"/>
    <x v="355"/>
  </r>
  <r>
    <x v="99"/>
    <x v="0"/>
    <x v="0"/>
    <x v="0"/>
    <x v="51"/>
    <x v="4"/>
    <x v="4"/>
    <n v="3630"/>
    <x v="0"/>
    <x v="16"/>
    <x v="5"/>
    <s v="Mariam Bakir"/>
    <x v="148"/>
  </r>
  <r>
    <x v="353"/>
    <x v="1"/>
    <x v="1"/>
    <x v="1"/>
    <x v="65"/>
    <x v="1"/>
    <x v="1"/>
    <n v="2131"/>
    <x v="0"/>
    <x v="4"/>
    <x v="4"/>
    <s v="Ariki Te Kahu"/>
    <x v="511"/>
  </r>
  <r>
    <x v="294"/>
    <x v="0"/>
    <x v="0"/>
    <x v="0"/>
    <x v="1"/>
    <x v="1"/>
    <x v="1"/>
    <n v="2478"/>
    <x v="0"/>
    <x v="1"/>
    <x v="5"/>
    <s v="Mariam Bakir"/>
    <x v="335"/>
  </r>
  <r>
    <x v="24"/>
    <x v="0"/>
    <x v="0"/>
    <x v="0"/>
    <x v="74"/>
    <x v="1"/>
    <x v="1"/>
    <n v="2485"/>
    <x v="0"/>
    <x v="1"/>
    <x v="1"/>
    <s v="Jojo Hashimoto"/>
    <x v="129"/>
  </r>
  <r>
    <x v="344"/>
    <x v="1"/>
    <x v="1"/>
    <x v="0"/>
    <x v="20"/>
    <x v="4"/>
    <x v="4"/>
    <n v="3429"/>
    <x v="0"/>
    <x v="8"/>
    <x v="1"/>
    <s v="Jojo Hashimoto"/>
    <x v="159"/>
  </r>
  <r>
    <x v="476"/>
    <x v="2"/>
    <x v="2"/>
    <x v="1"/>
    <x v="7"/>
    <x v="4"/>
    <x v="4"/>
    <n v="3175"/>
    <x v="0"/>
    <x v="6"/>
    <x v="7"/>
    <s v="Michelle Zhao"/>
    <x v="128"/>
  </r>
  <r>
    <x v="571"/>
    <x v="0"/>
    <x v="0"/>
    <x v="0"/>
    <x v="39"/>
    <x v="0"/>
    <x v="0"/>
    <n v="6330"/>
    <x v="0"/>
    <x v="14"/>
    <x v="3"/>
    <s v="Adelaide Scott"/>
    <x v="97"/>
  </r>
  <r>
    <x v="24"/>
    <x v="0"/>
    <x v="0"/>
    <x v="0"/>
    <x v="47"/>
    <x v="1"/>
    <x v="1"/>
    <n v="2101"/>
    <x v="0"/>
    <x v="4"/>
    <x v="3"/>
    <s v="Adelaide Scott"/>
    <x v="451"/>
  </r>
  <r>
    <x v="392"/>
    <x v="0"/>
    <x v="0"/>
    <x v="0"/>
    <x v="58"/>
    <x v="0"/>
    <x v="0"/>
    <n v="6027"/>
    <x v="0"/>
    <x v="0"/>
    <x v="9"/>
    <s v="Luka Vidovic"/>
    <x v="425"/>
  </r>
  <r>
    <x v="498"/>
    <x v="1"/>
    <x v="1"/>
    <x v="0"/>
    <x v="69"/>
    <x v="4"/>
    <x v="4"/>
    <n v="3199"/>
    <x v="0"/>
    <x v="6"/>
    <x v="3"/>
    <s v="Adelaide Scott"/>
    <x v="216"/>
  </r>
  <r>
    <x v="42"/>
    <x v="0"/>
    <x v="0"/>
    <x v="0"/>
    <x v="69"/>
    <x v="4"/>
    <x v="4"/>
    <n v="3199"/>
    <x v="0"/>
    <x v="6"/>
    <x v="2"/>
    <s v="Sanvi Reddy"/>
    <x v="659"/>
  </r>
  <r>
    <x v="293"/>
    <x v="1"/>
    <x v="1"/>
    <x v="0"/>
    <x v="42"/>
    <x v="3"/>
    <x v="3"/>
    <n v="4870"/>
    <x v="0"/>
    <x v="12"/>
    <x v="1"/>
    <s v="Jojo Hashimoto"/>
    <x v="561"/>
  </r>
  <r>
    <x v="570"/>
    <x v="2"/>
    <x v="2"/>
    <x v="1"/>
    <x v="31"/>
    <x v="1"/>
    <x v="1"/>
    <n v="2116"/>
    <x v="0"/>
    <x v="4"/>
    <x v="9"/>
    <s v="Luka Vidovic"/>
    <x v="714"/>
  </r>
  <r>
    <x v="298"/>
    <x v="1"/>
    <x v="1"/>
    <x v="0"/>
    <x v="82"/>
    <x v="3"/>
    <x v="3"/>
    <n v="4655"/>
    <x v="0"/>
    <x v="17"/>
    <x v="0"/>
    <s v="Yarran Maza"/>
    <x v="367"/>
  </r>
  <r>
    <x v="609"/>
    <x v="2"/>
    <x v="2"/>
    <x v="0"/>
    <x v="28"/>
    <x v="1"/>
    <x v="1"/>
    <n v="2830"/>
    <x v="0"/>
    <x v="11"/>
    <x v="4"/>
    <s v="Ariki Te Kahu"/>
    <x v="755"/>
  </r>
  <r>
    <x v="684"/>
    <x v="1"/>
    <x v="1"/>
    <x v="0"/>
    <x v="8"/>
    <x v="1"/>
    <x v="1"/>
    <n v="2158"/>
    <x v="0"/>
    <x v="4"/>
    <x v="5"/>
    <s v="Mariam Bakir"/>
    <x v="183"/>
  </r>
  <r>
    <x v="468"/>
    <x v="0"/>
    <x v="0"/>
    <x v="0"/>
    <x v="43"/>
    <x v="1"/>
    <x v="1"/>
    <n v="2560"/>
    <x v="0"/>
    <x v="2"/>
    <x v="0"/>
    <s v="Yarran Maza"/>
    <x v="326"/>
  </r>
  <r>
    <x v="482"/>
    <x v="2"/>
    <x v="2"/>
    <x v="0"/>
    <x v="82"/>
    <x v="3"/>
    <x v="3"/>
    <n v="4655"/>
    <x v="0"/>
    <x v="17"/>
    <x v="9"/>
    <s v="Luka Vidovic"/>
    <x v="147"/>
  </r>
  <r>
    <x v="444"/>
    <x v="2"/>
    <x v="2"/>
    <x v="0"/>
    <x v="10"/>
    <x v="4"/>
    <x v="4"/>
    <n v="3551"/>
    <x v="0"/>
    <x v="8"/>
    <x v="3"/>
    <s v="Adelaide Scott"/>
    <x v="97"/>
  </r>
  <r>
    <x v="494"/>
    <x v="0"/>
    <x v="0"/>
    <x v="0"/>
    <x v="37"/>
    <x v="1"/>
    <x v="1"/>
    <n v="2750"/>
    <x v="0"/>
    <x v="11"/>
    <x v="0"/>
    <s v="Yarran Maza"/>
    <x v="528"/>
  </r>
  <r>
    <x v="178"/>
    <x v="0"/>
    <x v="0"/>
    <x v="0"/>
    <x v="7"/>
    <x v="4"/>
    <x v="4"/>
    <n v="3175"/>
    <x v="0"/>
    <x v="6"/>
    <x v="7"/>
    <s v="Michelle Zhao"/>
    <x v="577"/>
  </r>
  <r>
    <x v="425"/>
    <x v="2"/>
    <x v="2"/>
    <x v="1"/>
    <x v="38"/>
    <x v="3"/>
    <x v="3"/>
    <n v="4802"/>
    <x v="0"/>
    <x v="12"/>
    <x v="9"/>
    <s v="Luka Vidovic"/>
    <x v="137"/>
  </r>
  <r>
    <x v="34"/>
    <x v="0"/>
    <x v="0"/>
    <x v="0"/>
    <x v="21"/>
    <x v="3"/>
    <x v="3"/>
    <n v="4012"/>
    <x v="0"/>
    <x v="10"/>
    <x v="4"/>
    <s v="Ariki Te Kahu"/>
    <x v="297"/>
  </r>
  <r>
    <x v="82"/>
    <x v="2"/>
    <x v="2"/>
    <x v="1"/>
    <x v="34"/>
    <x v="4"/>
    <x v="4"/>
    <n v="3018"/>
    <x v="0"/>
    <x v="7"/>
    <x v="4"/>
    <s v="Ariki Te Kahu"/>
    <x v="184"/>
  </r>
  <r>
    <x v="58"/>
    <x v="2"/>
    <x v="2"/>
    <x v="0"/>
    <x v="24"/>
    <x v="1"/>
    <x v="1"/>
    <n v="2120"/>
    <x v="0"/>
    <x v="4"/>
    <x v="9"/>
    <s v="Luka Vidovic"/>
    <x v="160"/>
  </r>
  <r>
    <x v="597"/>
    <x v="0"/>
    <x v="0"/>
    <x v="0"/>
    <x v="41"/>
    <x v="5"/>
    <x v="5"/>
    <n v="7320"/>
    <x v="0"/>
    <x v="9"/>
    <x v="9"/>
    <s v="Luka Vidovic"/>
    <x v="774"/>
  </r>
  <r>
    <x v="683"/>
    <x v="0"/>
    <x v="0"/>
    <x v="0"/>
    <x v="93"/>
    <x v="4"/>
    <x v="4"/>
    <n v="3915"/>
    <x v="0"/>
    <x v="16"/>
    <x v="4"/>
    <s v="Ariki Te Kahu"/>
    <x v="625"/>
  </r>
  <r>
    <x v="270"/>
    <x v="0"/>
    <x v="0"/>
    <x v="0"/>
    <x v="3"/>
    <x v="3"/>
    <x v="3"/>
    <n v="4220"/>
    <x v="0"/>
    <x v="3"/>
    <x v="0"/>
    <s v="Yarran Maza"/>
    <x v="499"/>
  </r>
  <r>
    <x v="395"/>
    <x v="0"/>
    <x v="0"/>
    <x v="1"/>
    <x v="40"/>
    <x v="4"/>
    <x v="4"/>
    <n v="3353"/>
    <x v="0"/>
    <x v="8"/>
    <x v="9"/>
    <s v="Luka Vidovic"/>
    <x v="252"/>
  </r>
  <r>
    <x v="178"/>
    <x v="0"/>
    <x v="0"/>
    <x v="0"/>
    <x v="83"/>
    <x v="0"/>
    <x v="0"/>
    <n v="6052"/>
    <x v="0"/>
    <x v="0"/>
    <x v="0"/>
    <s v="Yarran Maza"/>
    <x v="545"/>
  </r>
  <r>
    <x v="181"/>
    <x v="0"/>
    <x v="0"/>
    <x v="1"/>
    <x v="6"/>
    <x v="0"/>
    <x v="0"/>
    <n v="6010"/>
    <x v="0"/>
    <x v="0"/>
    <x v="0"/>
    <s v="Yarran Maza"/>
    <x v="254"/>
  </r>
  <r>
    <x v="138"/>
    <x v="2"/>
    <x v="2"/>
    <x v="1"/>
    <x v="35"/>
    <x v="3"/>
    <x v="3"/>
    <n v="4558"/>
    <x v="0"/>
    <x v="15"/>
    <x v="4"/>
    <s v="Ariki Te Kahu"/>
    <x v="260"/>
  </r>
  <r>
    <x v="167"/>
    <x v="2"/>
    <x v="2"/>
    <x v="0"/>
    <x v="26"/>
    <x v="0"/>
    <x v="0"/>
    <n v="6280"/>
    <x v="0"/>
    <x v="14"/>
    <x v="4"/>
    <s v="Ariki Te Kahu"/>
    <x v="28"/>
  </r>
  <r>
    <x v="490"/>
    <x v="1"/>
    <x v="1"/>
    <x v="0"/>
    <x v="69"/>
    <x v="4"/>
    <x v="4"/>
    <n v="3199"/>
    <x v="0"/>
    <x v="6"/>
    <x v="2"/>
    <s v="Sanvi Reddy"/>
    <x v="659"/>
  </r>
  <r>
    <x v="294"/>
    <x v="0"/>
    <x v="0"/>
    <x v="0"/>
    <x v="71"/>
    <x v="6"/>
    <x v="6"/>
    <n v="5043"/>
    <x v="0"/>
    <x v="13"/>
    <x v="5"/>
    <s v="Mariam Bakir"/>
    <x v="152"/>
  </r>
  <r>
    <x v="373"/>
    <x v="1"/>
    <x v="1"/>
    <x v="0"/>
    <x v="15"/>
    <x v="1"/>
    <x v="1"/>
    <n v="2020"/>
    <x v="0"/>
    <x v="5"/>
    <x v="0"/>
    <s v="Yarran Maza"/>
    <x v="568"/>
  </r>
  <r>
    <x v="54"/>
    <x v="0"/>
    <x v="0"/>
    <x v="1"/>
    <x v="11"/>
    <x v="5"/>
    <x v="5"/>
    <n v="7010"/>
    <x v="0"/>
    <x v="9"/>
    <x v="1"/>
    <s v="Jojo Hashimoto"/>
    <x v="637"/>
  </r>
  <r>
    <x v="336"/>
    <x v="0"/>
    <x v="0"/>
    <x v="0"/>
    <x v="50"/>
    <x v="4"/>
    <x v="4"/>
    <n v="3179"/>
    <x v="0"/>
    <x v="6"/>
    <x v="1"/>
    <s v="Jojo Hashimoto"/>
    <x v="350"/>
  </r>
  <r>
    <x v="542"/>
    <x v="2"/>
    <x v="2"/>
    <x v="0"/>
    <x v="2"/>
    <x v="2"/>
    <x v="2"/>
    <n v="2617"/>
    <x v="0"/>
    <x v="2"/>
    <x v="4"/>
    <s v="Ariki Te Kahu"/>
    <x v="106"/>
  </r>
  <r>
    <x v="490"/>
    <x v="1"/>
    <x v="1"/>
    <x v="1"/>
    <x v="14"/>
    <x v="1"/>
    <x v="1"/>
    <n v="2790"/>
    <x v="0"/>
    <x v="11"/>
    <x v="4"/>
    <s v="Ariki Te Kahu"/>
    <x v="335"/>
  </r>
  <r>
    <x v="600"/>
    <x v="2"/>
    <x v="2"/>
    <x v="0"/>
    <x v="78"/>
    <x v="1"/>
    <x v="1"/>
    <n v="2141"/>
    <x v="0"/>
    <x v="4"/>
    <x v="4"/>
    <s v="Ariki Te Kahu"/>
    <x v="91"/>
  </r>
  <r>
    <x v="666"/>
    <x v="0"/>
    <x v="0"/>
    <x v="0"/>
    <x v="59"/>
    <x v="3"/>
    <x v="3"/>
    <n v="4509"/>
    <x v="0"/>
    <x v="3"/>
    <x v="2"/>
    <s v="Sanvi Reddy"/>
    <x v="261"/>
  </r>
  <r>
    <x v="539"/>
    <x v="2"/>
    <x v="2"/>
    <x v="0"/>
    <x v="20"/>
    <x v="4"/>
    <x v="4"/>
    <n v="3429"/>
    <x v="0"/>
    <x v="8"/>
    <x v="1"/>
    <s v="Jojo Hashimoto"/>
    <x v="103"/>
  </r>
  <r>
    <x v="630"/>
    <x v="0"/>
    <x v="0"/>
    <x v="0"/>
    <x v="45"/>
    <x v="3"/>
    <x v="3"/>
    <n v="4570"/>
    <x v="0"/>
    <x v="15"/>
    <x v="0"/>
    <s v="Yarran Maza"/>
    <x v="33"/>
  </r>
  <r>
    <x v="608"/>
    <x v="0"/>
    <x v="0"/>
    <x v="0"/>
    <x v="15"/>
    <x v="1"/>
    <x v="1"/>
    <n v="2020"/>
    <x v="0"/>
    <x v="5"/>
    <x v="4"/>
    <s v="Ariki Te Kahu"/>
    <x v="442"/>
  </r>
  <r>
    <x v="240"/>
    <x v="0"/>
    <x v="0"/>
    <x v="0"/>
    <x v="84"/>
    <x v="3"/>
    <x v="3"/>
    <n v="4215"/>
    <x v="0"/>
    <x v="3"/>
    <x v="0"/>
    <s v="Yarran Maza"/>
    <x v="459"/>
  </r>
  <r>
    <x v="450"/>
    <x v="0"/>
    <x v="0"/>
    <x v="0"/>
    <x v="85"/>
    <x v="0"/>
    <x v="0"/>
    <n v="6530"/>
    <x v="0"/>
    <x v="20"/>
    <x v="0"/>
    <s v="Yarran Maza"/>
    <x v="626"/>
  </r>
  <r>
    <x v="559"/>
    <x v="0"/>
    <x v="0"/>
    <x v="0"/>
    <x v="27"/>
    <x v="4"/>
    <x v="4"/>
    <n v="3066"/>
    <x v="0"/>
    <x v="7"/>
    <x v="2"/>
    <s v="Sanvi Reddy"/>
    <x v="210"/>
  </r>
  <r>
    <x v="103"/>
    <x v="1"/>
    <x v="1"/>
    <x v="0"/>
    <x v="3"/>
    <x v="3"/>
    <x v="3"/>
    <n v="4220"/>
    <x v="0"/>
    <x v="3"/>
    <x v="4"/>
    <s v="Ariki Te Kahu"/>
    <x v="472"/>
  </r>
  <r>
    <x v="374"/>
    <x v="0"/>
    <x v="0"/>
    <x v="0"/>
    <x v="19"/>
    <x v="1"/>
    <x v="1"/>
    <n v="2800"/>
    <x v="0"/>
    <x v="11"/>
    <x v="6"/>
    <s v="Cooper Evans"/>
    <x v="644"/>
  </r>
  <r>
    <x v="680"/>
    <x v="0"/>
    <x v="0"/>
    <x v="0"/>
    <x v="33"/>
    <x v="4"/>
    <x v="4"/>
    <n v="3280"/>
    <x v="0"/>
    <x v="8"/>
    <x v="4"/>
    <s v="Ariki Te Kahu"/>
    <x v="606"/>
  </r>
  <r>
    <x v="683"/>
    <x v="0"/>
    <x v="0"/>
    <x v="0"/>
    <x v="7"/>
    <x v="4"/>
    <x v="4"/>
    <n v="3175"/>
    <x v="0"/>
    <x v="6"/>
    <x v="4"/>
    <s v="Ariki Te Kahu"/>
    <x v="689"/>
  </r>
  <r>
    <x v="647"/>
    <x v="0"/>
    <x v="0"/>
    <x v="1"/>
    <x v="65"/>
    <x v="1"/>
    <x v="1"/>
    <n v="2131"/>
    <x v="0"/>
    <x v="4"/>
    <x v="1"/>
    <s v="Jojo Hashimoto"/>
    <x v="68"/>
  </r>
  <r>
    <x v="177"/>
    <x v="1"/>
    <x v="1"/>
    <x v="0"/>
    <x v="49"/>
    <x v="4"/>
    <x v="4"/>
    <n v="3134"/>
    <x v="0"/>
    <x v="6"/>
    <x v="0"/>
    <s v="Yarran Maza"/>
    <x v="600"/>
  </r>
  <r>
    <x v="407"/>
    <x v="1"/>
    <x v="1"/>
    <x v="0"/>
    <x v="83"/>
    <x v="0"/>
    <x v="0"/>
    <n v="6052"/>
    <x v="0"/>
    <x v="0"/>
    <x v="9"/>
    <s v="Luka Vidovic"/>
    <x v="62"/>
  </r>
  <r>
    <x v="434"/>
    <x v="2"/>
    <x v="2"/>
    <x v="1"/>
    <x v="74"/>
    <x v="1"/>
    <x v="1"/>
    <n v="2485"/>
    <x v="0"/>
    <x v="1"/>
    <x v="9"/>
    <s v="Luka Vidovic"/>
    <x v="464"/>
  </r>
  <r>
    <x v="381"/>
    <x v="1"/>
    <x v="1"/>
    <x v="1"/>
    <x v="64"/>
    <x v="1"/>
    <x v="1"/>
    <n v="2350"/>
    <x v="0"/>
    <x v="1"/>
    <x v="3"/>
    <s v="Adelaide Scott"/>
    <x v="519"/>
  </r>
  <r>
    <x v="181"/>
    <x v="0"/>
    <x v="0"/>
    <x v="0"/>
    <x v="59"/>
    <x v="3"/>
    <x v="3"/>
    <n v="4509"/>
    <x v="0"/>
    <x v="3"/>
    <x v="9"/>
    <s v="Luka Vidovic"/>
    <x v="185"/>
  </r>
  <r>
    <x v="561"/>
    <x v="1"/>
    <x v="1"/>
    <x v="0"/>
    <x v="84"/>
    <x v="3"/>
    <x v="3"/>
    <n v="4215"/>
    <x v="0"/>
    <x v="3"/>
    <x v="3"/>
    <s v="Adelaide Scott"/>
    <x v="525"/>
  </r>
  <r>
    <x v="432"/>
    <x v="0"/>
    <x v="0"/>
    <x v="0"/>
    <x v="39"/>
    <x v="0"/>
    <x v="0"/>
    <n v="6330"/>
    <x v="0"/>
    <x v="14"/>
    <x v="1"/>
    <s v="Jojo Hashimoto"/>
    <x v="529"/>
  </r>
  <r>
    <x v="658"/>
    <x v="2"/>
    <x v="2"/>
    <x v="0"/>
    <x v="76"/>
    <x v="1"/>
    <x v="1"/>
    <n v="2031"/>
    <x v="0"/>
    <x v="5"/>
    <x v="3"/>
    <s v="Adelaide Scott"/>
    <x v="642"/>
  </r>
  <r>
    <x v="667"/>
    <x v="1"/>
    <x v="1"/>
    <x v="0"/>
    <x v="13"/>
    <x v="1"/>
    <x v="1"/>
    <n v="2480"/>
    <x v="0"/>
    <x v="1"/>
    <x v="9"/>
    <s v="Luka Vidovic"/>
    <x v="743"/>
  </r>
  <r>
    <x v="34"/>
    <x v="0"/>
    <x v="0"/>
    <x v="1"/>
    <x v="22"/>
    <x v="1"/>
    <x v="1"/>
    <n v="2539"/>
    <x v="0"/>
    <x v="2"/>
    <x v="9"/>
    <s v="Luka Vidovic"/>
    <x v="742"/>
  </r>
  <r>
    <x v="20"/>
    <x v="0"/>
    <x v="0"/>
    <x v="0"/>
    <x v="42"/>
    <x v="3"/>
    <x v="3"/>
    <n v="4870"/>
    <x v="0"/>
    <x v="12"/>
    <x v="4"/>
    <s v="Ariki Te Kahu"/>
    <x v="124"/>
  </r>
  <r>
    <x v="632"/>
    <x v="0"/>
    <x v="0"/>
    <x v="0"/>
    <x v="35"/>
    <x v="3"/>
    <x v="3"/>
    <n v="4558"/>
    <x v="0"/>
    <x v="15"/>
    <x v="8"/>
    <s v="Aditya Nair"/>
    <x v="322"/>
  </r>
  <r>
    <x v="481"/>
    <x v="0"/>
    <x v="0"/>
    <x v="0"/>
    <x v="55"/>
    <x v="3"/>
    <x v="3"/>
    <n v="4703"/>
    <x v="0"/>
    <x v="17"/>
    <x v="4"/>
    <s v="Ariki Te Kahu"/>
    <x v="506"/>
  </r>
  <r>
    <x v="651"/>
    <x v="0"/>
    <x v="0"/>
    <x v="0"/>
    <x v="5"/>
    <x v="1"/>
    <x v="1"/>
    <n v="2067"/>
    <x v="0"/>
    <x v="5"/>
    <x v="3"/>
    <s v="Adelaide Scott"/>
    <x v="18"/>
  </r>
  <r>
    <x v="313"/>
    <x v="0"/>
    <x v="0"/>
    <x v="0"/>
    <x v="62"/>
    <x v="0"/>
    <x v="0"/>
    <n v="6112"/>
    <x v="0"/>
    <x v="14"/>
    <x v="9"/>
    <s v="Luka Vidovic"/>
    <x v="196"/>
  </r>
  <r>
    <x v="20"/>
    <x v="0"/>
    <x v="0"/>
    <x v="0"/>
    <x v="93"/>
    <x v="4"/>
    <x v="4"/>
    <n v="3915"/>
    <x v="0"/>
    <x v="16"/>
    <x v="0"/>
    <s v="Yarran Maza"/>
    <x v="213"/>
  </r>
  <r>
    <x v="358"/>
    <x v="0"/>
    <x v="0"/>
    <x v="0"/>
    <x v="74"/>
    <x v="1"/>
    <x v="1"/>
    <n v="2485"/>
    <x v="0"/>
    <x v="1"/>
    <x v="1"/>
    <s v="Jojo Hashimoto"/>
    <x v="415"/>
  </r>
  <r>
    <x v="651"/>
    <x v="0"/>
    <x v="0"/>
    <x v="0"/>
    <x v="25"/>
    <x v="4"/>
    <x v="4"/>
    <n v="3550"/>
    <x v="0"/>
    <x v="8"/>
    <x v="4"/>
    <s v="Ariki Te Kahu"/>
    <x v="589"/>
  </r>
  <r>
    <x v="680"/>
    <x v="0"/>
    <x v="0"/>
    <x v="0"/>
    <x v="24"/>
    <x v="1"/>
    <x v="1"/>
    <n v="2120"/>
    <x v="0"/>
    <x v="4"/>
    <x v="0"/>
    <s v="Yarran Maza"/>
    <x v="63"/>
  </r>
  <r>
    <x v="505"/>
    <x v="0"/>
    <x v="0"/>
    <x v="0"/>
    <x v="61"/>
    <x v="6"/>
    <x v="6"/>
    <n v="5343"/>
    <x v="0"/>
    <x v="18"/>
    <x v="9"/>
    <s v="Luka Vidovic"/>
    <x v="71"/>
  </r>
  <r>
    <x v="716"/>
    <x v="0"/>
    <x v="0"/>
    <x v="0"/>
    <x v="18"/>
    <x v="6"/>
    <x v="6"/>
    <n v="5168"/>
    <x v="0"/>
    <x v="13"/>
    <x v="1"/>
    <s v="Jojo Hashimoto"/>
    <x v="261"/>
  </r>
  <r>
    <x v="136"/>
    <x v="0"/>
    <x v="0"/>
    <x v="1"/>
    <x v="38"/>
    <x v="3"/>
    <x v="3"/>
    <n v="4802"/>
    <x v="0"/>
    <x v="12"/>
    <x v="4"/>
    <s v="Ariki Te Kahu"/>
    <x v="729"/>
  </r>
  <r>
    <x v="671"/>
    <x v="2"/>
    <x v="2"/>
    <x v="1"/>
    <x v="22"/>
    <x v="1"/>
    <x v="1"/>
    <n v="2539"/>
    <x v="0"/>
    <x v="2"/>
    <x v="4"/>
    <s v="Ariki Te Kahu"/>
    <x v="374"/>
  </r>
  <r>
    <x v="342"/>
    <x v="0"/>
    <x v="0"/>
    <x v="1"/>
    <x v="14"/>
    <x v="1"/>
    <x v="1"/>
    <n v="2790"/>
    <x v="0"/>
    <x v="11"/>
    <x v="5"/>
    <s v="Mariam Bakir"/>
    <x v="21"/>
  </r>
  <r>
    <x v="588"/>
    <x v="1"/>
    <x v="1"/>
    <x v="0"/>
    <x v="53"/>
    <x v="3"/>
    <x v="3"/>
    <n v="4119"/>
    <x v="0"/>
    <x v="10"/>
    <x v="8"/>
    <s v="Aditya Nair"/>
    <x v="21"/>
  </r>
  <r>
    <x v="573"/>
    <x v="0"/>
    <x v="0"/>
    <x v="0"/>
    <x v="84"/>
    <x v="3"/>
    <x v="3"/>
    <n v="4215"/>
    <x v="0"/>
    <x v="3"/>
    <x v="3"/>
    <s v="Adelaide Scott"/>
    <x v="555"/>
  </r>
  <r>
    <x v="400"/>
    <x v="2"/>
    <x v="2"/>
    <x v="1"/>
    <x v="0"/>
    <x v="0"/>
    <x v="0"/>
    <n v="6021"/>
    <x v="0"/>
    <x v="0"/>
    <x v="9"/>
    <s v="Luka Vidovic"/>
    <x v="693"/>
  </r>
  <r>
    <x v="661"/>
    <x v="0"/>
    <x v="0"/>
    <x v="0"/>
    <x v="36"/>
    <x v="4"/>
    <x v="4"/>
    <n v="3148"/>
    <x v="0"/>
    <x v="6"/>
    <x v="1"/>
    <s v="Jojo Hashimoto"/>
    <x v="30"/>
  </r>
  <r>
    <x v="716"/>
    <x v="0"/>
    <x v="0"/>
    <x v="0"/>
    <x v="69"/>
    <x v="4"/>
    <x v="4"/>
    <n v="3199"/>
    <x v="0"/>
    <x v="6"/>
    <x v="3"/>
    <s v="Adelaide Scott"/>
    <x v="733"/>
  </r>
  <r>
    <x v="17"/>
    <x v="0"/>
    <x v="0"/>
    <x v="0"/>
    <x v="88"/>
    <x v="6"/>
    <x v="6"/>
    <n v="5011"/>
    <x v="0"/>
    <x v="13"/>
    <x v="1"/>
    <s v="Jojo Hashimoto"/>
    <x v="231"/>
  </r>
  <r>
    <x v="513"/>
    <x v="2"/>
    <x v="2"/>
    <x v="0"/>
    <x v="54"/>
    <x v="4"/>
    <x v="4"/>
    <n v="3030"/>
    <x v="0"/>
    <x v="7"/>
    <x v="0"/>
    <s v="Yarran Maza"/>
    <x v="17"/>
  </r>
  <r>
    <x v="37"/>
    <x v="2"/>
    <x v="2"/>
    <x v="0"/>
    <x v="83"/>
    <x v="0"/>
    <x v="0"/>
    <n v="6052"/>
    <x v="0"/>
    <x v="0"/>
    <x v="9"/>
    <s v="Luka Vidovic"/>
    <x v="296"/>
  </r>
  <r>
    <x v="502"/>
    <x v="1"/>
    <x v="1"/>
    <x v="0"/>
    <x v="5"/>
    <x v="1"/>
    <x v="1"/>
    <n v="2067"/>
    <x v="0"/>
    <x v="5"/>
    <x v="3"/>
    <s v="Adelaide Scott"/>
    <x v="770"/>
  </r>
  <r>
    <x v="368"/>
    <x v="0"/>
    <x v="0"/>
    <x v="0"/>
    <x v="84"/>
    <x v="3"/>
    <x v="3"/>
    <n v="4215"/>
    <x v="0"/>
    <x v="3"/>
    <x v="4"/>
    <s v="Ariki Te Kahu"/>
    <x v="764"/>
  </r>
  <r>
    <x v="490"/>
    <x v="1"/>
    <x v="1"/>
    <x v="0"/>
    <x v="30"/>
    <x v="4"/>
    <x v="4"/>
    <n v="3131"/>
    <x v="0"/>
    <x v="6"/>
    <x v="1"/>
    <s v="Jojo Hashimoto"/>
    <x v="146"/>
  </r>
  <r>
    <x v="384"/>
    <x v="1"/>
    <x v="1"/>
    <x v="1"/>
    <x v="39"/>
    <x v="0"/>
    <x v="0"/>
    <n v="6330"/>
    <x v="0"/>
    <x v="14"/>
    <x v="3"/>
    <s v="Adelaide Scott"/>
    <x v="121"/>
  </r>
  <r>
    <x v="57"/>
    <x v="0"/>
    <x v="0"/>
    <x v="0"/>
    <x v="86"/>
    <x v="0"/>
    <x v="0"/>
    <n v="6725"/>
    <x v="0"/>
    <x v="20"/>
    <x v="9"/>
    <s v="Luka Vidovic"/>
    <x v="454"/>
  </r>
  <r>
    <x v="87"/>
    <x v="0"/>
    <x v="0"/>
    <x v="0"/>
    <x v="28"/>
    <x v="1"/>
    <x v="1"/>
    <n v="2830"/>
    <x v="0"/>
    <x v="11"/>
    <x v="8"/>
    <s v="Aditya Nair"/>
    <x v="585"/>
  </r>
  <r>
    <x v="616"/>
    <x v="1"/>
    <x v="1"/>
    <x v="0"/>
    <x v="3"/>
    <x v="3"/>
    <x v="3"/>
    <n v="4220"/>
    <x v="0"/>
    <x v="3"/>
    <x v="5"/>
    <s v="Mariam Bakir"/>
    <x v="272"/>
  </r>
  <r>
    <x v="26"/>
    <x v="1"/>
    <x v="1"/>
    <x v="0"/>
    <x v="63"/>
    <x v="1"/>
    <x v="1"/>
    <n v="2015"/>
    <x v="0"/>
    <x v="5"/>
    <x v="2"/>
    <s v="Sanvi Reddy"/>
    <x v="689"/>
  </r>
  <r>
    <x v="654"/>
    <x v="2"/>
    <x v="2"/>
    <x v="0"/>
    <x v="17"/>
    <x v="3"/>
    <x v="3"/>
    <n v="4825"/>
    <x v="0"/>
    <x v="12"/>
    <x v="0"/>
    <s v="Yarran Maza"/>
    <x v="483"/>
  </r>
  <r>
    <x v="112"/>
    <x v="0"/>
    <x v="0"/>
    <x v="1"/>
    <x v="75"/>
    <x v="0"/>
    <x v="0"/>
    <n v="6450"/>
    <x v="0"/>
    <x v="20"/>
    <x v="4"/>
    <s v="Ariki Te Kahu"/>
    <x v="556"/>
  </r>
  <r>
    <x v="666"/>
    <x v="0"/>
    <x v="0"/>
    <x v="0"/>
    <x v="73"/>
    <x v="6"/>
    <x v="6"/>
    <n v="5607"/>
    <x v="0"/>
    <x v="18"/>
    <x v="4"/>
    <s v="Ariki Te Kahu"/>
    <x v="462"/>
  </r>
  <r>
    <x v="79"/>
    <x v="0"/>
    <x v="0"/>
    <x v="0"/>
    <x v="1"/>
    <x v="1"/>
    <x v="1"/>
    <n v="2478"/>
    <x v="0"/>
    <x v="1"/>
    <x v="4"/>
    <s v="Ariki Te Kahu"/>
    <x v="296"/>
  </r>
  <r>
    <x v="335"/>
    <x v="0"/>
    <x v="0"/>
    <x v="1"/>
    <x v="95"/>
    <x v="7"/>
    <x v="7"/>
    <n v="870"/>
    <x v="0"/>
    <x v="19"/>
    <x v="4"/>
    <s v="Ariki Te Kahu"/>
    <x v="558"/>
  </r>
  <r>
    <x v="318"/>
    <x v="0"/>
    <x v="0"/>
    <x v="1"/>
    <x v="65"/>
    <x v="1"/>
    <x v="1"/>
    <n v="2131"/>
    <x v="0"/>
    <x v="4"/>
    <x v="0"/>
    <s v="Yarran Maza"/>
    <x v="775"/>
  </r>
  <r>
    <x v="145"/>
    <x v="0"/>
    <x v="0"/>
    <x v="0"/>
    <x v="82"/>
    <x v="3"/>
    <x v="3"/>
    <n v="4655"/>
    <x v="0"/>
    <x v="17"/>
    <x v="9"/>
    <s v="Luka Vidovic"/>
    <x v="346"/>
  </r>
  <r>
    <x v="516"/>
    <x v="2"/>
    <x v="2"/>
    <x v="0"/>
    <x v="32"/>
    <x v="6"/>
    <x v="6"/>
    <n v="5169"/>
    <x v="0"/>
    <x v="13"/>
    <x v="0"/>
    <s v="Yarran Maza"/>
    <x v="295"/>
  </r>
  <r>
    <x v="73"/>
    <x v="1"/>
    <x v="1"/>
    <x v="0"/>
    <x v="79"/>
    <x v="6"/>
    <x v="6"/>
    <n v="5290"/>
    <x v="0"/>
    <x v="18"/>
    <x v="4"/>
    <s v="Ariki Te Kahu"/>
    <x v="341"/>
  </r>
  <r>
    <x v="133"/>
    <x v="1"/>
    <x v="1"/>
    <x v="0"/>
    <x v="69"/>
    <x v="4"/>
    <x v="4"/>
    <n v="3199"/>
    <x v="0"/>
    <x v="6"/>
    <x v="7"/>
    <s v="Michelle Zhao"/>
    <x v="215"/>
  </r>
  <r>
    <x v="410"/>
    <x v="1"/>
    <x v="1"/>
    <x v="0"/>
    <x v="15"/>
    <x v="1"/>
    <x v="1"/>
    <n v="2020"/>
    <x v="0"/>
    <x v="5"/>
    <x v="6"/>
    <s v="Cooper Evans"/>
    <x v="608"/>
  </r>
  <r>
    <x v="437"/>
    <x v="0"/>
    <x v="0"/>
    <x v="0"/>
    <x v="37"/>
    <x v="1"/>
    <x v="1"/>
    <n v="2750"/>
    <x v="0"/>
    <x v="11"/>
    <x v="5"/>
    <s v="Mariam Bakir"/>
    <x v="315"/>
  </r>
  <r>
    <x v="448"/>
    <x v="1"/>
    <x v="1"/>
    <x v="1"/>
    <x v="22"/>
    <x v="1"/>
    <x v="1"/>
    <n v="2539"/>
    <x v="0"/>
    <x v="2"/>
    <x v="5"/>
    <s v="Mariam Bakir"/>
    <x v="607"/>
  </r>
  <r>
    <x v="644"/>
    <x v="1"/>
    <x v="1"/>
    <x v="0"/>
    <x v="41"/>
    <x v="5"/>
    <x v="5"/>
    <n v="7320"/>
    <x v="0"/>
    <x v="9"/>
    <x v="1"/>
    <s v="Jojo Hashimoto"/>
    <x v="577"/>
  </r>
  <r>
    <x v="251"/>
    <x v="1"/>
    <x v="1"/>
    <x v="0"/>
    <x v="47"/>
    <x v="1"/>
    <x v="1"/>
    <n v="2101"/>
    <x v="0"/>
    <x v="4"/>
    <x v="3"/>
    <s v="Adelaide Scott"/>
    <x v="129"/>
  </r>
  <r>
    <x v="184"/>
    <x v="2"/>
    <x v="2"/>
    <x v="0"/>
    <x v="36"/>
    <x v="4"/>
    <x v="4"/>
    <n v="3148"/>
    <x v="0"/>
    <x v="6"/>
    <x v="1"/>
    <s v="Jojo Hashimoto"/>
    <x v="625"/>
  </r>
  <r>
    <x v="305"/>
    <x v="2"/>
    <x v="2"/>
    <x v="1"/>
    <x v="14"/>
    <x v="1"/>
    <x v="1"/>
    <n v="2790"/>
    <x v="0"/>
    <x v="11"/>
    <x v="0"/>
    <s v="Yarran Maza"/>
    <x v="486"/>
  </r>
  <r>
    <x v="607"/>
    <x v="0"/>
    <x v="0"/>
    <x v="0"/>
    <x v="50"/>
    <x v="4"/>
    <x v="4"/>
    <n v="3179"/>
    <x v="0"/>
    <x v="6"/>
    <x v="9"/>
    <s v="Luka Vidovic"/>
    <x v="311"/>
  </r>
  <r>
    <x v="486"/>
    <x v="0"/>
    <x v="0"/>
    <x v="0"/>
    <x v="77"/>
    <x v="5"/>
    <x v="5"/>
    <n v="7018"/>
    <x v="0"/>
    <x v="9"/>
    <x v="4"/>
    <s v="Ariki Te Kahu"/>
    <x v="650"/>
  </r>
  <r>
    <x v="565"/>
    <x v="1"/>
    <x v="1"/>
    <x v="0"/>
    <x v="78"/>
    <x v="1"/>
    <x v="1"/>
    <n v="2141"/>
    <x v="0"/>
    <x v="4"/>
    <x v="4"/>
    <s v="Ariki Te Kahu"/>
    <x v="345"/>
  </r>
  <r>
    <x v="443"/>
    <x v="0"/>
    <x v="0"/>
    <x v="0"/>
    <x v="60"/>
    <x v="1"/>
    <x v="1"/>
    <n v="2541"/>
    <x v="0"/>
    <x v="2"/>
    <x v="2"/>
    <s v="Sanvi Reddy"/>
    <x v="533"/>
  </r>
  <r>
    <x v="62"/>
    <x v="0"/>
    <x v="0"/>
    <x v="0"/>
    <x v="61"/>
    <x v="6"/>
    <x v="6"/>
    <n v="5343"/>
    <x v="0"/>
    <x v="18"/>
    <x v="0"/>
    <s v="Yarran Maza"/>
    <x v="331"/>
  </r>
  <r>
    <x v="614"/>
    <x v="0"/>
    <x v="0"/>
    <x v="0"/>
    <x v="87"/>
    <x v="2"/>
    <x v="2"/>
    <n v="2609"/>
    <x v="0"/>
    <x v="2"/>
    <x v="0"/>
    <s v="Yarran Maza"/>
    <x v="360"/>
  </r>
  <r>
    <x v="672"/>
    <x v="1"/>
    <x v="1"/>
    <x v="0"/>
    <x v="78"/>
    <x v="1"/>
    <x v="1"/>
    <n v="2141"/>
    <x v="0"/>
    <x v="4"/>
    <x v="5"/>
    <s v="Mariam Bakir"/>
    <x v="335"/>
  </r>
  <r>
    <x v="308"/>
    <x v="0"/>
    <x v="0"/>
    <x v="1"/>
    <x v="34"/>
    <x v="4"/>
    <x v="4"/>
    <n v="3018"/>
    <x v="0"/>
    <x v="7"/>
    <x v="1"/>
    <s v="Jojo Hashimoto"/>
    <x v="740"/>
  </r>
  <r>
    <x v="587"/>
    <x v="2"/>
    <x v="2"/>
    <x v="0"/>
    <x v="84"/>
    <x v="3"/>
    <x v="3"/>
    <n v="4215"/>
    <x v="0"/>
    <x v="3"/>
    <x v="4"/>
    <s v="Ariki Te Kahu"/>
    <x v="210"/>
  </r>
  <r>
    <x v="190"/>
    <x v="1"/>
    <x v="1"/>
    <x v="0"/>
    <x v="69"/>
    <x v="4"/>
    <x v="4"/>
    <n v="3199"/>
    <x v="0"/>
    <x v="6"/>
    <x v="6"/>
    <s v="Cooper Evans"/>
    <x v="454"/>
  </r>
  <r>
    <x v="715"/>
    <x v="0"/>
    <x v="0"/>
    <x v="0"/>
    <x v="92"/>
    <x v="3"/>
    <x v="3"/>
    <n v="4305"/>
    <x v="0"/>
    <x v="3"/>
    <x v="0"/>
    <s v="Yarran Maza"/>
    <x v="246"/>
  </r>
  <r>
    <x v="683"/>
    <x v="0"/>
    <x v="0"/>
    <x v="0"/>
    <x v="27"/>
    <x v="4"/>
    <x v="4"/>
    <n v="3066"/>
    <x v="0"/>
    <x v="7"/>
    <x v="4"/>
    <s v="Ariki Te Kahu"/>
    <x v="385"/>
  </r>
  <r>
    <x v="237"/>
    <x v="2"/>
    <x v="2"/>
    <x v="0"/>
    <x v="9"/>
    <x v="4"/>
    <x v="4"/>
    <n v="3076"/>
    <x v="0"/>
    <x v="7"/>
    <x v="6"/>
    <s v="Cooper Evans"/>
    <x v="626"/>
  </r>
  <r>
    <x v="62"/>
    <x v="0"/>
    <x v="0"/>
    <x v="0"/>
    <x v="12"/>
    <x v="3"/>
    <x v="3"/>
    <n v="4068"/>
    <x v="0"/>
    <x v="10"/>
    <x v="3"/>
    <s v="Adelaide Scott"/>
    <x v="463"/>
  </r>
  <r>
    <x v="662"/>
    <x v="2"/>
    <x v="2"/>
    <x v="0"/>
    <x v="81"/>
    <x v="3"/>
    <x v="3"/>
    <n v="4680"/>
    <x v="0"/>
    <x v="17"/>
    <x v="9"/>
    <s v="Luka Vidovic"/>
    <x v="696"/>
  </r>
  <r>
    <x v="566"/>
    <x v="0"/>
    <x v="0"/>
    <x v="0"/>
    <x v="53"/>
    <x v="3"/>
    <x v="3"/>
    <n v="4119"/>
    <x v="0"/>
    <x v="10"/>
    <x v="4"/>
    <s v="Ariki Te Kahu"/>
    <x v="555"/>
  </r>
  <r>
    <x v="341"/>
    <x v="0"/>
    <x v="0"/>
    <x v="0"/>
    <x v="18"/>
    <x v="6"/>
    <x v="6"/>
    <n v="5168"/>
    <x v="0"/>
    <x v="13"/>
    <x v="9"/>
    <s v="Luka Vidovic"/>
    <x v="387"/>
  </r>
  <r>
    <x v="520"/>
    <x v="1"/>
    <x v="1"/>
    <x v="0"/>
    <x v="33"/>
    <x v="4"/>
    <x v="4"/>
    <n v="3280"/>
    <x v="0"/>
    <x v="8"/>
    <x v="5"/>
    <s v="Mariam Bakir"/>
    <x v="390"/>
  </r>
  <r>
    <x v="316"/>
    <x v="0"/>
    <x v="0"/>
    <x v="0"/>
    <x v="59"/>
    <x v="3"/>
    <x v="3"/>
    <n v="4509"/>
    <x v="0"/>
    <x v="3"/>
    <x v="4"/>
    <s v="Ariki Te Kahu"/>
    <x v="637"/>
  </r>
  <r>
    <x v="36"/>
    <x v="2"/>
    <x v="2"/>
    <x v="0"/>
    <x v="72"/>
    <x v="4"/>
    <x v="4"/>
    <n v="3931"/>
    <x v="0"/>
    <x v="16"/>
    <x v="9"/>
    <s v="Luka Vidovic"/>
    <x v="133"/>
  </r>
  <r>
    <x v="504"/>
    <x v="0"/>
    <x v="0"/>
    <x v="0"/>
    <x v="28"/>
    <x v="1"/>
    <x v="1"/>
    <n v="2830"/>
    <x v="0"/>
    <x v="11"/>
    <x v="0"/>
    <s v="Yarran Maza"/>
    <x v="139"/>
  </r>
  <r>
    <x v="332"/>
    <x v="1"/>
    <x v="1"/>
    <x v="1"/>
    <x v="21"/>
    <x v="3"/>
    <x v="3"/>
    <n v="4012"/>
    <x v="0"/>
    <x v="10"/>
    <x v="9"/>
    <s v="Luka Vidovic"/>
    <x v="429"/>
  </r>
  <r>
    <x v="158"/>
    <x v="0"/>
    <x v="0"/>
    <x v="0"/>
    <x v="10"/>
    <x v="4"/>
    <x v="4"/>
    <n v="3551"/>
    <x v="0"/>
    <x v="8"/>
    <x v="8"/>
    <s v="Aditya Nair"/>
    <x v="475"/>
  </r>
  <r>
    <x v="384"/>
    <x v="1"/>
    <x v="1"/>
    <x v="0"/>
    <x v="85"/>
    <x v="0"/>
    <x v="0"/>
    <n v="6530"/>
    <x v="0"/>
    <x v="20"/>
    <x v="4"/>
    <s v="Ariki Te Kahu"/>
    <x v="687"/>
  </r>
  <r>
    <x v="36"/>
    <x v="2"/>
    <x v="2"/>
    <x v="1"/>
    <x v="40"/>
    <x v="4"/>
    <x v="4"/>
    <n v="3353"/>
    <x v="0"/>
    <x v="8"/>
    <x v="3"/>
    <s v="Adelaide Scott"/>
    <x v="372"/>
  </r>
  <r>
    <x v="488"/>
    <x v="0"/>
    <x v="0"/>
    <x v="0"/>
    <x v="16"/>
    <x v="0"/>
    <x v="0"/>
    <n v="6030"/>
    <x v="0"/>
    <x v="0"/>
    <x v="4"/>
    <s v="Ariki Te Kahu"/>
    <x v="151"/>
  </r>
  <r>
    <x v="474"/>
    <x v="1"/>
    <x v="1"/>
    <x v="0"/>
    <x v="56"/>
    <x v="1"/>
    <x v="1"/>
    <n v="2795"/>
    <x v="0"/>
    <x v="11"/>
    <x v="3"/>
    <s v="Adelaide Scott"/>
    <x v="301"/>
  </r>
  <r>
    <x v="190"/>
    <x v="1"/>
    <x v="1"/>
    <x v="1"/>
    <x v="38"/>
    <x v="3"/>
    <x v="3"/>
    <n v="4802"/>
    <x v="0"/>
    <x v="12"/>
    <x v="1"/>
    <s v="Jojo Hashimoto"/>
    <x v="145"/>
  </r>
  <r>
    <x v="157"/>
    <x v="2"/>
    <x v="2"/>
    <x v="0"/>
    <x v="23"/>
    <x v="1"/>
    <x v="1"/>
    <n v="2650"/>
    <x v="0"/>
    <x v="11"/>
    <x v="8"/>
    <s v="Aditya Nair"/>
    <x v="403"/>
  </r>
  <r>
    <x v="480"/>
    <x v="0"/>
    <x v="0"/>
    <x v="0"/>
    <x v="13"/>
    <x v="1"/>
    <x v="1"/>
    <n v="2480"/>
    <x v="0"/>
    <x v="1"/>
    <x v="3"/>
    <s v="Adelaide Scott"/>
    <x v="357"/>
  </r>
  <r>
    <x v="172"/>
    <x v="1"/>
    <x v="1"/>
    <x v="1"/>
    <x v="65"/>
    <x v="1"/>
    <x v="1"/>
    <n v="2131"/>
    <x v="0"/>
    <x v="4"/>
    <x v="1"/>
    <s v="Jojo Hashimoto"/>
    <x v="604"/>
  </r>
  <r>
    <x v="660"/>
    <x v="0"/>
    <x v="0"/>
    <x v="0"/>
    <x v="36"/>
    <x v="4"/>
    <x v="4"/>
    <n v="3148"/>
    <x v="0"/>
    <x v="6"/>
    <x v="6"/>
    <s v="Cooper Evans"/>
    <x v="755"/>
  </r>
  <r>
    <x v="542"/>
    <x v="2"/>
    <x v="2"/>
    <x v="0"/>
    <x v="12"/>
    <x v="3"/>
    <x v="3"/>
    <n v="4068"/>
    <x v="0"/>
    <x v="10"/>
    <x v="8"/>
    <s v="Aditya Nair"/>
    <x v="280"/>
  </r>
  <r>
    <x v="296"/>
    <x v="2"/>
    <x v="2"/>
    <x v="0"/>
    <x v="36"/>
    <x v="4"/>
    <x v="4"/>
    <n v="3148"/>
    <x v="0"/>
    <x v="6"/>
    <x v="3"/>
    <s v="Adelaide Scott"/>
    <x v="41"/>
  </r>
  <r>
    <x v="669"/>
    <x v="2"/>
    <x v="2"/>
    <x v="0"/>
    <x v="55"/>
    <x v="3"/>
    <x v="3"/>
    <n v="4703"/>
    <x v="0"/>
    <x v="17"/>
    <x v="0"/>
    <s v="Yarran Maza"/>
    <x v="769"/>
  </r>
  <r>
    <x v="63"/>
    <x v="1"/>
    <x v="1"/>
    <x v="0"/>
    <x v="12"/>
    <x v="3"/>
    <x v="3"/>
    <n v="4068"/>
    <x v="0"/>
    <x v="10"/>
    <x v="3"/>
    <s v="Adelaide Scott"/>
    <x v="102"/>
  </r>
  <r>
    <x v="479"/>
    <x v="2"/>
    <x v="2"/>
    <x v="0"/>
    <x v="12"/>
    <x v="3"/>
    <x v="3"/>
    <n v="4068"/>
    <x v="0"/>
    <x v="10"/>
    <x v="6"/>
    <s v="Cooper Evans"/>
    <x v="771"/>
  </r>
  <r>
    <x v="136"/>
    <x v="0"/>
    <x v="0"/>
    <x v="1"/>
    <x v="22"/>
    <x v="1"/>
    <x v="1"/>
    <n v="2539"/>
    <x v="0"/>
    <x v="2"/>
    <x v="0"/>
    <s v="Yarran Maza"/>
    <x v="695"/>
  </r>
  <r>
    <x v="390"/>
    <x v="2"/>
    <x v="2"/>
    <x v="0"/>
    <x v="36"/>
    <x v="4"/>
    <x v="4"/>
    <n v="3148"/>
    <x v="0"/>
    <x v="6"/>
    <x v="3"/>
    <s v="Adelaide Scott"/>
    <x v="501"/>
  </r>
  <r>
    <x v="124"/>
    <x v="0"/>
    <x v="0"/>
    <x v="0"/>
    <x v="26"/>
    <x v="0"/>
    <x v="0"/>
    <n v="6280"/>
    <x v="0"/>
    <x v="14"/>
    <x v="2"/>
    <s v="Sanvi Reddy"/>
    <x v="166"/>
  </r>
  <r>
    <x v="480"/>
    <x v="0"/>
    <x v="0"/>
    <x v="0"/>
    <x v="43"/>
    <x v="1"/>
    <x v="1"/>
    <n v="2560"/>
    <x v="0"/>
    <x v="2"/>
    <x v="1"/>
    <s v="Jojo Hashimoto"/>
    <x v="479"/>
  </r>
  <r>
    <x v="665"/>
    <x v="1"/>
    <x v="1"/>
    <x v="0"/>
    <x v="16"/>
    <x v="0"/>
    <x v="0"/>
    <n v="6030"/>
    <x v="0"/>
    <x v="0"/>
    <x v="9"/>
    <s v="Luka Vidovic"/>
    <x v="111"/>
  </r>
  <r>
    <x v="320"/>
    <x v="0"/>
    <x v="0"/>
    <x v="1"/>
    <x v="14"/>
    <x v="1"/>
    <x v="1"/>
    <n v="2790"/>
    <x v="0"/>
    <x v="11"/>
    <x v="9"/>
    <s v="Luka Vidovic"/>
    <x v="188"/>
  </r>
  <r>
    <x v="163"/>
    <x v="0"/>
    <x v="0"/>
    <x v="0"/>
    <x v="3"/>
    <x v="3"/>
    <x v="3"/>
    <n v="4220"/>
    <x v="0"/>
    <x v="3"/>
    <x v="9"/>
    <s v="Luka Vidovic"/>
    <x v="407"/>
  </r>
  <r>
    <x v="199"/>
    <x v="0"/>
    <x v="0"/>
    <x v="1"/>
    <x v="34"/>
    <x v="4"/>
    <x v="4"/>
    <n v="3018"/>
    <x v="0"/>
    <x v="7"/>
    <x v="3"/>
    <s v="Adelaide Scott"/>
    <x v="426"/>
  </r>
  <r>
    <x v="367"/>
    <x v="2"/>
    <x v="2"/>
    <x v="0"/>
    <x v="26"/>
    <x v="0"/>
    <x v="0"/>
    <n v="6280"/>
    <x v="0"/>
    <x v="14"/>
    <x v="4"/>
    <s v="Ariki Te Kahu"/>
    <x v="89"/>
  </r>
  <r>
    <x v="157"/>
    <x v="2"/>
    <x v="2"/>
    <x v="0"/>
    <x v="26"/>
    <x v="0"/>
    <x v="0"/>
    <n v="6280"/>
    <x v="0"/>
    <x v="14"/>
    <x v="0"/>
    <s v="Yarran Maza"/>
    <x v="610"/>
  </r>
  <r>
    <x v="42"/>
    <x v="0"/>
    <x v="0"/>
    <x v="0"/>
    <x v="42"/>
    <x v="3"/>
    <x v="3"/>
    <n v="4870"/>
    <x v="0"/>
    <x v="12"/>
    <x v="0"/>
    <s v="Yarran Maza"/>
    <x v="512"/>
  </r>
  <r>
    <x v="541"/>
    <x v="0"/>
    <x v="0"/>
    <x v="0"/>
    <x v="81"/>
    <x v="3"/>
    <x v="3"/>
    <n v="4680"/>
    <x v="0"/>
    <x v="17"/>
    <x v="1"/>
    <s v="Jojo Hashimoto"/>
    <x v="254"/>
  </r>
  <r>
    <x v="470"/>
    <x v="0"/>
    <x v="0"/>
    <x v="0"/>
    <x v="60"/>
    <x v="1"/>
    <x v="1"/>
    <n v="2541"/>
    <x v="0"/>
    <x v="2"/>
    <x v="6"/>
    <s v="Cooper Evans"/>
    <x v="736"/>
  </r>
  <r>
    <x v="357"/>
    <x v="1"/>
    <x v="1"/>
    <x v="0"/>
    <x v="4"/>
    <x v="1"/>
    <x v="1"/>
    <n v="2154"/>
    <x v="0"/>
    <x v="4"/>
    <x v="6"/>
    <s v="Cooper Evans"/>
    <x v="772"/>
  </r>
  <r>
    <x v="439"/>
    <x v="0"/>
    <x v="0"/>
    <x v="0"/>
    <x v="88"/>
    <x v="6"/>
    <x v="6"/>
    <n v="5011"/>
    <x v="0"/>
    <x v="13"/>
    <x v="4"/>
    <s v="Ariki Te Kahu"/>
    <x v="504"/>
  </r>
  <r>
    <x v="718"/>
    <x v="1"/>
    <x v="1"/>
    <x v="0"/>
    <x v="41"/>
    <x v="5"/>
    <x v="5"/>
    <n v="7320"/>
    <x v="0"/>
    <x v="9"/>
    <x v="9"/>
    <s v="Luka Vidovic"/>
    <x v="422"/>
  </r>
  <r>
    <x v="538"/>
    <x v="0"/>
    <x v="0"/>
    <x v="0"/>
    <x v="53"/>
    <x v="3"/>
    <x v="3"/>
    <n v="4119"/>
    <x v="0"/>
    <x v="10"/>
    <x v="6"/>
    <s v="Cooper Evans"/>
    <x v="619"/>
  </r>
  <r>
    <x v="716"/>
    <x v="0"/>
    <x v="0"/>
    <x v="1"/>
    <x v="68"/>
    <x v="7"/>
    <x v="7"/>
    <n v="800"/>
    <x v="0"/>
    <x v="19"/>
    <x v="0"/>
    <s v="Yarran Maza"/>
    <x v="560"/>
  </r>
  <r>
    <x v="165"/>
    <x v="0"/>
    <x v="0"/>
    <x v="0"/>
    <x v="53"/>
    <x v="3"/>
    <x v="3"/>
    <n v="4119"/>
    <x v="0"/>
    <x v="10"/>
    <x v="6"/>
    <s v="Cooper Evans"/>
    <x v="651"/>
  </r>
  <r>
    <x v="693"/>
    <x v="2"/>
    <x v="2"/>
    <x v="1"/>
    <x v="14"/>
    <x v="1"/>
    <x v="1"/>
    <n v="2790"/>
    <x v="0"/>
    <x v="11"/>
    <x v="1"/>
    <s v="Jojo Hashimoto"/>
    <x v="318"/>
  </r>
  <r>
    <x v="53"/>
    <x v="0"/>
    <x v="0"/>
    <x v="0"/>
    <x v="15"/>
    <x v="1"/>
    <x v="1"/>
    <n v="2020"/>
    <x v="0"/>
    <x v="5"/>
    <x v="4"/>
    <s v="Ariki Te Kahu"/>
    <x v="667"/>
  </r>
  <r>
    <x v="43"/>
    <x v="1"/>
    <x v="1"/>
    <x v="1"/>
    <x v="31"/>
    <x v="1"/>
    <x v="1"/>
    <n v="2116"/>
    <x v="0"/>
    <x v="4"/>
    <x v="4"/>
    <s v="Ariki Te Kahu"/>
    <x v="239"/>
  </r>
  <r>
    <x v="461"/>
    <x v="0"/>
    <x v="0"/>
    <x v="1"/>
    <x v="63"/>
    <x v="1"/>
    <x v="1"/>
    <n v="2015"/>
    <x v="0"/>
    <x v="5"/>
    <x v="4"/>
    <s v="Ariki Te Kahu"/>
    <x v="776"/>
  </r>
  <r>
    <x v="625"/>
    <x v="1"/>
    <x v="1"/>
    <x v="1"/>
    <x v="24"/>
    <x v="1"/>
    <x v="1"/>
    <n v="2120"/>
    <x v="0"/>
    <x v="4"/>
    <x v="9"/>
    <s v="Luka Vidovic"/>
    <x v="233"/>
  </r>
  <r>
    <x v="382"/>
    <x v="0"/>
    <x v="0"/>
    <x v="0"/>
    <x v="49"/>
    <x v="4"/>
    <x v="4"/>
    <n v="3134"/>
    <x v="0"/>
    <x v="6"/>
    <x v="9"/>
    <s v="Luka Vidovic"/>
    <x v="95"/>
  </r>
  <r>
    <x v="390"/>
    <x v="2"/>
    <x v="2"/>
    <x v="0"/>
    <x v="43"/>
    <x v="1"/>
    <x v="1"/>
    <n v="2560"/>
    <x v="0"/>
    <x v="2"/>
    <x v="3"/>
    <s v="Adelaide Scott"/>
    <x v="415"/>
  </r>
  <r>
    <x v="232"/>
    <x v="1"/>
    <x v="1"/>
    <x v="1"/>
    <x v="69"/>
    <x v="4"/>
    <x v="4"/>
    <n v="3199"/>
    <x v="0"/>
    <x v="6"/>
    <x v="7"/>
    <s v="Michelle Zhao"/>
    <x v="670"/>
  </r>
  <r>
    <x v="583"/>
    <x v="0"/>
    <x v="0"/>
    <x v="1"/>
    <x v="14"/>
    <x v="1"/>
    <x v="1"/>
    <n v="2790"/>
    <x v="0"/>
    <x v="11"/>
    <x v="9"/>
    <s v="Luka Vidovic"/>
    <x v="3"/>
  </r>
  <r>
    <x v="600"/>
    <x v="2"/>
    <x v="2"/>
    <x v="0"/>
    <x v="12"/>
    <x v="3"/>
    <x v="3"/>
    <n v="4068"/>
    <x v="0"/>
    <x v="10"/>
    <x v="4"/>
    <s v="Ariki Te Kahu"/>
    <x v="246"/>
  </r>
  <r>
    <x v="394"/>
    <x v="0"/>
    <x v="0"/>
    <x v="0"/>
    <x v="83"/>
    <x v="0"/>
    <x v="0"/>
    <n v="6052"/>
    <x v="0"/>
    <x v="0"/>
    <x v="9"/>
    <s v="Luka Vidovic"/>
    <x v="354"/>
  </r>
  <r>
    <x v="55"/>
    <x v="0"/>
    <x v="0"/>
    <x v="0"/>
    <x v="87"/>
    <x v="2"/>
    <x v="2"/>
    <n v="2609"/>
    <x v="0"/>
    <x v="2"/>
    <x v="9"/>
    <s v="Luka Vidovic"/>
    <x v="1"/>
  </r>
  <r>
    <x v="576"/>
    <x v="0"/>
    <x v="0"/>
    <x v="0"/>
    <x v="74"/>
    <x v="1"/>
    <x v="1"/>
    <n v="2485"/>
    <x v="0"/>
    <x v="1"/>
    <x v="9"/>
    <s v="Luka Vidovic"/>
    <x v="66"/>
  </r>
  <r>
    <x v="719"/>
    <x v="0"/>
    <x v="0"/>
    <x v="0"/>
    <x v="42"/>
    <x v="3"/>
    <x v="3"/>
    <n v="4870"/>
    <x v="0"/>
    <x v="12"/>
    <x v="9"/>
    <s v="Luka Vidovic"/>
    <x v="30"/>
  </r>
  <r>
    <x v="340"/>
    <x v="1"/>
    <x v="1"/>
    <x v="0"/>
    <x v="69"/>
    <x v="4"/>
    <x v="4"/>
    <n v="3199"/>
    <x v="0"/>
    <x v="6"/>
    <x v="9"/>
    <s v="Luka Vidovic"/>
    <x v="134"/>
  </r>
  <r>
    <x v="301"/>
    <x v="0"/>
    <x v="0"/>
    <x v="0"/>
    <x v="43"/>
    <x v="1"/>
    <x v="1"/>
    <n v="2560"/>
    <x v="0"/>
    <x v="2"/>
    <x v="6"/>
    <s v="Cooper Evans"/>
    <x v="332"/>
  </r>
  <r>
    <x v="275"/>
    <x v="0"/>
    <x v="0"/>
    <x v="1"/>
    <x v="29"/>
    <x v="4"/>
    <x v="4"/>
    <n v="3500"/>
    <x v="0"/>
    <x v="8"/>
    <x v="9"/>
    <s v="Luka Vidovic"/>
    <x v="223"/>
  </r>
  <r>
    <x v="639"/>
    <x v="0"/>
    <x v="0"/>
    <x v="0"/>
    <x v="96"/>
    <x v="4"/>
    <x v="4"/>
    <n v="3690"/>
    <x v="0"/>
    <x v="16"/>
    <x v="1"/>
    <s v="Jojo Hashimoto"/>
    <x v="39"/>
  </r>
  <r>
    <x v="460"/>
    <x v="1"/>
    <x v="1"/>
    <x v="0"/>
    <x v="28"/>
    <x v="1"/>
    <x v="1"/>
    <n v="2830"/>
    <x v="0"/>
    <x v="11"/>
    <x v="2"/>
    <s v="Sanvi Reddy"/>
    <x v="648"/>
  </r>
  <r>
    <x v="144"/>
    <x v="1"/>
    <x v="1"/>
    <x v="0"/>
    <x v="27"/>
    <x v="4"/>
    <x v="4"/>
    <n v="3066"/>
    <x v="0"/>
    <x v="7"/>
    <x v="2"/>
    <s v="Sanvi Reddy"/>
    <x v="658"/>
  </r>
  <r>
    <x v="685"/>
    <x v="1"/>
    <x v="1"/>
    <x v="0"/>
    <x v="20"/>
    <x v="4"/>
    <x v="4"/>
    <n v="3429"/>
    <x v="0"/>
    <x v="8"/>
    <x v="9"/>
    <s v="Luka Vidovic"/>
    <x v="777"/>
  </r>
  <r>
    <x v="719"/>
    <x v="0"/>
    <x v="0"/>
    <x v="0"/>
    <x v="56"/>
    <x v="1"/>
    <x v="1"/>
    <n v="2795"/>
    <x v="0"/>
    <x v="11"/>
    <x v="4"/>
    <s v="Ariki Te Kahu"/>
    <x v="14"/>
  </r>
  <r>
    <x v="537"/>
    <x v="2"/>
    <x v="2"/>
    <x v="0"/>
    <x v="10"/>
    <x v="4"/>
    <x v="4"/>
    <n v="3551"/>
    <x v="0"/>
    <x v="8"/>
    <x v="4"/>
    <s v="Ariki Te Kahu"/>
    <x v="560"/>
  </r>
  <r>
    <x v="134"/>
    <x v="0"/>
    <x v="0"/>
    <x v="1"/>
    <x v="68"/>
    <x v="7"/>
    <x v="7"/>
    <n v="800"/>
    <x v="0"/>
    <x v="19"/>
    <x v="2"/>
    <s v="Sanvi Reddy"/>
    <x v="393"/>
  </r>
  <r>
    <x v="550"/>
    <x v="2"/>
    <x v="2"/>
    <x v="0"/>
    <x v="63"/>
    <x v="1"/>
    <x v="1"/>
    <n v="2015"/>
    <x v="0"/>
    <x v="5"/>
    <x v="6"/>
    <s v="Cooper Evans"/>
    <x v="701"/>
  </r>
  <r>
    <x v="38"/>
    <x v="0"/>
    <x v="0"/>
    <x v="0"/>
    <x v="94"/>
    <x v="5"/>
    <x v="5"/>
    <n v="7250"/>
    <x v="0"/>
    <x v="9"/>
    <x v="1"/>
    <s v="Jojo Hashimoto"/>
    <x v="152"/>
  </r>
  <r>
    <x v="282"/>
    <x v="0"/>
    <x v="0"/>
    <x v="0"/>
    <x v="39"/>
    <x v="0"/>
    <x v="0"/>
    <n v="6330"/>
    <x v="0"/>
    <x v="14"/>
    <x v="8"/>
    <s v="Aditya Nair"/>
    <x v="209"/>
  </r>
  <r>
    <x v="17"/>
    <x v="0"/>
    <x v="0"/>
    <x v="0"/>
    <x v="10"/>
    <x v="4"/>
    <x v="4"/>
    <n v="3551"/>
    <x v="0"/>
    <x v="8"/>
    <x v="0"/>
    <s v="Yarran Maza"/>
    <x v="373"/>
  </r>
  <r>
    <x v="198"/>
    <x v="2"/>
    <x v="2"/>
    <x v="0"/>
    <x v="12"/>
    <x v="3"/>
    <x v="3"/>
    <n v="4068"/>
    <x v="0"/>
    <x v="10"/>
    <x v="4"/>
    <s v="Ariki Te Kahu"/>
    <x v="45"/>
  </r>
  <r>
    <x v="604"/>
    <x v="2"/>
    <x v="2"/>
    <x v="0"/>
    <x v="23"/>
    <x v="1"/>
    <x v="1"/>
    <n v="2650"/>
    <x v="0"/>
    <x v="11"/>
    <x v="3"/>
    <s v="Adelaide Scott"/>
    <x v="676"/>
  </r>
  <r>
    <x v="691"/>
    <x v="1"/>
    <x v="1"/>
    <x v="0"/>
    <x v="76"/>
    <x v="1"/>
    <x v="1"/>
    <n v="2031"/>
    <x v="0"/>
    <x v="5"/>
    <x v="6"/>
    <s v="Cooper Evans"/>
    <x v="41"/>
  </r>
  <r>
    <x v="585"/>
    <x v="0"/>
    <x v="0"/>
    <x v="0"/>
    <x v="52"/>
    <x v="3"/>
    <x v="3"/>
    <n v="4053"/>
    <x v="0"/>
    <x v="10"/>
    <x v="0"/>
    <s v="Yarran Maza"/>
    <x v="232"/>
  </r>
  <r>
    <x v="530"/>
    <x v="1"/>
    <x v="1"/>
    <x v="0"/>
    <x v="69"/>
    <x v="4"/>
    <x v="4"/>
    <n v="3199"/>
    <x v="0"/>
    <x v="6"/>
    <x v="3"/>
    <s v="Adelaide Scott"/>
    <x v="199"/>
  </r>
  <r>
    <x v="232"/>
    <x v="1"/>
    <x v="1"/>
    <x v="0"/>
    <x v="8"/>
    <x v="1"/>
    <x v="1"/>
    <n v="2158"/>
    <x v="0"/>
    <x v="4"/>
    <x v="1"/>
    <s v="Jojo Hashimoto"/>
    <x v="562"/>
  </r>
  <r>
    <x v="490"/>
    <x v="1"/>
    <x v="1"/>
    <x v="0"/>
    <x v="4"/>
    <x v="1"/>
    <x v="1"/>
    <n v="2154"/>
    <x v="0"/>
    <x v="4"/>
    <x v="4"/>
    <s v="Ariki Te Kahu"/>
    <x v="232"/>
  </r>
  <r>
    <x v="567"/>
    <x v="1"/>
    <x v="1"/>
    <x v="0"/>
    <x v="59"/>
    <x v="3"/>
    <x v="3"/>
    <n v="4509"/>
    <x v="0"/>
    <x v="3"/>
    <x v="4"/>
    <s v="Ariki Te Kahu"/>
    <x v="466"/>
  </r>
  <r>
    <x v="124"/>
    <x v="0"/>
    <x v="0"/>
    <x v="0"/>
    <x v="10"/>
    <x v="4"/>
    <x v="4"/>
    <n v="3551"/>
    <x v="0"/>
    <x v="8"/>
    <x v="3"/>
    <s v="Adelaide Scott"/>
    <x v="116"/>
  </r>
  <r>
    <x v="343"/>
    <x v="1"/>
    <x v="1"/>
    <x v="0"/>
    <x v="20"/>
    <x v="4"/>
    <x v="4"/>
    <n v="3429"/>
    <x v="0"/>
    <x v="8"/>
    <x v="0"/>
    <s v="Yarran Maza"/>
    <x v="46"/>
  </r>
  <r>
    <x v="13"/>
    <x v="0"/>
    <x v="0"/>
    <x v="0"/>
    <x v="15"/>
    <x v="1"/>
    <x v="1"/>
    <n v="2020"/>
    <x v="0"/>
    <x v="5"/>
    <x v="4"/>
    <s v="Ariki Te Kahu"/>
    <x v="421"/>
  </r>
  <r>
    <x v="557"/>
    <x v="0"/>
    <x v="0"/>
    <x v="0"/>
    <x v="25"/>
    <x v="4"/>
    <x v="4"/>
    <n v="3550"/>
    <x v="0"/>
    <x v="8"/>
    <x v="2"/>
    <s v="Sanvi Reddy"/>
    <x v="90"/>
  </r>
  <r>
    <x v="672"/>
    <x v="1"/>
    <x v="1"/>
    <x v="0"/>
    <x v="45"/>
    <x v="3"/>
    <x v="3"/>
    <n v="4570"/>
    <x v="0"/>
    <x v="15"/>
    <x v="9"/>
    <s v="Luka Vidovic"/>
    <x v="394"/>
  </r>
  <r>
    <x v="329"/>
    <x v="0"/>
    <x v="0"/>
    <x v="0"/>
    <x v="32"/>
    <x v="6"/>
    <x v="6"/>
    <n v="5169"/>
    <x v="0"/>
    <x v="13"/>
    <x v="9"/>
    <s v="Luka Vidovic"/>
    <x v="695"/>
  </r>
  <r>
    <x v="643"/>
    <x v="0"/>
    <x v="0"/>
    <x v="0"/>
    <x v="56"/>
    <x v="1"/>
    <x v="1"/>
    <n v="2795"/>
    <x v="0"/>
    <x v="11"/>
    <x v="6"/>
    <s v="Cooper Evans"/>
    <x v="151"/>
  </r>
  <r>
    <x v="614"/>
    <x v="0"/>
    <x v="0"/>
    <x v="0"/>
    <x v="67"/>
    <x v="3"/>
    <x v="3"/>
    <n v="4551"/>
    <x v="0"/>
    <x v="15"/>
    <x v="4"/>
    <s v="Ariki Te Kahu"/>
    <x v="42"/>
  </r>
  <r>
    <x v="91"/>
    <x v="0"/>
    <x v="0"/>
    <x v="0"/>
    <x v="56"/>
    <x v="1"/>
    <x v="1"/>
    <n v="2795"/>
    <x v="0"/>
    <x v="11"/>
    <x v="3"/>
    <s v="Adelaide Scott"/>
    <x v="390"/>
  </r>
  <r>
    <x v="484"/>
    <x v="0"/>
    <x v="0"/>
    <x v="0"/>
    <x v="67"/>
    <x v="3"/>
    <x v="3"/>
    <n v="4551"/>
    <x v="0"/>
    <x v="15"/>
    <x v="4"/>
    <s v="Ariki Te Kahu"/>
    <x v="705"/>
  </r>
  <r>
    <x v="664"/>
    <x v="2"/>
    <x v="2"/>
    <x v="0"/>
    <x v="50"/>
    <x v="4"/>
    <x v="4"/>
    <n v="3179"/>
    <x v="0"/>
    <x v="6"/>
    <x v="9"/>
    <s v="Luka Vidovic"/>
    <x v="554"/>
  </r>
  <r>
    <x v="547"/>
    <x v="0"/>
    <x v="0"/>
    <x v="0"/>
    <x v="85"/>
    <x v="0"/>
    <x v="0"/>
    <n v="6530"/>
    <x v="0"/>
    <x v="20"/>
    <x v="3"/>
    <s v="Adelaide Scott"/>
    <x v="16"/>
  </r>
  <r>
    <x v="440"/>
    <x v="1"/>
    <x v="1"/>
    <x v="0"/>
    <x v="2"/>
    <x v="2"/>
    <x v="2"/>
    <n v="2617"/>
    <x v="0"/>
    <x v="2"/>
    <x v="7"/>
    <s v="Michelle Zhao"/>
    <x v="185"/>
  </r>
  <r>
    <x v="187"/>
    <x v="1"/>
    <x v="1"/>
    <x v="1"/>
    <x v="91"/>
    <x v="1"/>
    <x v="1"/>
    <n v="2064"/>
    <x v="0"/>
    <x v="5"/>
    <x v="9"/>
    <s v="Luka Vidovic"/>
    <x v="751"/>
  </r>
  <r>
    <x v="634"/>
    <x v="0"/>
    <x v="0"/>
    <x v="0"/>
    <x v="11"/>
    <x v="5"/>
    <x v="5"/>
    <n v="7010"/>
    <x v="0"/>
    <x v="9"/>
    <x v="0"/>
    <s v="Yarran Maza"/>
    <x v="384"/>
  </r>
  <r>
    <x v="452"/>
    <x v="0"/>
    <x v="0"/>
    <x v="0"/>
    <x v="16"/>
    <x v="0"/>
    <x v="0"/>
    <n v="6030"/>
    <x v="0"/>
    <x v="0"/>
    <x v="9"/>
    <s v="Luka Vidovic"/>
    <x v="639"/>
  </r>
  <r>
    <x v="681"/>
    <x v="1"/>
    <x v="1"/>
    <x v="0"/>
    <x v="88"/>
    <x v="6"/>
    <x v="6"/>
    <n v="5011"/>
    <x v="0"/>
    <x v="13"/>
    <x v="0"/>
    <s v="Yarran Maza"/>
    <x v="302"/>
  </r>
  <r>
    <x v="69"/>
    <x v="0"/>
    <x v="0"/>
    <x v="0"/>
    <x v="57"/>
    <x v="6"/>
    <x v="6"/>
    <n v="5082"/>
    <x v="0"/>
    <x v="13"/>
    <x v="9"/>
    <s v="Luka Vidovic"/>
    <x v="224"/>
  </r>
  <r>
    <x v="160"/>
    <x v="0"/>
    <x v="0"/>
    <x v="0"/>
    <x v="11"/>
    <x v="5"/>
    <x v="5"/>
    <n v="7010"/>
    <x v="0"/>
    <x v="9"/>
    <x v="1"/>
    <s v="Jojo Hashimoto"/>
    <x v="682"/>
  </r>
  <r>
    <x v="437"/>
    <x v="0"/>
    <x v="0"/>
    <x v="0"/>
    <x v="96"/>
    <x v="4"/>
    <x v="4"/>
    <n v="3690"/>
    <x v="0"/>
    <x v="16"/>
    <x v="1"/>
    <s v="Jojo Hashimoto"/>
    <x v="569"/>
  </r>
  <r>
    <x v="332"/>
    <x v="1"/>
    <x v="1"/>
    <x v="0"/>
    <x v="59"/>
    <x v="3"/>
    <x v="3"/>
    <n v="4509"/>
    <x v="0"/>
    <x v="3"/>
    <x v="3"/>
    <s v="Adelaide Scott"/>
    <x v="716"/>
  </r>
  <r>
    <x v="340"/>
    <x v="1"/>
    <x v="1"/>
    <x v="1"/>
    <x v="64"/>
    <x v="1"/>
    <x v="1"/>
    <n v="2350"/>
    <x v="0"/>
    <x v="1"/>
    <x v="4"/>
    <s v="Ariki Te Kahu"/>
    <x v="634"/>
  </r>
  <r>
    <x v="430"/>
    <x v="0"/>
    <x v="0"/>
    <x v="0"/>
    <x v="15"/>
    <x v="1"/>
    <x v="1"/>
    <n v="2020"/>
    <x v="0"/>
    <x v="5"/>
    <x v="4"/>
    <s v="Ariki Te Kahu"/>
    <x v="581"/>
  </r>
  <r>
    <x v="554"/>
    <x v="0"/>
    <x v="0"/>
    <x v="0"/>
    <x v="84"/>
    <x v="3"/>
    <x v="3"/>
    <n v="4215"/>
    <x v="0"/>
    <x v="3"/>
    <x v="4"/>
    <s v="Ariki Te Kahu"/>
    <x v="395"/>
  </r>
  <r>
    <x v="573"/>
    <x v="0"/>
    <x v="0"/>
    <x v="0"/>
    <x v="23"/>
    <x v="1"/>
    <x v="1"/>
    <n v="2650"/>
    <x v="0"/>
    <x v="11"/>
    <x v="4"/>
    <s v="Ariki Te Kahu"/>
    <x v="193"/>
  </r>
  <r>
    <x v="211"/>
    <x v="0"/>
    <x v="0"/>
    <x v="0"/>
    <x v="85"/>
    <x v="0"/>
    <x v="0"/>
    <n v="6530"/>
    <x v="0"/>
    <x v="20"/>
    <x v="4"/>
    <s v="Ariki Te Kahu"/>
    <x v="98"/>
  </r>
  <r>
    <x v="95"/>
    <x v="1"/>
    <x v="1"/>
    <x v="0"/>
    <x v="74"/>
    <x v="1"/>
    <x v="1"/>
    <n v="2485"/>
    <x v="0"/>
    <x v="1"/>
    <x v="9"/>
    <s v="Luka Vidovic"/>
    <x v="770"/>
  </r>
  <r>
    <x v="28"/>
    <x v="2"/>
    <x v="2"/>
    <x v="0"/>
    <x v="18"/>
    <x v="6"/>
    <x v="6"/>
    <n v="5168"/>
    <x v="0"/>
    <x v="13"/>
    <x v="1"/>
    <s v="Jojo Hashimoto"/>
    <x v="373"/>
  </r>
  <r>
    <x v="9"/>
    <x v="0"/>
    <x v="0"/>
    <x v="0"/>
    <x v="56"/>
    <x v="1"/>
    <x v="1"/>
    <n v="2795"/>
    <x v="0"/>
    <x v="11"/>
    <x v="4"/>
    <s v="Ariki Te Kahu"/>
    <x v="167"/>
  </r>
  <r>
    <x v="510"/>
    <x v="2"/>
    <x v="2"/>
    <x v="1"/>
    <x v="34"/>
    <x v="4"/>
    <x v="4"/>
    <n v="3018"/>
    <x v="0"/>
    <x v="7"/>
    <x v="6"/>
    <s v="Cooper Evans"/>
    <x v="401"/>
  </r>
  <r>
    <x v="597"/>
    <x v="0"/>
    <x v="0"/>
    <x v="0"/>
    <x v="17"/>
    <x v="3"/>
    <x v="3"/>
    <n v="4825"/>
    <x v="0"/>
    <x v="12"/>
    <x v="9"/>
    <s v="Luka Vidovic"/>
    <x v="206"/>
  </r>
  <r>
    <x v="197"/>
    <x v="0"/>
    <x v="0"/>
    <x v="0"/>
    <x v="26"/>
    <x v="0"/>
    <x v="0"/>
    <n v="6280"/>
    <x v="0"/>
    <x v="14"/>
    <x v="4"/>
    <s v="Ariki Te Kahu"/>
    <x v="159"/>
  </r>
  <r>
    <x v="169"/>
    <x v="0"/>
    <x v="0"/>
    <x v="0"/>
    <x v="10"/>
    <x v="4"/>
    <x v="4"/>
    <n v="3551"/>
    <x v="0"/>
    <x v="8"/>
    <x v="4"/>
    <s v="Ariki Te Kahu"/>
    <x v="198"/>
  </r>
  <r>
    <x v="489"/>
    <x v="1"/>
    <x v="1"/>
    <x v="1"/>
    <x v="91"/>
    <x v="1"/>
    <x v="1"/>
    <n v="2064"/>
    <x v="0"/>
    <x v="5"/>
    <x v="3"/>
    <s v="Adelaide Scott"/>
    <x v="88"/>
  </r>
  <r>
    <x v="125"/>
    <x v="2"/>
    <x v="2"/>
    <x v="0"/>
    <x v="69"/>
    <x v="4"/>
    <x v="4"/>
    <n v="3199"/>
    <x v="0"/>
    <x v="6"/>
    <x v="0"/>
    <s v="Yarran Maza"/>
    <x v="637"/>
  </r>
  <r>
    <x v="664"/>
    <x v="2"/>
    <x v="2"/>
    <x v="0"/>
    <x v="28"/>
    <x v="1"/>
    <x v="1"/>
    <n v="2830"/>
    <x v="0"/>
    <x v="11"/>
    <x v="3"/>
    <s v="Adelaide Scott"/>
    <x v="222"/>
  </r>
  <r>
    <x v="108"/>
    <x v="1"/>
    <x v="1"/>
    <x v="1"/>
    <x v="40"/>
    <x v="4"/>
    <x v="4"/>
    <n v="3353"/>
    <x v="0"/>
    <x v="8"/>
    <x v="8"/>
    <s v="Aditya Nair"/>
    <x v="39"/>
  </r>
  <r>
    <x v="341"/>
    <x v="0"/>
    <x v="0"/>
    <x v="0"/>
    <x v="81"/>
    <x v="3"/>
    <x v="3"/>
    <n v="4680"/>
    <x v="0"/>
    <x v="17"/>
    <x v="0"/>
    <s v="Yarran Maza"/>
    <x v="84"/>
  </r>
  <r>
    <x v="566"/>
    <x v="0"/>
    <x v="0"/>
    <x v="1"/>
    <x v="34"/>
    <x v="4"/>
    <x v="4"/>
    <n v="3018"/>
    <x v="0"/>
    <x v="7"/>
    <x v="0"/>
    <s v="Yarran Maza"/>
    <x v="568"/>
  </r>
  <r>
    <x v="634"/>
    <x v="0"/>
    <x v="0"/>
    <x v="1"/>
    <x v="75"/>
    <x v="0"/>
    <x v="0"/>
    <n v="6450"/>
    <x v="0"/>
    <x v="20"/>
    <x v="0"/>
    <s v="Yarran Maza"/>
    <x v="644"/>
  </r>
  <r>
    <x v="355"/>
    <x v="0"/>
    <x v="0"/>
    <x v="0"/>
    <x v="46"/>
    <x v="3"/>
    <x v="3"/>
    <n v="4740"/>
    <x v="0"/>
    <x v="17"/>
    <x v="0"/>
    <s v="Yarran Maza"/>
    <x v="516"/>
  </r>
  <r>
    <x v="47"/>
    <x v="2"/>
    <x v="2"/>
    <x v="0"/>
    <x v="9"/>
    <x v="4"/>
    <x v="4"/>
    <n v="3076"/>
    <x v="0"/>
    <x v="7"/>
    <x v="4"/>
    <s v="Ariki Te Kahu"/>
    <x v="443"/>
  </r>
  <r>
    <x v="289"/>
    <x v="0"/>
    <x v="0"/>
    <x v="1"/>
    <x v="34"/>
    <x v="4"/>
    <x v="4"/>
    <n v="3018"/>
    <x v="0"/>
    <x v="7"/>
    <x v="4"/>
    <s v="Ariki Te Kahu"/>
    <x v="769"/>
  </r>
  <r>
    <x v="529"/>
    <x v="1"/>
    <x v="1"/>
    <x v="0"/>
    <x v="15"/>
    <x v="1"/>
    <x v="1"/>
    <n v="2020"/>
    <x v="0"/>
    <x v="5"/>
    <x v="3"/>
    <s v="Adelaide Scott"/>
    <x v="487"/>
  </r>
  <r>
    <x v="255"/>
    <x v="0"/>
    <x v="0"/>
    <x v="0"/>
    <x v="51"/>
    <x v="4"/>
    <x v="4"/>
    <n v="3630"/>
    <x v="0"/>
    <x v="16"/>
    <x v="1"/>
    <s v="Jojo Hashimoto"/>
    <x v="586"/>
  </r>
  <r>
    <x v="404"/>
    <x v="2"/>
    <x v="2"/>
    <x v="0"/>
    <x v="12"/>
    <x v="3"/>
    <x v="3"/>
    <n v="4068"/>
    <x v="0"/>
    <x v="10"/>
    <x v="4"/>
    <s v="Ariki Te Kahu"/>
    <x v="707"/>
  </r>
  <r>
    <x v="11"/>
    <x v="0"/>
    <x v="0"/>
    <x v="1"/>
    <x v="63"/>
    <x v="1"/>
    <x v="1"/>
    <n v="2015"/>
    <x v="0"/>
    <x v="5"/>
    <x v="0"/>
    <s v="Yarran Maza"/>
    <x v="448"/>
  </r>
  <r>
    <x v="215"/>
    <x v="2"/>
    <x v="2"/>
    <x v="1"/>
    <x v="64"/>
    <x v="1"/>
    <x v="1"/>
    <n v="2350"/>
    <x v="0"/>
    <x v="1"/>
    <x v="3"/>
    <s v="Adelaide Scott"/>
    <x v="226"/>
  </r>
  <r>
    <x v="268"/>
    <x v="1"/>
    <x v="1"/>
    <x v="0"/>
    <x v="11"/>
    <x v="5"/>
    <x v="5"/>
    <n v="7010"/>
    <x v="0"/>
    <x v="9"/>
    <x v="9"/>
    <s v="Luka Vidovic"/>
    <x v="216"/>
  </r>
  <r>
    <x v="185"/>
    <x v="0"/>
    <x v="0"/>
    <x v="0"/>
    <x v="20"/>
    <x v="4"/>
    <x v="4"/>
    <n v="3429"/>
    <x v="0"/>
    <x v="8"/>
    <x v="9"/>
    <s v="Luka Vidovic"/>
    <x v="588"/>
  </r>
  <r>
    <x v="719"/>
    <x v="0"/>
    <x v="0"/>
    <x v="1"/>
    <x v="66"/>
    <x v="3"/>
    <x v="3"/>
    <n v="4883"/>
    <x v="0"/>
    <x v="12"/>
    <x v="1"/>
    <s v="Jojo Hashimoto"/>
    <x v="547"/>
  </r>
  <r>
    <x v="233"/>
    <x v="2"/>
    <x v="2"/>
    <x v="1"/>
    <x v="64"/>
    <x v="1"/>
    <x v="1"/>
    <n v="2350"/>
    <x v="0"/>
    <x v="1"/>
    <x v="9"/>
    <s v="Luka Vidovic"/>
    <x v="741"/>
  </r>
  <r>
    <x v="270"/>
    <x v="0"/>
    <x v="0"/>
    <x v="0"/>
    <x v="9"/>
    <x v="4"/>
    <x v="4"/>
    <n v="3076"/>
    <x v="0"/>
    <x v="7"/>
    <x v="5"/>
    <s v="Mariam Bakir"/>
    <x v="321"/>
  </r>
  <r>
    <x v="288"/>
    <x v="0"/>
    <x v="0"/>
    <x v="0"/>
    <x v="26"/>
    <x v="0"/>
    <x v="0"/>
    <n v="6280"/>
    <x v="0"/>
    <x v="14"/>
    <x v="3"/>
    <s v="Adelaide Scott"/>
    <x v="76"/>
  </r>
  <r>
    <x v="501"/>
    <x v="2"/>
    <x v="2"/>
    <x v="0"/>
    <x v="76"/>
    <x v="1"/>
    <x v="1"/>
    <n v="2031"/>
    <x v="0"/>
    <x v="5"/>
    <x v="4"/>
    <s v="Ariki Te Kahu"/>
    <x v="302"/>
  </r>
  <r>
    <x v="277"/>
    <x v="0"/>
    <x v="0"/>
    <x v="0"/>
    <x v="77"/>
    <x v="5"/>
    <x v="5"/>
    <n v="7018"/>
    <x v="0"/>
    <x v="9"/>
    <x v="9"/>
    <s v="Luka Vidovic"/>
    <x v="267"/>
  </r>
  <r>
    <x v="369"/>
    <x v="2"/>
    <x v="2"/>
    <x v="0"/>
    <x v="4"/>
    <x v="1"/>
    <x v="1"/>
    <n v="2154"/>
    <x v="0"/>
    <x v="4"/>
    <x v="9"/>
    <s v="Luka Vidovic"/>
    <x v="111"/>
  </r>
  <r>
    <x v="380"/>
    <x v="0"/>
    <x v="0"/>
    <x v="0"/>
    <x v="25"/>
    <x v="4"/>
    <x v="4"/>
    <n v="3550"/>
    <x v="0"/>
    <x v="8"/>
    <x v="4"/>
    <s v="Ariki Te Kahu"/>
    <x v="108"/>
  </r>
  <r>
    <x v="233"/>
    <x v="2"/>
    <x v="2"/>
    <x v="0"/>
    <x v="67"/>
    <x v="3"/>
    <x v="3"/>
    <n v="4551"/>
    <x v="0"/>
    <x v="15"/>
    <x v="3"/>
    <s v="Adelaide Scott"/>
    <x v="353"/>
  </r>
  <r>
    <x v="26"/>
    <x v="1"/>
    <x v="1"/>
    <x v="1"/>
    <x v="81"/>
    <x v="3"/>
    <x v="3"/>
    <n v="4680"/>
    <x v="0"/>
    <x v="17"/>
    <x v="9"/>
    <s v="Luka Vidovic"/>
    <x v="187"/>
  </r>
  <r>
    <x v="113"/>
    <x v="2"/>
    <x v="2"/>
    <x v="0"/>
    <x v="96"/>
    <x v="4"/>
    <x v="4"/>
    <n v="3690"/>
    <x v="0"/>
    <x v="16"/>
    <x v="9"/>
    <s v="Luka Vidovic"/>
    <x v="267"/>
  </r>
  <r>
    <x v="686"/>
    <x v="2"/>
    <x v="2"/>
    <x v="0"/>
    <x v="30"/>
    <x v="4"/>
    <x v="4"/>
    <n v="3131"/>
    <x v="0"/>
    <x v="6"/>
    <x v="0"/>
    <s v="Yarran Maza"/>
    <x v="251"/>
  </r>
  <r>
    <x v="580"/>
    <x v="1"/>
    <x v="1"/>
    <x v="0"/>
    <x v="27"/>
    <x v="4"/>
    <x v="4"/>
    <n v="3066"/>
    <x v="0"/>
    <x v="7"/>
    <x v="9"/>
    <s v="Luka Vidovic"/>
    <x v="745"/>
  </r>
  <r>
    <x v="487"/>
    <x v="0"/>
    <x v="0"/>
    <x v="1"/>
    <x v="64"/>
    <x v="1"/>
    <x v="1"/>
    <n v="2350"/>
    <x v="0"/>
    <x v="1"/>
    <x v="8"/>
    <s v="Aditya Nair"/>
    <x v="118"/>
  </r>
  <r>
    <x v="266"/>
    <x v="2"/>
    <x v="2"/>
    <x v="0"/>
    <x v="37"/>
    <x v="1"/>
    <x v="1"/>
    <n v="2750"/>
    <x v="0"/>
    <x v="11"/>
    <x v="4"/>
    <s v="Ariki Te Kahu"/>
    <x v="509"/>
  </r>
  <r>
    <x v="232"/>
    <x v="1"/>
    <x v="1"/>
    <x v="0"/>
    <x v="62"/>
    <x v="0"/>
    <x v="0"/>
    <n v="6112"/>
    <x v="0"/>
    <x v="14"/>
    <x v="4"/>
    <s v="Ariki Te Kahu"/>
    <x v="599"/>
  </r>
  <r>
    <x v="577"/>
    <x v="0"/>
    <x v="0"/>
    <x v="0"/>
    <x v="13"/>
    <x v="1"/>
    <x v="1"/>
    <n v="2480"/>
    <x v="0"/>
    <x v="1"/>
    <x v="4"/>
    <s v="Ariki Te Kahu"/>
    <x v="229"/>
  </r>
  <r>
    <x v="490"/>
    <x v="1"/>
    <x v="1"/>
    <x v="0"/>
    <x v="5"/>
    <x v="1"/>
    <x v="1"/>
    <n v="2067"/>
    <x v="0"/>
    <x v="5"/>
    <x v="4"/>
    <s v="Ariki Te Kahu"/>
    <x v="752"/>
  </r>
  <r>
    <x v="171"/>
    <x v="1"/>
    <x v="1"/>
    <x v="0"/>
    <x v="27"/>
    <x v="4"/>
    <x v="4"/>
    <n v="3066"/>
    <x v="0"/>
    <x v="7"/>
    <x v="4"/>
    <s v="Ariki Te Kahu"/>
    <x v="771"/>
  </r>
  <r>
    <x v="501"/>
    <x v="2"/>
    <x v="2"/>
    <x v="0"/>
    <x v="70"/>
    <x v="4"/>
    <x v="4"/>
    <n v="3400"/>
    <x v="0"/>
    <x v="8"/>
    <x v="4"/>
    <s v="Ariki Te Kahu"/>
    <x v="12"/>
  </r>
  <r>
    <x v="16"/>
    <x v="1"/>
    <x v="1"/>
    <x v="0"/>
    <x v="27"/>
    <x v="4"/>
    <x v="4"/>
    <n v="3066"/>
    <x v="0"/>
    <x v="7"/>
    <x v="8"/>
    <s v="Aditya Nair"/>
    <x v="742"/>
  </r>
  <r>
    <x v="183"/>
    <x v="0"/>
    <x v="0"/>
    <x v="0"/>
    <x v="47"/>
    <x v="1"/>
    <x v="1"/>
    <n v="2101"/>
    <x v="0"/>
    <x v="4"/>
    <x v="4"/>
    <s v="Ariki Te Kahu"/>
    <x v="440"/>
  </r>
  <r>
    <x v="35"/>
    <x v="0"/>
    <x v="0"/>
    <x v="0"/>
    <x v="47"/>
    <x v="1"/>
    <x v="1"/>
    <n v="2101"/>
    <x v="0"/>
    <x v="4"/>
    <x v="8"/>
    <s v="Aditya Nair"/>
    <x v="493"/>
  </r>
  <r>
    <x v="222"/>
    <x v="2"/>
    <x v="2"/>
    <x v="0"/>
    <x v="7"/>
    <x v="4"/>
    <x v="4"/>
    <n v="3175"/>
    <x v="0"/>
    <x v="6"/>
    <x v="8"/>
    <s v="Aditya Nair"/>
    <x v="385"/>
  </r>
  <r>
    <x v="392"/>
    <x v="0"/>
    <x v="0"/>
    <x v="0"/>
    <x v="10"/>
    <x v="4"/>
    <x v="4"/>
    <n v="3551"/>
    <x v="0"/>
    <x v="8"/>
    <x v="5"/>
    <s v="Mariam Bakir"/>
    <x v="269"/>
  </r>
  <r>
    <x v="626"/>
    <x v="0"/>
    <x v="0"/>
    <x v="0"/>
    <x v="43"/>
    <x v="1"/>
    <x v="1"/>
    <n v="2560"/>
    <x v="0"/>
    <x v="2"/>
    <x v="6"/>
    <s v="Cooper Evans"/>
    <x v="399"/>
  </r>
  <r>
    <x v="530"/>
    <x v="1"/>
    <x v="1"/>
    <x v="0"/>
    <x v="7"/>
    <x v="4"/>
    <x v="4"/>
    <n v="3175"/>
    <x v="0"/>
    <x v="6"/>
    <x v="3"/>
    <s v="Adelaide Scott"/>
    <x v="210"/>
  </r>
  <r>
    <x v="497"/>
    <x v="1"/>
    <x v="1"/>
    <x v="0"/>
    <x v="85"/>
    <x v="0"/>
    <x v="0"/>
    <n v="6530"/>
    <x v="0"/>
    <x v="20"/>
    <x v="4"/>
    <s v="Ariki Te Kahu"/>
    <x v="132"/>
  </r>
  <r>
    <x v="255"/>
    <x v="0"/>
    <x v="0"/>
    <x v="0"/>
    <x v="59"/>
    <x v="3"/>
    <x v="3"/>
    <n v="4509"/>
    <x v="0"/>
    <x v="3"/>
    <x v="0"/>
    <s v="Yarran Maza"/>
    <x v="538"/>
  </r>
  <r>
    <x v="643"/>
    <x v="0"/>
    <x v="0"/>
    <x v="0"/>
    <x v="58"/>
    <x v="0"/>
    <x v="0"/>
    <n v="6027"/>
    <x v="0"/>
    <x v="0"/>
    <x v="9"/>
    <s v="Luka Vidovic"/>
    <x v="422"/>
  </r>
  <r>
    <x v="88"/>
    <x v="0"/>
    <x v="0"/>
    <x v="1"/>
    <x v="64"/>
    <x v="1"/>
    <x v="1"/>
    <n v="2350"/>
    <x v="0"/>
    <x v="1"/>
    <x v="4"/>
    <s v="Ariki Te Kahu"/>
    <x v="405"/>
  </r>
  <r>
    <x v="10"/>
    <x v="0"/>
    <x v="0"/>
    <x v="1"/>
    <x v="64"/>
    <x v="1"/>
    <x v="1"/>
    <n v="2350"/>
    <x v="0"/>
    <x v="1"/>
    <x v="4"/>
    <s v="Ariki Te Kahu"/>
    <x v="654"/>
  </r>
  <r>
    <x v="421"/>
    <x v="0"/>
    <x v="0"/>
    <x v="0"/>
    <x v="27"/>
    <x v="4"/>
    <x v="4"/>
    <n v="3066"/>
    <x v="0"/>
    <x v="7"/>
    <x v="4"/>
    <s v="Ariki Te Kahu"/>
    <x v="169"/>
  </r>
  <r>
    <x v="632"/>
    <x v="0"/>
    <x v="0"/>
    <x v="1"/>
    <x v="63"/>
    <x v="1"/>
    <x v="1"/>
    <n v="2015"/>
    <x v="0"/>
    <x v="5"/>
    <x v="4"/>
    <s v="Ariki Te Kahu"/>
    <x v="60"/>
  </r>
  <r>
    <x v="170"/>
    <x v="0"/>
    <x v="0"/>
    <x v="1"/>
    <x v="89"/>
    <x v="4"/>
    <x v="4"/>
    <n v="3136"/>
    <x v="0"/>
    <x v="6"/>
    <x v="0"/>
    <s v="Yarran Maza"/>
    <x v="383"/>
  </r>
  <r>
    <x v="316"/>
    <x v="0"/>
    <x v="0"/>
    <x v="0"/>
    <x v="51"/>
    <x v="4"/>
    <x v="4"/>
    <n v="3630"/>
    <x v="0"/>
    <x v="16"/>
    <x v="4"/>
    <s v="Ariki Te Kahu"/>
    <x v="245"/>
  </r>
  <r>
    <x v="685"/>
    <x v="1"/>
    <x v="1"/>
    <x v="0"/>
    <x v="76"/>
    <x v="1"/>
    <x v="1"/>
    <n v="2031"/>
    <x v="0"/>
    <x v="5"/>
    <x v="5"/>
    <s v="Mariam Bakir"/>
    <x v="646"/>
  </r>
  <r>
    <x v="612"/>
    <x v="0"/>
    <x v="0"/>
    <x v="0"/>
    <x v="49"/>
    <x v="4"/>
    <x v="4"/>
    <n v="3134"/>
    <x v="0"/>
    <x v="6"/>
    <x v="4"/>
    <s v="Ariki Te Kahu"/>
    <x v="29"/>
  </r>
  <r>
    <x v="415"/>
    <x v="0"/>
    <x v="0"/>
    <x v="0"/>
    <x v="15"/>
    <x v="1"/>
    <x v="1"/>
    <n v="2020"/>
    <x v="0"/>
    <x v="5"/>
    <x v="7"/>
    <s v="Michelle Zhao"/>
    <x v="151"/>
  </r>
  <r>
    <x v="436"/>
    <x v="1"/>
    <x v="1"/>
    <x v="0"/>
    <x v="52"/>
    <x v="3"/>
    <x v="3"/>
    <n v="4053"/>
    <x v="0"/>
    <x v="10"/>
    <x v="4"/>
    <s v="Ariki Te Kahu"/>
    <x v="99"/>
  </r>
  <r>
    <x v="249"/>
    <x v="0"/>
    <x v="0"/>
    <x v="0"/>
    <x v="94"/>
    <x v="5"/>
    <x v="5"/>
    <n v="7250"/>
    <x v="0"/>
    <x v="9"/>
    <x v="9"/>
    <s v="Luka Vidovic"/>
    <x v="331"/>
  </r>
  <r>
    <x v="457"/>
    <x v="0"/>
    <x v="0"/>
    <x v="0"/>
    <x v="85"/>
    <x v="0"/>
    <x v="0"/>
    <n v="6530"/>
    <x v="0"/>
    <x v="20"/>
    <x v="9"/>
    <s v="Luka Vidovic"/>
    <x v="58"/>
  </r>
  <r>
    <x v="592"/>
    <x v="0"/>
    <x v="0"/>
    <x v="1"/>
    <x v="63"/>
    <x v="1"/>
    <x v="1"/>
    <n v="2015"/>
    <x v="0"/>
    <x v="5"/>
    <x v="3"/>
    <s v="Adelaide Scott"/>
    <x v="645"/>
  </r>
  <r>
    <x v="562"/>
    <x v="2"/>
    <x v="2"/>
    <x v="0"/>
    <x v="10"/>
    <x v="4"/>
    <x v="4"/>
    <n v="3551"/>
    <x v="0"/>
    <x v="8"/>
    <x v="9"/>
    <s v="Luka Vidovic"/>
    <x v="226"/>
  </r>
  <r>
    <x v="111"/>
    <x v="0"/>
    <x v="0"/>
    <x v="0"/>
    <x v="59"/>
    <x v="3"/>
    <x v="3"/>
    <n v="4509"/>
    <x v="0"/>
    <x v="3"/>
    <x v="8"/>
    <s v="Aditya Nair"/>
    <x v="774"/>
  </r>
  <r>
    <x v="246"/>
    <x v="2"/>
    <x v="2"/>
    <x v="1"/>
    <x v="31"/>
    <x v="1"/>
    <x v="1"/>
    <n v="2116"/>
    <x v="0"/>
    <x v="4"/>
    <x v="3"/>
    <s v="Adelaide Scott"/>
    <x v="574"/>
  </r>
  <r>
    <x v="217"/>
    <x v="0"/>
    <x v="0"/>
    <x v="1"/>
    <x v="38"/>
    <x v="3"/>
    <x v="3"/>
    <n v="4802"/>
    <x v="0"/>
    <x v="12"/>
    <x v="0"/>
    <s v="Yarran Maza"/>
    <x v="617"/>
  </r>
  <r>
    <x v="433"/>
    <x v="0"/>
    <x v="0"/>
    <x v="0"/>
    <x v="26"/>
    <x v="0"/>
    <x v="0"/>
    <n v="6280"/>
    <x v="0"/>
    <x v="14"/>
    <x v="5"/>
    <s v="Mariam Bakir"/>
    <x v="107"/>
  </r>
  <r>
    <x v="720"/>
    <x v="1"/>
    <x v="1"/>
    <x v="0"/>
    <x v="51"/>
    <x v="4"/>
    <x v="4"/>
    <n v="3630"/>
    <x v="0"/>
    <x v="16"/>
    <x v="1"/>
    <s v="Jojo Hashimoto"/>
    <x v="233"/>
  </r>
  <r>
    <x v="644"/>
    <x v="1"/>
    <x v="1"/>
    <x v="0"/>
    <x v="68"/>
    <x v="7"/>
    <x v="7"/>
    <n v="800"/>
    <x v="0"/>
    <x v="19"/>
    <x v="5"/>
    <s v="Mariam Bakir"/>
    <x v="474"/>
  </r>
  <r>
    <x v="185"/>
    <x v="0"/>
    <x v="0"/>
    <x v="0"/>
    <x v="9"/>
    <x v="4"/>
    <x v="4"/>
    <n v="3076"/>
    <x v="0"/>
    <x v="7"/>
    <x v="4"/>
    <s v="Ariki Te Kahu"/>
    <x v="253"/>
  </r>
  <r>
    <x v="674"/>
    <x v="1"/>
    <x v="1"/>
    <x v="0"/>
    <x v="13"/>
    <x v="1"/>
    <x v="1"/>
    <n v="2480"/>
    <x v="0"/>
    <x v="1"/>
    <x v="4"/>
    <s v="Ariki Te Kahu"/>
    <x v="473"/>
  </r>
  <r>
    <x v="278"/>
    <x v="2"/>
    <x v="2"/>
    <x v="1"/>
    <x v="95"/>
    <x v="7"/>
    <x v="7"/>
    <n v="870"/>
    <x v="0"/>
    <x v="19"/>
    <x v="4"/>
    <s v="Ariki Te Kahu"/>
    <x v="675"/>
  </r>
  <r>
    <x v="11"/>
    <x v="0"/>
    <x v="0"/>
    <x v="0"/>
    <x v="71"/>
    <x v="6"/>
    <x v="6"/>
    <n v="5043"/>
    <x v="0"/>
    <x v="13"/>
    <x v="0"/>
    <s v="Yarran Maza"/>
    <x v="17"/>
  </r>
  <r>
    <x v="487"/>
    <x v="0"/>
    <x v="0"/>
    <x v="0"/>
    <x v="88"/>
    <x v="6"/>
    <x v="6"/>
    <n v="5011"/>
    <x v="0"/>
    <x v="13"/>
    <x v="9"/>
    <s v="Luka Vidovic"/>
    <x v="481"/>
  </r>
  <r>
    <x v="574"/>
    <x v="2"/>
    <x v="2"/>
    <x v="0"/>
    <x v="43"/>
    <x v="1"/>
    <x v="1"/>
    <n v="2560"/>
    <x v="0"/>
    <x v="2"/>
    <x v="4"/>
    <s v="Ariki Te Kahu"/>
    <x v="88"/>
  </r>
  <r>
    <x v="416"/>
    <x v="2"/>
    <x v="2"/>
    <x v="0"/>
    <x v="51"/>
    <x v="4"/>
    <x v="4"/>
    <n v="3630"/>
    <x v="0"/>
    <x v="16"/>
    <x v="9"/>
    <s v="Luka Vidovic"/>
    <x v="310"/>
  </r>
  <r>
    <x v="265"/>
    <x v="1"/>
    <x v="1"/>
    <x v="0"/>
    <x v="61"/>
    <x v="6"/>
    <x v="6"/>
    <n v="5343"/>
    <x v="0"/>
    <x v="18"/>
    <x v="4"/>
    <s v="Ariki Te Kahu"/>
    <x v="734"/>
  </r>
  <r>
    <x v="366"/>
    <x v="0"/>
    <x v="0"/>
    <x v="1"/>
    <x v="35"/>
    <x v="3"/>
    <x v="3"/>
    <n v="4558"/>
    <x v="0"/>
    <x v="15"/>
    <x v="4"/>
    <s v="Ariki Te Kahu"/>
    <x v="726"/>
  </r>
  <r>
    <x v="307"/>
    <x v="1"/>
    <x v="1"/>
    <x v="1"/>
    <x v="31"/>
    <x v="1"/>
    <x v="1"/>
    <n v="2116"/>
    <x v="0"/>
    <x v="4"/>
    <x v="4"/>
    <s v="Ariki Te Kahu"/>
    <x v="56"/>
  </r>
  <r>
    <x v="108"/>
    <x v="1"/>
    <x v="1"/>
    <x v="0"/>
    <x v="56"/>
    <x v="1"/>
    <x v="1"/>
    <n v="2795"/>
    <x v="0"/>
    <x v="11"/>
    <x v="5"/>
    <s v="Mariam Bakir"/>
    <x v="137"/>
  </r>
  <r>
    <x v="342"/>
    <x v="0"/>
    <x v="0"/>
    <x v="0"/>
    <x v="9"/>
    <x v="4"/>
    <x v="4"/>
    <n v="3076"/>
    <x v="0"/>
    <x v="7"/>
    <x v="8"/>
    <s v="Aditya Nair"/>
    <x v="435"/>
  </r>
  <r>
    <x v="8"/>
    <x v="0"/>
    <x v="0"/>
    <x v="0"/>
    <x v="5"/>
    <x v="1"/>
    <x v="1"/>
    <n v="2067"/>
    <x v="0"/>
    <x v="5"/>
    <x v="0"/>
    <s v="Yarran Maza"/>
    <x v="173"/>
  </r>
  <r>
    <x v="598"/>
    <x v="0"/>
    <x v="0"/>
    <x v="0"/>
    <x v="3"/>
    <x v="3"/>
    <x v="3"/>
    <n v="4220"/>
    <x v="0"/>
    <x v="3"/>
    <x v="9"/>
    <s v="Luka Vidovic"/>
    <x v="629"/>
  </r>
  <r>
    <x v="232"/>
    <x v="1"/>
    <x v="1"/>
    <x v="0"/>
    <x v="9"/>
    <x v="4"/>
    <x v="4"/>
    <n v="3076"/>
    <x v="0"/>
    <x v="7"/>
    <x v="0"/>
    <s v="Yarran Maza"/>
    <x v="706"/>
  </r>
  <r>
    <x v="405"/>
    <x v="2"/>
    <x v="2"/>
    <x v="0"/>
    <x v="52"/>
    <x v="3"/>
    <x v="3"/>
    <n v="4053"/>
    <x v="0"/>
    <x v="10"/>
    <x v="5"/>
    <s v="Mariam Bakir"/>
    <x v="237"/>
  </r>
  <r>
    <x v="312"/>
    <x v="0"/>
    <x v="0"/>
    <x v="0"/>
    <x v="77"/>
    <x v="5"/>
    <x v="5"/>
    <n v="7018"/>
    <x v="0"/>
    <x v="9"/>
    <x v="9"/>
    <s v="Luka Vidovic"/>
    <x v="647"/>
  </r>
  <r>
    <x v="349"/>
    <x v="1"/>
    <x v="1"/>
    <x v="1"/>
    <x v="39"/>
    <x v="0"/>
    <x v="0"/>
    <n v="6330"/>
    <x v="0"/>
    <x v="14"/>
    <x v="7"/>
    <s v="Michelle Zhao"/>
    <x v="584"/>
  </r>
  <r>
    <x v="164"/>
    <x v="1"/>
    <x v="1"/>
    <x v="1"/>
    <x v="0"/>
    <x v="0"/>
    <x v="0"/>
    <n v="6021"/>
    <x v="0"/>
    <x v="0"/>
    <x v="9"/>
    <s v="Luka Vidovic"/>
    <x v="408"/>
  </r>
  <r>
    <x v="147"/>
    <x v="0"/>
    <x v="0"/>
    <x v="0"/>
    <x v="41"/>
    <x v="5"/>
    <x v="5"/>
    <n v="7320"/>
    <x v="0"/>
    <x v="9"/>
    <x v="9"/>
    <s v="Luka Vidovic"/>
    <x v="112"/>
  </r>
  <r>
    <x v="451"/>
    <x v="0"/>
    <x v="0"/>
    <x v="0"/>
    <x v="23"/>
    <x v="1"/>
    <x v="1"/>
    <n v="2650"/>
    <x v="0"/>
    <x v="11"/>
    <x v="4"/>
    <s v="Ariki Te Kahu"/>
    <x v="260"/>
  </r>
  <r>
    <x v="714"/>
    <x v="0"/>
    <x v="0"/>
    <x v="0"/>
    <x v="18"/>
    <x v="6"/>
    <x v="6"/>
    <n v="5168"/>
    <x v="0"/>
    <x v="13"/>
    <x v="4"/>
    <s v="Ariki Te Kahu"/>
    <x v="369"/>
  </r>
  <r>
    <x v="679"/>
    <x v="2"/>
    <x v="2"/>
    <x v="0"/>
    <x v="67"/>
    <x v="3"/>
    <x v="3"/>
    <n v="4551"/>
    <x v="0"/>
    <x v="15"/>
    <x v="8"/>
    <s v="Aditya Nair"/>
    <x v="22"/>
  </r>
  <r>
    <x v="305"/>
    <x v="2"/>
    <x v="2"/>
    <x v="1"/>
    <x v="31"/>
    <x v="1"/>
    <x v="1"/>
    <n v="2116"/>
    <x v="0"/>
    <x v="4"/>
    <x v="0"/>
    <s v="Yarran Maza"/>
    <x v="185"/>
  </r>
  <r>
    <x v="479"/>
    <x v="2"/>
    <x v="2"/>
    <x v="0"/>
    <x v="8"/>
    <x v="1"/>
    <x v="1"/>
    <n v="2158"/>
    <x v="0"/>
    <x v="4"/>
    <x v="0"/>
    <s v="Yarran Maza"/>
    <x v="650"/>
  </r>
  <r>
    <x v="432"/>
    <x v="0"/>
    <x v="0"/>
    <x v="0"/>
    <x v="33"/>
    <x v="4"/>
    <x v="4"/>
    <n v="3280"/>
    <x v="0"/>
    <x v="8"/>
    <x v="1"/>
    <s v="Jojo Hashimoto"/>
    <x v="259"/>
  </r>
  <r>
    <x v="614"/>
    <x v="0"/>
    <x v="0"/>
    <x v="0"/>
    <x v="18"/>
    <x v="6"/>
    <x v="6"/>
    <n v="5168"/>
    <x v="0"/>
    <x v="13"/>
    <x v="0"/>
    <s v="Yarran Maza"/>
    <x v="205"/>
  </r>
  <r>
    <x v="132"/>
    <x v="0"/>
    <x v="0"/>
    <x v="0"/>
    <x v="25"/>
    <x v="4"/>
    <x v="4"/>
    <n v="3550"/>
    <x v="0"/>
    <x v="8"/>
    <x v="3"/>
    <s v="Adelaide Scott"/>
    <x v="758"/>
  </r>
  <r>
    <x v="473"/>
    <x v="1"/>
    <x v="1"/>
    <x v="0"/>
    <x v="67"/>
    <x v="3"/>
    <x v="3"/>
    <n v="4551"/>
    <x v="0"/>
    <x v="15"/>
    <x v="0"/>
    <s v="Yarran Maza"/>
    <x v="405"/>
  </r>
  <r>
    <x v="647"/>
    <x v="0"/>
    <x v="0"/>
    <x v="0"/>
    <x v="84"/>
    <x v="3"/>
    <x v="3"/>
    <n v="4215"/>
    <x v="0"/>
    <x v="3"/>
    <x v="8"/>
    <s v="Aditya Nair"/>
    <x v="425"/>
  </r>
  <r>
    <x v="189"/>
    <x v="2"/>
    <x v="2"/>
    <x v="0"/>
    <x v="56"/>
    <x v="1"/>
    <x v="1"/>
    <n v="2795"/>
    <x v="0"/>
    <x v="11"/>
    <x v="9"/>
    <s v="Luka Vidovic"/>
    <x v="225"/>
  </r>
  <r>
    <x v="709"/>
    <x v="0"/>
    <x v="0"/>
    <x v="1"/>
    <x v="95"/>
    <x v="7"/>
    <x v="7"/>
    <n v="870"/>
    <x v="0"/>
    <x v="19"/>
    <x v="9"/>
    <s v="Luka Vidovic"/>
    <x v="352"/>
  </r>
  <r>
    <x v="623"/>
    <x v="2"/>
    <x v="2"/>
    <x v="0"/>
    <x v="33"/>
    <x v="4"/>
    <x v="4"/>
    <n v="3280"/>
    <x v="0"/>
    <x v="8"/>
    <x v="1"/>
    <s v="Jojo Hashimoto"/>
    <x v="484"/>
  </r>
  <r>
    <x v="4"/>
    <x v="0"/>
    <x v="0"/>
    <x v="1"/>
    <x v="63"/>
    <x v="1"/>
    <x v="1"/>
    <n v="2015"/>
    <x v="0"/>
    <x v="5"/>
    <x v="9"/>
    <s v="Luka Vidovic"/>
    <x v="620"/>
  </r>
  <r>
    <x v="490"/>
    <x v="1"/>
    <x v="1"/>
    <x v="1"/>
    <x v="35"/>
    <x v="3"/>
    <x v="3"/>
    <n v="4558"/>
    <x v="0"/>
    <x v="15"/>
    <x v="0"/>
    <s v="Yarran Maza"/>
    <x v="607"/>
  </r>
  <r>
    <x v="613"/>
    <x v="2"/>
    <x v="2"/>
    <x v="0"/>
    <x v="13"/>
    <x v="1"/>
    <x v="1"/>
    <n v="2480"/>
    <x v="0"/>
    <x v="1"/>
    <x v="4"/>
    <s v="Ariki Te Kahu"/>
    <x v="758"/>
  </r>
  <r>
    <x v="599"/>
    <x v="2"/>
    <x v="2"/>
    <x v="0"/>
    <x v="42"/>
    <x v="3"/>
    <x v="3"/>
    <n v="4870"/>
    <x v="0"/>
    <x v="12"/>
    <x v="9"/>
    <s v="Luka Vidovic"/>
    <x v="643"/>
  </r>
  <r>
    <x v="384"/>
    <x v="1"/>
    <x v="1"/>
    <x v="1"/>
    <x v="63"/>
    <x v="1"/>
    <x v="1"/>
    <n v="2015"/>
    <x v="0"/>
    <x v="5"/>
    <x v="4"/>
    <s v="Ariki Te Kahu"/>
    <x v="544"/>
  </r>
  <r>
    <x v="496"/>
    <x v="0"/>
    <x v="0"/>
    <x v="0"/>
    <x v="56"/>
    <x v="1"/>
    <x v="1"/>
    <n v="2795"/>
    <x v="0"/>
    <x v="11"/>
    <x v="4"/>
    <s v="Ariki Te Kahu"/>
    <x v="491"/>
  </r>
  <r>
    <x v="673"/>
    <x v="0"/>
    <x v="0"/>
    <x v="0"/>
    <x v="29"/>
    <x v="4"/>
    <x v="4"/>
    <n v="3500"/>
    <x v="0"/>
    <x v="8"/>
    <x v="4"/>
    <s v="Ariki Te Kahu"/>
    <x v="770"/>
  </r>
  <r>
    <x v="251"/>
    <x v="1"/>
    <x v="1"/>
    <x v="1"/>
    <x v="6"/>
    <x v="0"/>
    <x v="0"/>
    <n v="6010"/>
    <x v="0"/>
    <x v="0"/>
    <x v="9"/>
    <s v="Luka Vidovic"/>
    <x v="346"/>
  </r>
  <r>
    <x v="76"/>
    <x v="2"/>
    <x v="2"/>
    <x v="1"/>
    <x v="39"/>
    <x v="0"/>
    <x v="0"/>
    <n v="6330"/>
    <x v="0"/>
    <x v="14"/>
    <x v="9"/>
    <s v="Luka Vidovic"/>
    <x v="767"/>
  </r>
  <r>
    <x v="613"/>
    <x v="2"/>
    <x v="2"/>
    <x v="0"/>
    <x v="67"/>
    <x v="3"/>
    <x v="3"/>
    <n v="4551"/>
    <x v="0"/>
    <x v="15"/>
    <x v="4"/>
    <s v="Ariki Te Kahu"/>
    <x v="94"/>
  </r>
  <r>
    <x v="562"/>
    <x v="2"/>
    <x v="2"/>
    <x v="0"/>
    <x v="60"/>
    <x v="1"/>
    <x v="1"/>
    <n v="2541"/>
    <x v="0"/>
    <x v="2"/>
    <x v="4"/>
    <s v="Ariki Te Kahu"/>
    <x v="230"/>
  </r>
  <r>
    <x v="159"/>
    <x v="0"/>
    <x v="0"/>
    <x v="0"/>
    <x v="13"/>
    <x v="1"/>
    <x v="1"/>
    <n v="2480"/>
    <x v="0"/>
    <x v="1"/>
    <x v="9"/>
    <s v="Luka Vidovic"/>
    <x v="709"/>
  </r>
  <r>
    <x v="379"/>
    <x v="0"/>
    <x v="0"/>
    <x v="1"/>
    <x v="24"/>
    <x v="1"/>
    <x v="1"/>
    <n v="2120"/>
    <x v="0"/>
    <x v="4"/>
    <x v="9"/>
    <s v="Luka Vidovic"/>
    <x v="699"/>
  </r>
  <r>
    <x v="192"/>
    <x v="1"/>
    <x v="1"/>
    <x v="0"/>
    <x v="69"/>
    <x v="4"/>
    <x v="4"/>
    <n v="3199"/>
    <x v="0"/>
    <x v="6"/>
    <x v="2"/>
    <s v="Sanvi Reddy"/>
    <x v="252"/>
  </r>
  <r>
    <x v="721"/>
    <x v="2"/>
    <x v="2"/>
    <x v="1"/>
    <x v="34"/>
    <x v="4"/>
    <x v="4"/>
    <n v="3018"/>
    <x v="0"/>
    <x v="7"/>
    <x v="4"/>
    <s v="Ariki Te Kahu"/>
    <x v="449"/>
  </r>
  <r>
    <x v="492"/>
    <x v="2"/>
    <x v="2"/>
    <x v="1"/>
    <x v="34"/>
    <x v="4"/>
    <x v="4"/>
    <n v="3018"/>
    <x v="0"/>
    <x v="7"/>
    <x v="3"/>
    <s v="Adelaide Scott"/>
    <x v="633"/>
  </r>
  <r>
    <x v="375"/>
    <x v="1"/>
    <x v="1"/>
    <x v="0"/>
    <x v="6"/>
    <x v="0"/>
    <x v="0"/>
    <n v="6010"/>
    <x v="0"/>
    <x v="0"/>
    <x v="9"/>
    <s v="Luka Vidovic"/>
    <x v="561"/>
  </r>
  <r>
    <x v="510"/>
    <x v="2"/>
    <x v="2"/>
    <x v="0"/>
    <x v="60"/>
    <x v="1"/>
    <x v="1"/>
    <n v="2541"/>
    <x v="0"/>
    <x v="2"/>
    <x v="4"/>
    <s v="Ariki Te Kahu"/>
    <x v="641"/>
  </r>
  <r>
    <x v="176"/>
    <x v="2"/>
    <x v="2"/>
    <x v="0"/>
    <x v="26"/>
    <x v="0"/>
    <x v="0"/>
    <n v="6280"/>
    <x v="0"/>
    <x v="14"/>
    <x v="4"/>
    <s v="Ariki Te Kahu"/>
    <x v="333"/>
  </r>
  <r>
    <x v="493"/>
    <x v="2"/>
    <x v="2"/>
    <x v="0"/>
    <x v="86"/>
    <x v="0"/>
    <x v="0"/>
    <n v="6725"/>
    <x v="0"/>
    <x v="20"/>
    <x v="0"/>
    <s v="Yarran Maza"/>
    <x v="390"/>
  </r>
  <r>
    <x v="612"/>
    <x v="0"/>
    <x v="0"/>
    <x v="0"/>
    <x v="80"/>
    <x v="0"/>
    <x v="0"/>
    <n v="6109"/>
    <x v="0"/>
    <x v="14"/>
    <x v="0"/>
    <s v="Yarran Maza"/>
    <x v="416"/>
  </r>
  <r>
    <x v="286"/>
    <x v="0"/>
    <x v="0"/>
    <x v="1"/>
    <x v="64"/>
    <x v="1"/>
    <x v="1"/>
    <n v="2350"/>
    <x v="0"/>
    <x v="1"/>
    <x v="6"/>
    <s v="Cooper Evans"/>
    <x v="60"/>
  </r>
  <r>
    <x v="490"/>
    <x v="1"/>
    <x v="1"/>
    <x v="0"/>
    <x v="5"/>
    <x v="1"/>
    <x v="1"/>
    <n v="2067"/>
    <x v="0"/>
    <x v="5"/>
    <x v="9"/>
    <s v="Luka Vidovic"/>
    <x v="244"/>
  </r>
  <r>
    <x v="538"/>
    <x v="0"/>
    <x v="0"/>
    <x v="1"/>
    <x v="40"/>
    <x v="4"/>
    <x v="4"/>
    <n v="3353"/>
    <x v="0"/>
    <x v="8"/>
    <x v="4"/>
    <s v="Ariki Te Kahu"/>
    <x v="61"/>
  </r>
  <r>
    <x v="58"/>
    <x v="2"/>
    <x v="2"/>
    <x v="0"/>
    <x v="60"/>
    <x v="1"/>
    <x v="1"/>
    <n v="2541"/>
    <x v="0"/>
    <x v="2"/>
    <x v="3"/>
    <s v="Adelaide Scott"/>
    <x v="385"/>
  </r>
  <r>
    <x v="85"/>
    <x v="2"/>
    <x v="2"/>
    <x v="1"/>
    <x v="0"/>
    <x v="0"/>
    <x v="0"/>
    <n v="6021"/>
    <x v="0"/>
    <x v="0"/>
    <x v="0"/>
    <s v="Yarran Maza"/>
    <x v="147"/>
  </r>
  <r>
    <x v="9"/>
    <x v="0"/>
    <x v="0"/>
    <x v="0"/>
    <x v="92"/>
    <x v="3"/>
    <x v="3"/>
    <n v="4305"/>
    <x v="0"/>
    <x v="3"/>
    <x v="4"/>
    <s v="Ariki Te Kahu"/>
    <x v="71"/>
  </r>
  <r>
    <x v="301"/>
    <x v="0"/>
    <x v="0"/>
    <x v="0"/>
    <x v="56"/>
    <x v="1"/>
    <x v="1"/>
    <n v="2795"/>
    <x v="0"/>
    <x v="11"/>
    <x v="0"/>
    <s v="Yarran Maza"/>
    <x v="318"/>
  </r>
  <r>
    <x v="584"/>
    <x v="0"/>
    <x v="0"/>
    <x v="0"/>
    <x v="4"/>
    <x v="1"/>
    <x v="1"/>
    <n v="2154"/>
    <x v="0"/>
    <x v="4"/>
    <x v="3"/>
    <s v="Adelaide Scott"/>
    <x v="92"/>
  </r>
  <r>
    <x v="47"/>
    <x v="2"/>
    <x v="2"/>
    <x v="0"/>
    <x v="46"/>
    <x v="3"/>
    <x v="3"/>
    <n v="4740"/>
    <x v="0"/>
    <x v="17"/>
    <x v="9"/>
    <s v="Luka Vidovic"/>
    <x v="228"/>
  </r>
  <r>
    <x v="612"/>
    <x v="0"/>
    <x v="0"/>
    <x v="1"/>
    <x v="39"/>
    <x v="0"/>
    <x v="0"/>
    <n v="6330"/>
    <x v="0"/>
    <x v="14"/>
    <x v="4"/>
    <s v="Ariki Te Kahu"/>
    <x v="570"/>
  </r>
  <r>
    <x v="16"/>
    <x v="1"/>
    <x v="1"/>
    <x v="0"/>
    <x v="41"/>
    <x v="5"/>
    <x v="5"/>
    <n v="7320"/>
    <x v="0"/>
    <x v="9"/>
    <x v="0"/>
    <s v="Yarran Maza"/>
    <x v="593"/>
  </r>
  <r>
    <x v="5"/>
    <x v="0"/>
    <x v="0"/>
    <x v="0"/>
    <x v="49"/>
    <x v="4"/>
    <x v="4"/>
    <n v="3134"/>
    <x v="0"/>
    <x v="6"/>
    <x v="4"/>
    <s v="Ariki Te Kahu"/>
    <x v="423"/>
  </r>
  <r>
    <x v="600"/>
    <x v="2"/>
    <x v="2"/>
    <x v="0"/>
    <x v="27"/>
    <x v="4"/>
    <x v="4"/>
    <n v="3066"/>
    <x v="0"/>
    <x v="7"/>
    <x v="3"/>
    <s v="Adelaide Scott"/>
    <x v="696"/>
  </r>
  <r>
    <x v="560"/>
    <x v="0"/>
    <x v="0"/>
    <x v="0"/>
    <x v="28"/>
    <x v="1"/>
    <x v="1"/>
    <n v="2830"/>
    <x v="0"/>
    <x v="11"/>
    <x v="9"/>
    <s v="Luka Vidovic"/>
    <x v="558"/>
  </r>
  <r>
    <x v="371"/>
    <x v="0"/>
    <x v="0"/>
    <x v="1"/>
    <x v="88"/>
    <x v="6"/>
    <x v="6"/>
    <n v="5011"/>
    <x v="0"/>
    <x v="13"/>
    <x v="9"/>
    <s v="Luka Vidovic"/>
    <x v="170"/>
  </r>
  <r>
    <x v="42"/>
    <x v="0"/>
    <x v="0"/>
    <x v="0"/>
    <x v="76"/>
    <x v="1"/>
    <x v="1"/>
    <n v="2031"/>
    <x v="0"/>
    <x v="5"/>
    <x v="0"/>
    <s v="Yarran Maza"/>
    <x v="406"/>
  </r>
  <r>
    <x v="124"/>
    <x v="0"/>
    <x v="0"/>
    <x v="1"/>
    <x v="31"/>
    <x v="1"/>
    <x v="1"/>
    <n v="2116"/>
    <x v="0"/>
    <x v="4"/>
    <x v="5"/>
    <s v="Mariam Bakir"/>
    <x v="336"/>
  </r>
  <r>
    <x v="198"/>
    <x v="2"/>
    <x v="2"/>
    <x v="0"/>
    <x v="23"/>
    <x v="1"/>
    <x v="1"/>
    <n v="2650"/>
    <x v="0"/>
    <x v="11"/>
    <x v="0"/>
    <s v="Yarran Maza"/>
    <x v="453"/>
  </r>
  <r>
    <x v="360"/>
    <x v="2"/>
    <x v="2"/>
    <x v="1"/>
    <x v="91"/>
    <x v="1"/>
    <x v="1"/>
    <n v="2064"/>
    <x v="0"/>
    <x v="5"/>
    <x v="5"/>
    <s v="Mariam Bakir"/>
    <x v="271"/>
  </r>
  <r>
    <x v="270"/>
    <x v="0"/>
    <x v="0"/>
    <x v="0"/>
    <x v="12"/>
    <x v="3"/>
    <x v="3"/>
    <n v="4068"/>
    <x v="0"/>
    <x v="10"/>
    <x v="7"/>
    <s v="Michelle Zhao"/>
    <x v="448"/>
  </r>
  <r>
    <x v="488"/>
    <x v="0"/>
    <x v="0"/>
    <x v="0"/>
    <x v="36"/>
    <x v="4"/>
    <x v="4"/>
    <n v="3148"/>
    <x v="0"/>
    <x v="6"/>
    <x v="4"/>
    <s v="Ariki Te Kahu"/>
    <x v="534"/>
  </r>
  <r>
    <x v="688"/>
    <x v="0"/>
    <x v="0"/>
    <x v="0"/>
    <x v="76"/>
    <x v="1"/>
    <x v="1"/>
    <n v="2031"/>
    <x v="0"/>
    <x v="5"/>
    <x v="8"/>
    <s v="Aditya Nair"/>
    <x v="174"/>
  </r>
  <r>
    <x v="602"/>
    <x v="0"/>
    <x v="0"/>
    <x v="1"/>
    <x v="64"/>
    <x v="1"/>
    <x v="1"/>
    <n v="2350"/>
    <x v="0"/>
    <x v="1"/>
    <x v="7"/>
    <s v="Michelle Zhao"/>
    <x v="755"/>
  </r>
  <r>
    <x v="194"/>
    <x v="2"/>
    <x v="2"/>
    <x v="0"/>
    <x v="7"/>
    <x v="4"/>
    <x v="4"/>
    <n v="3175"/>
    <x v="0"/>
    <x v="6"/>
    <x v="4"/>
    <s v="Ariki Te Kahu"/>
    <x v="729"/>
  </r>
  <r>
    <x v="654"/>
    <x v="2"/>
    <x v="2"/>
    <x v="0"/>
    <x v="33"/>
    <x v="4"/>
    <x v="4"/>
    <n v="3280"/>
    <x v="0"/>
    <x v="8"/>
    <x v="9"/>
    <s v="Luka Vidovic"/>
    <x v="149"/>
  </r>
  <r>
    <x v="35"/>
    <x v="0"/>
    <x v="0"/>
    <x v="0"/>
    <x v="36"/>
    <x v="4"/>
    <x v="4"/>
    <n v="3148"/>
    <x v="0"/>
    <x v="6"/>
    <x v="4"/>
    <s v="Ariki Te Kahu"/>
    <x v="340"/>
  </r>
  <r>
    <x v="412"/>
    <x v="2"/>
    <x v="2"/>
    <x v="0"/>
    <x v="78"/>
    <x v="1"/>
    <x v="1"/>
    <n v="2141"/>
    <x v="0"/>
    <x v="4"/>
    <x v="9"/>
    <s v="Luka Vidovic"/>
    <x v="387"/>
  </r>
  <r>
    <x v="568"/>
    <x v="0"/>
    <x v="0"/>
    <x v="0"/>
    <x v="47"/>
    <x v="1"/>
    <x v="1"/>
    <n v="2101"/>
    <x v="0"/>
    <x v="4"/>
    <x v="0"/>
    <s v="Yarran Maza"/>
    <x v="180"/>
  </r>
  <r>
    <x v="338"/>
    <x v="2"/>
    <x v="2"/>
    <x v="0"/>
    <x v="9"/>
    <x v="4"/>
    <x v="4"/>
    <n v="3076"/>
    <x v="0"/>
    <x v="7"/>
    <x v="4"/>
    <s v="Ariki Te Kahu"/>
    <x v="456"/>
  </r>
  <r>
    <x v="543"/>
    <x v="2"/>
    <x v="2"/>
    <x v="0"/>
    <x v="45"/>
    <x v="3"/>
    <x v="3"/>
    <n v="4570"/>
    <x v="0"/>
    <x v="15"/>
    <x v="4"/>
    <s v="Ariki Te Kahu"/>
    <x v="261"/>
  </r>
  <r>
    <x v="58"/>
    <x v="2"/>
    <x v="2"/>
    <x v="0"/>
    <x v="90"/>
    <x v="3"/>
    <x v="3"/>
    <n v="4700"/>
    <x v="0"/>
    <x v="17"/>
    <x v="4"/>
    <s v="Ariki Te Kahu"/>
    <x v="441"/>
  </r>
  <r>
    <x v="201"/>
    <x v="1"/>
    <x v="1"/>
    <x v="0"/>
    <x v="85"/>
    <x v="0"/>
    <x v="0"/>
    <n v="6530"/>
    <x v="0"/>
    <x v="20"/>
    <x v="2"/>
    <s v="Sanvi Reddy"/>
    <x v="707"/>
  </r>
  <r>
    <x v="405"/>
    <x v="2"/>
    <x v="2"/>
    <x v="0"/>
    <x v="47"/>
    <x v="1"/>
    <x v="1"/>
    <n v="2101"/>
    <x v="0"/>
    <x v="4"/>
    <x v="4"/>
    <s v="Ariki Te Kahu"/>
    <x v="200"/>
  </r>
  <r>
    <x v="236"/>
    <x v="0"/>
    <x v="0"/>
    <x v="1"/>
    <x v="11"/>
    <x v="5"/>
    <x v="5"/>
    <n v="7010"/>
    <x v="0"/>
    <x v="9"/>
    <x v="9"/>
    <s v="Luka Vidovic"/>
    <x v="262"/>
  </r>
  <r>
    <x v="561"/>
    <x v="1"/>
    <x v="1"/>
    <x v="0"/>
    <x v="50"/>
    <x v="4"/>
    <x v="4"/>
    <n v="3179"/>
    <x v="0"/>
    <x v="6"/>
    <x v="4"/>
    <s v="Ariki Te Kahu"/>
    <x v="354"/>
  </r>
  <r>
    <x v="297"/>
    <x v="1"/>
    <x v="1"/>
    <x v="1"/>
    <x v="75"/>
    <x v="0"/>
    <x v="0"/>
    <n v="6450"/>
    <x v="0"/>
    <x v="20"/>
    <x v="9"/>
    <s v="Luka Vidovic"/>
    <x v="163"/>
  </r>
  <r>
    <x v="428"/>
    <x v="1"/>
    <x v="1"/>
    <x v="0"/>
    <x v="85"/>
    <x v="0"/>
    <x v="0"/>
    <n v="6530"/>
    <x v="0"/>
    <x v="20"/>
    <x v="8"/>
    <s v="Aditya Nair"/>
    <x v="493"/>
  </r>
  <r>
    <x v="140"/>
    <x v="0"/>
    <x v="0"/>
    <x v="0"/>
    <x v="27"/>
    <x v="4"/>
    <x v="4"/>
    <n v="3066"/>
    <x v="0"/>
    <x v="7"/>
    <x v="5"/>
    <s v="Mariam Bakir"/>
    <x v="294"/>
  </r>
  <r>
    <x v="323"/>
    <x v="0"/>
    <x v="0"/>
    <x v="1"/>
    <x v="39"/>
    <x v="0"/>
    <x v="0"/>
    <n v="6330"/>
    <x v="0"/>
    <x v="14"/>
    <x v="4"/>
    <s v="Ariki Te Kahu"/>
    <x v="297"/>
  </r>
  <r>
    <x v="120"/>
    <x v="2"/>
    <x v="2"/>
    <x v="0"/>
    <x v="37"/>
    <x v="1"/>
    <x v="1"/>
    <n v="2750"/>
    <x v="0"/>
    <x v="11"/>
    <x v="4"/>
    <s v="Ariki Te Kahu"/>
    <x v="546"/>
  </r>
  <r>
    <x v="692"/>
    <x v="1"/>
    <x v="1"/>
    <x v="0"/>
    <x v="50"/>
    <x v="4"/>
    <x v="4"/>
    <n v="3179"/>
    <x v="0"/>
    <x v="6"/>
    <x v="0"/>
    <s v="Yarran Maza"/>
    <x v="302"/>
  </r>
  <r>
    <x v="10"/>
    <x v="0"/>
    <x v="0"/>
    <x v="0"/>
    <x v="52"/>
    <x v="3"/>
    <x v="3"/>
    <n v="4053"/>
    <x v="0"/>
    <x v="10"/>
    <x v="3"/>
    <s v="Adelaide Scott"/>
    <x v="82"/>
  </r>
  <r>
    <x v="356"/>
    <x v="0"/>
    <x v="0"/>
    <x v="0"/>
    <x v="78"/>
    <x v="1"/>
    <x v="1"/>
    <n v="2141"/>
    <x v="0"/>
    <x v="4"/>
    <x v="9"/>
    <s v="Luka Vidovic"/>
    <x v="749"/>
  </r>
  <r>
    <x v="205"/>
    <x v="0"/>
    <x v="0"/>
    <x v="0"/>
    <x v="74"/>
    <x v="1"/>
    <x v="1"/>
    <n v="2485"/>
    <x v="0"/>
    <x v="1"/>
    <x v="0"/>
    <s v="Yarran Maza"/>
    <x v="438"/>
  </r>
  <r>
    <x v="681"/>
    <x v="1"/>
    <x v="1"/>
    <x v="0"/>
    <x v="28"/>
    <x v="1"/>
    <x v="1"/>
    <n v="2830"/>
    <x v="0"/>
    <x v="11"/>
    <x v="5"/>
    <s v="Mariam Bakir"/>
    <x v="11"/>
  </r>
  <r>
    <x v="92"/>
    <x v="0"/>
    <x v="0"/>
    <x v="1"/>
    <x v="65"/>
    <x v="1"/>
    <x v="1"/>
    <n v="2131"/>
    <x v="0"/>
    <x v="4"/>
    <x v="4"/>
    <s v="Ariki Te Kahu"/>
    <x v="631"/>
  </r>
  <r>
    <x v="380"/>
    <x v="0"/>
    <x v="0"/>
    <x v="0"/>
    <x v="67"/>
    <x v="3"/>
    <x v="3"/>
    <n v="4551"/>
    <x v="0"/>
    <x v="15"/>
    <x v="5"/>
    <s v="Mariam Bakir"/>
    <x v="685"/>
  </r>
  <r>
    <x v="162"/>
    <x v="1"/>
    <x v="1"/>
    <x v="0"/>
    <x v="2"/>
    <x v="2"/>
    <x v="2"/>
    <n v="2617"/>
    <x v="0"/>
    <x v="2"/>
    <x v="9"/>
    <s v="Luka Vidovic"/>
    <x v="503"/>
  </r>
  <r>
    <x v="702"/>
    <x v="1"/>
    <x v="1"/>
    <x v="0"/>
    <x v="7"/>
    <x v="4"/>
    <x v="4"/>
    <n v="3175"/>
    <x v="0"/>
    <x v="6"/>
    <x v="0"/>
    <s v="Yarran Maza"/>
    <x v="731"/>
  </r>
  <r>
    <x v="183"/>
    <x v="0"/>
    <x v="0"/>
    <x v="0"/>
    <x v="54"/>
    <x v="4"/>
    <x v="4"/>
    <n v="3030"/>
    <x v="0"/>
    <x v="7"/>
    <x v="4"/>
    <s v="Ariki Te Kahu"/>
    <x v="302"/>
  </r>
  <r>
    <x v="258"/>
    <x v="2"/>
    <x v="2"/>
    <x v="0"/>
    <x v="21"/>
    <x v="3"/>
    <x v="3"/>
    <n v="4012"/>
    <x v="0"/>
    <x v="10"/>
    <x v="9"/>
    <s v="Luka Vidovic"/>
    <x v="458"/>
  </r>
  <r>
    <x v="491"/>
    <x v="2"/>
    <x v="2"/>
    <x v="0"/>
    <x v="51"/>
    <x v="4"/>
    <x v="4"/>
    <n v="3630"/>
    <x v="0"/>
    <x v="16"/>
    <x v="0"/>
    <s v="Yarran Maza"/>
    <x v="216"/>
  </r>
  <r>
    <x v="122"/>
    <x v="1"/>
    <x v="1"/>
    <x v="0"/>
    <x v="53"/>
    <x v="3"/>
    <x v="3"/>
    <n v="4119"/>
    <x v="0"/>
    <x v="10"/>
    <x v="4"/>
    <s v="Ariki Te Kahu"/>
    <x v="76"/>
  </r>
  <r>
    <x v="440"/>
    <x v="1"/>
    <x v="1"/>
    <x v="0"/>
    <x v="29"/>
    <x v="4"/>
    <x v="4"/>
    <n v="3500"/>
    <x v="0"/>
    <x v="8"/>
    <x v="0"/>
    <s v="Yarran Maza"/>
    <x v="628"/>
  </r>
  <r>
    <x v="413"/>
    <x v="0"/>
    <x v="0"/>
    <x v="0"/>
    <x v="25"/>
    <x v="4"/>
    <x v="4"/>
    <n v="3550"/>
    <x v="0"/>
    <x v="8"/>
    <x v="0"/>
    <s v="Yarran Maza"/>
    <x v="416"/>
  </r>
  <r>
    <x v="232"/>
    <x v="1"/>
    <x v="1"/>
    <x v="1"/>
    <x v="22"/>
    <x v="1"/>
    <x v="1"/>
    <n v="2539"/>
    <x v="0"/>
    <x v="2"/>
    <x v="9"/>
    <s v="Luka Vidovic"/>
    <x v="289"/>
  </r>
  <r>
    <x v="100"/>
    <x v="0"/>
    <x v="0"/>
    <x v="0"/>
    <x v="12"/>
    <x v="3"/>
    <x v="3"/>
    <n v="4068"/>
    <x v="0"/>
    <x v="10"/>
    <x v="4"/>
    <s v="Ariki Te Kahu"/>
    <x v="522"/>
  </r>
  <r>
    <x v="457"/>
    <x v="0"/>
    <x v="0"/>
    <x v="0"/>
    <x v="94"/>
    <x v="5"/>
    <x v="5"/>
    <n v="7250"/>
    <x v="0"/>
    <x v="9"/>
    <x v="0"/>
    <s v="Yarran Maza"/>
    <x v="49"/>
  </r>
  <r>
    <x v="118"/>
    <x v="1"/>
    <x v="1"/>
    <x v="0"/>
    <x v="19"/>
    <x v="1"/>
    <x v="1"/>
    <n v="2800"/>
    <x v="0"/>
    <x v="11"/>
    <x v="4"/>
    <s v="Ariki Te Kahu"/>
    <x v="316"/>
  </r>
  <r>
    <x v="608"/>
    <x v="0"/>
    <x v="0"/>
    <x v="0"/>
    <x v="48"/>
    <x v="3"/>
    <x v="3"/>
    <n v="4566"/>
    <x v="0"/>
    <x v="15"/>
    <x v="4"/>
    <s v="Ariki Te Kahu"/>
    <x v="629"/>
  </r>
  <r>
    <x v="423"/>
    <x v="0"/>
    <x v="0"/>
    <x v="0"/>
    <x v="33"/>
    <x v="4"/>
    <x v="4"/>
    <n v="3280"/>
    <x v="0"/>
    <x v="8"/>
    <x v="9"/>
    <s v="Luka Vidovic"/>
    <x v="180"/>
  </r>
  <r>
    <x v="716"/>
    <x v="0"/>
    <x v="0"/>
    <x v="0"/>
    <x v="4"/>
    <x v="1"/>
    <x v="1"/>
    <n v="2154"/>
    <x v="0"/>
    <x v="4"/>
    <x v="9"/>
    <s v="Luka Vidovic"/>
    <x v="467"/>
  </r>
  <r>
    <x v="533"/>
    <x v="1"/>
    <x v="1"/>
    <x v="0"/>
    <x v="68"/>
    <x v="7"/>
    <x v="7"/>
    <n v="800"/>
    <x v="0"/>
    <x v="19"/>
    <x v="4"/>
    <s v="Ariki Te Kahu"/>
    <x v="724"/>
  </r>
  <r>
    <x v="721"/>
    <x v="2"/>
    <x v="2"/>
    <x v="0"/>
    <x v="23"/>
    <x v="1"/>
    <x v="1"/>
    <n v="2650"/>
    <x v="0"/>
    <x v="11"/>
    <x v="4"/>
    <s v="Ariki Te Kahu"/>
    <x v="114"/>
  </r>
  <r>
    <x v="295"/>
    <x v="0"/>
    <x v="0"/>
    <x v="0"/>
    <x v="36"/>
    <x v="4"/>
    <x v="4"/>
    <n v="3148"/>
    <x v="0"/>
    <x v="6"/>
    <x v="0"/>
    <s v="Yarran Maza"/>
    <x v="414"/>
  </r>
  <r>
    <x v="275"/>
    <x v="0"/>
    <x v="0"/>
    <x v="1"/>
    <x v="34"/>
    <x v="4"/>
    <x v="4"/>
    <n v="3018"/>
    <x v="0"/>
    <x v="7"/>
    <x v="8"/>
    <s v="Aditya Nair"/>
    <x v="33"/>
  </r>
  <r>
    <x v="496"/>
    <x v="0"/>
    <x v="0"/>
    <x v="1"/>
    <x v="22"/>
    <x v="1"/>
    <x v="1"/>
    <n v="2539"/>
    <x v="0"/>
    <x v="2"/>
    <x v="4"/>
    <s v="Ariki Te Kahu"/>
    <x v="409"/>
  </r>
  <r>
    <x v="463"/>
    <x v="1"/>
    <x v="1"/>
    <x v="1"/>
    <x v="66"/>
    <x v="3"/>
    <x v="3"/>
    <n v="4883"/>
    <x v="0"/>
    <x v="12"/>
    <x v="0"/>
    <s v="Yarran Maza"/>
    <x v="312"/>
  </r>
  <r>
    <x v="327"/>
    <x v="2"/>
    <x v="2"/>
    <x v="0"/>
    <x v="23"/>
    <x v="1"/>
    <x v="1"/>
    <n v="2650"/>
    <x v="0"/>
    <x v="11"/>
    <x v="3"/>
    <s v="Adelaide Scott"/>
    <x v="189"/>
  </r>
  <r>
    <x v="271"/>
    <x v="1"/>
    <x v="1"/>
    <x v="0"/>
    <x v="68"/>
    <x v="7"/>
    <x v="7"/>
    <n v="800"/>
    <x v="0"/>
    <x v="19"/>
    <x v="3"/>
    <s v="Adelaide Scott"/>
    <x v="20"/>
  </r>
  <r>
    <x v="547"/>
    <x v="0"/>
    <x v="0"/>
    <x v="0"/>
    <x v="5"/>
    <x v="1"/>
    <x v="1"/>
    <n v="2067"/>
    <x v="0"/>
    <x v="5"/>
    <x v="4"/>
    <s v="Ariki Te Kahu"/>
    <x v="570"/>
  </r>
  <r>
    <x v="709"/>
    <x v="0"/>
    <x v="0"/>
    <x v="0"/>
    <x v="2"/>
    <x v="2"/>
    <x v="2"/>
    <n v="2617"/>
    <x v="0"/>
    <x v="2"/>
    <x v="9"/>
    <s v="Luka Vidovic"/>
    <x v="778"/>
  </r>
  <r>
    <x v="697"/>
    <x v="0"/>
    <x v="0"/>
    <x v="0"/>
    <x v="19"/>
    <x v="1"/>
    <x v="1"/>
    <n v="2800"/>
    <x v="0"/>
    <x v="11"/>
    <x v="5"/>
    <s v="Mariam Bakir"/>
    <x v="614"/>
  </r>
  <r>
    <x v="248"/>
    <x v="1"/>
    <x v="1"/>
    <x v="0"/>
    <x v="8"/>
    <x v="1"/>
    <x v="1"/>
    <n v="2158"/>
    <x v="0"/>
    <x v="4"/>
    <x v="9"/>
    <s v="Luka Vidovic"/>
    <x v="168"/>
  </r>
  <r>
    <x v="338"/>
    <x v="2"/>
    <x v="2"/>
    <x v="1"/>
    <x v="63"/>
    <x v="1"/>
    <x v="1"/>
    <n v="2015"/>
    <x v="0"/>
    <x v="5"/>
    <x v="5"/>
    <s v="Mariam Bakir"/>
    <x v="152"/>
  </r>
  <r>
    <x v="308"/>
    <x v="0"/>
    <x v="0"/>
    <x v="1"/>
    <x v="39"/>
    <x v="0"/>
    <x v="0"/>
    <n v="6330"/>
    <x v="0"/>
    <x v="14"/>
    <x v="0"/>
    <s v="Yarran Maza"/>
    <x v="589"/>
  </r>
  <r>
    <x v="41"/>
    <x v="1"/>
    <x v="1"/>
    <x v="0"/>
    <x v="67"/>
    <x v="3"/>
    <x v="3"/>
    <n v="4551"/>
    <x v="0"/>
    <x v="15"/>
    <x v="3"/>
    <s v="Adelaide Scott"/>
    <x v="142"/>
  </r>
  <r>
    <x v="124"/>
    <x v="0"/>
    <x v="0"/>
    <x v="0"/>
    <x v="59"/>
    <x v="3"/>
    <x v="3"/>
    <n v="4509"/>
    <x v="0"/>
    <x v="3"/>
    <x v="4"/>
    <s v="Ariki Te Kahu"/>
    <x v="220"/>
  </r>
  <r>
    <x v="568"/>
    <x v="0"/>
    <x v="0"/>
    <x v="0"/>
    <x v="53"/>
    <x v="3"/>
    <x v="3"/>
    <n v="4119"/>
    <x v="0"/>
    <x v="10"/>
    <x v="3"/>
    <s v="Adelaide Scott"/>
    <x v="420"/>
  </r>
  <r>
    <x v="488"/>
    <x v="0"/>
    <x v="0"/>
    <x v="0"/>
    <x v="2"/>
    <x v="2"/>
    <x v="2"/>
    <n v="2617"/>
    <x v="0"/>
    <x v="2"/>
    <x v="7"/>
    <s v="Michelle Zhao"/>
    <x v="186"/>
  </r>
  <r>
    <x v="215"/>
    <x v="2"/>
    <x v="2"/>
    <x v="0"/>
    <x v="57"/>
    <x v="6"/>
    <x v="6"/>
    <n v="5082"/>
    <x v="0"/>
    <x v="13"/>
    <x v="9"/>
    <s v="Luka Vidovic"/>
    <x v="407"/>
  </r>
  <r>
    <x v="34"/>
    <x v="0"/>
    <x v="0"/>
    <x v="0"/>
    <x v="36"/>
    <x v="4"/>
    <x v="4"/>
    <n v="3148"/>
    <x v="0"/>
    <x v="6"/>
    <x v="4"/>
    <s v="Ariki Te Kahu"/>
    <x v="347"/>
  </r>
  <r>
    <x v="708"/>
    <x v="2"/>
    <x v="2"/>
    <x v="1"/>
    <x v="40"/>
    <x v="4"/>
    <x v="4"/>
    <n v="3353"/>
    <x v="0"/>
    <x v="8"/>
    <x v="4"/>
    <s v="Ariki Te Kahu"/>
    <x v="498"/>
  </r>
  <r>
    <x v="172"/>
    <x v="1"/>
    <x v="1"/>
    <x v="1"/>
    <x v="40"/>
    <x v="4"/>
    <x v="4"/>
    <n v="3353"/>
    <x v="0"/>
    <x v="8"/>
    <x v="0"/>
    <s v="Yarran Maza"/>
    <x v="677"/>
  </r>
  <r>
    <x v="310"/>
    <x v="0"/>
    <x v="0"/>
    <x v="1"/>
    <x v="27"/>
    <x v="4"/>
    <x v="4"/>
    <n v="3066"/>
    <x v="0"/>
    <x v="7"/>
    <x v="0"/>
    <s v="Yarran Maza"/>
    <x v="78"/>
  </r>
  <r>
    <x v="355"/>
    <x v="0"/>
    <x v="0"/>
    <x v="0"/>
    <x v="43"/>
    <x v="1"/>
    <x v="1"/>
    <n v="2560"/>
    <x v="0"/>
    <x v="2"/>
    <x v="3"/>
    <s v="Adelaide Scott"/>
    <x v="418"/>
  </r>
  <r>
    <x v="701"/>
    <x v="1"/>
    <x v="1"/>
    <x v="1"/>
    <x v="34"/>
    <x v="4"/>
    <x v="4"/>
    <n v="3018"/>
    <x v="0"/>
    <x v="7"/>
    <x v="5"/>
    <s v="Mariam Bakir"/>
    <x v="717"/>
  </r>
  <r>
    <x v="103"/>
    <x v="1"/>
    <x v="1"/>
    <x v="0"/>
    <x v="40"/>
    <x v="4"/>
    <x v="4"/>
    <n v="3353"/>
    <x v="0"/>
    <x v="8"/>
    <x v="5"/>
    <s v="Mariam Bakir"/>
    <x v="149"/>
  </r>
  <r>
    <x v="683"/>
    <x v="0"/>
    <x v="0"/>
    <x v="0"/>
    <x v="52"/>
    <x v="3"/>
    <x v="3"/>
    <n v="4053"/>
    <x v="0"/>
    <x v="10"/>
    <x v="4"/>
    <s v="Ariki Te Kahu"/>
    <x v="508"/>
  </r>
  <r>
    <x v="199"/>
    <x v="0"/>
    <x v="0"/>
    <x v="0"/>
    <x v="25"/>
    <x v="4"/>
    <x v="4"/>
    <n v="3550"/>
    <x v="0"/>
    <x v="8"/>
    <x v="4"/>
    <s v="Ariki Te Kahu"/>
    <x v="30"/>
  </r>
  <r>
    <x v="124"/>
    <x v="0"/>
    <x v="0"/>
    <x v="0"/>
    <x v="19"/>
    <x v="1"/>
    <x v="1"/>
    <n v="2800"/>
    <x v="0"/>
    <x v="11"/>
    <x v="3"/>
    <s v="Adelaide Scott"/>
    <x v="185"/>
  </r>
  <r>
    <x v="302"/>
    <x v="1"/>
    <x v="1"/>
    <x v="1"/>
    <x v="65"/>
    <x v="1"/>
    <x v="1"/>
    <n v="2131"/>
    <x v="0"/>
    <x v="4"/>
    <x v="0"/>
    <s v="Yarran Maza"/>
    <x v="123"/>
  </r>
  <r>
    <x v="31"/>
    <x v="1"/>
    <x v="1"/>
    <x v="0"/>
    <x v="55"/>
    <x v="3"/>
    <x v="3"/>
    <n v="4703"/>
    <x v="0"/>
    <x v="17"/>
    <x v="4"/>
    <s v="Ariki Te Kahu"/>
    <x v="436"/>
  </r>
  <r>
    <x v="618"/>
    <x v="0"/>
    <x v="0"/>
    <x v="0"/>
    <x v="36"/>
    <x v="4"/>
    <x v="4"/>
    <n v="3148"/>
    <x v="0"/>
    <x v="6"/>
    <x v="8"/>
    <s v="Aditya Nair"/>
    <x v="57"/>
  </r>
  <r>
    <x v="6"/>
    <x v="1"/>
    <x v="1"/>
    <x v="0"/>
    <x v="78"/>
    <x v="1"/>
    <x v="1"/>
    <n v="2141"/>
    <x v="0"/>
    <x v="4"/>
    <x v="0"/>
    <s v="Yarran Maza"/>
    <x v="427"/>
  </r>
  <r>
    <x v="61"/>
    <x v="1"/>
    <x v="1"/>
    <x v="0"/>
    <x v="21"/>
    <x v="3"/>
    <x v="3"/>
    <n v="4012"/>
    <x v="0"/>
    <x v="10"/>
    <x v="1"/>
    <s v="Jojo Hashimoto"/>
    <x v="37"/>
  </r>
  <r>
    <x v="462"/>
    <x v="2"/>
    <x v="2"/>
    <x v="1"/>
    <x v="31"/>
    <x v="1"/>
    <x v="1"/>
    <n v="2116"/>
    <x v="0"/>
    <x v="4"/>
    <x v="4"/>
    <s v="Ariki Te Kahu"/>
    <x v="280"/>
  </r>
  <r>
    <x v="545"/>
    <x v="1"/>
    <x v="1"/>
    <x v="0"/>
    <x v="15"/>
    <x v="1"/>
    <x v="1"/>
    <n v="2020"/>
    <x v="0"/>
    <x v="5"/>
    <x v="5"/>
    <s v="Mariam Bakir"/>
    <x v="173"/>
  </r>
  <r>
    <x v="534"/>
    <x v="1"/>
    <x v="1"/>
    <x v="0"/>
    <x v="53"/>
    <x v="3"/>
    <x v="3"/>
    <n v="4119"/>
    <x v="0"/>
    <x v="10"/>
    <x v="5"/>
    <s v="Mariam Bakir"/>
    <x v="651"/>
  </r>
  <r>
    <x v="291"/>
    <x v="0"/>
    <x v="0"/>
    <x v="0"/>
    <x v="69"/>
    <x v="4"/>
    <x v="4"/>
    <n v="3199"/>
    <x v="0"/>
    <x v="6"/>
    <x v="4"/>
    <s v="Ariki Te Kahu"/>
    <x v="369"/>
  </r>
  <r>
    <x v="242"/>
    <x v="2"/>
    <x v="2"/>
    <x v="0"/>
    <x v="12"/>
    <x v="3"/>
    <x v="3"/>
    <n v="4068"/>
    <x v="0"/>
    <x v="10"/>
    <x v="0"/>
    <s v="Yarran Maza"/>
    <x v="577"/>
  </r>
  <r>
    <x v="566"/>
    <x v="0"/>
    <x v="0"/>
    <x v="1"/>
    <x v="40"/>
    <x v="4"/>
    <x v="4"/>
    <n v="3353"/>
    <x v="0"/>
    <x v="8"/>
    <x v="4"/>
    <s v="Ariki Te Kahu"/>
    <x v="32"/>
  </r>
  <r>
    <x v="720"/>
    <x v="1"/>
    <x v="1"/>
    <x v="0"/>
    <x v="47"/>
    <x v="1"/>
    <x v="1"/>
    <n v="2101"/>
    <x v="0"/>
    <x v="4"/>
    <x v="4"/>
    <s v="Ariki Te Kahu"/>
    <x v="362"/>
  </r>
  <r>
    <x v="229"/>
    <x v="1"/>
    <x v="1"/>
    <x v="0"/>
    <x v="84"/>
    <x v="3"/>
    <x v="3"/>
    <n v="4215"/>
    <x v="0"/>
    <x v="3"/>
    <x v="5"/>
    <s v="Mariam Bakir"/>
    <x v="55"/>
  </r>
  <r>
    <x v="137"/>
    <x v="2"/>
    <x v="2"/>
    <x v="0"/>
    <x v="81"/>
    <x v="3"/>
    <x v="3"/>
    <n v="4680"/>
    <x v="0"/>
    <x v="17"/>
    <x v="4"/>
    <s v="Ariki Te Kahu"/>
    <x v="545"/>
  </r>
  <r>
    <x v="275"/>
    <x v="0"/>
    <x v="0"/>
    <x v="0"/>
    <x v="40"/>
    <x v="4"/>
    <x v="4"/>
    <n v="3353"/>
    <x v="0"/>
    <x v="8"/>
    <x v="3"/>
    <s v="Adelaide Scott"/>
    <x v="312"/>
  </r>
  <r>
    <x v="480"/>
    <x v="0"/>
    <x v="0"/>
    <x v="1"/>
    <x v="63"/>
    <x v="1"/>
    <x v="1"/>
    <n v="2015"/>
    <x v="0"/>
    <x v="5"/>
    <x v="9"/>
    <s v="Luka Vidovic"/>
    <x v="281"/>
  </r>
  <r>
    <x v="179"/>
    <x v="0"/>
    <x v="0"/>
    <x v="0"/>
    <x v="33"/>
    <x v="4"/>
    <x v="4"/>
    <n v="3280"/>
    <x v="0"/>
    <x v="8"/>
    <x v="9"/>
    <s v="Luka Vidovic"/>
    <x v="31"/>
  </r>
  <r>
    <x v="234"/>
    <x v="1"/>
    <x v="1"/>
    <x v="0"/>
    <x v="43"/>
    <x v="1"/>
    <x v="1"/>
    <n v="2560"/>
    <x v="0"/>
    <x v="2"/>
    <x v="4"/>
    <s v="Ariki Te Kahu"/>
    <x v="754"/>
  </r>
  <r>
    <x v="331"/>
    <x v="0"/>
    <x v="0"/>
    <x v="1"/>
    <x v="64"/>
    <x v="1"/>
    <x v="1"/>
    <n v="2350"/>
    <x v="0"/>
    <x v="1"/>
    <x v="4"/>
    <s v="Ariki Te Kahu"/>
    <x v="453"/>
  </r>
  <r>
    <x v="590"/>
    <x v="1"/>
    <x v="1"/>
    <x v="0"/>
    <x v="41"/>
    <x v="5"/>
    <x v="5"/>
    <n v="7320"/>
    <x v="0"/>
    <x v="9"/>
    <x v="4"/>
    <s v="Ariki Te Kahu"/>
    <x v="476"/>
  </r>
  <r>
    <x v="119"/>
    <x v="0"/>
    <x v="0"/>
    <x v="0"/>
    <x v="28"/>
    <x v="1"/>
    <x v="1"/>
    <n v="2830"/>
    <x v="0"/>
    <x v="11"/>
    <x v="4"/>
    <s v="Ariki Te Kahu"/>
    <x v="307"/>
  </r>
  <r>
    <x v="319"/>
    <x v="2"/>
    <x v="2"/>
    <x v="0"/>
    <x v="60"/>
    <x v="1"/>
    <x v="1"/>
    <n v="2541"/>
    <x v="0"/>
    <x v="2"/>
    <x v="5"/>
    <s v="Mariam Bakir"/>
    <x v="288"/>
  </r>
  <r>
    <x v="456"/>
    <x v="2"/>
    <x v="2"/>
    <x v="0"/>
    <x v="1"/>
    <x v="1"/>
    <x v="1"/>
    <n v="2478"/>
    <x v="0"/>
    <x v="1"/>
    <x v="9"/>
    <s v="Luka Vidovic"/>
    <x v="41"/>
  </r>
  <r>
    <x v="242"/>
    <x v="2"/>
    <x v="2"/>
    <x v="1"/>
    <x v="0"/>
    <x v="0"/>
    <x v="0"/>
    <n v="6021"/>
    <x v="0"/>
    <x v="0"/>
    <x v="4"/>
    <s v="Ariki Te Kahu"/>
    <x v="512"/>
  </r>
  <r>
    <x v="215"/>
    <x v="2"/>
    <x v="2"/>
    <x v="0"/>
    <x v="60"/>
    <x v="1"/>
    <x v="1"/>
    <n v="2541"/>
    <x v="0"/>
    <x v="2"/>
    <x v="9"/>
    <s v="Luka Vidovic"/>
    <x v="467"/>
  </r>
  <r>
    <x v="442"/>
    <x v="0"/>
    <x v="0"/>
    <x v="0"/>
    <x v="25"/>
    <x v="4"/>
    <x v="4"/>
    <n v="3550"/>
    <x v="0"/>
    <x v="8"/>
    <x v="5"/>
    <s v="Mariam Bakir"/>
    <x v="109"/>
  </r>
  <r>
    <x v="559"/>
    <x v="0"/>
    <x v="0"/>
    <x v="0"/>
    <x v="15"/>
    <x v="1"/>
    <x v="1"/>
    <n v="2020"/>
    <x v="0"/>
    <x v="5"/>
    <x v="7"/>
    <s v="Michelle Zhao"/>
    <x v="192"/>
  </r>
  <r>
    <x v="105"/>
    <x v="0"/>
    <x v="0"/>
    <x v="0"/>
    <x v="68"/>
    <x v="7"/>
    <x v="7"/>
    <n v="800"/>
    <x v="0"/>
    <x v="19"/>
    <x v="4"/>
    <s v="Ariki Te Kahu"/>
    <x v="453"/>
  </r>
  <r>
    <x v="3"/>
    <x v="0"/>
    <x v="0"/>
    <x v="0"/>
    <x v="59"/>
    <x v="3"/>
    <x v="3"/>
    <n v="4509"/>
    <x v="0"/>
    <x v="3"/>
    <x v="5"/>
    <s v="Mariam Bakir"/>
    <x v="39"/>
  </r>
  <r>
    <x v="341"/>
    <x v="0"/>
    <x v="0"/>
    <x v="0"/>
    <x v="35"/>
    <x v="3"/>
    <x v="3"/>
    <n v="4558"/>
    <x v="0"/>
    <x v="15"/>
    <x v="3"/>
    <s v="Adelaide Scott"/>
    <x v="499"/>
  </r>
  <r>
    <x v="598"/>
    <x v="0"/>
    <x v="0"/>
    <x v="0"/>
    <x v="73"/>
    <x v="6"/>
    <x v="6"/>
    <n v="5607"/>
    <x v="0"/>
    <x v="18"/>
    <x v="4"/>
    <s v="Ariki Te Kahu"/>
    <x v="737"/>
  </r>
  <r>
    <x v="129"/>
    <x v="0"/>
    <x v="0"/>
    <x v="0"/>
    <x v="52"/>
    <x v="3"/>
    <x v="3"/>
    <n v="4053"/>
    <x v="0"/>
    <x v="10"/>
    <x v="4"/>
    <s v="Ariki Te Kahu"/>
    <x v="497"/>
  </r>
  <r>
    <x v="395"/>
    <x v="0"/>
    <x v="0"/>
    <x v="0"/>
    <x v="7"/>
    <x v="4"/>
    <x v="4"/>
    <n v="3175"/>
    <x v="0"/>
    <x v="6"/>
    <x v="5"/>
    <s v="Mariam Bakir"/>
    <x v="32"/>
  </r>
  <r>
    <x v="380"/>
    <x v="0"/>
    <x v="0"/>
    <x v="0"/>
    <x v="82"/>
    <x v="3"/>
    <x v="3"/>
    <n v="4655"/>
    <x v="0"/>
    <x v="17"/>
    <x v="4"/>
    <s v="Ariki Te Kahu"/>
    <x v="735"/>
  </r>
  <r>
    <x v="502"/>
    <x v="1"/>
    <x v="1"/>
    <x v="0"/>
    <x v="8"/>
    <x v="1"/>
    <x v="1"/>
    <n v="2158"/>
    <x v="0"/>
    <x v="4"/>
    <x v="1"/>
    <s v="Jojo Hashimoto"/>
    <x v="232"/>
  </r>
  <r>
    <x v="715"/>
    <x v="0"/>
    <x v="0"/>
    <x v="0"/>
    <x v="44"/>
    <x v="4"/>
    <x v="4"/>
    <n v="3977"/>
    <x v="0"/>
    <x v="16"/>
    <x v="4"/>
    <s v="Ariki Te Kahu"/>
    <x v="195"/>
  </r>
  <r>
    <x v="275"/>
    <x v="0"/>
    <x v="0"/>
    <x v="0"/>
    <x v="5"/>
    <x v="1"/>
    <x v="1"/>
    <n v="2067"/>
    <x v="0"/>
    <x v="5"/>
    <x v="9"/>
    <s v="Luka Vidovic"/>
    <x v="394"/>
  </r>
  <r>
    <x v="458"/>
    <x v="1"/>
    <x v="1"/>
    <x v="0"/>
    <x v="36"/>
    <x v="4"/>
    <x v="4"/>
    <n v="3148"/>
    <x v="0"/>
    <x v="6"/>
    <x v="5"/>
    <s v="Mariam Bakir"/>
    <x v="321"/>
  </r>
  <r>
    <x v="662"/>
    <x v="2"/>
    <x v="2"/>
    <x v="0"/>
    <x v="9"/>
    <x v="4"/>
    <x v="4"/>
    <n v="3076"/>
    <x v="0"/>
    <x v="7"/>
    <x v="3"/>
    <s v="Adelaide Scott"/>
    <x v="247"/>
  </r>
  <r>
    <x v="647"/>
    <x v="0"/>
    <x v="0"/>
    <x v="0"/>
    <x v="15"/>
    <x v="1"/>
    <x v="1"/>
    <n v="2020"/>
    <x v="0"/>
    <x v="5"/>
    <x v="4"/>
    <s v="Ariki Te Kahu"/>
    <x v="640"/>
  </r>
  <r>
    <x v="334"/>
    <x v="1"/>
    <x v="1"/>
    <x v="0"/>
    <x v="43"/>
    <x v="1"/>
    <x v="1"/>
    <n v="2560"/>
    <x v="0"/>
    <x v="2"/>
    <x v="0"/>
    <s v="Yarran Maza"/>
    <x v="30"/>
  </r>
  <r>
    <x v="477"/>
    <x v="0"/>
    <x v="0"/>
    <x v="0"/>
    <x v="72"/>
    <x v="4"/>
    <x v="4"/>
    <n v="3931"/>
    <x v="0"/>
    <x v="16"/>
    <x v="4"/>
    <s v="Ariki Te Kahu"/>
    <x v="152"/>
  </r>
  <r>
    <x v="474"/>
    <x v="1"/>
    <x v="1"/>
    <x v="1"/>
    <x v="31"/>
    <x v="1"/>
    <x v="1"/>
    <n v="2116"/>
    <x v="0"/>
    <x v="4"/>
    <x v="7"/>
    <s v="Michelle Zhao"/>
    <x v="368"/>
  </r>
  <r>
    <x v="168"/>
    <x v="0"/>
    <x v="0"/>
    <x v="1"/>
    <x v="64"/>
    <x v="1"/>
    <x v="1"/>
    <n v="2350"/>
    <x v="0"/>
    <x v="1"/>
    <x v="0"/>
    <s v="Yarran Maza"/>
    <x v="548"/>
  </r>
  <r>
    <x v="408"/>
    <x v="0"/>
    <x v="0"/>
    <x v="1"/>
    <x v="27"/>
    <x v="4"/>
    <x v="4"/>
    <n v="3066"/>
    <x v="0"/>
    <x v="7"/>
    <x v="4"/>
    <s v="Ariki Te Kahu"/>
    <x v="130"/>
  </r>
  <r>
    <x v="174"/>
    <x v="0"/>
    <x v="0"/>
    <x v="1"/>
    <x v="14"/>
    <x v="1"/>
    <x v="1"/>
    <n v="2790"/>
    <x v="0"/>
    <x v="11"/>
    <x v="0"/>
    <s v="Yarran Maza"/>
    <x v="252"/>
  </r>
  <r>
    <x v="719"/>
    <x v="0"/>
    <x v="0"/>
    <x v="0"/>
    <x v="59"/>
    <x v="3"/>
    <x v="3"/>
    <n v="4509"/>
    <x v="0"/>
    <x v="3"/>
    <x v="9"/>
    <s v="Luka Vidovic"/>
    <x v="199"/>
  </r>
  <r>
    <x v="355"/>
    <x v="0"/>
    <x v="0"/>
    <x v="0"/>
    <x v="42"/>
    <x v="3"/>
    <x v="3"/>
    <n v="4870"/>
    <x v="0"/>
    <x v="12"/>
    <x v="4"/>
    <s v="Ariki Te Kahu"/>
    <x v="522"/>
  </r>
  <r>
    <x v="72"/>
    <x v="2"/>
    <x v="2"/>
    <x v="0"/>
    <x v="51"/>
    <x v="4"/>
    <x v="4"/>
    <n v="3630"/>
    <x v="0"/>
    <x v="16"/>
    <x v="4"/>
    <s v="Ariki Te Kahu"/>
    <x v="104"/>
  </r>
  <r>
    <x v="469"/>
    <x v="2"/>
    <x v="2"/>
    <x v="0"/>
    <x v="57"/>
    <x v="6"/>
    <x v="6"/>
    <n v="5082"/>
    <x v="0"/>
    <x v="13"/>
    <x v="4"/>
    <s v="Ariki Te Kahu"/>
    <x v="315"/>
  </r>
  <r>
    <x v="109"/>
    <x v="0"/>
    <x v="0"/>
    <x v="0"/>
    <x v="60"/>
    <x v="1"/>
    <x v="1"/>
    <n v="2541"/>
    <x v="0"/>
    <x v="2"/>
    <x v="4"/>
    <s v="Ariki Te Kahu"/>
    <x v="583"/>
  </r>
  <r>
    <x v="530"/>
    <x v="1"/>
    <x v="1"/>
    <x v="0"/>
    <x v="84"/>
    <x v="3"/>
    <x v="3"/>
    <n v="4215"/>
    <x v="0"/>
    <x v="3"/>
    <x v="4"/>
    <s v="Ariki Te Kahu"/>
    <x v="338"/>
  </r>
  <r>
    <x v="257"/>
    <x v="0"/>
    <x v="0"/>
    <x v="1"/>
    <x v="91"/>
    <x v="1"/>
    <x v="1"/>
    <n v="2064"/>
    <x v="0"/>
    <x v="5"/>
    <x v="0"/>
    <s v="Yarran Maza"/>
    <x v="177"/>
  </r>
  <r>
    <x v="644"/>
    <x v="1"/>
    <x v="1"/>
    <x v="1"/>
    <x v="35"/>
    <x v="3"/>
    <x v="3"/>
    <n v="4558"/>
    <x v="0"/>
    <x v="15"/>
    <x v="4"/>
    <s v="Ariki Te Kahu"/>
    <x v="612"/>
  </r>
  <r>
    <x v="241"/>
    <x v="1"/>
    <x v="1"/>
    <x v="0"/>
    <x v="85"/>
    <x v="0"/>
    <x v="0"/>
    <n v="6530"/>
    <x v="0"/>
    <x v="20"/>
    <x v="5"/>
    <s v="Mariam Bakir"/>
    <x v="628"/>
  </r>
  <r>
    <x v="451"/>
    <x v="0"/>
    <x v="0"/>
    <x v="0"/>
    <x v="79"/>
    <x v="6"/>
    <x v="6"/>
    <n v="5290"/>
    <x v="0"/>
    <x v="18"/>
    <x v="4"/>
    <s v="Ariki Te Kahu"/>
    <x v="221"/>
  </r>
  <r>
    <x v="351"/>
    <x v="0"/>
    <x v="0"/>
    <x v="1"/>
    <x v="35"/>
    <x v="3"/>
    <x v="3"/>
    <n v="4558"/>
    <x v="0"/>
    <x v="15"/>
    <x v="5"/>
    <s v="Mariam Bakir"/>
    <x v="455"/>
  </r>
  <r>
    <x v="295"/>
    <x v="0"/>
    <x v="0"/>
    <x v="0"/>
    <x v="57"/>
    <x v="6"/>
    <x v="6"/>
    <n v="5082"/>
    <x v="0"/>
    <x v="13"/>
    <x v="0"/>
    <s v="Yarran Maza"/>
    <x v="493"/>
  </r>
  <r>
    <x v="604"/>
    <x v="2"/>
    <x v="2"/>
    <x v="0"/>
    <x v="13"/>
    <x v="1"/>
    <x v="1"/>
    <n v="2480"/>
    <x v="0"/>
    <x v="1"/>
    <x v="8"/>
    <s v="Aditya Nair"/>
    <x v="494"/>
  </r>
  <r>
    <x v="313"/>
    <x v="0"/>
    <x v="0"/>
    <x v="1"/>
    <x v="31"/>
    <x v="1"/>
    <x v="1"/>
    <n v="2116"/>
    <x v="0"/>
    <x v="4"/>
    <x v="7"/>
    <s v="Michelle Zhao"/>
    <x v="685"/>
  </r>
  <r>
    <x v="351"/>
    <x v="0"/>
    <x v="0"/>
    <x v="0"/>
    <x v="43"/>
    <x v="1"/>
    <x v="1"/>
    <n v="2560"/>
    <x v="0"/>
    <x v="2"/>
    <x v="8"/>
    <s v="Aditya Nair"/>
    <x v="119"/>
  </r>
  <r>
    <x v="430"/>
    <x v="0"/>
    <x v="0"/>
    <x v="0"/>
    <x v="9"/>
    <x v="4"/>
    <x v="4"/>
    <n v="3076"/>
    <x v="0"/>
    <x v="7"/>
    <x v="7"/>
    <s v="Michelle Zhao"/>
    <x v="95"/>
  </r>
  <r>
    <x v="322"/>
    <x v="0"/>
    <x v="0"/>
    <x v="0"/>
    <x v="23"/>
    <x v="1"/>
    <x v="1"/>
    <n v="2650"/>
    <x v="0"/>
    <x v="11"/>
    <x v="5"/>
    <s v="Mariam Bakir"/>
    <x v="438"/>
  </r>
  <r>
    <x v="401"/>
    <x v="0"/>
    <x v="0"/>
    <x v="0"/>
    <x v="7"/>
    <x v="4"/>
    <x v="4"/>
    <n v="3175"/>
    <x v="0"/>
    <x v="6"/>
    <x v="3"/>
    <s v="Adelaide Scott"/>
    <x v="554"/>
  </r>
  <r>
    <x v="75"/>
    <x v="2"/>
    <x v="2"/>
    <x v="0"/>
    <x v="12"/>
    <x v="3"/>
    <x v="3"/>
    <n v="4068"/>
    <x v="0"/>
    <x v="10"/>
    <x v="9"/>
    <s v="Luka Vidovic"/>
    <x v="141"/>
  </r>
  <r>
    <x v="210"/>
    <x v="0"/>
    <x v="0"/>
    <x v="1"/>
    <x v="66"/>
    <x v="3"/>
    <x v="3"/>
    <n v="4883"/>
    <x v="0"/>
    <x v="12"/>
    <x v="4"/>
    <s v="Ariki Te Kahu"/>
    <x v="354"/>
  </r>
  <r>
    <x v="235"/>
    <x v="0"/>
    <x v="0"/>
    <x v="0"/>
    <x v="15"/>
    <x v="1"/>
    <x v="1"/>
    <n v="2020"/>
    <x v="0"/>
    <x v="5"/>
    <x v="9"/>
    <s v="Luka Vidovic"/>
    <x v="251"/>
  </r>
  <r>
    <x v="603"/>
    <x v="0"/>
    <x v="0"/>
    <x v="0"/>
    <x v="15"/>
    <x v="1"/>
    <x v="1"/>
    <n v="2020"/>
    <x v="0"/>
    <x v="5"/>
    <x v="1"/>
    <s v="Jojo Hashimoto"/>
    <x v="5"/>
  </r>
  <r>
    <x v="658"/>
    <x v="2"/>
    <x v="2"/>
    <x v="1"/>
    <x v="65"/>
    <x v="1"/>
    <x v="1"/>
    <n v="2131"/>
    <x v="0"/>
    <x v="4"/>
    <x v="9"/>
    <s v="Luka Vidovic"/>
    <x v="193"/>
  </r>
  <r>
    <x v="120"/>
    <x v="2"/>
    <x v="2"/>
    <x v="0"/>
    <x v="53"/>
    <x v="3"/>
    <x v="3"/>
    <n v="4119"/>
    <x v="0"/>
    <x v="10"/>
    <x v="0"/>
    <s v="Yarran Maza"/>
    <x v="15"/>
  </r>
  <r>
    <x v="473"/>
    <x v="1"/>
    <x v="1"/>
    <x v="0"/>
    <x v="12"/>
    <x v="3"/>
    <x v="3"/>
    <n v="4068"/>
    <x v="0"/>
    <x v="10"/>
    <x v="5"/>
    <s v="Mariam Bakir"/>
    <x v="591"/>
  </r>
  <r>
    <x v="357"/>
    <x v="1"/>
    <x v="1"/>
    <x v="0"/>
    <x v="13"/>
    <x v="1"/>
    <x v="1"/>
    <n v="2480"/>
    <x v="0"/>
    <x v="1"/>
    <x v="5"/>
    <s v="Mariam Bakir"/>
    <x v="129"/>
  </r>
  <r>
    <x v="135"/>
    <x v="0"/>
    <x v="0"/>
    <x v="0"/>
    <x v="46"/>
    <x v="3"/>
    <x v="3"/>
    <n v="4740"/>
    <x v="0"/>
    <x v="17"/>
    <x v="4"/>
    <s v="Ariki Te Kahu"/>
    <x v="312"/>
  </r>
  <r>
    <x v="295"/>
    <x v="0"/>
    <x v="0"/>
    <x v="0"/>
    <x v="7"/>
    <x v="4"/>
    <x v="4"/>
    <n v="3175"/>
    <x v="0"/>
    <x v="6"/>
    <x v="4"/>
    <s v="Ariki Te Kahu"/>
    <x v="524"/>
  </r>
  <r>
    <x v="413"/>
    <x v="0"/>
    <x v="0"/>
    <x v="0"/>
    <x v="30"/>
    <x v="4"/>
    <x v="4"/>
    <n v="3131"/>
    <x v="0"/>
    <x v="6"/>
    <x v="4"/>
    <s v="Ariki Te Kahu"/>
    <x v="126"/>
  </r>
  <r>
    <x v="637"/>
    <x v="0"/>
    <x v="0"/>
    <x v="0"/>
    <x v="96"/>
    <x v="4"/>
    <x v="4"/>
    <n v="3690"/>
    <x v="0"/>
    <x v="16"/>
    <x v="0"/>
    <s v="Yarran Maza"/>
    <x v="174"/>
  </r>
  <r>
    <x v="394"/>
    <x v="0"/>
    <x v="0"/>
    <x v="0"/>
    <x v="15"/>
    <x v="1"/>
    <x v="1"/>
    <n v="2020"/>
    <x v="0"/>
    <x v="5"/>
    <x v="0"/>
    <s v="Yarran Maza"/>
    <x v="444"/>
  </r>
  <r>
    <x v="106"/>
    <x v="0"/>
    <x v="0"/>
    <x v="0"/>
    <x v="17"/>
    <x v="3"/>
    <x v="3"/>
    <n v="4825"/>
    <x v="0"/>
    <x v="12"/>
    <x v="4"/>
    <s v="Ariki Te Kahu"/>
    <x v="481"/>
  </r>
  <r>
    <x v="612"/>
    <x v="0"/>
    <x v="0"/>
    <x v="0"/>
    <x v="19"/>
    <x v="1"/>
    <x v="1"/>
    <n v="2800"/>
    <x v="0"/>
    <x v="11"/>
    <x v="4"/>
    <s v="Ariki Te Kahu"/>
    <x v="454"/>
  </r>
  <r>
    <x v="354"/>
    <x v="0"/>
    <x v="0"/>
    <x v="0"/>
    <x v="19"/>
    <x v="1"/>
    <x v="1"/>
    <n v="2800"/>
    <x v="0"/>
    <x v="11"/>
    <x v="7"/>
    <s v="Michelle Zhao"/>
    <x v="543"/>
  </r>
  <r>
    <x v="210"/>
    <x v="0"/>
    <x v="0"/>
    <x v="0"/>
    <x v="84"/>
    <x v="3"/>
    <x v="3"/>
    <n v="4215"/>
    <x v="0"/>
    <x v="3"/>
    <x v="7"/>
    <s v="Michelle Zhao"/>
    <x v="493"/>
  </r>
  <r>
    <x v="431"/>
    <x v="0"/>
    <x v="0"/>
    <x v="1"/>
    <x v="39"/>
    <x v="0"/>
    <x v="0"/>
    <n v="6330"/>
    <x v="0"/>
    <x v="14"/>
    <x v="4"/>
    <s v="Ariki Te Kahu"/>
    <x v="775"/>
  </r>
  <r>
    <x v="540"/>
    <x v="0"/>
    <x v="0"/>
    <x v="0"/>
    <x v="60"/>
    <x v="1"/>
    <x v="1"/>
    <n v="2541"/>
    <x v="0"/>
    <x v="2"/>
    <x v="4"/>
    <s v="Ariki Te Kahu"/>
    <x v="522"/>
  </r>
  <r>
    <x v="278"/>
    <x v="2"/>
    <x v="2"/>
    <x v="0"/>
    <x v="69"/>
    <x v="4"/>
    <x v="4"/>
    <n v="3199"/>
    <x v="0"/>
    <x v="6"/>
    <x v="3"/>
    <s v="Adelaide Scott"/>
    <x v="59"/>
  </r>
  <r>
    <x v="112"/>
    <x v="0"/>
    <x v="0"/>
    <x v="0"/>
    <x v="28"/>
    <x v="1"/>
    <x v="1"/>
    <n v="2830"/>
    <x v="0"/>
    <x v="11"/>
    <x v="4"/>
    <s v="Ariki Te Kahu"/>
    <x v="303"/>
  </r>
  <r>
    <x v="684"/>
    <x v="1"/>
    <x v="1"/>
    <x v="0"/>
    <x v="93"/>
    <x v="4"/>
    <x v="4"/>
    <n v="3915"/>
    <x v="0"/>
    <x v="16"/>
    <x v="4"/>
    <s v="Ariki Te Kahu"/>
    <x v="684"/>
  </r>
  <r>
    <x v="577"/>
    <x v="0"/>
    <x v="0"/>
    <x v="0"/>
    <x v="10"/>
    <x v="4"/>
    <x v="4"/>
    <n v="3551"/>
    <x v="0"/>
    <x v="8"/>
    <x v="7"/>
    <s v="Michelle Zhao"/>
    <x v="199"/>
  </r>
  <r>
    <x v="63"/>
    <x v="1"/>
    <x v="1"/>
    <x v="0"/>
    <x v="53"/>
    <x v="3"/>
    <x v="3"/>
    <n v="4119"/>
    <x v="0"/>
    <x v="10"/>
    <x v="4"/>
    <s v="Ariki Te Kahu"/>
    <x v="365"/>
  </r>
  <r>
    <x v="461"/>
    <x v="0"/>
    <x v="0"/>
    <x v="0"/>
    <x v="21"/>
    <x v="3"/>
    <x v="3"/>
    <n v="4012"/>
    <x v="0"/>
    <x v="10"/>
    <x v="0"/>
    <s v="Yarran Maza"/>
    <x v="733"/>
  </r>
  <r>
    <x v="599"/>
    <x v="2"/>
    <x v="2"/>
    <x v="0"/>
    <x v="68"/>
    <x v="7"/>
    <x v="7"/>
    <n v="800"/>
    <x v="0"/>
    <x v="19"/>
    <x v="9"/>
    <s v="Luka Vidovic"/>
    <x v="52"/>
  </r>
  <r>
    <x v="617"/>
    <x v="0"/>
    <x v="0"/>
    <x v="0"/>
    <x v="89"/>
    <x v="4"/>
    <x v="4"/>
    <n v="3136"/>
    <x v="0"/>
    <x v="6"/>
    <x v="4"/>
    <s v="Ariki Te Kahu"/>
    <x v="420"/>
  </r>
  <r>
    <x v="269"/>
    <x v="0"/>
    <x v="0"/>
    <x v="0"/>
    <x v="53"/>
    <x v="3"/>
    <x v="3"/>
    <n v="4119"/>
    <x v="0"/>
    <x v="10"/>
    <x v="4"/>
    <s v="Ariki Te Kahu"/>
    <x v="735"/>
  </r>
  <r>
    <x v="641"/>
    <x v="0"/>
    <x v="0"/>
    <x v="0"/>
    <x v="5"/>
    <x v="1"/>
    <x v="1"/>
    <n v="2067"/>
    <x v="0"/>
    <x v="5"/>
    <x v="4"/>
    <s v="Ariki Te Kahu"/>
    <x v="575"/>
  </r>
  <r>
    <x v="608"/>
    <x v="0"/>
    <x v="0"/>
    <x v="0"/>
    <x v="8"/>
    <x v="1"/>
    <x v="1"/>
    <n v="2158"/>
    <x v="0"/>
    <x v="4"/>
    <x v="4"/>
    <s v="Ariki Te Kahu"/>
    <x v="388"/>
  </r>
  <r>
    <x v="683"/>
    <x v="0"/>
    <x v="0"/>
    <x v="0"/>
    <x v="69"/>
    <x v="4"/>
    <x v="4"/>
    <n v="3199"/>
    <x v="0"/>
    <x v="6"/>
    <x v="4"/>
    <s v="Ariki Te Kahu"/>
    <x v="405"/>
  </r>
  <r>
    <x v="133"/>
    <x v="1"/>
    <x v="1"/>
    <x v="0"/>
    <x v="69"/>
    <x v="4"/>
    <x v="4"/>
    <n v="3199"/>
    <x v="0"/>
    <x v="6"/>
    <x v="8"/>
    <s v="Aditya Nair"/>
    <x v="45"/>
  </r>
  <r>
    <x v="309"/>
    <x v="0"/>
    <x v="0"/>
    <x v="0"/>
    <x v="7"/>
    <x v="4"/>
    <x v="4"/>
    <n v="3175"/>
    <x v="0"/>
    <x v="6"/>
    <x v="4"/>
    <s v="Ariki Te Kahu"/>
    <x v="195"/>
  </r>
  <r>
    <x v="115"/>
    <x v="0"/>
    <x v="0"/>
    <x v="0"/>
    <x v="4"/>
    <x v="1"/>
    <x v="1"/>
    <n v="2154"/>
    <x v="0"/>
    <x v="4"/>
    <x v="4"/>
    <s v="Ariki Te Kahu"/>
    <x v="735"/>
  </r>
  <r>
    <x v="710"/>
    <x v="2"/>
    <x v="2"/>
    <x v="0"/>
    <x v="40"/>
    <x v="4"/>
    <x v="4"/>
    <n v="3353"/>
    <x v="0"/>
    <x v="8"/>
    <x v="4"/>
    <s v="Ariki Te Kahu"/>
    <x v="13"/>
  </r>
  <r>
    <x v="24"/>
    <x v="0"/>
    <x v="0"/>
    <x v="0"/>
    <x v="47"/>
    <x v="1"/>
    <x v="1"/>
    <n v="2101"/>
    <x v="0"/>
    <x v="4"/>
    <x v="9"/>
    <s v="Luka Vidovic"/>
    <x v="548"/>
  </r>
  <r>
    <x v="287"/>
    <x v="1"/>
    <x v="1"/>
    <x v="0"/>
    <x v="5"/>
    <x v="1"/>
    <x v="1"/>
    <n v="2067"/>
    <x v="0"/>
    <x v="5"/>
    <x v="4"/>
    <s v="Ariki Te Kahu"/>
    <x v="57"/>
  </r>
  <r>
    <x v="110"/>
    <x v="2"/>
    <x v="2"/>
    <x v="0"/>
    <x v="9"/>
    <x v="4"/>
    <x v="4"/>
    <n v="3076"/>
    <x v="0"/>
    <x v="7"/>
    <x v="7"/>
    <s v="Michelle Zhao"/>
    <x v="74"/>
  </r>
  <r>
    <x v="267"/>
    <x v="0"/>
    <x v="0"/>
    <x v="0"/>
    <x v="4"/>
    <x v="1"/>
    <x v="1"/>
    <n v="2154"/>
    <x v="0"/>
    <x v="4"/>
    <x v="0"/>
    <s v="Yarran Maza"/>
    <x v="444"/>
  </r>
  <r>
    <x v="564"/>
    <x v="2"/>
    <x v="2"/>
    <x v="0"/>
    <x v="23"/>
    <x v="1"/>
    <x v="1"/>
    <n v="2650"/>
    <x v="0"/>
    <x v="11"/>
    <x v="4"/>
    <s v="Ariki Te Kahu"/>
    <x v="180"/>
  </r>
  <r>
    <x v="281"/>
    <x v="2"/>
    <x v="2"/>
    <x v="0"/>
    <x v="23"/>
    <x v="1"/>
    <x v="1"/>
    <n v="2650"/>
    <x v="0"/>
    <x v="11"/>
    <x v="7"/>
    <s v="Michelle Zhao"/>
    <x v="424"/>
  </r>
  <r>
    <x v="658"/>
    <x v="2"/>
    <x v="2"/>
    <x v="0"/>
    <x v="68"/>
    <x v="7"/>
    <x v="7"/>
    <n v="800"/>
    <x v="0"/>
    <x v="19"/>
    <x v="7"/>
    <s v="Michelle Zhao"/>
    <x v="297"/>
  </r>
  <r>
    <x v="722"/>
    <x v="2"/>
    <x v="2"/>
    <x v="1"/>
    <x v="35"/>
    <x v="3"/>
    <x v="3"/>
    <n v="4558"/>
    <x v="0"/>
    <x v="15"/>
    <x v="9"/>
    <s v="Luka Vidovic"/>
    <x v="776"/>
  </r>
  <r>
    <x v="134"/>
    <x v="0"/>
    <x v="0"/>
    <x v="0"/>
    <x v="84"/>
    <x v="3"/>
    <x v="3"/>
    <n v="4215"/>
    <x v="0"/>
    <x v="3"/>
    <x v="7"/>
    <s v="Michelle Zhao"/>
    <x v="152"/>
  </r>
  <r>
    <x v="181"/>
    <x v="0"/>
    <x v="0"/>
    <x v="0"/>
    <x v="19"/>
    <x v="1"/>
    <x v="1"/>
    <n v="2800"/>
    <x v="0"/>
    <x v="11"/>
    <x v="0"/>
    <s v="Yarran Maza"/>
    <x v="452"/>
  </r>
  <r>
    <x v="433"/>
    <x v="0"/>
    <x v="0"/>
    <x v="0"/>
    <x v="26"/>
    <x v="0"/>
    <x v="0"/>
    <n v="6280"/>
    <x v="0"/>
    <x v="14"/>
    <x v="0"/>
    <s v="Yarran Maza"/>
    <x v="483"/>
  </r>
  <r>
    <x v="253"/>
    <x v="2"/>
    <x v="2"/>
    <x v="0"/>
    <x v="2"/>
    <x v="2"/>
    <x v="2"/>
    <n v="2617"/>
    <x v="0"/>
    <x v="2"/>
    <x v="1"/>
    <s v="Jojo Hashimoto"/>
    <x v="621"/>
  </r>
  <r>
    <x v="302"/>
    <x v="1"/>
    <x v="1"/>
    <x v="0"/>
    <x v="84"/>
    <x v="3"/>
    <x v="3"/>
    <n v="4215"/>
    <x v="0"/>
    <x v="3"/>
    <x v="0"/>
    <s v="Yarran Maza"/>
    <x v="740"/>
  </r>
  <r>
    <x v="453"/>
    <x v="0"/>
    <x v="0"/>
    <x v="0"/>
    <x v="33"/>
    <x v="4"/>
    <x v="4"/>
    <n v="3280"/>
    <x v="0"/>
    <x v="8"/>
    <x v="0"/>
    <s v="Yarran Maza"/>
    <x v="432"/>
  </r>
  <r>
    <x v="167"/>
    <x v="2"/>
    <x v="2"/>
    <x v="0"/>
    <x v="28"/>
    <x v="1"/>
    <x v="1"/>
    <n v="2830"/>
    <x v="0"/>
    <x v="11"/>
    <x v="7"/>
    <s v="Michelle Zhao"/>
    <x v="774"/>
  </r>
  <r>
    <x v="550"/>
    <x v="2"/>
    <x v="2"/>
    <x v="0"/>
    <x v="85"/>
    <x v="0"/>
    <x v="0"/>
    <n v="6530"/>
    <x v="0"/>
    <x v="20"/>
    <x v="9"/>
    <s v="Luka Vidovic"/>
    <x v="203"/>
  </r>
  <r>
    <x v="682"/>
    <x v="0"/>
    <x v="0"/>
    <x v="0"/>
    <x v="94"/>
    <x v="5"/>
    <x v="5"/>
    <n v="7250"/>
    <x v="0"/>
    <x v="9"/>
    <x v="4"/>
    <s v="Ariki Te Kahu"/>
    <x v="473"/>
  </r>
  <r>
    <x v="586"/>
    <x v="0"/>
    <x v="0"/>
    <x v="0"/>
    <x v="76"/>
    <x v="1"/>
    <x v="1"/>
    <n v="2031"/>
    <x v="0"/>
    <x v="5"/>
    <x v="7"/>
    <s v="Michelle Zhao"/>
    <x v="680"/>
  </r>
  <r>
    <x v="372"/>
    <x v="0"/>
    <x v="0"/>
    <x v="0"/>
    <x v="60"/>
    <x v="1"/>
    <x v="1"/>
    <n v="2541"/>
    <x v="0"/>
    <x v="2"/>
    <x v="7"/>
    <s v="Michelle Zhao"/>
    <x v="105"/>
  </r>
  <r>
    <x v="144"/>
    <x v="1"/>
    <x v="1"/>
    <x v="1"/>
    <x v="75"/>
    <x v="0"/>
    <x v="0"/>
    <n v="6450"/>
    <x v="0"/>
    <x v="20"/>
    <x v="4"/>
    <s v="Ariki Te Kahu"/>
    <x v="113"/>
  </r>
  <r>
    <x v="179"/>
    <x v="0"/>
    <x v="0"/>
    <x v="1"/>
    <x v="64"/>
    <x v="1"/>
    <x v="1"/>
    <n v="2350"/>
    <x v="0"/>
    <x v="1"/>
    <x v="7"/>
    <s v="Michelle Zhao"/>
    <x v="615"/>
  </r>
  <r>
    <x v="205"/>
    <x v="0"/>
    <x v="0"/>
    <x v="0"/>
    <x v="90"/>
    <x v="3"/>
    <x v="3"/>
    <n v="4700"/>
    <x v="0"/>
    <x v="17"/>
    <x v="9"/>
    <s v="Luka Vidovic"/>
    <x v="38"/>
  </r>
  <r>
    <x v="381"/>
    <x v="1"/>
    <x v="1"/>
    <x v="0"/>
    <x v="52"/>
    <x v="3"/>
    <x v="3"/>
    <n v="4053"/>
    <x v="0"/>
    <x v="10"/>
    <x v="9"/>
    <s v="Luka Vidovic"/>
    <x v="173"/>
  </r>
  <r>
    <x v="635"/>
    <x v="1"/>
    <x v="1"/>
    <x v="0"/>
    <x v="26"/>
    <x v="0"/>
    <x v="0"/>
    <n v="6280"/>
    <x v="0"/>
    <x v="14"/>
    <x v="7"/>
    <s v="Michelle Zhao"/>
    <x v="544"/>
  </r>
  <r>
    <x v="686"/>
    <x v="2"/>
    <x v="2"/>
    <x v="0"/>
    <x v="86"/>
    <x v="0"/>
    <x v="0"/>
    <n v="6725"/>
    <x v="0"/>
    <x v="20"/>
    <x v="4"/>
    <s v="Ariki Te Kahu"/>
    <x v="83"/>
  </r>
  <r>
    <x v="304"/>
    <x v="0"/>
    <x v="0"/>
    <x v="1"/>
    <x v="34"/>
    <x v="4"/>
    <x v="4"/>
    <n v="3018"/>
    <x v="0"/>
    <x v="7"/>
    <x v="4"/>
    <s v="Ariki Te Kahu"/>
    <x v="583"/>
  </r>
  <r>
    <x v="651"/>
    <x v="0"/>
    <x v="0"/>
    <x v="0"/>
    <x v="28"/>
    <x v="1"/>
    <x v="1"/>
    <n v="2830"/>
    <x v="0"/>
    <x v="11"/>
    <x v="7"/>
    <s v="Michelle Zhao"/>
    <x v="391"/>
  </r>
  <r>
    <x v="107"/>
    <x v="1"/>
    <x v="1"/>
    <x v="1"/>
    <x v="63"/>
    <x v="1"/>
    <x v="1"/>
    <n v="2015"/>
    <x v="0"/>
    <x v="5"/>
    <x v="8"/>
    <s v="Aditya Nair"/>
    <x v="88"/>
  </r>
  <r>
    <x v="147"/>
    <x v="0"/>
    <x v="0"/>
    <x v="1"/>
    <x v="39"/>
    <x v="0"/>
    <x v="0"/>
    <n v="6330"/>
    <x v="0"/>
    <x v="14"/>
    <x v="9"/>
    <s v="Luka Vidovic"/>
    <x v="97"/>
  </r>
  <r>
    <x v="644"/>
    <x v="1"/>
    <x v="1"/>
    <x v="0"/>
    <x v="83"/>
    <x v="0"/>
    <x v="0"/>
    <n v="6052"/>
    <x v="0"/>
    <x v="0"/>
    <x v="4"/>
    <s v="Ariki Te Kahu"/>
    <x v="437"/>
  </r>
  <r>
    <x v="462"/>
    <x v="2"/>
    <x v="2"/>
    <x v="0"/>
    <x v="52"/>
    <x v="3"/>
    <x v="3"/>
    <n v="4053"/>
    <x v="0"/>
    <x v="10"/>
    <x v="0"/>
    <s v="Yarran Maza"/>
    <x v="692"/>
  </r>
  <r>
    <x v="468"/>
    <x v="0"/>
    <x v="0"/>
    <x v="1"/>
    <x v="34"/>
    <x v="4"/>
    <x v="4"/>
    <n v="3018"/>
    <x v="0"/>
    <x v="7"/>
    <x v="7"/>
    <s v="Michelle Zhao"/>
    <x v="765"/>
  </r>
  <r>
    <x v="455"/>
    <x v="1"/>
    <x v="1"/>
    <x v="0"/>
    <x v="12"/>
    <x v="3"/>
    <x v="3"/>
    <n v="4068"/>
    <x v="0"/>
    <x v="10"/>
    <x v="4"/>
    <s v="Ariki Te Kahu"/>
    <x v="694"/>
  </r>
  <r>
    <x v="333"/>
    <x v="2"/>
    <x v="2"/>
    <x v="0"/>
    <x v="43"/>
    <x v="1"/>
    <x v="1"/>
    <n v="2560"/>
    <x v="0"/>
    <x v="2"/>
    <x v="4"/>
    <s v="Ariki Te Kahu"/>
    <x v="676"/>
  </r>
  <r>
    <x v="608"/>
    <x v="0"/>
    <x v="0"/>
    <x v="1"/>
    <x v="63"/>
    <x v="1"/>
    <x v="1"/>
    <n v="2015"/>
    <x v="0"/>
    <x v="5"/>
    <x v="4"/>
    <s v="Ariki Te Kahu"/>
    <x v="249"/>
  </r>
  <r>
    <x v="165"/>
    <x v="0"/>
    <x v="0"/>
    <x v="0"/>
    <x v="2"/>
    <x v="2"/>
    <x v="2"/>
    <n v="2617"/>
    <x v="0"/>
    <x v="2"/>
    <x v="1"/>
    <s v="Jojo Hashimoto"/>
    <x v="460"/>
  </r>
  <r>
    <x v="177"/>
    <x v="1"/>
    <x v="1"/>
    <x v="0"/>
    <x v="60"/>
    <x v="1"/>
    <x v="1"/>
    <n v="2541"/>
    <x v="0"/>
    <x v="2"/>
    <x v="8"/>
    <s v="Aditya Nair"/>
    <x v="76"/>
  </r>
  <r>
    <x v="569"/>
    <x v="1"/>
    <x v="1"/>
    <x v="0"/>
    <x v="27"/>
    <x v="4"/>
    <x v="4"/>
    <n v="3066"/>
    <x v="0"/>
    <x v="7"/>
    <x v="9"/>
    <s v="Luka Vidovic"/>
    <x v="183"/>
  </r>
  <r>
    <x v="649"/>
    <x v="0"/>
    <x v="0"/>
    <x v="0"/>
    <x v="53"/>
    <x v="3"/>
    <x v="3"/>
    <n v="4119"/>
    <x v="0"/>
    <x v="10"/>
    <x v="0"/>
    <s v="Yarran Maza"/>
    <x v="213"/>
  </r>
  <r>
    <x v="579"/>
    <x v="2"/>
    <x v="2"/>
    <x v="0"/>
    <x v="5"/>
    <x v="1"/>
    <x v="1"/>
    <n v="2067"/>
    <x v="0"/>
    <x v="5"/>
    <x v="7"/>
    <s v="Michelle Zhao"/>
    <x v="233"/>
  </r>
  <r>
    <x v="451"/>
    <x v="0"/>
    <x v="0"/>
    <x v="0"/>
    <x v="19"/>
    <x v="1"/>
    <x v="1"/>
    <n v="2800"/>
    <x v="0"/>
    <x v="11"/>
    <x v="4"/>
    <s v="Ariki Te Kahu"/>
    <x v="652"/>
  </r>
  <r>
    <x v="355"/>
    <x v="0"/>
    <x v="0"/>
    <x v="0"/>
    <x v="56"/>
    <x v="1"/>
    <x v="1"/>
    <n v="2795"/>
    <x v="0"/>
    <x v="11"/>
    <x v="0"/>
    <s v="Yarran Maza"/>
    <x v="317"/>
  </r>
  <r>
    <x v="531"/>
    <x v="0"/>
    <x v="0"/>
    <x v="0"/>
    <x v="4"/>
    <x v="1"/>
    <x v="1"/>
    <n v="2154"/>
    <x v="0"/>
    <x v="4"/>
    <x v="4"/>
    <s v="Ariki Te Kahu"/>
    <x v="556"/>
  </r>
  <r>
    <x v="259"/>
    <x v="1"/>
    <x v="1"/>
    <x v="0"/>
    <x v="28"/>
    <x v="1"/>
    <x v="1"/>
    <n v="2830"/>
    <x v="0"/>
    <x v="11"/>
    <x v="4"/>
    <s v="Ariki Te Kahu"/>
    <x v="471"/>
  </r>
  <r>
    <x v="482"/>
    <x v="2"/>
    <x v="2"/>
    <x v="1"/>
    <x v="39"/>
    <x v="0"/>
    <x v="0"/>
    <n v="6330"/>
    <x v="0"/>
    <x v="14"/>
    <x v="5"/>
    <s v="Mariam Bakir"/>
    <x v="97"/>
  </r>
  <r>
    <x v="569"/>
    <x v="1"/>
    <x v="1"/>
    <x v="0"/>
    <x v="76"/>
    <x v="1"/>
    <x v="1"/>
    <n v="2031"/>
    <x v="0"/>
    <x v="5"/>
    <x v="0"/>
    <s v="Yarran Maza"/>
    <x v="356"/>
  </r>
  <r>
    <x v="85"/>
    <x v="2"/>
    <x v="2"/>
    <x v="0"/>
    <x v="61"/>
    <x v="6"/>
    <x v="6"/>
    <n v="5343"/>
    <x v="0"/>
    <x v="18"/>
    <x v="4"/>
    <s v="Ariki Te Kahu"/>
    <x v="161"/>
  </r>
  <r>
    <x v="180"/>
    <x v="1"/>
    <x v="1"/>
    <x v="0"/>
    <x v="15"/>
    <x v="1"/>
    <x v="1"/>
    <n v="2020"/>
    <x v="0"/>
    <x v="5"/>
    <x v="9"/>
    <s v="Luka Vidovic"/>
    <x v="454"/>
  </r>
  <r>
    <x v="194"/>
    <x v="2"/>
    <x v="2"/>
    <x v="0"/>
    <x v="47"/>
    <x v="1"/>
    <x v="1"/>
    <n v="2101"/>
    <x v="0"/>
    <x v="4"/>
    <x v="7"/>
    <s v="Michelle Zhao"/>
    <x v="81"/>
  </r>
  <r>
    <x v="91"/>
    <x v="0"/>
    <x v="0"/>
    <x v="0"/>
    <x v="67"/>
    <x v="3"/>
    <x v="3"/>
    <n v="4551"/>
    <x v="0"/>
    <x v="15"/>
    <x v="7"/>
    <s v="Michelle Zhao"/>
    <x v="258"/>
  </r>
  <r>
    <x v="620"/>
    <x v="2"/>
    <x v="2"/>
    <x v="0"/>
    <x v="68"/>
    <x v="7"/>
    <x v="7"/>
    <n v="800"/>
    <x v="0"/>
    <x v="19"/>
    <x v="4"/>
    <s v="Ariki Te Kahu"/>
    <x v="669"/>
  </r>
  <r>
    <x v="26"/>
    <x v="1"/>
    <x v="1"/>
    <x v="0"/>
    <x v="5"/>
    <x v="1"/>
    <x v="1"/>
    <n v="2067"/>
    <x v="0"/>
    <x v="5"/>
    <x v="9"/>
    <s v="Luka Vidovic"/>
    <x v="736"/>
  </r>
  <r>
    <x v="305"/>
    <x v="2"/>
    <x v="2"/>
    <x v="1"/>
    <x v="64"/>
    <x v="1"/>
    <x v="1"/>
    <n v="2350"/>
    <x v="0"/>
    <x v="1"/>
    <x v="5"/>
    <s v="Mariam Bakir"/>
    <x v="170"/>
  </r>
  <r>
    <x v="183"/>
    <x v="0"/>
    <x v="0"/>
    <x v="0"/>
    <x v="76"/>
    <x v="1"/>
    <x v="1"/>
    <n v="2031"/>
    <x v="0"/>
    <x v="5"/>
    <x v="7"/>
    <s v="Michelle Zhao"/>
    <x v="393"/>
  </r>
  <r>
    <x v="69"/>
    <x v="0"/>
    <x v="0"/>
    <x v="0"/>
    <x v="59"/>
    <x v="3"/>
    <x v="3"/>
    <n v="4509"/>
    <x v="0"/>
    <x v="3"/>
    <x v="7"/>
    <s v="Michelle Zhao"/>
    <x v="204"/>
  </r>
  <r>
    <x v="56"/>
    <x v="2"/>
    <x v="2"/>
    <x v="0"/>
    <x v="26"/>
    <x v="0"/>
    <x v="0"/>
    <n v="6280"/>
    <x v="0"/>
    <x v="14"/>
    <x v="1"/>
    <s v="Jojo Hashimoto"/>
    <x v="514"/>
  </r>
  <r>
    <x v="237"/>
    <x v="2"/>
    <x v="2"/>
    <x v="0"/>
    <x v="25"/>
    <x v="4"/>
    <x v="4"/>
    <n v="3550"/>
    <x v="0"/>
    <x v="8"/>
    <x v="9"/>
    <s v="Luka Vidovic"/>
    <x v="473"/>
  </r>
  <r>
    <x v="154"/>
    <x v="1"/>
    <x v="1"/>
    <x v="0"/>
    <x v="4"/>
    <x v="1"/>
    <x v="1"/>
    <n v="2154"/>
    <x v="0"/>
    <x v="4"/>
    <x v="5"/>
    <s v="Mariam Bakir"/>
    <x v="373"/>
  </r>
  <r>
    <x v="269"/>
    <x v="0"/>
    <x v="0"/>
    <x v="0"/>
    <x v="40"/>
    <x v="4"/>
    <x v="4"/>
    <n v="3353"/>
    <x v="0"/>
    <x v="8"/>
    <x v="9"/>
    <s v="Luka Vidovic"/>
    <x v="103"/>
  </r>
  <r>
    <x v="566"/>
    <x v="0"/>
    <x v="0"/>
    <x v="0"/>
    <x v="13"/>
    <x v="1"/>
    <x v="1"/>
    <n v="2480"/>
    <x v="0"/>
    <x v="1"/>
    <x v="4"/>
    <s v="Ariki Te Kahu"/>
    <x v="382"/>
  </r>
  <r>
    <x v="691"/>
    <x v="1"/>
    <x v="1"/>
    <x v="1"/>
    <x v="34"/>
    <x v="4"/>
    <x v="4"/>
    <n v="3018"/>
    <x v="0"/>
    <x v="7"/>
    <x v="0"/>
    <s v="Yarran Maza"/>
    <x v="315"/>
  </r>
  <r>
    <x v="47"/>
    <x v="2"/>
    <x v="2"/>
    <x v="0"/>
    <x v="77"/>
    <x v="5"/>
    <x v="5"/>
    <n v="7018"/>
    <x v="0"/>
    <x v="9"/>
    <x v="4"/>
    <s v="Ariki Te Kahu"/>
    <x v="187"/>
  </r>
  <r>
    <x v="657"/>
    <x v="0"/>
    <x v="0"/>
    <x v="1"/>
    <x v="34"/>
    <x v="4"/>
    <x v="4"/>
    <n v="3018"/>
    <x v="0"/>
    <x v="7"/>
    <x v="7"/>
    <s v="Michelle Zhao"/>
    <x v="70"/>
  </r>
  <r>
    <x v="176"/>
    <x v="2"/>
    <x v="2"/>
    <x v="0"/>
    <x v="89"/>
    <x v="4"/>
    <x v="4"/>
    <n v="3136"/>
    <x v="0"/>
    <x v="6"/>
    <x v="9"/>
    <s v="Luka Vidovic"/>
    <x v="338"/>
  </r>
  <r>
    <x v="648"/>
    <x v="2"/>
    <x v="2"/>
    <x v="0"/>
    <x v="85"/>
    <x v="0"/>
    <x v="0"/>
    <n v="6530"/>
    <x v="0"/>
    <x v="20"/>
    <x v="7"/>
    <s v="Michelle Zhao"/>
    <x v="284"/>
  </r>
  <r>
    <x v="246"/>
    <x v="2"/>
    <x v="2"/>
    <x v="0"/>
    <x v="60"/>
    <x v="1"/>
    <x v="1"/>
    <n v="2541"/>
    <x v="0"/>
    <x v="2"/>
    <x v="7"/>
    <s v="Michelle Zhao"/>
    <x v="488"/>
  </r>
  <r>
    <x v="284"/>
    <x v="1"/>
    <x v="1"/>
    <x v="0"/>
    <x v="84"/>
    <x v="3"/>
    <x v="3"/>
    <n v="4215"/>
    <x v="0"/>
    <x v="3"/>
    <x v="9"/>
    <s v="Luka Vidovic"/>
    <x v="195"/>
  </r>
  <r>
    <x v="718"/>
    <x v="1"/>
    <x v="1"/>
    <x v="1"/>
    <x v="63"/>
    <x v="1"/>
    <x v="1"/>
    <n v="2015"/>
    <x v="0"/>
    <x v="5"/>
    <x v="7"/>
    <s v="Michelle Zhao"/>
    <x v="742"/>
  </r>
  <r>
    <x v="180"/>
    <x v="1"/>
    <x v="1"/>
    <x v="0"/>
    <x v="56"/>
    <x v="1"/>
    <x v="1"/>
    <n v="2795"/>
    <x v="0"/>
    <x v="11"/>
    <x v="9"/>
    <s v="Luka Vidovic"/>
    <x v="746"/>
  </r>
  <r>
    <x v="100"/>
    <x v="0"/>
    <x v="0"/>
    <x v="0"/>
    <x v="52"/>
    <x v="3"/>
    <x v="3"/>
    <n v="4053"/>
    <x v="0"/>
    <x v="10"/>
    <x v="7"/>
    <s v="Michelle Zhao"/>
    <x v="171"/>
  </r>
  <r>
    <x v="574"/>
    <x v="2"/>
    <x v="2"/>
    <x v="0"/>
    <x v="47"/>
    <x v="1"/>
    <x v="1"/>
    <n v="2101"/>
    <x v="0"/>
    <x v="4"/>
    <x v="5"/>
    <s v="Mariam Bakir"/>
    <x v="689"/>
  </r>
  <r>
    <x v="50"/>
    <x v="0"/>
    <x v="0"/>
    <x v="0"/>
    <x v="26"/>
    <x v="0"/>
    <x v="0"/>
    <n v="6280"/>
    <x v="0"/>
    <x v="14"/>
    <x v="4"/>
    <s v="Ariki Te Kahu"/>
    <x v="769"/>
  </r>
  <r>
    <x v="125"/>
    <x v="2"/>
    <x v="2"/>
    <x v="0"/>
    <x v="56"/>
    <x v="1"/>
    <x v="1"/>
    <n v="2795"/>
    <x v="0"/>
    <x v="11"/>
    <x v="7"/>
    <s v="Michelle Zhao"/>
    <x v="593"/>
  </r>
  <r>
    <x v="554"/>
    <x v="0"/>
    <x v="0"/>
    <x v="0"/>
    <x v="10"/>
    <x v="4"/>
    <x v="4"/>
    <n v="3551"/>
    <x v="0"/>
    <x v="8"/>
    <x v="7"/>
    <s v="Michelle Zhao"/>
    <x v="107"/>
  </r>
  <r>
    <x v="607"/>
    <x v="0"/>
    <x v="0"/>
    <x v="0"/>
    <x v="11"/>
    <x v="5"/>
    <x v="5"/>
    <n v="7010"/>
    <x v="0"/>
    <x v="9"/>
    <x v="4"/>
    <s v="Ariki Te Kahu"/>
    <x v="369"/>
  </r>
  <r>
    <x v="722"/>
    <x v="2"/>
    <x v="2"/>
    <x v="0"/>
    <x v="3"/>
    <x v="3"/>
    <x v="3"/>
    <n v="4220"/>
    <x v="0"/>
    <x v="3"/>
    <x v="4"/>
    <s v="Ariki Te Kahu"/>
    <x v="639"/>
  </r>
  <r>
    <x v="277"/>
    <x v="0"/>
    <x v="0"/>
    <x v="0"/>
    <x v="25"/>
    <x v="4"/>
    <x v="4"/>
    <n v="3550"/>
    <x v="0"/>
    <x v="8"/>
    <x v="7"/>
    <s v="Michelle Zhao"/>
    <x v="175"/>
  </r>
  <r>
    <x v="312"/>
    <x v="0"/>
    <x v="0"/>
    <x v="0"/>
    <x v="69"/>
    <x v="4"/>
    <x v="4"/>
    <n v="3199"/>
    <x v="0"/>
    <x v="6"/>
    <x v="4"/>
    <s v="Ariki Te Kahu"/>
    <x v="542"/>
  </r>
  <r>
    <x v="657"/>
    <x v="0"/>
    <x v="0"/>
    <x v="0"/>
    <x v="20"/>
    <x v="4"/>
    <x v="4"/>
    <n v="3429"/>
    <x v="0"/>
    <x v="8"/>
    <x v="4"/>
    <s v="Ariki Te Kahu"/>
    <x v="417"/>
  </r>
  <r>
    <x v="25"/>
    <x v="1"/>
    <x v="1"/>
    <x v="0"/>
    <x v="13"/>
    <x v="1"/>
    <x v="1"/>
    <n v="2480"/>
    <x v="0"/>
    <x v="1"/>
    <x v="9"/>
    <s v="Luka Vidovic"/>
    <x v="37"/>
  </r>
  <r>
    <x v="401"/>
    <x v="0"/>
    <x v="0"/>
    <x v="1"/>
    <x v="31"/>
    <x v="1"/>
    <x v="1"/>
    <n v="2116"/>
    <x v="0"/>
    <x v="4"/>
    <x v="9"/>
    <s v="Luka Vidovic"/>
    <x v="48"/>
  </r>
  <r>
    <x v="322"/>
    <x v="0"/>
    <x v="0"/>
    <x v="0"/>
    <x v="13"/>
    <x v="1"/>
    <x v="1"/>
    <n v="2480"/>
    <x v="0"/>
    <x v="1"/>
    <x v="1"/>
    <s v="Jojo Hashimoto"/>
    <x v="358"/>
  </r>
  <r>
    <x v="336"/>
    <x v="0"/>
    <x v="0"/>
    <x v="0"/>
    <x v="10"/>
    <x v="4"/>
    <x v="4"/>
    <n v="3551"/>
    <x v="0"/>
    <x v="8"/>
    <x v="1"/>
    <s v="Jojo Hashimoto"/>
    <x v="295"/>
  </r>
  <r>
    <x v="359"/>
    <x v="2"/>
    <x v="2"/>
    <x v="0"/>
    <x v="85"/>
    <x v="0"/>
    <x v="0"/>
    <n v="6530"/>
    <x v="0"/>
    <x v="20"/>
    <x v="4"/>
    <s v="Ariki Te Kahu"/>
    <x v="299"/>
  </r>
  <r>
    <x v="547"/>
    <x v="0"/>
    <x v="0"/>
    <x v="0"/>
    <x v="5"/>
    <x v="1"/>
    <x v="1"/>
    <n v="2067"/>
    <x v="0"/>
    <x v="5"/>
    <x v="5"/>
    <s v="Mariam Bakir"/>
    <x v="745"/>
  </r>
  <r>
    <x v="200"/>
    <x v="2"/>
    <x v="2"/>
    <x v="0"/>
    <x v="32"/>
    <x v="6"/>
    <x v="6"/>
    <n v="5169"/>
    <x v="0"/>
    <x v="13"/>
    <x v="4"/>
    <s v="Ariki Te Kahu"/>
    <x v="202"/>
  </r>
  <r>
    <x v="532"/>
    <x v="1"/>
    <x v="1"/>
    <x v="0"/>
    <x v="19"/>
    <x v="1"/>
    <x v="1"/>
    <n v="2800"/>
    <x v="0"/>
    <x v="11"/>
    <x v="9"/>
    <s v="Luka Vidovic"/>
    <x v="711"/>
  </r>
  <r>
    <x v="703"/>
    <x v="1"/>
    <x v="1"/>
    <x v="0"/>
    <x v="9"/>
    <x v="4"/>
    <x v="4"/>
    <n v="3076"/>
    <x v="0"/>
    <x v="7"/>
    <x v="4"/>
    <s v="Ariki Te Kahu"/>
    <x v="779"/>
  </r>
  <r>
    <x v="40"/>
    <x v="0"/>
    <x v="0"/>
    <x v="0"/>
    <x v="35"/>
    <x v="3"/>
    <x v="3"/>
    <n v="4558"/>
    <x v="0"/>
    <x v="15"/>
    <x v="7"/>
    <s v="Michelle Zhao"/>
    <x v="126"/>
  </r>
  <r>
    <x v="178"/>
    <x v="0"/>
    <x v="0"/>
    <x v="0"/>
    <x v="53"/>
    <x v="3"/>
    <x v="3"/>
    <n v="4119"/>
    <x v="0"/>
    <x v="10"/>
    <x v="4"/>
    <s v="Ariki Te Kahu"/>
    <x v="272"/>
  </r>
  <r>
    <x v="299"/>
    <x v="2"/>
    <x v="2"/>
    <x v="0"/>
    <x v="52"/>
    <x v="3"/>
    <x v="3"/>
    <n v="4053"/>
    <x v="0"/>
    <x v="10"/>
    <x v="1"/>
    <s v="Jojo Hashimoto"/>
    <x v="119"/>
  </r>
  <r>
    <x v="169"/>
    <x v="0"/>
    <x v="0"/>
    <x v="0"/>
    <x v="52"/>
    <x v="3"/>
    <x v="3"/>
    <n v="4053"/>
    <x v="0"/>
    <x v="10"/>
    <x v="9"/>
    <s v="Luka Vidovic"/>
    <x v="619"/>
  </r>
  <r>
    <x v="591"/>
    <x v="0"/>
    <x v="0"/>
    <x v="0"/>
    <x v="47"/>
    <x v="1"/>
    <x v="1"/>
    <n v="2101"/>
    <x v="0"/>
    <x v="4"/>
    <x v="3"/>
    <s v="Adelaide Scott"/>
    <x v="536"/>
  </r>
  <r>
    <x v="693"/>
    <x v="2"/>
    <x v="2"/>
    <x v="0"/>
    <x v="56"/>
    <x v="1"/>
    <x v="1"/>
    <n v="2795"/>
    <x v="0"/>
    <x v="11"/>
    <x v="4"/>
    <s v="Ariki Te Kahu"/>
    <x v="267"/>
  </r>
  <r>
    <x v="267"/>
    <x v="0"/>
    <x v="0"/>
    <x v="0"/>
    <x v="84"/>
    <x v="3"/>
    <x v="3"/>
    <n v="4215"/>
    <x v="0"/>
    <x v="3"/>
    <x v="1"/>
    <s v="Jojo Hashimoto"/>
    <x v="642"/>
  </r>
  <r>
    <x v="544"/>
    <x v="0"/>
    <x v="0"/>
    <x v="1"/>
    <x v="64"/>
    <x v="1"/>
    <x v="1"/>
    <n v="2350"/>
    <x v="0"/>
    <x v="1"/>
    <x v="4"/>
    <s v="Ariki Te Kahu"/>
    <x v="237"/>
  </r>
  <r>
    <x v="319"/>
    <x v="2"/>
    <x v="2"/>
    <x v="1"/>
    <x v="64"/>
    <x v="1"/>
    <x v="1"/>
    <n v="2350"/>
    <x v="0"/>
    <x v="1"/>
    <x v="7"/>
    <s v="Michelle Zhao"/>
    <x v="388"/>
  </r>
  <r>
    <x v="4"/>
    <x v="0"/>
    <x v="0"/>
    <x v="0"/>
    <x v="22"/>
    <x v="1"/>
    <x v="1"/>
    <n v="2539"/>
    <x v="0"/>
    <x v="2"/>
    <x v="4"/>
    <s v="Ariki Te Kahu"/>
    <x v="208"/>
  </r>
  <r>
    <x v="690"/>
    <x v="0"/>
    <x v="0"/>
    <x v="0"/>
    <x v="13"/>
    <x v="1"/>
    <x v="1"/>
    <n v="2480"/>
    <x v="0"/>
    <x v="1"/>
    <x v="7"/>
    <s v="Michelle Zhao"/>
    <x v="364"/>
  </r>
  <r>
    <x v="630"/>
    <x v="0"/>
    <x v="0"/>
    <x v="0"/>
    <x v="67"/>
    <x v="3"/>
    <x v="3"/>
    <n v="4551"/>
    <x v="0"/>
    <x v="15"/>
    <x v="4"/>
    <s v="Ariki Te Kahu"/>
    <x v="35"/>
  </r>
  <r>
    <x v="31"/>
    <x v="1"/>
    <x v="1"/>
    <x v="0"/>
    <x v="36"/>
    <x v="4"/>
    <x v="4"/>
    <n v="3148"/>
    <x v="0"/>
    <x v="6"/>
    <x v="9"/>
    <s v="Luka Vidovic"/>
    <x v="282"/>
  </r>
  <r>
    <x v="50"/>
    <x v="0"/>
    <x v="0"/>
    <x v="0"/>
    <x v="12"/>
    <x v="3"/>
    <x v="3"/>
    <n v="4068"/>
    <x v="0"/>
    <x v="10"/>
    <x v="7"/>
    <s v="Michelle Zhao"/>
    <x v="30"/>
  </r>
  <r>
    <x v="521"/>
    <x v="0"/>
    <x v="0"/>
    <x v="0"/>
    <x v="4"/>
    <x v="1"/>
    <x v="1"/>
    <n v="2154"/>
    <x v="0"/>
    <x v="4"/>
    <x v="7"/>
    <s v="Michelle Zhao"/>
    <x v="69"/>
  </r>
  <r>
    <x v="584"/>
    <x v="0"/>
    <x v="0"/>
    <x v="0"/>
    <x v="35"/>
    <x v="3"/>
    <x v="3"/>
    <n v="4558"/>
    <x v="0"/>
    <x v="15"/>
    <x v="9"/>
    <s v="Luka Vidovic"/>
    <x v="9"/>
  </r>
  <r>
    <x v="577"/>
    <x v="0"/>
    <x v="0"/>
    <x v="0"/>
    <x v="19"/>
    <x v="1"/>
    <x v="1"/>
    <n v="2800"/>
    <x v="0"/>
    <x v="11"/>
    <x v="9"/>
    <s v="Luka Vidovic"/>
    <x v="0"/>
  </r>
  <r>
    <x v="489"/>
    <x v="1"/>
    <x v="1"/>
    <x v="0"/>
    <x v="43"/>
    <x v="1"/>
    <x v="1"/>
    <n v="2560"/>
    <x v="0"/>
    <x v="2"/>
    <x v="5"/>
    <s v="Mariam Bakir"/>
    <x v="126"/>
  </r>
  <r>
    <x v="412"/>
    <x v="2"/>
    <x v="2"/>
    <x v="0"/>
    <x v="80"/>
    <x v="0"/>
    <x v="0"/>
    <n v="6109"/>
    <x v="0"/>
    <x v="14"/>
    <x v="4"/>
    <s v="Ariki Te Kahu"/>
    <x v="217"/>
  </r>
  <r>
    <x v="452"/>
    <x v="0"/>
    <x v="0"/>
    <x v="0"/>
    <x v="18"/>
    <x v="6"/>
    <x v="6"/>
    <n v="5168"/>
    <x v="0"/>
    <x v="13"/>
    <x v="4"/>
    <s v="Ariki Te Kahu"/>
    <x v="14"/>
  </r>
  <r>
    <x v="319"/>
    <x v="2"/>
    <x v="2"/>
    <x v="1"/>
    <x v="27"/>
    <x v="4"/>
    <x v="4"/>
    <n v="3066"/>
    <x v="0"/>
    <x v="7"/>
    <x v="4"/>
    <s v="Ariki Te Kahu"/>
    <x v="109"/>
  </r>
  <r>
    <x v="308"/>
    <x v="0"/>
    <x v="0"/>
    <x v="1"/>
    <x v="31"/>
    <x v="1"/>
    <x v="1"/>
    <n v="2116"/>
    <x v="0"/>
    <x v="4"/>
    <x v="9"/>
    <s v="Luka Vidovic"/>
    <x v="426"/>
  </r>
  <r>
    <x v="262"/>
    <x v="0"/>
    <x v="0"/>
    <x v="0"/>
    <x v="67"/>
    <x v="3"/>
    <x v="3"/>
    <n v="4551"/>
    <x v="0"/>
    <x v="15"/>
    <x v="9"/>
    <s v="Luka Vidovic"/>
    <x v="38"/>
  </r>
  <r>
    <x v="211"/>
    <x v="0"/>
    <x v="0"/>
    <x v="0"/>
    <x v="56"/>
    <x v="1"/>
    <x v="1"/>
    <n v="2795"/>
    <x v="0"/>
    <x v="11"/>
    <x v="1"/>
    <s v="Jojo Hashimoto"/>
    <x v="199"/>
  </r>
  <r>
    <x v="373"/>
    <x v="1"/>
    <x v="1"/>
    <x v="0"/>
    <x v="36"/>
    <x v="4"/>
    <x v="4"/>
    <n v="3148"/>
    <x v="0"/>
    <x v="6"/>
    <x v="7"/>
    <s v="Michelle Zhao"/>
    <x v="298"/>
  </r>
  <r>
    <x v="305"/>
    <x v="2"/>
    <x v="2"/>
    <x v="0"/>
    <x v="15"/>
    <x v="1"/>
    <x v="1"/>
    <n v="2020"/>
    <x v="0"/>
    <x v="5"/>
    <x v="1"/>
    <s v="Jojo Hashimoto"/>
    <x v="599"/>
  </r>
  <r>
    <x v="140"/>
    <x v="0"/>
    <x v="0"/>
    <x v="0"/>
    <x v="74"/>
    <x v="1"/>
    <x v="1"/>
    <n v="2485"/>
    <x v="0"/>
    <x v="1"/>
    <x v="4"/>
    <s v="Ariki Te Kahu"/>
    <x v="248"/>
  </r>
  <r>
    <x v="77"/>
    <x v="1"/>
    <x v="1"/>
    <x v="0"/>
    <x v="26"/>
    <x v="0"/>
    <x v="0"/>
    <n v="6280"/>
    <x v="0"/>
    <x v="14"/>
    <x v="9"/>
    <s v="Luka Vidovic"/>
    <x v="480"/>
  </r>
  <r>
    <x v="707"/>
    <x v="0"/>
    <x v="0"/>
    <x v="0"/>
    <x v="40"/>
    <x v="4"/>
    <x v="4"/>
    <n v="3353"/>
    <x v="0"/>
    <x v="8"/>
    <x v="7"/>
    <s v="Michelle Zhao"/>
    <x v="408"/>
  </r>
  <r>
    <x v="559"/>
    <x v="0"/>
    <x v="0"/>
    <x v="0"/>
    <x v="25"/>
    <x v="4"/>
    <x v="4"/>
    <n v="3550"/>
    <x v="0"/>
    <x v="8"/>
    <x v="0"/>
    <s v="Yarran Maza"/>
    <x v="763"/>
  </r>
  <r>
    <x v="197"/>
    <x v="0"/>
    <x v="0"/>
    <x v="0"/>
    <x v="96"/>
    <x v="4"/>
    <x v="4"/>
    <n v="3690"/>
    <x v="0"/>
    <x v="16"/>
    <x v="4"/>
    <s v="Ariki Te Kahu"/>
    <x v="556"/>
  </r>
  <r>
    <x v="401"/>
    <x v="0"/>
    <x v="0"/>
    <x v="0"/>
    <x v="26"/>
    <x v="0"/>
    <x v="0"/>
    <n v="6280"/>
    <x v="0"/>
    <x v="14"/>
    <x v="7"/>
    <s v="Michelle Zhao"/>
    <x v="313"/>
  </r>
  <r>
    <x v="228"/>
    <x v="1"/>
    <x v="1"/>
    <x v="0"/>
    <x v="76"/>
    <x v="1"/>
    <x v="1"/>
    <n v="2031"/>
    <x v="0"/>
    <x v="5"/>
    <x v="4"/>
    <s v="Ariki Te Kahu"/>
    <x v="411"/>
  </r>
  <r>
    <x v="151"/>
    <x v="2"/>
    <x v="2"/>
    <x v="1"/>
    <x v="31"/>
    <x v="1"/>
    <x v="1"/>
    <n v="2116"/>
    <x v="0"/>
    <x v="4"/>
    <x v="1"/>
    <s v="Jojo Hashimoto"/>
    <x v="284"/>
  </r>
  <r>
    <x v="532"/>
    <x v="1"/>
    <x v="1"/>
    <x v="0"/>
    <x v="14"/>
    <x v="1"/>
    <x v="1"/>
    <n v="2790"/>
    <x v="0"/>
    <x v="11"/>
    <x v="4"/>
    <s v="Ariki Te Kahu"/>
    <x v="436"/>
  </r>
  <r>
    <x v="694"/>
    <x v="2"/>
    <x v="2"/>
    <x v="1"/>
    <x v="27"/>
    <x v="4"/>
    <x v="4"/>
    <n v="3066"/>
    <x v="0"/>
    <x v="7"/>
    <x v="7"/>
    <s v="Michelle Zhao"/>
    <x v="760"/>
  </r>
  <r>
    <x v="218"/>
    <x v="1"/>
    <x v="1"/>
    <x v="0"/>
    <x v="7"/>
    <x v="4"/>
    <x v="4"/>
    <n v="3175"/>
    <x v="0"/>
    <x v="6"/>
    <x v="7"/>
    <s v="Michelle Zhao"/>
    <x v="322"/>
  </r>
  <r>
    <x v="381"/>
    <x v="1"/>
    <x v="1"/>
    <x v="0"/>
    <x v="36"/>
    <x v="4"/>
    <x v="4"/>
    <n v="3148"/>
    <x v="0"/>
    <x v="6"/>
    <x v="7"/>
    <s v="Michelle Zhao"/>
    <x v="752"/>
  </r>
  <r>
    <x v="184"/>
    <x v="2"/>
    <x v="2"/>
    <x v="1"/>
    <x v="64"/>
    <x v="1"/>
    <x v="1"/>
    <n v="2350"/>
    <x v="0"/>
    <x v="1"/>
    <x v="9"/>
    <s v="Luka Vidovic"/>
    <x v="215"/>
  </r>
  <r>
    <x v="193"/>
    <x v="2"/>
    <x v="2"/>
    <x v="0"/>
    <x v="13"/>
    <x v="1"/>
    <x v="1"/>
    <n v="2480"/>
    <x v="0"/>
    <x v="1"/>
    <x v="7"/>
    <s v="Michelle Zhao"/>
    <x v="365"/>
  </r>
  <r>
    <x v="244"/>
    <x v="0"/>
    <x v="0"/>
    <x v="0"/>
    <x v="9"/>
    <x v="4"/>
    <x v="4"/>
    <n v="3076"/>
    <x v="0"/>
    <x v="7"/>
    <x v="9"/>
    <s v="Luka Vidovic"/>
    <x v="552"/>
  </r>
  <r>
    <x v="435"/>
    <x v="1"/>
    <x v="1"/>
    <x v="0"/>
    <x v="12"/>
    <x v="3"/>
    <x v="3"/>
    <n v="4068"/>
    <x v="0"/>
    <x v="10"/>
    <x v="7"/>
    <s v="Michelle Zhao"/>
    <x v="91"/>
  </r>
  <r>
    <x v="480"/>
    <x v="0"/>
    <x v="0"/>
    <x v="0"/>
    <x v="23"/>
    <x v="1"/>
    <x v="1"/>
    <n v="2650"/>
    <x v="0"/>
    <x v="11"/>
    <x v="4"/>
    <s v="Ariki Te Kahu"/>
    <x v="12"/>
  </r>
  <r>
    <x v="19"/>
    <x v="0"/>
    <x v="0"/>
    <x v="0"/>
    <x v="47"/>
    <x v="1"/>
    <x v="1"/>
    <n v="2101"/>
    <x v="0"/>
    <x v="4"/>
    <x v="7"/>
    <s v="Michelle Zhao"/>
    <x v="726"/>
  </r>
  <r>
    <x v="655"/>
    <x v="2"/>
    <x v="2"/>
    <x v="0"/>
    <x v="5"/>
    <x v="1"/>
    <x v="1"/>
    <n v="2067"/>
    <x v="0"/>
    <x v="5"/>
    <x v="3"/>
    <s v="Adelaide Scott"/>
    <x v="69"/>
  </r>
  <r>
    <x v="108"/>
    <x v="1"/>
    <x v="1"/>
    <x v="0"/>
    <x v="28"/>
    <x v="1"/>
    <x v="1"/>
    <n v="2830"/>
    <x v="0"/>
    <x v="11"/>
    <x v="9"/>
    <s v="Luka Vidovic"/>
    <x v="765"/>
  </r>
  <r>
    <x v="414"/>
    <x v="2"/>
    <x v="2"/>
    <x v="0"/>
    <x v="69"/>
    <x v="4"/>
    <x v="4"/>
    <n v="3199"/>
    <x v="0"/>
    <x v="6"/>
    <x v="4"/>
    <s v="Ariki Te Kahu"/>
    <x v="104"/>
  </r>
  <r>
    <x v="132"/>
    <x v="0"/>
    <x v="0"/>
    <x v="0"/>
    <x v="67"/>
    <x v="3"/>
    <x v="3"/>
    <n v="4551"/>
    <x v="0"/>
    <x v="15"/>
    <x v="9"/>
    <s v="Luka Vidovic"/>
    <x v="67"/>
  </r>
  <r>
    <x v="560"/>
    <x v="0"/>
    <x v="0"/>
    <x v="0"/>
    <x v="84"/>
    <x v="3"/>
    <x v="3"/>
    <n v="4215"/>
    <x v="0"/>
    <x v="3"/>
    <x v="1"/>
    <s v="Jojo Hashimoto"/>
    <x v="315"/>
  </r>
  <r>
    <x v="227"/>
    <x v="0"/>
    <x v="0"/>
    <x v="0"/>
    <x v="67"/>
    <x v="3"/>
    <x v="3"/>
    <n v="4551"/>
    <x v="0"/>
    <x v="15"/>
    <x v="0"/>
    <s v="Yarran Maza"/>
    <x v="409"/>
  </r>
  <r>
    <x v="641"/>
    <x v="0"/>
    <x v="0"/>
    <x v="1"/>
    <x v="63"/>
    <x v="1"/>
    <x v="1"/>
    <n v="2015"/>
    <x v="0"/>
    <x v="5"/>
    <x v="4"/>
    <s v="Ariki Te Kahu"/>
    <x v="675"/>
  </r>
  <r>
    <x v="711"/>
    <x v="0"/>
    <x v="0"/>
    <x v="0"/>
    <x v="68"/>
    <x v="7"/>
    <x v="7"/>
    <n v="800"/>
    <x v="0"/>
    <x v="19"/>
    <x v="0"/>
    <s v="Yarran Maza"/>
    <x v="477"/>
  </r>
  <r>
    <x v="280"/>
    <x v="0"/>
    <x v="0"/>
    <x v="0"/>
    <x v="5"/>
    <x v="1"/>
    <x v="1"/>
    <n v="2067"/>
    <x v="0"/>
    <x v="5"/>
    <x v="7"/>
    <s v="Michelle Zhao"/>
    <x v="660"/>
  </r>
  <r>
    <x v="365"/>
    <x v="1"/>
    <x v="1"/>
    <x v="0"/>
    <x v="12"/>
    <x v="3"/>
    <x v="3"/>
    <n v="4068"/>
    <x v="0"/>
    <x v="10"/>
    <x v="1"/>
    <s v="Jojo Hashimoto"/>
    <x v="362"/>
  </r>
  <r>
    <x v="720"/>
    <x v="1"/>
    <x v="1"/>
    <x v="0"/>
    <x v="67"/>
    <x v="3"/>
    <x v="3"/>
    <n v="4551"/>
    <x v="0"/>
    <x v="15"/>
    <x v="7"/>
    <s v="Michelle Zhao"/>
    <x v="597"/>
  </r>
  <r>
    <x v="54"/>
    <x v="0"/>
    <x v="0"/>
    <x v="1"/>
    <x v="31"/>
    <x v="1"/>
    <x v="1"/>
    <n v="2116"/>
    <x v="0"/>
    <x v="4"/>
    <x v="4"/>
    <s v="Ariki Te Kahu"/>
    <x v="86"/>
  </r>
  <r>
    <x v="552"/>
    <x v="2"/>
    <x v="2"/>
    <x v="0"/>
    <x v="9"/>
    <x v="4"/>
    <x v="4"/>
    <n v="3076"/>
    <x v="0"/>
    <x v="7"/>
    <x v="9"/>
    <s v="Luka Vidovic"/>
    <x v="140"/>
  </r>
  <r>
    <x v="699"/>
    <x v="0"/>
    <x v="0"/>
    <x v="0"/>
    <x v="35"/>
    <x v="3"/>
    <x v="3"/>
    <n v="4558"/>
    <x v="0"/>
    <x v="15"/>
    <x v="4"/>
    <s v="Ariki Te Kahu"/>
    <x v="63"/>
  </r>
  <r>
    <x v="477"/>
    <x v="0"/>
    <x v="0"/>
    <x v="0"/>
    <x v="31"/>
    <x v="1"/>
    <x v="1"/>
    <n v="2116"/>
    <x v="0"/>
    <x v="4"/>
    <x v="0"/>
    <s v="Yarran Maza"/>
    <x v="415"/>
  </r>
  <r>
    <x v="319"/>
    <x v="2"/>
    <x v="2"/>
    <x v="0"/>
    <x v="10"/>
    <x v="4"/>
    <x v="4"/>
    <n v="3551"/>
    <x v="0"/>
    <x v="8"/>
    <x v="9"/>
    <s v="Luka Vidovic"/>
    <x v="570"/>
  </r>
  <r>
    <x v="653"/>
    <x v="0"/>
    <x v="0"/>
    <x v="0"/>
    <x v="23"/>
    <x v="1"/>
    <x v="1"/>
    <n v="2650"/>
    <x v="0"/>
    <x v="11"/>
    <x v="1"/>
    <s v="Jojo Hashimoto"/>
    <x v="405"/>
  </r>
  <r>
    <x v="645"/>
    <x v="1"/>
    <x v="1"/>
    <x v="0"/>
    <x v="88"/>
    <x v="6"/>
    <x v="6"/>
    <n v="5011"/>
    <x v="0"/>
    <x v="13"/>
    <x v="4"/>
    <s v="Ariki Te Kahu"/>
    <x v="705"/>
  </r>
  <r>
    <x v="56"/>
    <x v="2"/>
    <x v="2"/>
    <x v="0"/>
    <x v="10"/>
    <x v="4"/>
    <x v="4"/>
    <n v="3551"/>
    <x v="0"/>
    <x v="8"/>
    <x v="1"/>
    <s v="Jojo Hashimoto"/>
    <x v="77"/>
  </r>
  <r>
    <x v="403"/>
    <x v="1"/>
    <x v="1"/>
    <x v="0"/>
    <x v="1"/>
    <x v="1"/>
    <x v="1"/>
    <n v="2478"/>
    <x v="0"/>
    <x v="1"/>
    <x v="4"/>
    <s v="Ariki Te Kahu"/>
    <x v="294"/>
  </r>
  <r>
    <x v="271"/>
    <x v="1"/>
    <x v="1"/>
    <x v="0"/>
    <x v="43"/>
    <x v="1"/>
    <x v="1"/>
    <n v="2560"/>
    <x v="0"/>
    <x v="2"/>
    <x v="7"/>
    <s v="Michelle Zhao"/>
    <x v="740"/>
  </r>
  <r>
    <x v="669"/>
    <x v="2"/>
    <x v="2"/>
    <x v="0"/>
    <x v="68"/>
    <x v="7"/>
    <x v="7"/>
    <n v="800"/>
    <x v="0"/>
    <x v="19"/>
    <x v="7"/>
    <s v="Michelle Zhao"/>
    <x v="203"/>
  </r>
  <r>
    <x v="518"/>
    <x v="0"/>
    <x v="0"/>
    <x v="1"/>
    <x v="39"/>
    <x v="0"/>
    <x v="0"/>
    <n v="6330"/>
    <x v="0"/>
    <x v="14"/>
    <x v="7"/>
    <s v="Michelle Zhao"/>
    <x v="246"/>
  </r>
  <r>
    <x v="601"/>
    <x v="0"/>
    <x v="0"/>
    <x v="1"/>
    <x v="34"/>
    <x v="4"/>
    <x v="4"/>
    <n v="3018"/>
    <x v="0"/>
    <x v="7"/>
    <x v="4"/>
    <s v="Ariki Te Kahu"/>
    <x v="574"/>
  </r>
  <r>
    <x v="6"/>
    <x v="1"/>
    <x v="1"/>
    <x v="0"/>
    <x v="68"/>
    <x v="7"/>
    <x v="7"/>
    <n v="800"/>
    <x v="0"/>
    <x v="19"/>
    <x v="9"/>
    <s v="Luka Vidovic"/>
    <x v="220"/>
  </r>
  <r>
    <x v="339"/>
    <x v="2"/>
    <x v="2"/>
    <x v="0"/>
    <x v="69"/>
    <x v="4"/>
    <x v="4"/>
    <n v="3199"/>
    <x v="0"/>
    <x v="6"/>
    <x v="5"/>
    <s v="Mariam Bakir"/>
    <x v="121"/>
  </r>
  <r>
    <x v="288"/>
    <x v="0"/>
    <x v="0"/>
    <x v="0"/>
    <x v="13"/>
    <x v="1"/>
    <x v="1"/>
    <n v="2480"/>
    <x v="0"/>
    <x v="1"/>
    <x v="0"/>
    <s v="Yarran Maza"/>
    <x v="149"/>
  </r>
  <r>
    <x v="195"/>
    <x v="0"/>
    <x v="0"/>
    <x v="0"/>
    <x v="25"/>
    <x v="4"/>
    <x v="4"/>
    <n v="3550"/>
    <x v="0"/>
    <x v="8"/>
    <x v="4"/>
    <s v="Ariki Te Kahu"/>
    <x v="451"/>
  </r>
  <r>
    <x v="499"/>
    <x v="0"/>
    <x v="0"/>
    <x v="0"/>
    <x v="25"/>
    <x v="4"/>
    <x v="4"/>
    <n v="3550"/>
    <x v="0"/>
    <x v="8"/>
    <x v="9"/>
    <s v="Luka Vidovic"/>
    <x v="278"/>
  </r>
  <r>
    <x v="300"/>
    <x v="1"/>
    <x v="1"/>
    <x v="0"/>
    <x v="7"/>
    <x v="4"/>
    <x v="4"/>
    <n v="3175"/>
    <x v="0"/>
    <x v="6"/>
    <x v="0"/>
    <s v="Yarran Maza"/>
    <x v="62"/>
  </r>
  <r>
    <x v="299"/>
    <x v="2"/>
    <x v="2"/>
    <x v="0"/>
    <x v="40"/>
    <x v="4"/>
    <x v="4"/>
    <n v="3353"/>
    <x v="0"/>
    <x v="8"/>
    <x v="7"/>
    <s v="Michelle Zhao"/>
    <x v="593"/>
  </r>
  <r>
    <x v="463"/>
    <x v="1"/>
    <x v="1"/>
    <x v="0"/>
    <x v="24"/>
    <x v="1"/>
    <x v="1"/>
    <n v="2120"/>
    <x v="0"/>
    <x v="4"/>
    <x v="4"/>
    <s v="Ariki Te Kahu"/>
    <x v="375"/>
  </r>
  <r>
    <x v="369"/>
    <x v="2"/>
    <x v="2"/>
    <x v="0"/>
    <x v="56"/>
    <x v="1"/>
    <x v="1"/>
    <n v="2795"/>
    <x v="0"/>
    <x v="11"/>
    <x v="1"/>
    <s v="Jojo Hashimoto"/>
    <x v="551"/>
  </r>
  <r>
    <x v="446"/>
    <x v="0"/>
    <x v="0"/>
    <x v="0"/>
    <x v="25"/>
    <x v="4"/>
    <x v="4"/>
    <n v="3550"/>
    <x v="0"/>
    <x v="8"/>
    <x v="7"/>
    <s v="Michelle Zhao"/>
    <x v="117"/>
  </r>
  <r>
    <x v="162"/>
    <x v="1"/>
    <x v="1"/>
    <x v="1"/>
    <x v="34"/>
    <x v="4"/>
    <x v="4"/>
    <n v="3018"/>
    <x v="0"/>
    <x v="7"/>
    <x v="1"/>
    <s v="Jojo Hashimoto"/>
    <x v="90"/>
  </r>
  <r>
    <x v="315"/>
    <x v="0"/>
    <x v="0"/>
    <x v="0"/>
    <x v="26"/>
    <x v="0"/>
    <x v="0"/>
    <n v="6280"/>
    <x v="0"/>
    <x v="14"/>
    <x v="9"/>
    <s v="Luka Vidovic"/>
    <x v="59"/>
  </r>
  <r>
    <x v="357"/>
    <x v="1"/>
    <x v="1"/>
    <x v="0"/>
    <x v="23"/>
    <x v="1"/>
    <x v="1"/>
    <n v="2650"/>
    <x v="0"/>
    <x v="11"/>
    <x v="9"/>
    <s v="Luka Vidovic"/>
    <x v="574"/>
  </r>
  <r>
    <x v="162"/>
    <x v="1"/>
    <x v="1"/>
    <x v="0"/>
    <x v="43"/>
    <x v="1"/>
    <x v="1"/>
    <n v="2560"/>
    <x v="0"/>
    <x v="2"/>
    <x v="4"/>
    <s v="Ariki Te Kahu"/>
    <x v="624"/>
  </r>
  <r>
    <x v="672"/>
    <x v="1"/>
    <x v="1"/>
    <x v="0"/>
    <x v="5"/>
    <x v="1"/>
    <x v="1"/>
    <n v="2067"/>
    <x v="0"/>
    <x v="5"/>
    <x v="1"/>
    <s v="Jojo Hashimoto"/>
    <x v="320"/>
  </r>
  <r>
    <x v="346"/>
    <x v="0"/>
    <x v="0"/>
    <x v="0"/>
    <x v="27"/>
    <x v="4"/>
    <x v="4"/>
    <n v="3066"/>
    <x v="0"/>
    <x v="7"/>
    <x v="7"/>
    <s v="Michelle Zhao"/>
    <x v="577"/>
  </r>
  <r>
    <x v="569"/>
    <x v="1"/>
    <x v="1"/>
    <x v="1"/>
    <x v="65"/>
    <x v="1"/>
    <x v="1"/>
    <n v="2131"/>
    <x v="0"/>
    <x v="4"/>
    <x v="4"/>
    <s v="Ariki Te Kahu"/>
    <x v="136"/>
  </r>
  <r>
    <x v="323"/>
    <x v="0"/>
    <x v="0"/>
    <x v="0"/>
    <x v="33"/>
    <x v="4"/>
    <x v="4"/>
    <n v="3280"/>
    <x v="0"/>
    <x v="8"/>
    <x v="4"/>
    <s v="Ariki Te Kahu"/>
    <x v="95"/>
  </r>
  <r>
    <x v="625"/>
    <x v="1"/>
    <x v="1"/>
    <x v="1"/>
    <x v="39"/>
    <x v="0"/>
    <x v="0"/>
    <n v="6330"/>
    <x v="0"/>
    <x v="14"/>
    <x v="4"/>
    <s v="Ariki Te Kahu"/>
    <x v="481"/>
  </r>
  <r>
    <x v="490"/>
    <x v="1"/>
    <x v="1"/>
    <x v="0"/>
    <x v="76"/>
    <x v="1"/>
    <x v="1"/>
    <n v="2031"/>
    <x v="0"/>
    <x v="5"/>
    <x v="9"/>
    <s v="Luka Vidovic"/>
    <x v="237"/>
  </r>
  <r>
    <x v="93"/>
    <x v="2"/>
    <x v="2"/>
    <x v="0"/>
    <x v="52"/>
    <x v="3"/>
    <x v="3"/>
    <n v="4053"/>
    <x v="0"/>
    <x v="10"/>
    <x v="1"/>
    <s v="Jojo Hashimoto"/>
    <x v="248"/>
  </r>
  <r>
    <x v="603"/>
    <x v="0"/>
    <x v="0"/>
    <x v="0"/>
    <x v="5"/>
    <x v="1"/>
    <x v="1"/>
    <n v="2067"/>
    <x v="0"/>
    <x v="5"/>
    <x v="0"/>
    <s v="Yarran Maza"/>
    <x v="729"/>
  </r>
  <r>
    <x v="583"/>
    <x v="0"/>
    <x v="0"/>
    <x v="0"/>
    <x v="59"/>
    <x v="3"/>
    <x v="3"/>
    <n v="4509"/>
    <x v="0"/>
    <x v="3"/>
    <x v="0"/>
    <s v="Yarran Maza"/>
    <x v="99"/>
  </r>
  <r>
    <x v="93"/>
    <x v="2"/>
    <x v="2"/>
    <x v="0"/>
    <x v="53"/>
    <x v="3"/>
    <x v="3"/>
    <n v="4119"/>
    <x v="0"/>
    <x v="10"/>
    <x v="7"/>
    <s v="Michelle Zhao"/>
    <x v="695"/>
  </r>
  <r>
    <x v="611"/>
    <x v="1"/>
    <x v="1"/>
    <x v="0"/>
    <x v="67"/>
    <x v="3"/>
    <x v="3"/>
    <n v="4551"/>
    <x v="0"/>
    <x v="15"/>
    <x v="1"/>
    <s v="Jojo Hashimoto"/>
    <x v="163"/>
  </r>
  <r>
    <x v="99"/>
    <x v="0"/>
    <x v="0"/>
    <x v="0"/>
    <x v="10"/>
    <x v="4"/>
    <x v="4"/>
    <n v="3551"/>
    <x v="0"/>
    <x v="8"/>
    <x v="0"/>
    <s v="Yarran Maza"/>
    <x v="169"/>
  </r>
  <r>
    <x v="412"/>
    <x v="2"/>
    <x v="2"/>
    <x v="0"/>
    <x v="9"/>
    <x v="4"/>
    <x v="4"/>
    <n v="3076"/>
    <x v="0"/>
    <x v="7"/>
    <x v="0"/>
    <s v="Yarran Maza"/>
    <x v="444"/>
  </r>
  <r>
    <x v="221"/>
    <x v="0"/>
    <x v="0"/>
    <x v="0"/>
    <x v="78"/>
    <x v="1"/>
    <x v="1"/>
    <n v="2141"/>
    <x v="0"/>
    <x v="4"/>
    <x v="4"/>
    <s v="Ariki Te Kahu"/>
    <x v="347"/>
  </r>
  <r>
    <x v="680"/>
    <x v="0"/>
    <x v="0"/>
    <x v="0"/>
    <x v="26"/>
    <x v="0"/>
    <x v="0"/>
    <n v="6280"/>
    <x v="0"/>
    <x v="14"/>
    <x v="1"/>
    <s v="Jojo Hashimoto"/>
    <x v="262"/>
  </r>
  <r>
    <x v="493"/>
    <x v="2"/>
    <x v="2"/>
    <x v="0"/>
    <x v="40"/>
    <x v="4"/>
    <x v="4"/>
    <n v="3353"/>
    <x v="0"/>
    <x v="8"/>
    <x v="0"/>
    <s v="Yarran Maza"/>
    <x v="411"/>
  </r>
  <r>
    <x v="378"/>
    <x v="2"/>
    <x v="2"/>
    <x v="0"/>
    <x v="19"/>
    <x v="1"/>
    <x v="1"/>
    <n v="2800"/>
    <x v="0"/>
    <x v="11"/>
    <x v="4"/>
    <s v="Ariki Te Kahu"/>
    <x v="186"/>
  </r>
  <r>
    <x v="500"/>
    <x v="0"/>
    <x v="0"/>
    <x v="1"/>
    <x v="64"/>
    <x v="1"/>
    <x v="1"/>
    <n v="2350"/>
    <x v="0"/>
    <x v="1"/>
    <x v="1"/>
    <s v="Jojo Hashimoto"/>
    <x v="596"/>
  </r>
  <r>
    <x v="712"/>
    <x v="2"/>
    <x v="2"/>
    <x v="0"/>
    <x v="58"/>
    <x v="0"/>
    <x v="0"/>
    <n v="6027"/>
    <x v="0"/>
    <x v="0"/>
    <x v="4"/>
    <s v="Ariki Te Kahu"/>
    <x v="715"/>
  </r>
  <r>
    <x v="149"/>
    <x v="2"/>
    <x v="2"/>
    <x v="0"/>
    <x v="60"/>
    <x v="1"/>
    <x v="1"/>
    <n v="2541"/>
    <x v="0"/>
    <x v="2"/>
    <x v="4"/>
    <s v="Ariki Te Kahu"/>
    <x v="75"/>
  </r>
  <r>
    <x v="202"/>
    <x v="2"/>
    <x v="2"/>
    <x v="0"/>
    <x v="19"/>
    <x v="1"/>
    <x v="1"/>
    <n v="2800"/>
    <x v="0"/>
    <x v="11"/>
    <x v="7"/>
    <s v="Michelle Zhao"/>
    <x v="364"/>
  </r>
  <r>
    <x v="348"/>
    <x v="1"/>
    <x v="1"/>
    <x v="0"/>
    <x v="59"/>
    <x v="3"/>
    <x v="3"/>
    <n v="4509"/>
    <x v="0"/>
    <x v="3"/>
    <x v="1"/>
    <s v="Jojo Hashimoto"/>
    <x v="190"/>
  </r>
  <r>
    <x v="73"/>
    <x v="1"/>
    <x v="1"/>
    <x v="0"/>
    <x v="31"/>
    <x v="1"/>
    <x v="1"/>
    <n v="2116"/>
    <x v="0"/>
    <x v="4"/>
    <x v="1"/>
    <s v="Jojo Hashimoto"/>
    <x v="219"/>
  </r>
  <r>
    <x v="458"/>
    <x v="1"/>
    <x v="1"/>
    <x v="0"/>
    <x v="76"/>
    <x v="1"/>
    <x v="1"/>
    <n v="2031"/>
    <x v="0"/>
    <x v="5"/>
    <x v="1"/>
    <s v="Jojo Hashimoto"/>
    <x v="573"/>
  </r>
  <r>
    <x v="679"/>
    <x v="2"/>
    <x v="2"/>
    <x v="0"/>
    <x v="43"/>
    <x v="1"/>
    <x v="1"/>
    <n v="2560"/>
    <x v="0"/>
    <x v="2"/>
    <x v="4"/>
    <s v="Ariki Te Kahu"/>
    <x v="665"/>
  </r>
  <r>
    <x v="125"/>
    <x v="2"/>
    <x v="2"/>
    <x v="0"/>
    <x v="7"/>
    <x v="4"/>
    <x v="4"/>
    <n v="3175"/>
    <x v="0"/>
    <x v="6"/>
    <x v="7"/>
    <s v="Michelle Zhao"/>
    <x v="362"/>
  </r>
  <r>
    <x v="251"/>
    <x v="1"/>
    <x v="1"/>
    <x v="1"/>
    <x v="27"/>
    <x v="4"/>
    <x v="4"/>
    <n v="3066"/>
    <x v="0"/>
    <x v="7"/>
    <x v="0"/>
    <s v="Yarran Maza"/>
    <x v="128"/>
  </r>
  <r>
    <x v="414"/>
    <x v="2"/>
    <x v="2"/>
    <x v="1"/>
    <x v="27"/>
    <x v="4"/>
    <x v="4"/>
    <n v="3066"/>
    <x v="0"/>
    <x v="7"/>
    <x v="1"/>
    <s v="Jojo Hashimoto"/>
    <x v="56"/>
  </r>
  <r>
    <x v="47"/>
    <x v="2"/>
    <x v="2"/>
    <x v="0"/>
    <x v="4"/>
    <x v="1"/>
    <x v="1"/>
    <n v="2154"/>
    <x v="0"/>
    <x v="4"/>
    <x v="9"/>
    <s v="Luka Vidovic"/>
    <x v="422"/>
  </r>
  <r>
    <x v="695"/>
    <x v="2"/>
    <x v="2"/>
    <x v="0"/>
    <x v="71"/>
    <x v="6"/>
    <x v="6"/>
    <n v="5043"/>
    <x v="0"/>
    <x v="13"/>
    <x v="4"/>
    <s v="Ariki Te Kahu"/>
    <x v="287"/>
  </r>
  <r>
    <x v="69"/>
    <x v="0"/>
    <x v="0"/>
    <x v="0"/>
    <x v="53"/>
    <x v="3"/>
    <x v="3"/>
    <n v="4119"/>
    <x v="0"/>
    <x v="10"/>
    <x v="9"/>
    <s v="Luka Vidovic"/>
    <x v="384"/>
  </r>
  <r>
    <x v="339"/>
    <x v="2"/>
    <x v="2"/>
    <x v="0"/>
    <x v="35"/>
    <x v="3"/>
    <x v="3"/>
    <n v="4558"/>
    <x v="0"/>
    <x v="15"/>
    <x v="7"/>
    <s v="Michelle Zhao"/>
    <x v="436"/>
  </r>
  <r>
    <x v="390"/>
    <x v="2"/>
    <x v="2"/>
    <x v="1"/>
    <x v="34"/>
    <x v="4"/>
    <x v="4"/>
    <n v="3018"/>
    <x v="0"/>
    <x v="7"/>
    <x v="9"/>
    <s v="Luka Vidovic"/>
    <x v="355"/>
  </r>
  <r>
    <x v="245"/>
    <x v="2"/>
    <x v="2"/>
    <x v="0"/>
    <x v="4"/>
    <x v="1"/>
    <x v="1"/>
    <n v="2154"/>
    <x v="0"/>
    <x v="4"/>
    <x v="7"/>
    <s v="Michelle Zhao"/>
    <x v="210"/>
  </r>
  <r>
    <x v="246"/>
    <x v="2"/>
    <x v="2"/>
    <x v="0"/>
    <x v="35"/>
    <x v="3"/>
    <x v="3"/>
    <n v="4558"/>
    <x v="0"/>
    <x v="15"/>
    <x v="1"/>
    <s v="Jojo Hashimoto"/>
    <x v="214"/>
  </r>
  <r>
    <x v="614"/>
    <x v="0"/>
    <x v="0"/>
    <x v="0"/>
    <x v="12"/>
    <x v="3"/>
    <x v="3"/>
    <n v="4068"/>
    <x v="0"/>
    <x v="10"/>
    <x v="0"/>
    <s v="Yarran Maza"/>
    <x v="389"/>
  </r>
  <r>
    <x v="672"/>
    <x v="1"/>
    <x v="1"/>
    <x v="0"/>
    <x v="4"/>
    <x v="1"/>
    <x v="1"/>
    <n v="2154"/>
    <x v="0"/>
    <x v="4"/>
    <x v="4"/>
    <s v="Ariki Te Kahu"/>
    <x v="145"/>
  </r>
  <r>
    <x v="418"/>
    <x v="2"/>
    <x v="2"/>
    <x v="0"/>
    <x v="7"/>
    <x v="4"/>
    <x v="4"/>
    <n v="3175"/>
    <x v="0"/>
    <x v="6"/>
    <x v="9"/>
    <s v="Luka Vidovic"/>
    <x v="203"/>
  </r>
  <r>
    <x v="7"/>
    <x v="0"/>
    <x v="0"/>
    <x v="0"/>
    <x v="23"/>
    <x v="1"/>
    <x v="1"/>
    <n v="2650"/>
    <x v="0"/>
    <x v="11"/>
    <x v="0"/>
    <s v="Yarran Maza"/>
    <x v="220"/>
  </r>
  <r>
    <x v="552"/>
    <x v="2"/>
    <x v="2"/>
    <x v="0"/>
    <x v="59"/>
    <x v="3"/>
    <x v="3"/>
    <n v="4509"/>
    <x v="0"/>
    <x v="3"/>
    <x v="7"/>
    <s v="Michelle Zhao"/>
    <x v="593"/>
  </r>
  <r>
    <x v="359"/>
    <x v="2"/>
    <x v="2"/>
    <x v="1"/>
    <x v="27"/>
    <x v="4"/>
    <x v="4"/>
    <n v="3066"/>
    <x v="0"/>
    <x v="7"/>
    <x v="9"/>
    <s v="Luka Vidovic"/>
    <x v="55"/>
  </r>
  <r>
    <x v="539"/>
    <x v="2"/>
    <x v="2"/>
    <x v="1"/>
    <x v="39"/>
    <x v="0"/>
    <x v="0"/>
    <n v="6330"/>
    <x v="0"/>
    <x v="14"/>
    <x v="0"/>
    <s v="Yarran Maza"/>
    <x v="472"/>
  </r>
  <r>
    <x v="536"/>
    <x v="2"/>
    <x v="2"/>
    <x v="0"/>
    <x v="4"/>
    <x v="1"/>
    <x v="1"/>
    <n v="2154"/>
    <x v="0"/>
    <x v="4"/>
    <x v="0"/>
    <s v="Yarran Maza"/>
    <x v="562"/>
  </r>
  <r>
    <x v="64"/>
    <x v="1"/>
    <x v="1"/>
    <x v="0"/>
    <x v="68"/>
    <x v="7"/>
    <x v="7"/>
    <n v="800"/>
    <x v="0"/>
    <x v="19"/>
    <x v="1"/>
    <s v="Jojo Hashimoto"/>
    <x v="429"/>
  </r>
  <r>
    <x v="572"/>
    <x v="0"/>
    <x v="0"/>
    <x v="0"/>
    <x v="12"/>
    <x v="3"/>
    <x v="3"/>
    <n v="4068"/>
    <x v="0"/>
    <x v="10"/>
    <x v="9"/>
    <s v="Luka Vidovic"/>
    <x v="669"/>
  </r>
  <r>
    <x v="245"/>
    <x v="2"/>
    <x v="2"/>
    <x v="0"/>
    <x v="10"/>
    <x v="4"/>
    <x v="4"/>
    <n v="3551"/>
    <x v="0"/>
    <x v="8"/>
    <x v="9"/>
    <s v="Luka Vidovic"/>
    <x v="412"/>
  </r>
  <r>
    <x v="630"/>
    <x v="0"/>
    <x v="0"/>
    <x v="1"/>
    <x v="39"/>
    <x v="0"/>
    <x v="0"/>
    <n v="6330"/>
    <x v="0"/>
    <x v="14"/>
    <x v="1"/>
    <s v="Jojo Hashimoto"/>
    <x v="579"/>
  </r>
  <r>
    <x v="333"/>
    <x v="2"/>
    <x v="2"/>
    <x v="0"/>
    <x v="69"/>
    <x v="4"/>
    <x v="4"/>
    <n v="3199"/>
    <x v="0"/>
    <x v="6"/>
    <x v="0"/>
    <s v="Yarran Maza"/>
    <x v="4"/>
  </r>
  <r>
    <x v="318"/>
    <x v="0"/>
    <x v="0"/>
    <x v="0"/>
    <x v="47"/>
    <x v="1"/>
    <x v="1"/>
    <n v="2101"/>
    <x v="0"/>
    <x v="4"/>
    <x v="9"/>
    <s v="Luka Vidovic"/>
    <x v="157"/>
  </r>
  <r>
    <x v="203"/>
    <x v="0"/>
    <x v="0"/>
    <x v="0"/>
    <x v="67"/>
    <x v="3"/>
    <x v="3"/>
    <n v="4551"/>
    <x v="0"/>
    <x v="15"/>
    <x v="1"/>
    <s v="Jojo Hashimoto"/>
    <x v="451"/>
  </r>
  <r>
    <x v="583"/>
    <x v="0"/>
    <x v="0"/>
    <x v="0"/>
    <x v="59"/>
    <x v="3"/>
    <x v="3"/>
    <n v="4509"/>
    <x v="0"/>
    <x v="3"/>
    <x v="9"/>
    <s v="Luka Vidovic"/>
    <x v="514"/>
  </r>
  <r>
    <x v="703"/>
    <x v="1"/>
    <x v="1"/>
    <x v="0"/>
    <x v="35"/>
    <x v="3"/>
    <x v="3"/>
    <n v="4558"/>
    <x v="0"/>
    <x v="15"/>
    <x v="0"/>
    <s v="Yarran Maza"/>
    <x v="335"/>
  </r>
  <r>
    <x v="672"/>
    <x v="1"/>
    <x v="1"/>
    <x v="0"/>
    <x v="25"/>
    <x v="4"/>
    <x v="4"/>
    <n v="3550"/>
    <x v="0"/>
    <x v="8"/>
    <x v="1"/>
    <s v="Jojo Hashimoto"/>
    <x v="678"/>
  </r>
  <r>
    <x v="51"/>
    <x v="0"/>
    <x v="0"/>
    <x v="1"/>
    <x v="39"/>
    <x v="0"/>
    <x v="0"/>
    <n v="6330"/>
    <x v="0"/>
    <x v="14"/>
    <x v="7"/>
    <s v="Michelle Zhao"/>
    <x v="328"/>
  </r>
  <r>
    <x v="230"/>
    <x v="0"/>
    <x v="0"/>
    <x v="0"/>
    <x v="23"/>
    <x v="1"/>
    <x v="1"/>
    <n v="2650"/>
    <x v="0"/>
    <x v="11"/>
    <x v="7"/>
    <s v="Michelle Zhao"/>
    <x v="406"/>
  </r>
  <r>
    <x v="486"/>
    <x v="0"/>
    <x v="0"/>
    <x v="0"/>
    <x v="85"/>
    <x v="0"/>
    <x v="0"/>
    <n v="6530"/>
    <x v="0"/>
    <x v="20"/>
    <x v="0"/>
    <s v="Yarran Maza"/>
    <x v="591"/>
  </r>
  <r>
    <x v="81"/>
    <x v="0"/>
    <x v="0"/>
    <x v="0"/>
    <x v="40"/>
    <x v="4"/>
    <x v="4"/>
    <n v="3353"/>
    <x v="0"/>
    <x v="8"/>
    <x v="4"/>
    <s v="Ariki Te Kahu"/>
    <x v="359"/>
  </r>
  <r>
    <x v="489"/>
    <x v="1"/>
    <x v="1"/>
    <x v="1"/>
    <x v="34"/>
    <x v="4"/>
    <x v="4"/>
    <n v="3018"/>
    <x v="0"/>
    <x v="7"/>
    <x v="9"/>
    <s v="Luka Vidovic"/>
    <x v="402"/>
  </r>
  <r>
    <x v="622"/>
    <x v="2"/>
    <x v="2"/>
    <x v="0"/>
    <x v="7"/>
    <x v="4"/>
    <x v="4"/>
    <n v="3175"/>
    <x v="0"/>
    <x v="6"/>
    <x v="4"/>
    <s v="Ariki Te Kahu"/>
    <x v="548"/>
  </r>
  <r>
    <x v="172"/>
    <x v="1"/>
    <x v="1"/>
    <x v="0"/>
    <x v="76"/>
    <x v="1"/>
    <x v="1"/>
    <n v="2031"/>
    <x v="0"/>
    <x v="5"/>
    <x v="9"/>
    <s v="Luka Vidovic"/>
    <x v="679"/>
  </r>
  <r>
    <x v="653"/>
    <x v="0"/>
    <x v="0"/>
    <x v="0"/>
    <x v="56"/>
    <x v="1"/>
    <x v="1"/>
    <n v="2795"/>
    <x v="0"/>
    <x v="11"/>
    <x v="7"/>
    <s v="Michelle Zhao"/>
    <x v="546"/>
  </r>
  <r>
    <x v="295"/>
    <x v="0"/>
    <x v="0"/>
    <x v="1"/>
    <x v="63"/>
    <x v="1"/>
    <x v="1"/>
    <n v="2015"/>
    <x v="0"/>
    <x v="5"/>
    <x v="7"/>
    <s v="Michelle Zhao"/>
    <x v="540"/>
  </r>
  <r>
    <x v="379"/>
    <x v="0"/>
    <x v="0"/>
    <x v="0"/>
    <x v="59"/>
    <x v="3"/>
    <x v="3"/>
    <n v="4509"/>
    <x v="0"/>
    <x v="3"/>
    <x v="1"/>
    <s v="Jojo Hashimoto"/>
    <x v="660"/>
  </r>
  <r>
    <x v="625"/>
    <x v="1"/>
    <x v="1"/>
    <x v="0"/>
    <x v="69"/>
    <x v="4"/>
    <x v="4"/>
    <n v="3199"/>
    <x v="0"/>
    <x v="6"/>
    <x v="7"/>
    <s v="Michelle Zhao"/>
    <x v="54"/>
  </r>
  <r>
    <x v="344"/>
    <x v="1"/>
    <x v="1"/>
    <x v="0"/>
    <x v="53"/>
    <x v="3"/>
    <x v="3"/>
    <n v="4119"/>
    <x v="0"/>
    <x v="10"/>
    <x v="9"/>
    <s v="Luka Vidovic"/>
    <x v="145"/>
  </r>
  <r>
    <x v="69"/>
    <x v="0"/>
    <x v="0"/>
    <x v="0"/>
    <x v="84"/>
    <x v="3"/>
    <x v="3"/>
    <n v="4215"/>
    <x v="0"/>
    <x v="3"/>
    <x v="9"/>
    <s v="Luka Vidovic"/>
    <x v="21"/>
  </r>
  <r>
    <x v="587"/>
    <x v="2"/>
    <x v="2"/>
    <x v="1"/>
    <x v="64"/>
    <x v="1"/>
    <x v="1"/>
    <n v="2350"/>
    <x v="0"/>
    <x v="1"/>
    <x v="0"/>
    <s v="Yarran Maza"/>
    <x v="618"/>
  </r>
  <r>
    <x v="128"/>
    <x v="2"/>
    <x v="2"/>
    <x v="0"/>
    <x v="87"/>
    <x v="2"/>
    <x v="2"/>
    <n v="2609"/>
    <x v="0"/>
    <x v="2"/>
    <x v="4"/>
    <s v="Ariki Te Kahu"/>
    <x v="687"/>
  </r>
  <r>
    <x v="70"/>
    <x v="0"/>
    <x v="0"/>
    <x v="1"/>
    <x v="6"/>
    <x v="0"/>
    <x v="0"/>
    <n v="6010"/>
    <x v="0"/>
    <x v="0"/>
    <x v="4"/>
    <s v="Ariki Te Kahu"/>
    <x v="395"/>
  </r>
  <r>
    <x v="131"/>
    <x v="1"/>
    <x v="1"/>
    <x v="0"/>
    <x v="43"/>
    <x v="1"/>
    <x v="1"/>
    <n v="2560"/>
    <x v="0"/>
    <x v="2"/>
    <x v="9"/>
    <s v="Luka Vidovic"/>
    <x v="508"/>
  </r>
  <r>
    <x v="407"/>
    <x v="1"/>
    <x v="1"/>
    <x v="0"/>
    <x v="47"/>
    <x v="1"/>
    <x v="1"/>
    <n v="2101"/>
    <x v="0"/>
    <x v="4"/>
    <x v="4"/>
    <s v="Ariki Te Kahu"/>
    <x v="603"/>
  </r>
  <r>
    <x v="353"/>
    <x v="1"/>
    <x v="1"/>
    <x v="0"/>
    <x v="43"/>
    <x v="1"/>
    <x v="1"/>
    <n v="2560"/>
    <x v="0"/>
    <x v="2"/>
    <x v="0"/>
    <s v="Yarran Maza"/>
    <x v="495"/>
  </r>
  <r>
    <x v="629"/>
    <x v="1"/>
    <x v="1"/>
    <x v="0"/>
    <x v="9"/>
    <x v="4"/>
    <x v="4"/>
    <n v="3076"/>
    <x v="0"/>
    <x v="7"/>
    <x v="1"/>
    <s v="Jojo Hashimoto"/>
    <x v="439"/>
  </r>
  <r>
    <x v="531"/>
    <x v="0"/>
    <x v="0"/>
    <x v="0"/>
    <x v="52"/>
    <x v="3"/>
    <x v="3"/>
    <n v="4053"/>
    <x v="0"/>
    <x v="10"/>
    <x v="7"/>
    <s v="Michelle Zhao"/>
    <x v="122"/>
  </r>
  <r>
    <x v="435"/>
    <x v="1"/>
    <x v="1"/>
    <x v="1"/>
    <x v="39"/>
    <x v="0"/>
    <x v="0"/>
    <n v="6330"/>
    <x v="0"/>
    <x v="14"/>
    <x v="9"/>
    <s v="Luka Vidovic"/>
    <x v="398"/>
  </r>
  <r>
    <x v="398"/>
    <x v="0"/>
    <x v="0"/>
    <x v="0"/>
    <x v="28"/>
    <x v="1"/>
    <x v="1"/>
    <n v="2830"/>
    <x v="0"/>
    <x v="11"/>
    <x v="0"/>
    <s v="Yarran Maza"/>
    <x v="35"/>
  </r>
  <r>
    <x v="680"/>
    <x v="0"/>
    <x v="0"/>
    <x v="0"/>
    <x v="23"/>
    <x v="1"/>
    <x v="1"/>
    <n v="2650"/>
    <x v="0"/>
    <x v="11"/>
    <x v="9"/>
    <s v="Luka Vidovic"/>
    <x v="675"/>
  </r>
  <r>
    <x v="710"/>
    <x v="2"/>
    <x v="2"/>
    <x v="0"/>
    <x v="47"/>
    <x v="1"/>
    <x v="1"/>
    <n v="2101"/>
    <x v="0"/>
    <x v="4"/>
    <x v="0"/>
    <s v="Yarran Maza"/>
    <x v="263"/>
  </r>
  <r>
    <x v="596"/>
    <x v="0"/>
    <x v="0"/>
    <x v="0"/>
    <x v="60"/>
    <x v="1"/>
    <x v="1"/>
    <n v="2541"/>
    <x v="0"/>
    <x v="2"/>
    <x v="0"/>
    <s v="Yarran Maza"/>
    <x v="7"/>
  </r>
  <r>
    <x v="67"/>
    <x v="2"/>
    <x v="2"/>
    <x v="0"/>
    <x v="60"/>
    <x v="1"/>
    <x v="1"/>
    <n v="2541"/>
    <x v="0"/>
    <x v="2"/>
    <x v="1"/>
    <s v="Jojo Hashimoto"/>
    <x v="47"/>
  </r>
  <r>
    <x v="133"/>
    <x v="1"/>
    <x v="1"/>
    <x v="0"/>
    <x v="53"/>
    <x v="3"/>
    <x v="3"/>
    <n v="4119"/>
    <x v="0"/>
    <x v="10"/>
    <x v="1"/>
    <s v="Jojo Hashimoto"/>
    <x v="74"/>
  </r>
  <r>
    <x v="294"/>
    <x v="0"/>
    <x v="0"/>
    <x v="0"/>
    <x v="19"/>
    <x v="1"/>
    <x v="1"/>
    <n v="2800"/>
    <x v="0"/>
    <x v="11"/>
    <x v="1"/>
    <s v="Jojo Hashimoto"/>
    <x v="55"/>
  </r>
  <r>
    <x v="26"/>
    <x v="1"/>
    <x v="1"/>
    <x v="0"/>
    <x v="13"/>
    <x v="1"/>
    <x v="1"/>
    <n v="2480"/>
    <x v="0"/>
    <x v="1"/>
    <x v="1"/>
    <s v="Jojo Hashimoto"/>
    <x v="429"/>
  </r>
  <r>
    <x v="197"/>
    <x v="0"/>
    <x v="0"/>
    <x v="0"/>
    <x v="47"/>
    <x v="1"/>
    <x v="1"/>
    <n v="2101"/>
    <x v="0"/>
    <x v="4"/>
    <x v="1"/>
    <s v="Jojo Hashimoto"/>
    <x v="223"/>
  </r>
  <r>
    <x v="177"/>
    <x v="1"/>
    <x v="1"/>
    <x v="0"/>
    <x v="69"/>
    <x v="4"/>
    <x v="4"/>
    <n v="3199"/>
    <x v="0"/>
    <x v="6"/>
    <x v="4"/>
    <s v="Ariki Te Kahu"/>
    <x v="712"/>
  </r>
  <r>
    <x v="32"/>
    <x v="0"/>
    <x v="0"/>
    <x v="0"/>
    <x v="4"/>
    <x v="1"/>
    <x v="1"/>
    <n v="2154"/>
    <x v="0"/>
    <x v="4"/>
    <x v="1"/>
    <s v="Jojo Hashimoto"/>
    <x v="604"/>
  </r>
  <r>
    <x v="54"/>
    <x v="0"/>
    <x v="0"/>
    <x v="0"/>
    <x v="59"/>
    <x v="3"/>
    <x v="3"/>
    <n v="4509"/>
    <x v="0"/>
    <x v="3"/>
    <x v="4"/>
    <s v="Ariki Te Kahu"/>
    <x v="551"/>
  </r>
  <r>
    <x v="317"/>
    <x v="0"/>
    <x v="0"/>
    <x v="0"/>
    <x v="40"/>
    <x v="4"/>
    <x v="4"/>
    <n v="3353"/>
    <x v="0"/>
    <x v="8"/>
    <x v="9"/>
    <s v="Luka Vidovic"/>
    <x v="747"/>
  </r>
  <r>
    <x v="111"/>
    <x v="0"/>
    <x v="0"/>
    <x v="0"/>
    <x v="76"/>
    <x v="1"/>
    <x v="1"/>
    <n v="2031"/>
    <x v="0"/>
    <x v="5"/>
    <x v="1"/>
    <s v="Jojo Hashimoto"/>
    <x v="582"/>
  </r>
  <r>
    <x v="620"/>
    <x v="2"/>
    <x v="2"/>
    <x v="0"/>
    <x v="69"/>
    <x v="4"/>
    <x v="4"/>
    <n v="3199"/>
    <x v="0"/>
    <x v="6"/>
    <x v="9"/>
    <s v="Luka Vidovic"/>
    <x v="178"/>
  </r>
  <r>
    <x v="274"/>
    <x v="2"/>
    <x v="2"/>
    <x v="0"/>
    <x v="5"/>
    <x v="1"/>
    <x v="1"/>
    <n v="2067"/>
    <x v="0"/>
    <x v="5"/>
    <x v="1"/>
    <s v="Jojo Hashimoto"/>
    <x v="331"/>
  </r>
  <r>
    <x v="226"/>
    <x v="0"/>
    <x v="0"/>
    <x v="0"/>
    <x v="36"/>
    <x v="4"/>
    <x v="4"/>
    <n v="3148"/>
    <x v="0"/>
    <x v="6"/>
    <x v="4"/>
    <s v="Ariki Te Kahu"/>
    <x v="101"/>
  </r>
  <r>
    <x v="674"/>
    <x v="1"/>
    <x v="1"/>
    <x v="1"/>
    <x v="27"/>
    <x v="4"/>
    <x v="4"/>
    <n v="3066"/>
    <x v="0"/>
    <x v="7"/>
    <x v="1"/>
    <s v="Jojo Hashimoto"/>
    <x v="662"/>
  </r>
  <r>
    <x v="197"/>
    <x v="0"/>
    <x v="0"/>
    <x v="0"/>
    <x v="36"/>
    <x v="4"/>
    <x v="4"/>
    <n v="3148"/>
    <x v="0"/>
    <x v="6"/>
    <x v="0"/>
    <s v="Yarran Maza"/>
    <x v="470"/>
  </r>
  <r>
    <x v="566"/>
    <x v="0"/>
    <x v="0"/>
    <x v="0"/>
    <x v="9"/>
    <x v="4"/>
    <x v="4"/>
    <n v="3076"/>
    <x v="0"/>
    <x v="7"/>
    <x v="1"/>
    <s v="Jojo Hashimoto"/>
    <x v="383"/>
  </r>
  <r>
    <x v="650"/>
    <x v="2"/>
    <x v="2"/>
    <x v="0"/>
    <x v="23"/>
    <x v="1"/>
    <x v="1"/>
    <n v="2650"/>
    <x v="0"/>
    <x v="11"/>
    <x v="1"/>
    <s v="Jojo Hashimoto"/>
    <x v="182"/>
  </r>
  <r>
    <x v="457"/>
    <x v="0"/>
    <x v="0"/>
    <x v="0"/>
    <x v="85"/>
    <x v="0"/>
    <x v="0"/>
    <n v="6530"/>
    <x v="0"/>
    <x v="20"/>
    <x v="7"/>
    <s v="Michelle Zhao"/>
    <x v="740"/>
  </r>
  <r>
    <x v="400"/>
    <x v="2"/>
    <x v="2"/>
    <x v="1"/>
    <x v="91"/>
    <x v="1"/>
    <x v="1"/>
    <n v="2064"/>
    <x v="0"/>
    <x v="5"/>
    <x v="4"/>
    <s v="Ariki Te Kahu"/>
    <x v="592"/>
  </r>
  <r>
    <x v="113"/>
    <x v="2"/>
    <x v="2"/>
    <x v="0"/>
    <x v="53"/>
    <x v="3"/>
    <x v="3"/>
    <n v="4119"/>
    <x v="0"/>
    <x v="10"/>
    <x v="7"/>
    <s v="Michelle Zhao"/>
    <x v="370"/>
  </r>
  <r>
    <x v="550"/>
    <x v="2"/>
    <x v="2"/>
    <x v="0"/>
    <x v="25"/>
    <x v="4"/>
    <x v="4"/>
    <n v="3550"/>
    <x v="0"/>
    <x v="8"/>
    <x v="1"/>
    <s v="Jojo Hashimoto"/>
    <x v="592"/>
  </r>
  <r>
    <x v="471"/>
    <x v="1"/>
    <x v="1"/>
    <x v="0"/>
    <x v="12"/>
    <x v="3"/>
    <x v="3"/>
    <n v="4068"/>
    <x v="0"/>
    <x v="10"/>
    <x v="1"/>
    <s v="Jojo Hashimoto"/>
    <x v="341"/>
  </r>
  <r>
    <x v="164"/>
    <x v="1"/>
    <x v="1"/>
    <x v="0"/>
    <x v="85"/>
    <x v="0"/>
    <x v="0"/>
    <n v="6530"/>
    <x v="0"/>
    <x v="20"/>
    <x v="1"/>
    <s v="Jojo Hashimoto"/>
    <x v="543"/>
  </r>
  <r>
    <x v="641"/>
    <x v="0"/>
    <x v="0"/>
    <x v="1"/>
    <x v="63"/>
    <x v="1"/>
    <x v="1"/>
    <n v="2015"/>
    <x v="0"/>
    <x v="5"/>
    <x v="0"/>
    <s v="Yarran Maza"/>
    <x v="94"/>
  </r>
  <r>
    <x v="250"/>
    <x v="2"/>
    <x v="2"/>
    <x v="0"/>
    <x v="35"/>
    <x v="3"/>
    <x v="3"/>
    <n v="4558"/>
    <x v="0"/>
    <x v="15"/>
    <x v="1"/>
    <s v="Jojo Hashimoto"/>
    <x v="619"/>
  </r>
  <r>
    <x v="319"/>
    <x v="2"/>
    <x v="2"/>
    <x v="0"/>
    <x v="47"/>
    <x v="1"/>
    <x v="1"/>
    <n v="2101"/>
    <x v="0"/>
    <x v="4"/>
    <x v="1"/>
    <s v="Jojo Hashimoto"/>
    <x v="687"/>
  </r>
  <r>
    <x v="413"/>
    <x v="0"/>
    <x v="0"/>
    <x v="1"/>
    <x v="63"/>
    <x v="1"/>
    <x v="1"/>
    <n v="2015"/>
    <x v="0"/>
    <x v="5"/>
    <x v="9"/>
    <s v="Luka Vidovic"/>
    <x v="68"/>
  </r>
  <r>
    <x v="490"/>
    <x v="1"/>
    <x v="1"/>
    <x v="0"/>
    <x v="69"/>
    <x v="4"/>
    <x v="4"/>
    <n v="3199"/>
    <x v="0"/>
    <x v="6"/>
    <x v="7"/>
    <s v="Michelle Zhao"/>
    <x v="388"/>
  </r>
  <r>
    <x v="557"/>
    <x v="0"/>
    <x v="0"/>
    <x v="0"/>
    <x v="85"/>
    <x v="0"/>
    <x v="0"/>
    <n v="6530"/>
    <x v="0"/>
    <x v="20"/>
    <x v="1"/>
    <s v="Jojo Hashimoto"/>
    <x v="365"/>
  </r>
  <r>
    <x v="559"/>
    <x v="0"/>
    <x v="0"/>
    <x v="0"/>
    <x v="7"/>
    <x v="4"/>
    <x v="4"/>
    <n v="3175"/>
    <x v="0"/>
    <x v="6"/>
    <x v="1"/>
    <s v="Jojo Hashimoto"/>
    <x v="769"/>
  </r>
  <r>
    <x v="22"/>
    <x v="1"/>
    <x v="1"/>
    <x v="0"/>
    <x v="60"/>
    <x v="1"/>
    <x v="1"/>
    <n v="2541"/>
    <x v="0"/>
    <x v="2"/>
    <x v="9"/>
    <s v="Luka Vidovic"/>
    <x v="438"/>
  </r>
  <r>
    <x v="68"/>
    <x v="2"/>
    <x v="2"/>
    <x v="0"/>
    <x v="43"/>
    <x v="1"/>
    <x v="1"/>
    <n v="2560"/>
    <x v="0"/>
    <x v="2"/>
    <x v="7"/>
    <s v="Michelle Zhao"/>
    <x v="91"/>
  </r>
  <r>
    <x v="307"/>
    <x v="1"/>
    <x v="1"/>
    <x v="0"/>
    <x v="43"/>
    <x v="1"/>
    <x v="1"/>
    <n v="2560"/>
    <x v="0"/>
    <x v="2"/>
    <x v="9"/>
    <s v="Luka Vidovic"/>
    <x v="526"/>
  </r>
  <r>
    <x v="419"/>
    <x v="1"/>
    <x v="1"/>
    <x v="1"/>
    <x v="63"/>
    <x v="1"/>
    <x v="1"/>
    <n v="2015"/>
    <x v="0"/>
    <x v="5"/>
    <x v="1"/>
    <s v="Jojo Hashimoto"/>
    <x v="465"/>
  </r>
  <r>
    <x v="239"/>
    <x v="0"/>
    <x v="0"/>
    <x v="0"/>
    <x v="19"/>
    <x v="1"/>
    <x v="1"/>
    <n v="2800"/>
    <x v="0"/>
    <x v="11"/>
    <x v="1"/>
    <s v="Jojo Hashimoto"/>
    <x v="61"/>
  </r>
  <r>
    <x v="84"/>
    <x v="2"/>
    <x v="2"/>
    <x v="1"/>
    <x v="64"/>
    <x v="1"/>
    <x v="1"/>
    <n v="2350"/>
    <x v="0"/>
    <x v="1"/>
    <x v="1"/>
    <s v="Jojo Hashimoto"/>
    <x v="354"/>
  </r>
  <r>
    <x v="85"/>
    <x v="2"/>
    <x v="2"/>
    <x v="0"/>
    <x v="7"/>
    <x v="4"/>
    <x v="4"/>
    <n v="3175"/>
    <x v="0"/>
    <x v="6"/>
    <x v="1"/>
    <s v="Jojo Hashimoto"/>
    <x v="188"/>
  </r>
  <r>
    <x v="188"/>
    <x v="0"/>
    <x v="0"/>
    <x v="1"/>
    <x v="34"/>
    <x v="4"/>
    <x v="4"/>
    <n v="3018"/>
    <x v="0"/>
    <x v="7"/>
    <x v="1"/>
    <s v="Jojo Hashimoto"/>
    <x v="291"/>
  </r>
  <r>
    <x v="93"/>
    <x v="2"/>
    <x v="2"/>
    <x v="0"/>
    <x v="85"/>
    <x v="0"/>
    <x v="0"/>
    <n v="6530"/>
    <x v="0"/>
    <x v="20"/>
    <x v="9"/>
    <s v="Luka Vidovic"/>
    <x v="328"/>
  </r>
  <r>
    <x v="112"/>
    <x v="0"/>
    <x v="0"/>
    <x v="0"/>
    <x v="56"/>
    <x v="1"/>
    <x v="1"/>
    <n v="2795"/>
    <x v="0"/>
    <x v="11"/>
    <x v="9"/>
    <s v="Luka Vidovic"/>
    <x v="459"/>
  </r>
  <r>
    <x v="440"/>
    <x v="1"/>
    <x v="1"/>
    <x v="0"/>
    <x v="40"/>
    <x v="4"/>
    <x v="4"/>
    <n v="3353"/>
    <x v="0"/>
    <x v="8"/>
    <x v="1"/>
    <s v="Jojo Hashimoto"/>
    <x v="293"/>
  </r>
  <r>
    <x v="404"/>
    <x v="2"/>
    <x v="2"/>
    <x v="0"/>
    <x v="68"/>
    <x v="7"/>
    <x v="7"/>
    <n v="800"/>
    <x v="0"/>
    <x v="19"/>
    <x v="1"/>
    <s v="Jojo Hashimoto"/>
    <x v="337"/>
  </r>
  <r>
    <x v="93"/>
    <x v="2"/>
    <x v="2"/>
    <x v="0"/>
    <x v="69"/>
    <x v="4"/>
    <x v="4"/>
    <n v="3199"/>
    <x v="0"/>
    <x v="6"/>
    <x v="9"/>
    <s v="Luka Vidovic"/>
    <x v="65"/>
  </r>
  <r>
    <x v="100"/>
    <x v="0"/>
    <x v="0"/>
    <x v="0"/>
    <x v="21"/>
    <x v="3"/>
    <x v="3"/>
    <n v="4012"/>
    <x v="0"/>
    <x v="10"/>
    <x v="4"/>
    <s v="Ariki Te Kahu"/>
    <x v="466"/>
  </r>
  <r>
    <x v="74"/>
    <x v="2"/>
    <x v="2"/>
    <x v="0"/>
    <x v="28"/>
    <x v="1"/>
    <x v="1"/>
    <n v="2830"/>
    <x v="0"/>
    <x v="11"/>
    <x v="9"/>
    <s v="Luka Vidovic"/>
    <x v="294"/>
  </r>
  <r>
    <x v="231"/>
    <x v="1"/>
    <x v="1"/>
    <x v="0"/>
    <x v="36"/>
    <x v="4"/>
    <x v="4"/>
    <n v="3148"/>
    <x v="0"/>
    <x v="6"/>
    <x v="9"/>
    <s v="Luka Vidovic"/>
    <x v="542"/>
  </r>
  <r>
    <x v="568"/>
    <x v="0"/>
    <x v="0"/>
    <x v="0"/>
    <x v="36"/>
    <x v="4"/>
    <x v="4"/>
    <n v="3148"/>
    <x v="0"/>
    <x v="6"/>
    <x v="1"/>
    <s v="Jojo Hashimoto"/>
    <x v="495"/>
  </r>
  <r>
    <x v="182"/>
    <x v="1"/>
    <x v="1"/>
    <x v="0"/>
    <x v="43"/>
    <x v="1"/>
    <x v="1"/>
    <n v="2560"/>
    <x v="0"/>
    <x v="2"/>
    <x v="1"/>
    <s v="Jojo Hashimoto"/>
    <x v="347"/>
  </r>
  <r>
    <x v="603"/>
    <x v="0"/>
    <x v="0"/>
    <x v="0"/>
    <x v="4"/>
    <x v="1"/>
    <x v="1"/>
    <n v="2154"/>
    <x v="0"/>
    <x v="4"/>
    <x v="1"/>
    <s v="Jojo Hashimoto"/>
    <x v="116"/>
  </r>
  <r>
    <x v="188"/>
    <x v="0"/>
    <x v="0"/>
    <x v="0"/>
    <x v="28"/>
    <x v="1"/>
    <x v="1"/>
    <n v="2830"/>
    <x v="0"/>
    <x v="11"/>
    <x v="1"/>
    <s v="Jojo Hashimoto"/>
    <x v="228"/>
  </r>
  <r>
    <x v="43"/>
    <x v="1"/>
    <x v="1"/>
    <x v="0"/>
    <x v="40"/>
    <x v="4"/>
    <x v="4"/>
    <n v="3353"/>
    <x v="0"/>
    <x v="8"/>
    <x v="1"/>
    <s v="Jojo Hashimoto"/>
    <x v="450"/>
  </r>
  <r>
    <x v="15"/>
    <x v="0"/>
    <x v="0"/>
    <x v="1"/>
    <x v="63"/>
    <x v="1"/>
    <x v="1"/>
    <n v="2015"/>
    <x v="0"/>
    <x v="5"/>
    <x v="1"/>
    <s v="Jojo Hashimoto"/>
    <x v="136"/>
  </r>
  <r>
    <x v="247"/>
    <x v="0"/>
    <x v="0"/>
    <x v="0"/>
    <x v="60"/>
    <x v="1"/>
    <x v="1"/>
    <n v="2541"/>
    <x v="0"/>
    <x v="2"/>
    <x v="1"/>
    <s v="Jojo Hashimoto"/>
    <x v="303"/>
  </r>
  <r>
    <x v="406"/>
    <x v="1"/>
    <x v="1"/>
    <x v="0"/>
    <x v="53"/>
    <x v="3"/>
    <x v="3"/>
    <n v="4119"/>
    <x v="0"/>
    <x v="10"/>
    <x v="1"/>
    <s v="Jojo Hashimoto"/>
    <x v="174"/>
  </r>
  <r>
    <x v="708"/>
    <x v="2"/>
    <x v="2"/>
    <x v="1"/>
    <x v="39"/>
    <x v="0"/>
    <x v="0"/>
    <n v="6330"/>
    <x v="0"/>
    <x v="14"/>
    <x v="1"/>
    <s v="Jojo Hashimoto"/>
    <x v="249"/>
  </r>
  <r>
    <x v="552"/>
    <x v="2"/>
    <x v="2"/>
    <x v="1"/>
    <x v="64"/>
    <x v="1"/>
    <x v="1"/>
    <n v="2350"/>
    <x v="0"/>
    <x v="1"/>
    <x v="9"/>
    <s v="Luka Vidovic"/>
    <x v="133"/>
  </r>
  <r>
    <x v="521"/>
    <x v="0"/>
    <x v="0"/>
    <x v="0"/>
    <x v="69"/>
    <x v="4"/>
    <x v="4"/>
    <n v="3199"/>
    <x v="0"/>
    <x v="6"/>
    <x v="1"/>
    <s v="Jojo Hashimoto"/>
    <x v="244"/>
  </r>
  <r>
    <x v="686"/>
    <x v="2"/>
    <x v="2"/>
    <x v="0"/>
    <x v="28"/>
    <x v="1"/>
    <x v="1"/>
    <n v="2830"/>
    <x v="0"/>
    <x v="11"/>
    <x v="1"/>
    <s v="Jojo Hashimoto"/>
    <x v="70"/>
  </r>
  <r>
    <x v="68"/>
    <x v="2"/>
    <x v="2"/>
    <x v="0"/>
    <x v="36"/>
    <x v="4"/>
    <x v="4"/>
    <n v="3148"/>
    <x v="0"/>
    <x v="6"/>
    <x v="1"/>
    <s v="Jojo Hashimoto"/>
    <x v="189"/>
  </r>
  <r>
    <x v="458"/>
    <x v="1"/>
    <x v="1"/>
    <x v="0"/>
    <x v="69"/>
    <x v="4"/>
    <x v="4"/>
    <n v="3199"/>
    <x v="0"/>
    <x v="6"/>
    <x v="1"/>
    <s v="Jojo Hashimoto"/>
    <x v="389"/>
  </r>
  <r>
    <x v="148"/>
    <x v="1"/>
    <x v="1"/>
    <x v="0"/>
    <x v="43"/>
    <x v="1"/>
    <x v="1"/>
    <n v="2560"/>
    <x v="0"/>
    <x v="2"/>
    <x v="1"/>
    <s v="Jojo Hashimoto"/>
    <x v="5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19CD5-ECC3-442F-A70D-EB6EC393C1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31"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showAll="0"/>
    <pivotField dataField="1" numFmtId="164" showAll="0">
      <items count="781">
        <item x="80"/>
        <item x="531"/>
        <item x="283"/>
        <item x="551"/>
        <item x="540"/>
        <item x="571"/>
        <item x="490"/>
        <item x="613"/>
        <item x="406"/>
        <item x="26"/>
        <item x="87"/>
        <item x="562"/>
        <item x="447"/>
        <item x="773"/>
        <item x="547"/>
        <item x="767"/>
        <item x="181"/>
        <item x="247"/>
        <item x="555"/>
        <item x="161"/>
        <item x="68"/>
        <item x="166"/>
        <item x="127"/>
        <item x="398"/>
        <item x="699"/>
        <item x="120"/>
        <item x="16"/>
        <item x="376"/>
        <item x="348"/>
        <item x="508"/>
        <item x="530"/>
        <item x="754"/>
        <item x="63"/>
        <item x="759"/>
        <item x="371"/>
        <item x="287"/>
        <item x="720"/>
        <item x="769"/>
        <item x="722"/>
        <item x="533"/>
        <item x="408"/>
        <item x="231"/>
        <item x="744"/>
        <item x="183"/>
        <item x="108"/>
        <item x="718"/>
        <item x="466"/>
        <item x="128"/>
        <item x="256"/>
        <item x="153"/>
        <item x="233"/>
        <item x="155"/>
        <item x="539"/>
        <item x="663"/>
        <item x="563"/>
        <item x="35"/>
        <item x="452"/>
        <item x="485"/>
        <item x="144"/>
        <item x="418"/>
        <item x="5"/>
        <item x="165"/>
        <item x="329"/>
        <item x="716"/>
        <item x="55"/>
        <item x="706"/>
        <item x="652"/>
        <item x="628"/>
        <item x="679"/>
        <item x="72"/>
        <item x="298"/>
        <item x="206"/>
        <item x="432"/>
        <item x="745"/>
        <item x="739"/>
        <item x="582"/>
        <item x="37"/>
        <item x="95"/>
        <item x="534"/>
        <item x="545"/>
        <item x="160"/>
        <item x="711"/>
        <item x="83"/>
        <item x="504"/>
        <item x="374"/>
        <item x="423"/>
        <item x="746"/>
        <item x="116"/>
        <item x="351"/>
        <item x="275"/>
        <item x="473"/>
        <item x="168"/>
        <item x="772"/>
        <item x="567"/>
        <item x="76"/>
        <item x="737"/>
        <item x="252"/>
        <item x="470"/>
        <item x="341"/>
        <item x="147"/>
        <item x="463"/>
        <item x="559"/>
        <item x="700"/>
        <item x="254"/>
        <item x="82"/>
        <item x="130"/>
        <item x="219"/>
        <item x="332"/>
        <item x="386"/>
        <item x="568"/>
        <item x="365"/>
        <item x="707"/>
        <item x="513"/>
        <item x="566"/>
        <item x="680"/>
        <item x="414"/>
        <item x="658"/>
        <item x="752"/>
        <item x="14"/>
        <item x="169"/>
        <item x="459"/>
        <item x="647"/>
        <item x="624"/>
        <item x="742"/>
        <item x="639"/>
        <item x="643"/>
        <item x="143"/>
        <item x="12"/>
        <item x="101"/>
        <item x="442"/>
        <item x="760"/>
        <item x="346"/>
        <item x="300"/>
        <item x="535"/>
        <item x="73"/>
        <item x="667"/>
        <item x="321"/>
        <item x="34"/>
        <item x="635"/>
        <item x="713"/>
        <item x="119"/>
        <item x="362"/>
        <item x="638"/>
        <item x="31"/>
        <item x="616"/>
        <item x="668"/>
        <item x="455"/>
        <item x="282"/>
        <item x="328"/>
        <item x="402"/>
        <item x="454"/>
        <item x="500"/>
        <item x="221"/>
        <item x="356"/>
        <item x="449"/>
        <item x="303"/>
        <item x="91"/>
        <item x="437"/>
        <item x="196"/>
        <item x="415"/>
        <item x="74"/>
        <item x="727"/>
        <item x="422"/>
        <item x="670"/>
        <item x="636"/>
        <item x="646"/>
        <item x="496"/>
        <item x="698"/>
        <item x="75"/>
        <item x="343"/>
        <item x="617"/>
        <item x="180"/>
        <item x="774"/>
        <item x="152"/>
        <item x="277"/>
        <item x="234"/>
        <item x="382"/>
        <item x="392"/>
        <item x="664"/>
        <item x="243"/>
        <item x="189"/>
        <item x="400"/>
        <item x="228"/>
        <item x="173"/>
        <item x="750"/>
        <item x="666"/>
        <item x="776"/>
        <item x="503"/>
        <item x="578"/>
        <item x="175"/>
        <item x="239"/>
        <item x="64"/>
        <item x="336"/>
        <item x="222"/>
        <item x="712"/>
        <item x="676"/>
        <item x="210"/>
        <item x="544"/>
        <item x="18"/>
        <item x="703"/>
        <item x="662"/>
        <item x="61"/>
        <item x="124"/>
        <item x="602"/>
        <item x="396"/>
        <item x="21"/>
        <item x="29"/>
        <item x="159"/>
        <item x="19"/>
        <item x="397"/>
        <item x="474"/>
        <item x="250"/>
        <item x="523"/>
        <item x="755"/>
        <item x="683"/>
        <item x="654"/>
        <item x="584"/>
        <item x="109"/>
        <item x="167"/>
        <item x="731"/>
        <item x="560"/>
        <item x="309"/>
        <item x="574"/>
        <item x="620"/>
        <item x="634"/>
        <item x="97"/>
        <item x="208"/>
        <item x="344"/>
        <item x="763"/>
        <item x="20"/>
        <item x="284"/>
        <item x="625"/>
        <item x="443"/>
        <item x="8"/>
        <item x="575"/>
        <item x="148"/>
        <item x="577"/>
        <item x="724"/>
        <item x="99"/>
        <item x="550"/>
        <item x="291"/>
        <item x="751"/>
        <item x="778"/>
        <item x="350"/>
        <item x="322"/>
        <item x="498"/>
        <item x="185"/>
        <item x="403"/>
        <item x="526"/>
        <item x="723"/>
        <item x="757"/>
        <item x="564"/>
        <item x="281"/>
        <item x="725"/>
        <item x="719"/>
        <item x="451"/>
        <item x="558"/>
        <item x="146"/>
        <item x="259"/>
        <item x="216"/>
        <item x="407"/>
        <item x="139"/>
        <item x="138"/>
        <item x="215"/>
        <item x="394"/>
        <item x="375"/>
        <item x="383"/>
        <item x="524"/>
        <item x="265"/>
        <item x="100"/>
        <item x="684"/>
        <item x="488"/>
        <item x="118"/>
        <item x="85"/>
        <item x="248"/>
        <item x="132"/>
        <item x="685"/>
        <item x="514"/>
        <item x="543"/>
        <item x="227"/>
        <item x="366"/>
        <item x="661"/>
        <item x="70"/>
        <item x="426"/>
        <item x="209"/>
        <item x="532"/>
        <item x="611"/>
        <item x="542"/>
        <item x="653"/>
        <item x="377"/>
        <item x="372"/>
        <item x="123"/>
        <item x="417"/>
        <item x="226"/>
        <item x="220"/>
        <item x="7"/>
        <item x="96"/>
        <item x="410"/>
        <item x="279"/>
        <item x="411"/>
        <item x="133"/>
        <item x="178"/>
        <item x="25"/>
        <item x="633"/>
        <item x="238"/>
        <item x="174"/>
        <item x="381"/>
        <item x="253"/>
        <item x="51"/>
        <item x="89"/>
        <item x="510"/>
        <item x="2"/>
        <item x="472"/>
        <item x="603"/>
        <item x="583"/>
        <item x="192"/>
        <item x="477"/>
        <item x="694"/>
        <item x="644"/>
        <item x="352"/>
        <item x="379"/>
        <item x="195"/>
        <item x="188"/>
        <item x="304"/>
        <item x="43"/>
        <item x="621"/>
        <item x="270"/>
        <item x="630"/>
        <item x="501"/>
        <item x="246"/>
        <item x="360"/>
        <item x="357"/>
        <item x="619"/>
        <item x="721"/>
        <item x="431"/>
        <item x="164"/>
        <item x="0"/>
        <item x="715"/>
        <item x="286"/>
        <item x="77"/>
        <item x="497"/>
        <item x="509"/>
        <item x="268"/>
        <item x="249"/>
        <item x="1"/>
        <item x="434"/>
        <item x="758"/>
        <item x="704"/>
        <item x="705"/>
        <item x="468"/>
        <item x="598"/>
        <item x="263"/>
        <item x="314"/>
        <item x="353"/>
        <item x="389"/>
        <item x="242"/>
        <item x="439"/>
        <item x="595"/>
        <item x="456"/>
        <item x="54"/>
        <item x="770"/>
        <item x="323"/>
        <item x="690"/>
        <item x="475"/>
        <item x="692"/>
        <item x="404"/>
        <item x="56"/>
        <item x="734"/>
        <item x="572"/>
        <item x="154"/>
        <item x="433"/>
        <item x="157"/>
        <item x="112"/>
        <item x="458"/>
        <item x="310"/>
        <item x="608"/>
        <item x="507"/>
        <item x="260"/>
        <item x="689"/>
        <item x="570"/>
        <item x="629"/>
        <item x="170"/>
        <item x="272"/>
        <item x="316"/>
        <item x="471"/>
        <item x="187"/>
        <item x="765"/>
        <item x="529"/>
        <item x="696"/>
        <item x="428"/>
        <item x="401"/>
        <item x="190"/>
        <item x="453"/>
        <item x="94"/>
        <item x="289"/>
        <item x="39"/>
        <item x="41"/>
        <item x="393"/>
        <item x="549"/>
        <item x="345"/>
        <item x="655"/>
        <item x="756"/>
        <item x="340"/>
        <item x="622"/>
        <item x="337"/>
        <item x="27"/>
        <item x="6"/>
        <item x="200"/>
        <item x="556"/>
        <item x="212"/>
        <item x="597"/>
        <item x="669"/>
        <item x="627"/>
        <item x="511"/>
        <item x="768"/>
        <item x="378"/>
        <item x="294"/>
        <item x="28"/>
        <item x="186"/>
        <item x="480"/>
        <item x="517"/>
        <item x="585"/>
        <item x="24"/>
        <item x="764"/>
        <item x="3"/>
        <item x="650"/>
        <item x="594"/>
        <item x="57"/>
        <item x="359"/>
        <item x="657"/>
        <item x="660"/>
        <item x="271"/>
        <item x="623"/>
        <item x="766"/>
        <item x="296"/>
        <item x="38"/>
        <item x="515"/>
        <item x="580"/>
        <item x="330"/>
        <item x="295"/>
        <item x="324"/>
        <item x="308"/>
        <item x="687"/>
        <item x="632"/>
        <item x="49"/>
        <item x="482"/>
        <item x="142"/>
        <item x="441"/>
        <item x="58"/>
        <item x="709"/>
        <item x="79"/>
        <item x="714"/>
        <item x="46"/>
        <item x="313"/>
        <item x="599"/>
        <item x="579"/>
        <item x="241"/>
        <item x="640"/>
        <item x="615"/>
        <item x="302"/>
        <item x="156"/>
        <item x="261"/>
        <item x="561"/>
        <item x="297"/>
        <item x="708"/>
        <item x="198"/>
        <item x="637"/>
        <item x="675"/>
        <item x="78"/>
        <item x="528"/>
        <item x="299"/>
        <item x="693"/>
        <item x="292"/>
        <item x="306"/>
        <item x="743"/>
        <item x="140"/>
        <item x="237"/>
        <item x="525"/>
        <item x="519"/>
        <item x="320"/>
        <item x="22"/>
        <item x="9"/>
        <item x="369"/>
        <item x="15"/>
        <item x="67"/>
        <item x="674"/>
        <item x="512"/>
        <item x="11"/>
        <item x="368"/>
        <item x="520"/>
        <item x="686"/>
        <item x="171"/>
        <item x="665"/>
        <item x="460"/>
        <item x="554"/>
        <item x="177"/>
        <item x="326"/>
        <item x="125"/>
        <item x="269"/>
        <item x="62"/>
        <item x="325"/>
        <item x="47"/>
        <item x="104"/>
        <item x="126"/>
        <item x="552"/>
        <item x="771"/>
        <item x="201"/>
        <item x="631"/>
        <item x="342"/>
        <item x="469"/>
        <item x="732"/>
        <item x="301"/>
        <item x="444"/>
        <item x="435"/>
        <item x="610"/>
        <item x="214"/>
        <item x="612"/>
        <item x="609"/>
        <item x="691"/>
        <item x="258"/>
        <item x="255"/>
        <item x="145"/>
        <item x="93"/>
        <item x="710"/>
        <item x="373"/>
        <item x="367"/>
        <item x="412"/>
        <item x="493"/>
        <item x="32"/>
        <item x="753"/>
        <item x="66"/>
        <item x="618"/>
        <item x="361"/>
        <item x="107"/>
        <item x="481"/>
        <item x="235"/>
        <item x="740"/>
        <item x="335"/>
        <item x="779"/>
        <item x="129"/>
        <item x="747"/>
        <item x="506"/>
        <item x="331"/>
        <item x="419"/>
        <item x="13"/>
        <item x="445"/>
        <item x="495"/>
        <item x="642"/>
        <item x="98"/>
        <item x="479"/>
        <item x="267"/>
        <item x="527"/>
        <item x="102"/>
        <item x="581"/>
        <item x="607"/>
        <item x="614"/>
        <item x="673"/>
        <item x="645"/>
        <item x="36"/>
        <item x="462"/>
        <item x="349"/>
        <item x="278"/>
        <item x="71"/>
        <item x="440"/>
        <item x="158"/>
        <item x="333"/>
        <item x="176"/>
        <item x="596"/>
        <item x="33"/>
        <item x="729"/>
        <item x="748"/>
        <item x="355"/>
        <item x="553"/>
        <item x="446"/>
        <item x="565"/>
        <item x="115"/>
        <item x="521"/>
        <item x="179"/>
        <item x="136"/>
        <item x="23"/>
        <item x="738"/>
        <item x="207"/>
        <item x="327"/>
        <item x="84"/>
        <item x="339"/>
        <item x="288"/>
        <item x="213"/>
        <item x="88"/>
        <item x="223"/>
        <item x="114"/>
        <item x="172"/>
        <item x="163"/>
        <item x="30"/>
        <item x="682"/>
        <item x="334"/>
        <item x="536"/>
        <item x="775"/>
        <item x="380"/>
        <item x="641"/>
        <item x="92"/>
        <item x="103"/>
        <item x="224"/>
        <item x="149"/>
        <item x="106"/>
        <item x="587"/>
        <item x="111"/>
        <item x="290"/>
        <item x="409"/>
        <item x="387"/>
        <item x="59"/>
        <item x="40"/>
        <item x="274"/>
        <item x="491"/>
        <item x="671"/>
        <item x="232"/>
        <item x="777"/>
        <item x="591"/>
        <item x="110"/>
        <item x="605"/>
        <item x="430"/>
        <item x="548"/>
        <item x="117"/>
        <item x="285"/>
        <item x="741"/>
        <item x="197"/>
        <item x="347"/>
        <item x="86"/>
        <item x="184"/>
        <item x="315"/>
        <item x="492"/>
        <item x="60"/>
        <item x="505"/>
        <item x="276"/>
        <item x="486"/>
        <item x="590"/>
        <item x="141"/>
        <item x="499"/>
        <item x="735"/>
        <item x="502"/>
        <item x="311"/>
        <item x="354"/>
        <item x="134"/>
        <item x="425"/>
        <item x="672"/>
        <item x="131"/>
        <item x="218"/>
        <item x="162"/>
        <item x="601"/>
        <item x="203"/>
        <item x="569"/>
        <item x="681"/>
        <item x="135"/>
        <item x="42"/>
        <item x="697"/>
        <item x="245"/>
        <item x="364"/>
        <item x="467"/>
        <item x="592"/>
        <item x="677"/>
        <item x="194"/>
        <item x="199"/>
        <item x="257"/>
        <item x="240"/>
        <item x="421"/>
        <item x="4"/>
        <item x="420"/>
        <item x="489"/>
        <item x="494"/>
        <item x="518"/>
        <item x="733"/>
        <item x="191"/>
        <item x="384"/>
        <item x="52"/>
        <item x="483"/>
        <item x="251"/>
        <item x="90"/>
        <item x="762"/>
        <item x="204"/>
        <item x="385"/>
        <item x="81"/>
        <item x="65"/>
        <item x="522"/>
        <item x="573"/>
        <item x="464"/>
        <item x="305"/>
        <item x="728"/>
        <item x="280"/>
        <item x="736"/>
        <item x="413"/>
        <item x="50"/>
        <item x="659"/>
        <item x="395"/>
        <item x="761"/>
        <item x="730"/>
        <item x="476"/>
        <item x="606"/>
        <item x="113"/>
        <item x="448"/>
        <item x="702"/>
        <item x="53"/>
        <item x="205"/>
        <item x="461"/>
        <item x="416"/>
        <item x="390"/>
        <item x="137"/>
        <item x="293"/>
        <item x="626"/>
        <item x="370"/>
        <item x="427"/>
        <item x="546"/>
        <item x="541"/>
        <item x="211"/>
        <item x="230"/>
        <item x="10"/>
        <item x="604"/>
        <item x="193"/>
        <item x="319"/>
        <item x="312"/>
        <item x="557"/>
        <item x="600"/>
        <item x="429"/>
        <item x="399"/>
        <item x="202"/>
        <item x="487"/>
        <item x="307"/>
        <item x="182"/>
        <item x="586"/>
        <item x="105"/>
        <item x="262"/>
        <item x="318"/>
        <item x="438"/>
        <item x="363"/>
        <item x="648"/>
        <item x="229"/>
        <item x="405"/>
        <item x="688"/>
        <item x="48"/>
        <item x="273"/>
        <item x="317"/>
        <item x="457"/>
        <item x="436"/>
        <item x="649"/>
        <item x="121"/>
        <item x="45"/>
        <item x="593"/>
        <item x="695"/>
        <item x="656"/>
        <item x="266"/>
        <item x="678"/>
        <item x="701"/>
        <item x="236"/>
        <item x="225"/>
        <item x="44"/>
        <item x="576"/>
        <item x="651"/>
        <item x="358"/>
        <item x="217"/>
        <item x="122"/>
        <item x="391"/>
        <item x="151"/>
        <item x="478"/>
        <item x="717"/>
        <item x="484"/>
        <item x="69"/>
        <item x="388"/>
        <item x="244"/>
        <item x="726"/>
        <item x="264"/>
        <item x="749"/>
        <item x="338"/>
        <item x="537"/>
        <item x="150"/>
        <item x="588"/>
        <item x="450"/>
        <item x="516"/>
        <item x="465"/>
        <item x="538"/>
        <item x="424"/>
        <item x="17"/>
        <item x="58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1BC269-D458-44D1-BFD1-C609F455880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7"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axis="axisRow" numFmtId="1" showAll="0">
      <items count="4">
        <item sd="0" x="1"/>
        <item sd="0" x="0"/>
        <item sd="0" x="2"/>
        <item t="default"/>
      </items>
    </pivotField>
    <pivotField axis="axisRow" showAll="0">
      <items count="4">
        <item x="1"/>
        <item x="0"/>
        <item x="2"/>
        <item t="default"/>
      </items>
    </pivotField>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items count="2">
        <item x="0"/>
        <item t="default"/>
      </items>
    </pivotField>
    <pivotField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2">
    <field x="1"/>
    <field x="2"/>
  </rowFields>
  <rowItems count="3">
    <i>
      <x/>
    </i>
    <i>
      <x v="1"/>
    </i>
    <i>
      <x v="2"/>
    </i>
  </rowItems>
  <colFields count="1">
    <field x="3"/>
  </colFields>
  <colItems count="2">
    <i>
      <x/>
    </i>
    <i>
      <x v="1"/>
    </i>
  </colItems>
  <dataFields count="1">
    <dataField name="Sum of Sales" fld="12"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950A10-96A2-43DE-8014-1CF1E4260E6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D99"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axis="axisRow" showAll="0"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items count="2">
        <item x="0"/>
        <item t="default"/>
      </items>
    </pivotField>
    <pivotField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1">
    <field x="4"/>
  </rowFields>
  <rowItems count="97">
    <i>
      <x v="37"/>
    </i>
    <i>
      <x v="25"/>
    </i>
    <i>
      <x v="91"/>
    </i>
    <i>
      <x v="32"/>
    </i>
    <i>
      <x v="47"/>
    </i>
    <i>
      <x v="12"/>
    </i>
    <i>
      <x v="69"/>
    </i>
    <i>
      <x v="24"/>
    </i>
    <i>
      <x v="34"/>
    </i>
    <i>
      <x v="79"/>
    </i>
    <i>
      <x v="90"/>
    </i>
    <i>
      <x v="23"/>
    </i>
    <i>
      <x v="1"/>
    </i>
    <i>
      <x v="22"/>
    </i>
    <i>
      <x v="21"/>
    </i>
    <i>
      <x v="58"/>
    </i>
    <i>
      <x v="35"/>
    </i>
    <i>
      <x v="65"/>
    </i>
    <i>
      <x v="4"/>
    </i>
    <i>
      <x v="5"/>
    </i>
    <i>
      <x v="53"/>
    </i>
    <i>
      <x v="10"/>
    </i>
    <i>
      <x v="2"/>
    </i>
    <i>
      <x v="83"/>
    </i>
    <i>
      <x v="13"/>
    </i>
    <i>
      <x v="84"/>
    </i>
    <i>
      <x v="39"/>
    </i>
    <i>
      <x v="59"/>
    </i>
    <i>
      <x v="19"/>
    </i>
    <i>
      <x v="30"/>
    </i>
    <i>
      <x v="68"/>
    </i>
    <i>
      <x v="75"/>
    </i>
    <i>
      <x v="27"/>
    </i>
    <i>
      <x v="31"/>
    </i>
    <i>
      <x v="71"/>
    </i>
    <i>
      <x v="14"/>
    </i>
    <i>
      <x v="52"/>
    </i>
    <i>
      <x v="7"/>
    </i>
    <i>
      <x v="77"/>
    </i>
    <i>
      <x v="41"/>
    </i>
    <i>
      <x v="80"/>
    </i>
    <i>
      <x v="92"/>
    </i>
    <i>
      <x v="70"/>
    </i>
    <i>
      <x v="20"/>
    </i>
    <i>
      <x v="89"/>
    </i>
    <i>
      <x v="72"/>
    </i>
    <i>
      <x v="62"/>
    </i>
    <i>
      <x v="29"/>
    </i>
    <i>
      <x v="36"/>
    </i>
    <i>
      <x v="87"/>
    </i>
    <i>
      <x/>
    </i>
    <i>
      <x v="45"/>
    </i>
    <i>
      <x v="17"/>
    </i>
    <i>
      <x v="85"/>
    </i>
    <i>
      <x v="49"/>
    </i>
    <i>
      <x v="94"/>
    </i>
    <i>
      <x v="40"/>
    </i>
    <i>
      <x v="93"/>
    </i>
    <i>
      <x v="46"/>
    </i>
    <i>
      <x v="88"/>
    </i>
    <i>
      <x v="18"/>
    </i>
    <i>
      <x v="38"/>
    </i>
    <i>
      <x v="64"/>
    </i>
    <i>
      <x v="66"/>
    </i>
    <i>
      <x v="6"/>
    </i>
    <i>
      <x v="61"/>
    </i>
    <i>
      <x v="11"/>
    </i>
    <i>
      <x v="54"/>
    </i>
    <i>
      <x v="56"/>
    </i>
    <i>
      <x v="43"/>
    </i>
    <i>
      <x v="82"/>
    </i>
    <i>
      <x v="63"/>
    </i>
    <i>
      <x v="26"/>
    </i>
    <i>
      <x v="33"/>
    </i>
    <i>
      <x v="50"/>
    </i>
    <i>
      <x v="8"/>
    </i>
    <i>
      <x v="51"/>
    </i>
    <i>
      <x v="74"/>
    </i>
    <i>
      <x v="16"/>
    </i>
    <i>
      <x v="86"/>
    </i>
    <i>
      <x v="57"/>
    </i>
    <i>
      <x v="81"/>
    </i>
    <i>
      <x v="67"/>
    </i>
    <i>
      <x v="73"/>
    </i>
    <i>
      <x v="78"/>
    </i>
    <i>
      <x v="55"/>
    </i>
    <i>
      <x v="3"/>
    </i>
    <i>
      <x v="15"/>
    </i>
    <i>
      <x v="9"/>
    </i>
    <i>
      <x v="76"/>
    </i>
    <i>
      <x v="48"/>
    </i>
    <i>
      <x v="42"/>
    </i>
    <i>
      <x v="95"/>
    </i>
    <i>
      <x v="28"/>
    </i>
    <i>
      <x v="44"/>
    </i>
    <i>
      <x v="96"/>
    </i>
    <i>
      <x v="60"/>
    </i>
  </rowItems>
  <colFields count="1">
    <field x="3"/>
  </colFields>
  <colItems count="3">
    <i>
      <x/>
    </i>
    <i>
      <x v="1"/>
    </i>
    <i t="grand">
      <x/>
    </i>
  </colItems>
  <dataFields count="1">
    <dataField name="Sum of Sales" fld="12"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F2ECED-AA0E-4F6B-A009-8479E6E7077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1:D23"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items count="2">
        <item x="0"/>
        <item t="default"/>
      </items>
    </pivotField>
    <pivotField axis="axisRow" showAll="0" sortType="ascending">
      <items count="22">
        <item x="12"/>
        <item x="17"/>
        <item x="6"/>
        <item x="11"/>
        <item x="5"/>
        <item x="3"/>
        <item x="13"/>
        <item x="10"/>
        <item x="20"/>
        <item x="4"/>
        <item x="15"/>
        <item x="0"/>
        <item x="9"/>
        <item x="14"/>
        <item x="7"/>
        <item x="1"/>
        <item x="19"/>
        <item x="2"/>
        <item x="8"/>
        <item x="18"/>
        <item x="16"/>
        <item t="default"/>
      </items>
      <autoSortScope>
        <pivotArea dataOnly="0" outline="0" fieldPosition="0">
          <references count="1">
            <reference field="4294967294" count="1" selected="0">
              <x v="0"/>
            </reference>
          </references>
        </pivotArea>
      </autoSortScope>
    </pivotField>
    <pivotField showAll="0">
      <items count="11">
        <item x="2"/>
        <item x="3"/>
        <item x="6"/>
        <item x="0"/>
        <item x="9"/>
        <item x="5"/>
        <item x="7"/>
        <item x="8"/>
        <item x="4"/>
        <item x="1"/>
        <item t="default"/>
      </items>
    </pivotField>
    <pivotField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1">
    <field x="9"/>
  </rowFields>
  <rowItems count="21">
    <i>
      <x v="16"/>
    </i>
    <i>
      <x v="19"/>
    </i>
    <i>
      <x v="8"/>
    </i>
    <i>
      <x v="12"/>
    </i>
    <i>
      <x/>
    </i>
    <i>
      <x v="6"/>
    </i>
    <i>
      <x v="11"/>
    </i>
    <i>
      <x v="20"/>
    </i>
    <i>
      <x v="1"/>
    </i>
    <i>
      <x v="5"/>
    </i>
    <i>
      <x v="10"/>
    </i>
    <i>
      <x v="13"/>
    </i>
    <i>
      <x v="15"/>
    </i>
    <i>
      <x v="14"/>
    </i>
    <i>
      <x v="7"/>
    </i>
    <i>
      <x v="17"/>
    </i>
    <i>
      <x v="4"/>
    </i>
    <i>
      <x v="18"/>
    </i>
    <i>
      <x v="3"/>
    </i>
    <i>
      <x v="2"/>
    </i>
    <i>
      <x v="9"/>
    </i>
  </rowItems>
  <colFields count="1">
    <field x="3"/>
  </colFields>
  <colItems count="3">
    <i>
      <x/>
    </i>
    <i>
      <x v="1"/>
    </i>
    <i t="grand">
      <x/>
    </i>
  </colItems>
  <dataFields count="1">
    <dataField name="Sum of Sales" fld="12" baseField="3" baseItem="0"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68BCBE-0D02-4236-B097-B6EC02A9591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C10"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axis="axisRow" showAll="0">
      <items count="9">
        <item x="2"/>
        <item x="1"/>
        <item x="7"/>
        <item x="3"/>
        <item x="6"/>
        <item x="5"/>
        <item x="4"/>
        <item x="0"/>
        <item t="default"/>
      </items>
    </pivotField>
    <pivotField showAll="0"/>
    <pivotField showAll="0"/>
    <pivotField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1">
    <field x="6"/>
  </rowFields>
  <rowItems count="8">
    <i>
      <x/>
    </i>
    <i>
      <x v="1"/>
    </i>
    <i>
      <x v="2"/>
    </i>
    <i>
      <x v="3"/>
    </i>
    <i>
      <x v="4"/>
    </i>
    <i>
      <x v="5"/>
    </i>
    <i>
      <x v="6"/>
    </i>
    <i>
      <x v="7"/>
    </i>
  </rowItems>
  <colFields count="1">
    <field x="3"/>
  </colFields>
  <colItems count="2">
    <i>
      <x/>
    </i>
    <i>
      <x v="1"/>
    </i>
  </colItems>
  <dataFields count="1">
    <dataField name="Sum of Sales" fld="12" baseField="3" baseItem="0"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BB2F87-97D8-4F2D-B8D1-D61B25E82C7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B3" firstHeaderRow="1" firstDataRow="1"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Row"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1">
    <field x="3"/>
  </rowFields>
  <rowItems count="2">
    <i>
      <x/>
    </i>
    <i>
      <x v="1"/>
    </i>
  </rowItems>
  <colItems count="1">
    <i/>
  </colItems>
  <dataFields count="1">
    <dataField name="Sum of Sales" fld="12" baseField="3" baseItem="0" numFmtId="164"/>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1"/>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3" count="1" selected="0">
            <x v="0"/>
          </reference>
        </references>
      </pivotArea>
    </chartFormat>
    <chartFormat chart="10"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4402A9-F330-494A-B27C-6C651910E0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13"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items count="22">
        <item x="12"/>
        <item x="17"/>
        <item x="6"/>
        <item x="11"/>
        <item x="5"/>
        <item x="3"/>
        <item x="13"/>
        <item x="10"/>
        <item x="20"/>
        <item x="4"/>
        <item x="15"/>
        <item x="0"/>
        <item x="9"/>
        <item x="14"/>
        <item x="7"/>
        <item x="1"/>
        <item x="19"/>
        <item x="2"/>
        <item x="8"/>
        <item x="18"/>
        <item x="16"/>
        <item t="default"/>
      </items>
    </pivotField>
    <pivotField axis="axisRow" showAll="0">
      <items count="11">
        <item x="2"/>
        <item x="3"/>
        <item x="6"/>
        <item x="0"/>
        <item x="9"/>
        <item x="5"/>
        <item x="7"/>
        <item x="8"/>
        <item x="4"/>
        <item x="1"/>
        <item t="default"/>
      </items>
    </pivotField>
    <pivotField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1">
    <field x="10"/>
  </rowFields>
  <rowItems count="11">
    <i>
      <x/>
    </i>
    <i>
      <x v="1"/>
    </i>
    <i>
      <x v="2"/>
    </i>
    <i>
      <x v="3"/>
    </i>
    <i>
      <x v="4"/>
    </i>
    <i>
      <x v="5"/>
    </i>
    <i>
      <x v="6"/>
    </i>
    <i>
      <x v="7"/>
    </i>
    <i>
      <x v="8"/>
    </i>
    <i>
      <x v="9"/>
    </i>
    <i t="grand">
      <x/>
    </i>
  </rowItems>
  <colFields count="1">
    <field x="3"/>
  </colFields>
  <colItems count="3">
    <i>
      <x/>
    </i>
    <i>
      <x v="1"/>
    </i>
    <i t="grand">
      <x/>
    </i>
  </colItems>
  <dataFields count="1">
    <dataField name="Sum of Sales" fld="12" baseField="10" baseItem="0"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509614-FD9C-4882-84CF-BA679438B8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29"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5" baseItem="1"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urb" xr10:uid="{1382E654-22F1-4565-95BA-BE55494FD317}" sourceName="Suburb">
  <pivotTables>
    <pivotTable tabId="3" name="PivotTable1"/>
    <pivotTable tabId="5" name="PivotTable3"/>
    <pivotTable tabId="6" name="PivotTable4"/>
    <pivotTable tabId="10" name="PivotTable1"/>
    <pivotTable tabId="8" name="PivotTable6"/>
    <pivotTable tabId="7" name="PivotTable5"/>
  </pivotTables>
  <data>
    <tabular pivotCacheId="1060446137">
      <items count="97">
        <i x="38" s="1"/>
        <i x="39" s="1"/>
        <i x="63" s="1"/>
        <i x="95" s="1"/>
        <i x="34" s="1"/>
        <i x="64" s="1"/>
        <i x="91" s="1"/>
        <i x="65" s="1"/>
        <i x="66" s="1"/>
        <i x="0" s="1"/>
        <i x="40" s="1"/>
        <i x="1" s="1"/>
        <i x="56" s="1"/>
        <i x="2" s="1"/>
        <i x="25" s="1"/>
        <i x="61" s="1"/>
        <i x="86" s="1"/>
        <i x="3" s="1"/>
        <i x="41" s="1"/>
        <i x="26" s="1"/>
        <i x="42" s="1"/>
        <i x="67" s="1"/>
        <i x="43" s="1"/>
        <i x="4" s="1"/>
        <i x="36" s="1"/>
        <i x="5" s="1"/>
        <i x="6" s="1"/>
        <i x="27" s="1"/>
        <i x="44" s="1"/>
        <i x="89" s="1"/>
        <i x="7" s="1"/>
        <i x="68" s="1"/>
        <i x="28" s="1"/>
        <i x="8" s="1"/>
        <i x="9" s="1"/>
        <i x="10" s="1"/>
        <i x="75" s="1"/>
        <i x="69" s="1"/>
        <i x="87" s="1"/>
        <i x="85" s="1"/>
        <i x="81" s="1"/>
        <i x="11" s="1"/>
        <i x="45" s="1"/>
        <i x="62" s="1"/>
        <i x="93" s="1"/>
        <i x="82" s="1"/>
        <i x="70" s="1"/>
        <i x="12" s="1"/>
        <i x="83" s="1"/>
        <i x="92" s="1"/>
        <i x="58" s="1"/>
        <i x="94" s="1"/>
        <i x="78" s="1"/>
        <i x="13" s="1"/>
        <i x="14" s="1"/>
        <i x="46" s="1"/>
        <i x="80" s="1"/>
        <i x="71" s="1"/>
        <i x="35" s="1"/>
        <i x="15" s="1"/>
        <i x="29" s="1"/>
        <i x="16" s="1"/>
        <i x="72" s="1"/>
        <i x="79" s="1"/>
        <i x="17" s="1"/>
        <i x="47" s="1"/>
        <i x="18" s="1"/>
        <i x="48" s="1"/>
        <i x="59" s="1"/>
        <i x="60" s="1"/>
        <i x="30" s="1"/>
        <i x="19" s="1"/>
        <i x="37" s="1"/>
        <i x="73" s="1"/>
        <i x="57" s="1"/>
        <i x="76" s="1"/>
        <i x="49" s="1"/>
        <i x="90" s="1"/>
        <i x="77" s="1"/>
        <i x="31" s="1"/>
        <i x="50" s="1"/>
        <i x="32" s="1"/>
        <i x="51" s="1"/>
        <i x="84" s="1"/>
        <i x="52" s="1"/>
        <i x="20" s="1"/>
        <i x="24" s="1"/>
        <i x="21" s="1"/>
        <i x="74" s="1"/>
        <i x="22" s="1"/>
        <i x="53" s="1"/>
        <i x="23" s="1"/>
        <i x="33" s="1"/>
        <i x="54" s="1"/>
        <i x="96" s="1"/>
        <i x="88" s="1"/>
        <i x="5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E628374-76AD-493C-8836-0E3FB14000F4}" sourceName="State">
  <pivotTables>
    <pivotTable tabId="3" name="PivotTable1"/>
    <pivotTable tabId="5" name="PivotTable3"/>
    <pivotTable tabId="6" name="PivotTable4"/>
    <pivotTable tabId="10" name="PivotTable1"/>
    <pivotTable tabId="8" name="PivotTable6"/>
    <pivotTable tabId="7" name="PivotTable5"/>
    <pivotTable tabId="11" name="PivotTable2"/>
  </pivotTables>
  <data>
    <tabular pivotCacheId="1060446137">
      <items count="8">
        <i x="2" s="1"/>
        <i x="1" s="1"/>
        <i x="7" s="1"/>
        <i x="3" s="1"/>
        <i x="6" s="1"/>
        <i x="5"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62417D2A-7D08-4276-ACA7-18692256CBA4}" sourceName="Manager">
  <pivotTables>
    <pivotTable tabId="3" name="PivotTable1"/>
    <pivotTable tabId="5" name="PivotTable3"/>
    <pivotTable tabId="6" name="PivotTable4"/>
    <pivotTable tabId="8" name="PivotTable6"/>
    <pivotTable tabId="7" name="PivotTable5"/>
  </pivotTables>
  <data>
    <tabular pivotCacheId="1060446137">
      <items count="21">
        <i x="12" s="1"/>
        <i x="17" s="1"/>
        <i x="6" s="1"/>
        <i x="11" s="1"/>
        <i x="5" s="1"/>
        <i x="3" s="1"/>
        <i x="13" s="1"/>
        <i x="10" s="1"/>
        <i x="20" s="1"/>
        <i x="4" s="1"/>
        <i x="15" s="1"/>
        <i x="0" s="1"/>
        <i x="9" s="1"/>
        <i x="14" s="1"/>
        <i x="7" s="1"/>
        <i x="1" s="1"/>
        <i x="19" s="1"/>
        <i x="2" s="1"/>
        <i x="8" s="1"/>
        <i x="18"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E14CF6-DB31-4FC9-B031-007501F4E00D}" sourceName="Category">
  <pivotTables>
    <pivotTable tabId="3" name="PivotTable1"/>
    <pivotTable tabId="5" name="PivotTable3"/>
    <pivotTable tabId="6" name="PivotTable4"/>
    <pivotTable tabId="10" name="PivotTable1"/>
    <pivotTable tabId="8" name="PivotTable6"/>
    <pivotTable tabId="7" name="PivotTable5"/>
    <pivotTable tabId="11" name="PivotTable2"/>
  </pivotTables>
  <data>
    <tabular pivotCacheId="1060446137">
      <items count="10">
        <i x="2" s="1"/>
        <i x="3" s="1"/>
        <i x="6" s="1"/>
        <i x="0" s="1"/>
        <i x="9" s="1"/>
        <i x="5" s="1"/>
        <i x="7" s="1"/>
        <i x="8"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856892F-A00C-4FF6-81D6-009BB6200AF6}" sourceName="Months (Date)">
  <pivotTables>
    <pivotTable tabId="6" name="PivotTable4"/>
    <pivotTable tabId="10" name="PivotTable1"/>
    <pivotTable tabId="8" name="PivotTable6"/>
    <pivotTable tabId="7" name="PivotTable5"/>
    <pivotTable tabId="11" name="PivotTable2"/>
  </pivotTables>
  <data>
    <tabular pivotCacheId="106044613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urb" xr10:uid="{21CA2BC2-23EE-4C94-BBBA-584F72C9F76C}" cache="Slicer_Suburb" caption="Suburb" rowHeight="234950"/>
  <slicer name="State" xr10:uid="{F9F11F86-7C2C-4933-A721-6BC2BDC3903C}" cache="Slicer_State" caption="State" rowHeight="234950"/>
  <slicer name="Manager" xr10:uid="{C6517D05-8BBB-46CB-A2E6-952BE2CA62DD}" cache="Slicer_Manager" caption="Manager" rowHeight="234950"/>
  <slicer name="Category" xr10:uid="{94D8EFBD-BD6F-4D09-B2A6-4BB1863A9910}" cache="Slicer_Category" caption="Category" rowHeight="234950"/>
  <slicer name="Months (Date)" xr10:uid="{BB134070-1398-4566-AF66-2D15D6734C90}"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4570ED-A88A-4FA7-A03F-116036D0EE34}" name="Data3" displayName="Data3" ref="A1:M4506" totalsRowShown="0">
  <autoFilter ref="A1:M4506" xr:uid="{2543E320-D260-4B82-A1BC-CDACF818318A}"/>
  <tableColumns count="13">
    <tableColumn id="1" xr3:uid="{B1351D6E-4693-4FA6-A4B3-456F70756692}" name="Date" dataDxfId="7"/>
    <tableColumn id="12" xr3:uid="{DC9BEEDD-20B0-4B58-AF25-F97152D886C1}" name="Financial Year" dataDxfId="6">
      <calculatedColumnFormula>IF(MONTH(A2)&gt;=7,YEAR(A2)+1,YEAR(A2))</calculatedColumnFormula>
    </tableColumn>
    <tableColumn id="2" xr3:uid="{ABBDE88C-18A0-4010-943B-F0D68B253BDE}" name="Financial Year2" dataDxfId="5">
      <calculatedColumnFormula>IF(MONTH(A2) &gt;= 7, YEAR(A2) &amp; "-" &amp; YEAR(A2) + 1, YEAR(A2) - 1 &amp; "-" &amp; YEAR(A2))</calculatedColumnFormula>
    </tableColumn>
    <tableColumn id="3" xr3:uid="{112D978D-D2C2-49B1-BE76-CD0C5BD92265}" name="Type"/>
    <tableColumn id="4" xr3:uid="{A96F7FC5-9F71-47C3-A8E6-744323FD3224}" name="Suburb"/>
    <tableColumn id="13" xr3:uid="{69F26F10-0781-4ED3-9382-EA03FC03F78A}" name="Full State" dataDxfId="4">
      <calculatedColumnFormula>IF(G2="WA","Western Australia",
IF(G2="NSW","New South Wales",
IF(G2="QLD","Queensland",
IF(G2="VIC","Victoria",
IF(G2="TAS","Tasmania",
IF(G2="SA","South Australia",
IF(G2="NT","Northern Territory",
IF(G2="ACT","Australian Capital Territory",G2))))))))</calculatedColumnFormula>
    </tableColumn>
    <tableColumn id="5" xr3:uid="{73B774F5-C303-4DA0-8A64-6943081AB6B7}" name="State"/>
    <tableColumn id="6" xr3:uid="{7A2E04A4-870F-4D4B-A756-E010FDB85672}" name="Postcode"/>
    <tableColumn id="7" xr3:uid="{87703E07-664F-489D-B7F5-6AB194D43125}" name="Country"/>
    <tableColumn id="16" xr3:uid="{E0D53C3F-20A9-46EC-BAF0-E04B5FB9CFBF}" name="Manager" dataDxfId="3"/>
    <tableColumn id="18" xr3:uid="{6859CFD4-7274-4822-84E9-2F3F46BA6EC6}" name="Category" dataDxfId="2"/>
    <tableColumn id="17" xr3:uid="{4D95756C-CBBA-4550-8314-D54FFB017005}" name="Buyer" dataDxfId="1"/>
    <tableColumn id="11" xr3:uid="{E32EA173-36DA-4828-AD20-8B484DAA30EB}"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F4F1-C9D6-4CAE-A86D-C770770DBBC8}">
  <sheetPr>
    <tabColor rgb="FF0046C8"/>
  </sheetPr>
  <dimension ref="A1"/>
  <sheetViews>
    <sheetView showGridLines="0" tabSelected="1" zoomScale="47" zoomScaleNormal="47" workbookViewId="0">
      <selection activeCell="AH57" sqref="AH57"/>
    </sheetView>
  </sheetViews>
  <sheetFormatPr defaultRowHeight="13.8" x14ac:dyDescent="0.25"/>
  <cols>
    <col min="1" max="16384" width="8.79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8F59-9120-4526-9130-37B9B43367FC}">
  <dimension ref="A1:M4509"/>
  <sheetViews>
    <sheetView zoomScale="120" zoomScaleNormal="120" workbookViewId="0">
      <pane xSplit="1" ySplit="1" topLeftCell="B2" activePane="bottomRight" state="frozen"/>
      <selection pane="topRight" activeCell="B1" sqref="B1"/>
      <selection pane="bottomLeft" activeCell="A2" sqref="A2"/>
      <selection pane="bottomRight" sqref="A1:M4506"/>
    </sheetView>
  </sheetViews>
  <sheetFormatPr defaultColWidth="8.796875" defaultRowHeight="13.8" x14ac:dyDescent="0.25"/>
  <cols>
    <col min="1" max="1" width="12.19921875" style="1" customWidth="1"/>
    <col min="2" max="2" width="17.296875" style="4" customWidth="1"/>
    <col min="3" max="3" width="17.69921875" customWidth="1"/>
    <col min="4" max="4" width="14.5" customWidth="1"/>
    <col min="5" max="5" width="13.19921875" customWidth="1"/>
    <col min="6" max="6" width="21.796875" customWidth="1"/>
    <col min="7" max="7" width="10.69921875" customWidth="1"/>
    <col min="8" max="8" width="9.296875" customWidth="1"/>
    <col min="9" max="9" width="18.69921875" customWidth="1"/>
    <col min="10" max="11" width="24.19921875" customWidth="1"/>
    <col min="12" max="12" width="16.296875" customWidth="1"/>
    <col min="14" max="14" width="15" customWidth="1"/>
  </cols>
  <sheetData>
    <row r="1" spans="1:13" x14ac:dyDescent="0.25">
      <c r="A1" s="1" t="s">
        <v>116</v>
      </c>
      <c r="B1" t="s">
        <v>0</v>
      </c>
      <c r="C1" t="s">
        <v>117</v>
      </c>
      <c r="D1" t="s">
        <v>115</v>
      </c>
      <c r="E1" t="s">
        <v>1</v>
      </c>
      <c r="F1" t="s">
        <v>118</v>
      </c>
      <c r="G1" t="s">
        <v>2</v>
      </c>
      <c r="H1" t="s">
        <v>3</v>
      </c>
      <c r="I1" t="s">
        <v>4</v>
      </c>
      <c r="J1" t="s">
        <v>5</v>
      </c>
      <c r="K1" t="s">
        <v>6</v>
      </c>
      <c r="L1" t="s">
        <v>7</v>
      </c>
      <c r="M1" t="s">
        <v>8</v>
      </c>
    </row>
    <row r="2" spans="1:13" x14ac:dyDescent="0.25">
      <c r="A2" s="2">
        <v>45481</v>
      </c>
      <c r="B2" s="3">
        <f>IF(MONTH(A2)&gt;=7,YEAR(A2)+1,YEAR(A2))</f>
        <v>2025</v>
      </c>
      <c r="C2" t="str">
        <f t="shared" ref="C2:C65" si="0">IF(MONTH(A2) &gt;= 7, YEAR(A2) &amp; "-" &amp; YEAR(A2) + 1, YEAR(A2) - 1 &amp; "-" &amp; YEAR(A2))</f>
        <v>2024-2025</v>
      </c>
      <c r="D2" t="s">
        <v>160</v>
      </c>
      <c r="E2" t="s">
        <v>70</v>
      </c>
      <c r="F2" t="str">
        <f t="shared" ref="F2:F65" si="1">IF(G2="WA","Western Australia",
IF(G2="NSW","New South Wales",
IF(G2="QLD","Queensland",
IF(G2="VIC","Victoria",
IF(G2="TAS","Tasmania",
IF(G2="SA","South Australia",
IF(G2="NT","Northern Territory",
IF(G2="ACT","Australian Capital Territory",G2))))))))</f>
        <v>Western Australia</v>
      </c>
      <c r="G2" t="s">
        <v>28</v>
      </c>
      <c r="H2">
        <v>6021</v>
      </c>
      <c r="I2" t="s">
        <v>11</v>
      </c>
      <c r="J2" t="s">
        <v>119</v>
      </c>
      <c r="K2" t="s">
        <v>150</v>
      </c>
      <c r="L2" t="s">
        <v>140</v>
      </c>
      <c r="M2" s="5">
        <v>356</v>
      </c>
    </row>
    <row r="3" spans="1:13" x14ac:dyDescent="0.25">
      <c r="A3" s="2">
        <v>45634</v>
      </c>
      <c r="B3" s="3">
        <f t="shared" ref="B3:B66" si="2">IF(MONTH(A3)&gt;=7,YEAR(A3)+1,YEAR(A3))</f>
        <v>2025</v>
      </c>
      <c r="C3" t="str">
        <f t="shared" si="0"/>
        <v>2024-2025</v>
      </c>
      <c r="D3" t="s">
        <v>160</v>
      </c>
      <c r="E3" t="s">
        <v>41</v>
      </c>
      <c r="F3" t="str">
        <f t="shared" si="1"/>
        <v>New South Wales</v>
      </c>
      <c r="G3" t="s">
        <v>10</v>
      </c>
      <c r="H3">
        <v>2478</v>
      </c>
      <c r="I3" t="s">
        <v>11</v>
      </c>
      <c r="J3" t="s">
        <v>120</v>
      </c>
      <c r="K3" t="s">
        <v>151</v>
      </c>
      <c r="L3" t="s">
        <v>141</v>
      </c>
      <c r="M3" s="5">
        <v>364</v>
      </c>
    </row>
    <row r="4" spans="1:13" x14ac:dyDescent="0.25">
      <c r="A4" s="2">
        <v>45421</v>
      </c>
      <c r="B4" s="3">
        <f t="shared" si="2"/>
        <v>2024</v>
      </c>
      <c r="C4" t="str">
        <f t="shared" si="0"/>
        <v>2023-2024</v>
      </c>
      <c r="D4" t="s">
        <v>161</v>
      </c>
      <c r="E4" t="s">
        <v>50</v>
      </c>
      <c r="F4" t="str">
        <f t="shared" si="1"/>
        <v>Australian Capital Territory</v>
      </c>
      <c r="G4" t="s">
        <v>51</v>
      </c>
      <c r="H4">
        <v>2617</v>
      </c>
      <c r="I4" t="s">
        <v>11</v>
      </c>
      <c r="J4" t="s">
        <v>121</v>
      </c>
      <c r="K4" t="s">
        <v>151</v>
      </c>
      <c r="L4" t="s">
        <v>141</v>
      </c>
      <c r="M4" s="5">
        <v>331</v>
      </c>
    </row>
    <row r="5" spans="1:13" x14ac:dyDescent="0.25">
      <c r="A5" s="2">
        <v>45806</v>
      </c>
      <c r="B5" s="3">
        <f t="shared" si="2"/>
        <v>2025</v>
      </c>
      <c r="C5" t="str">
        <f t="shared" si="0"/>
        <v>2024-2025</v>
      </c>
      <c r="D5" t="s">
        <v>160</v>
      </c>
      <c r="E5" t="s">
        <v>76</v>
      </c>
      <c r="F5" t="str">
        <f t="shared" si="1"/>
        <v>Queensland</v>
      </c>
      <c r="G5" t="s">
        <v>19</v>
      </c>
      <c r="H5">
        <v>4220</v>
      </c>
      <c r="I5" t="s">
        <v>11</v>
      </c>
      <c r="J5" t="s">
        <v>122</v>
      </c>
      <c r="K5" t="s">
        <v>152</v>
      </c>
      <c r="L5" t="s">
        <v>142</v>
      </c>
      <c r="M5" s="5">
        <v>444</v>
      </c>
    </row>
    <row r="6" spans="1:13" x14ac:dyDescent="0.25">
      <c r="A6" s="2">
        <v>45541</v>
      </c>
      <c r="B6" s="3">
        <f t="shared" si="2"/>
        <v>2025</v>
      </c>
      <c r="C6" t="str">
        <f t="shared" si="0"/>
        <v>2024-2025</v>
      </c>
      <c r="D6" t="s">
        <v>160</v>
      </c>
      <c r="E6" t="s">
        <v>111</v>
      </c>
      <c r="F6" t="str">
        <f t="shared" si="1"/>
        <v>New South Wales</v>
      </c>
      <c r="G6" t="s">
        <v>10</v>
      </c>
      <c r="H6">
        <v>2154</v>
      </c>
      <c r="I6" t="s">
        <v>11</v>
      </c>
      <c r="J6" t="s">
        <v>123</v>
      </c>
      <c r="K6" t="s">
        <v>153</v>
      </c>
      <c r="L6" t="s">
        <v>143</v>
      </c>
      <c r="M6" s="5">
        <v>684</v>
      </c>
    </row>
    <row r="7" spans="1:13" x14ac:dyDescent="0.25">
      <c r="A7" s="2">
        <v>45579</v>
      </c>
      <c r="B7" s="3">
        <f t="shared" si="2"/>
        <v>2025</v>
      </c>
      <c r="C7" t="str">
        <f t="shared" si="0"/>
        <v>2024-2025</v>
      </c>
      <c r="D7" t="s">
        <v>160</v>
      </c>
      <c r="E7" t="s">
        <v>9</v>
      </c>
      <c r="F7" t="str">
        <f t="shared" si="1"/>
        <v>New South Wales</v>
      </c>
      <c r="G7" t="s">
        <v>10</v>
      </c>
      <c r="H7">
        <v>2067</v>
      </c>
      <c r="I7" t="s">
        <v>11</v>
      </c>
      <c r="J7" t="s">
        <v>124</v>
      </c>
      <c r="K7" t="s">
        <v>150</v>
      </c>
      <c r="L7" t="s">
        <v>140</v>
      </c>
      <c r="M7" s="5">
        <v>80</v>
      </c>
    </row>
    <row r="8" spans="1:13" x14ac:dyDescent="0.25">
      <c r="A8" s="2">
        <v>45338</v>
      </c>
      <c r="B8" s="3">
        <f t="shared" si="2"/>
        <v>2024</v>
      </c>
      <c r="C8" t="str">
        <f t="shared" si="0"/>
        <v>2023-2024</v>
      </c>
      <c r="D8" t="s">
        <v>160</v>
      </c>
      <c r="E8" t="s">
        <v>44</v>
      </c>
      <c r="F8" t="str">
        <f t="shared" si="1"/>
        <v>Western Australia</v>
      </c>
      <c r="G8" t="s">
        <v>28</v>
      </c>
      <c r="H8">
        <v>6010</v>
      </c>
      <c r="I8" t="s">
        <v>11</v>
      </c>
      <c r="J8" t="s">
        <v>119</v>
      </c>
      <c r="K8" t="s">
        <v>154</v>
      </c>
      <c r="L8" t="s">
        <v>144</v>
      </c>
      <c r="M8" s="5">
        <v>426</v>
      </c>
    </row>
    <row r="9" spans="1:13" x14ac:dyDescent="0.25">
      <c r="A9" s="2">
        <v>45599</v>
      </c>
      <c r="B9" s="3">
        <f t="shared" si="2"/>
        <v>2025</v>
      </c>
      <c r="C9" t="str">
        <f t="shared" si="0"/>
        <v>2024-2025</v>
      </c>
      <c r="D9" t="s">
        <v>160</v>
      </c>
      <c r="E9" t="s">
        <v>104</v>
      </c>
      <c r="F9" t="str">
        <f t="shared" si="1"/>
        <v>Victoria</v>
      </c>
      <c r="G9" t="s">
        <v>26</v>
      </c>
      <c r="H9">
        <v>3175</v>
      </c>
      <c r="I9" t="s">
        <v>11</v>
      </c>
      <c r="J9" t="s">
        <v>125</v>
      </c>
      <c r="K9" t="s">
        <v>151</v>
      </c>
      <c r="L9" t="s">
        <v>141</v>
      </c>
      <c r="M9" s="5">
        <v>315</v>
      </c>
    </row>
    <row r="10" spans="1:13" x14ac:dyDescent="0.25">
      <c r="A10" s="2">
        <v>45666</v>
      </c>
      <c r="B10" s="3">
        <f t="shared" si="2"/>
        <v>2025</v>
      </c>
      <c r="C10" t="str">
        <f t="shared" si="0"/>
        <v>2024-2025</v>
      </c>
      <c r="D10" t="s">
        <v>160</v>
      </c>
      <c r="E10" t="s">
        <v>87</v>
      </c>
      <c r="F10" t="str">
        <f t="shared" si="1"/>
        <v>New South Wales</v>
      </c>
      <c r="G10" t="s">
        <v>10</v>
      </c>
      <c r="H10">
        <v>2158</v>
      </c>
      <c r="I10" t="s">
        <v>11</v>
      </c>
      <c r="J10" t="s">
        <v>123</v>
      </c>
      <c r="K10" t="s">
        <v>153</v>
      </c>
      <c r="L10" t="s">
        <v>143</v>
      </c>
      <c r="M10" s="5">
        <v>253</v>
      </c>
    </row>
    <row r="11" spans="1:13" x14ac:dyDescent="0.25">
      <c r="A11" s="2">
        <v>45784</v>
      </c>
      <c r="B11" s="3">
        <f t="shared" si="2"/>
        <v>2025</v>
      </c>
      <c r="C11" t="str">
        <f t="shared" si="0"/>
        <v>2024-2025</v>
      </c>
      <c r="D11" t="s">
        <v>160</v>
      </c>
      <c r="E11" t="s">
        <v>81</v>
      </c>
      <c r="F11" t="str">
        <f t="shared" si="1"/>
        <v>Victoria</v>
      </c>
      <c r="G11" t="s">
        <v>26</v>
      </c>
      <c r="H11">
        <v>3076</v>
      </c>
      <c r="I11" t="s">
        <v>11</v>
      </c>
      <c r="J11" t="s">
        <v>126</v>
      </c>
      <c r="K11" t="s">
        <v>155</v>
      </c>
      <c r="L11" t="s">
        <v>145</v>
      </c>
      <c r="M11" s="5">
        <v>501</v>
      </c>
    </row>
    <row r="12" spans="1:13" x14ac:dyDescent="0.25">
      <c r="A12" s="2">
        <v>45678</v>
      </c>
      <c r="B12" s="3">
        <f t="shared" si="2"/>
        <v>2025</v>
      </c>
      <c r="C12" t="str">
        <f t="shared" si="0"/>
        <v>2024-2025</v>
      </c>
      <c r="D12" t="s">
        <v>160</v>
      </c>
      <c r="E12" t="s">
        <v>81</v>
      </c>
      <c r="F12" t="str">
        <f t="shared" si="1"/>
        <v>Victoria</v>
      </c>
      <c r="G12" t="s">
        <v>26</v>
      </c>
      <c r="H12">
        <v>3076</v>
      </c>
      <c r="I12" t="s">
        <v>11</v>
      </c>
      <c r="J12" t="s">
        <v>126</v>
      </c>
      <c r="K12" t="s">
        <v>150</v>
      </c>
      <c r="L12" t="s">
        <v>140</v>
      </c>
      <c r="M12" s="5">
        <v>733</v>
      </c>
    </row>
    <row r="13" spans="1:13" x14ac:dyDescent="0.25">
      <c r="A13" s="2">
        <v>45583</v>
      </c>
      <c r="B13" s="3">
        <f t="shared" si="2"/>
        <v>2025</v>
      </c>
      <c r="C13" t="str">
        <f t="shared" si="0"/>
        <v>2024-2025</v>
      </c>
      <c r="D13" t="s">
        <v>160</v>
      </c>
      <c r="E13" t="s">
        <v>83</v>
      </c>
      <c r="F13" t="str">
        <f t="shared" si="1"/>
        <v>Victoria</v>
      </c>
      <c r="G13" t="s">
        <v>26</v>
      </c>
      <c r="H13">
        <v>3551</v>
      </c>
      <c r="I13" t="s">
        <v>11</v>
      </c>
      <c r="J13" t="s">
        <v>127</v>
      </c>
      <c r="K13" t="s">
        <v>156</v>
      </c>
      <c r="L13" t="s">
        <v>146</v>
      </c>
      <c r="M13" s="5">
        <v>507</v>
      </c>
    </row>
    <row r="14" spans="1:13" x14ac:dyDescent="0.25">
      <c r="A14" s="2">
        <v>45611</v>
      </c>
      <c r="B14" s="3">
        <f t="shared" si="2"/>
        <v>2025</v>
      </c>
      <c r="C14" t="str">
        <f t="shared" si="0"/>
        <v>2024-2025</v>
      </c>
      <c r="D14" t="s">
        <v>160</v>
      </c>
      <c r="E14" t="s">
        <v>97</v>
      </c>
      <c r="F14" t="str">
        <f t="shared" si="1"/>
        <v>Tasmania</v>
      </c>
      <c r="G14" t="s">
        <v>43</v>
      </c>
      <c r="H14">
        <v>7010</v>
      </c>
      <c r="I14" t="s">
        <v>11</v>
      </c>
      <c r="J14" t="s">
        <v>128</v>
      </c>
      <c r="K14" t="s">
        <v>150</v>
      </c>
      <c r="L14" t="s">
        <v>140</v>
      </c>
      <c r="M14" s="5">
        <v>147</v>
      </c>
    </row>
    <row r="15" spans="1:13" x14ac:dyDescent="0.25">
      <c r="A15" s="2">
        <v>45571</v>
      </c>
      <c r="B15" s="3">
        <f t="shared" si="2"/>
        <v>2025</v>
      </c>
      <c r="C15" t="str">
        <f t="shared" si="0"/>
        <v>2024-2025</v>
      </c>
      <c r="D15" t="s">
        <v>160</v>
      </c>
      <c r="E15" t="s">
        <v>63</v>
      </c>
      <c r="F15" t="str">
        <f t="shared" si="1"/>
        <v>Queensland</v>
      </c>
      <c r="G15" t="s">
        <v>19</v>
      </c>
      <c r="H15">
        <v>4068</v>
      </c>
      <c r="I15" t="s">
        <v>11</v>
      </c>
      <c r="J15" t="s">
        <v>129</v>
      </c>
      <c r="K15" t="s">
        <v>151</v>
      </c>
      <c r="L15" t="s">
        <v>141</v>
      </c>
      <c r="M15" s="5">
        <v>564</v>
      </c>
    </row>
    <row r="16" spans="1:13" x14ac:dyDescent="0.25">
      <c r="A16" s="2">
        <v>45626</v>
      </c>
      <c r="B16" s="3">
        <f t="shared" si="2"/>
        <v>2025</v>
      </c>
      <c r="C16" t="str">
        <f t="shared" si="0"/>
        <v>2024-2025</v>
      </c>
      <c r="D16" t="s">
        <v>160</v>
      </c>
      <c r="E16" t="s">
        <v>78</v>
      </c>
      <c r="F16" t="str">
        <f t="shared" si="1"/>
        <v>New South Wales</v>
      </c>
      <c r="G16" t="s">
        <v>10</v>
      </c>
      <c r="H16">
        <v>2480</v>
      </c>
      <c r="I16" t="s">
        <v>11</v>
      </c>
      <c r="J16" t="s">
        <v>120</v>
      </c>
      <c r="K16" t="s">
        <v>151</v>
      </c>
      <c r="L16" t="s">
        <v>141</v>
      </c>
      <c r="M16" s="5">
        <v>138</v>
      </c>
    </row>
    <row r="17" spans="1:13" x14ac:dyDescent="0.25">
      <c r="A17" s="2">
        <v>45639</v>
      </c>
      <c r="B17" s="3">
        <f t="shared" si="2"/>
        <v>2025</v>
      </c>
      <c r="C17" t="str">
        <f t="shared" si="0"/>
        <v>2024-2025</v>
      </c>
      <c r="D17" t="s">
        <v>160</v>
      </c>
      <c r="E17" t="s">
        <v>58</v>
      </c>
      <c r="F17" t="str">
        <f t="shared" si="1"/>
        <v>New South Wales</v>
      </c>
      <c r="G17" t="s">
        <v>10</v>
      </c>
      <c r="H17">
        <v>2790</v>
      </c>
      <c r="I17" t="s">
        <v>11</v>
      </c>
      <c r="J17" t="s">
        <v>130</v>
      </c>
      <c r="K17" t="s">
        <v>151</v>
      </c>
      <c r="L17" t="s">
        <v>141</v>
      </c>
      <c r="M17" s="5">
        <v>503</v>
      </c>
    </row>
    <row r="18" spans="1:13" x14ac:dyDescent="0.25">
      <c r="A18" s="2">
        <v>45322</v>
      </c>
      <c r="B18" s="3">
        <f t="shared" si="2"/>
        <v>2024</v>
      </c>
      <c r="C18" t="str">
        <f t="shared" si="0"/>
        <v>2023-2024</v>
      </c>
      <c r="D18" t="s">
        <v>160</v>
      </c>
      <c r="E18" t="s">
        <v>107</v>
      </c>
      <c r="F18" t="str">
        <f t="shared" si="1"/>
        <v>New South Wales</v>
      </c>
      <c r="G18" t="s">
        <v>10</v>
      </c>
      <c r="H18">
        <v>2020</v>
      </c>
      <c r="I18" t="s">
        <v>11</v>
      </c>
      <c r="J18" t="s">
        <v>124</v>
      </c>
      <c r="K18" t="s">
        <v>155</v>
      </c>
      <c r="L18" t="s">
        <v>145</v>
      </c>
      <c r="M18" s="5">
        <v>46</v>
      </c>
    </row>
    <row r="19" spans="1:13" x14ac:dyDescent="0.25">
      <c r="A19" s="2">
        <v>45573</v>
      </c>
      <c r="B19" s="3">
        <f t="shared" si="2"/>
        <v>2025</v>
      </c>
      <c r="C19" t="str">
        <f t="shared" si="0"/>
        <v>2024-2025</v>
      </c>
      <c r="D19" t="s">
        <v>161</v>
      </c>
      <c r="E19" t="s">
        <v>27</v>
      </c>
      <c r="F19" t="str">
        <f t="shared" si="1"/>
        <v>Western Australia</v>
      </c>
      <c r="G19" t="s">
        <v>28</v>
      </c>
      <c r="H19">
        <v>6030</v>
      </c>
      <c r="I19" t="s">
        <v>11</v>
      </c>
      <c r="J19" t="s">
        <v>119</v>
      </c>
      <c r="K19" t="s">
        <v>153</v>
      </c>
      <c r="L19" t="s">
        <v>143</v>
      </c>
      <c r="M19" s="5">
        <v>799</v>
      </c>
    </row>
    <row r="20" spans="1:13" x14ac:dyDescent="0.25">
      <c r="A20" s="2">
        <v>45591</v>
      </c>
      <c r="B20" s="3">
        <f t="shared" si="2"/>
        <v>2025</v>
      </c>
      <c r="C20" t="str">
        <f t="shared" si="0"/>
        <v>2024-2025</v>
      </c>
      <c r="D20" t="s">
        <v>161</v>
      </c>
      <c r="E20" t="s">
        <v>27</v>
      </c>
      <c r="F20" t="str">
        <f t="shared" si="1"/>
        <v>Western Australia</v>
      </c>
      <c r="G20" t="s">
        <v>28</v>
      </c>
      <c r="H20">
        <v>6030</v>
      </c>
      <c r="I20" t="s">
        <v>11</v>
      </c>
      <c r="J20" t="s">
        <v>119</v>
      </c>
      <c r="K20" t="s">
        <v>153</v>
      </c>
      <c r="L20" t="s">
        <v>143</v>
      </c>
      <c r="M20" s="5">
        <v>218</v>
      </c>
    </row>
    <row r="21" spans="1:13" x14ac:dyDescent="0.25">
      <c r="A21" s="2">
        <v>45509</v>
      </c>
      <c r="B21" s="3">
        <f t="shared" si="2"/>
        <v>2025</v>
      </c>
      <c r="C21" t="str">
        <f t="shared" si="0"/>
        <v>2024-2025</v>
      </c>
      <c r="D21" t="s">
        <v>160</v>
      </c>
      <c r="E21" t="s">
        <v>102</v>
      </c>
      <c r="F21" t="str">
        <f t="shared" si="1"/>
        <v>Queensland</v>
      </c>
      <c r="G21" t="s">
        <v>19</v>
      </c>
      <c r="H21">
        <v>4825</v>
      </c>
      <c r="I21" t="s">
        <v>11</v>
      </c>
      <c r="J21" t="s">
        <v>131</v>
      </c>
      <c r="K21" t="s">
        <v>157</v>
      </c>
      <c r="L21" t="s">
        <v>147</v>
      </c>
      <c r="M21" s="5">
        <v>228</v>
      </c>
    </row>
    <row r="22" spans="1:13" x14ac:dyDescent="0.25">
      <c r="A22" s="2">
        <v>45533</v>
      </c>
      <c r="B22" s="3">
        <f t="shared" si="2"/>
        <v>2025</v>
      </c>
      <c r="C22" t="str">
        <f t="shared" si="0"/>
        <v>2024-2025</v>
      </c>
      <c r="D22" t="s">
        <v>160</v>
      </c>
      <c r="E22" t="s">
        <v>16</v>
      </c>
      <c r="F22" t="str">
        <f t="shared" si="1"/>
        <v>South Australia</v>
      </c>
      <c r="G22" t="s">
        <v>17</v>
      </c>
      <c r="H22">
        <v>5168</v>
      </c>
      <c r="I22" t="s">
        <v>11</v>
      </c>
      <c r="J22" t="s">
        <v>132</v>
      </c>
      <c r="K22" t="s">
        <v>153</v>
      </c>
      <c r="L22" t="s">
        <v>143</v>
      </c>
      <c r="M22" s="5">
        <v>249</v>
      </c>
    </row>
    <row r="23" spans="1:13" x14ac:dyDescent="0.25">
      <c r="A23" s="2">
        <v>45439</v>
      </c>
      <c r="B23" s="3">
        <f t="shared" si="2"/>
        <v>2024</v>
      </c>
      <c r="C23" t="str">
        <f t="shared" si="0"/>
        <v>2023-2024</v>
      </c>
      <c r="D23" t="s">
        <v>160</v>
      </c>
      <c r="E23" t="s">
        <v>100</v>
      </c>
      <c r="F23" t="str">
        <f t="shared" si="1"/>
        <v>New South Wales</v>
      </c>
      <c r="G23" t="s">
        <v>10</v>
      </c>
      <c r="H23">
        <v>2800</v>
      </c>
      <c r="I23" t="s">
        <v>11</v>
      </c>
      <c r="J23" t="s">
        <v>130</v>
      </c>
      <c r="K23" t="s">
        <v>155</v>
      </c>
      <c r="L23" t="s">
        <v>145</v>
      </c>
      <c r="M23" s="5">
        <v>225</v>
      </c>
    </row>
    <row r="24" spans="1:13" x14ac:dyDescent="0.25">
      <c r="A24" s="2">
        <v>45464</v>
      </c>
      <c r="B24" s="3">
        <f t="shared" si="2"/>
        <v>2024</v>
      </c>
      <c r="C24" t="str">
        <f t="shared" si="0"/>
        <v>2023-2024</v>
      </c>
      <c r="D24" t="s">
        <v>160</v>
      </c>
      <c r="E24" t="s">
        <v>68</v>
      </c>
      <c r="F24" t="str">
        <f t="shared" si="1"/>
        <v>Victoria</v>
      </c>
      <c r="G24" t="s">
        <v>26</v>
      </c>
      <c r="H24">
        <v>3429</v>
      </c>
      <c r="I24" t="s">
        <v>11</v>
      </c>
      <c r="J24" t="s">
        <v>127</v>
      </c>
      <c r="K24" t="s">
        <v>153</v>
      </c>
      <c r="L24" t="s">
        <v>143</v>
      </c>
      <c r="M24" s="5">
        <v>500</v>
      </c>
    </row>
    <row r="25" spans="1:13" x14ac:dyDescent="0.25">
      <c r="A25" s="2">
        <v>45979</v>
      </c>
      <c r="B25" s="3">
        <f t="shared" si="2"/>
        <v>2026</v>
      </c>
      <c r="C25" t="str">
        <f t="shared" si="0"/>
        <v>2025-2026</v>
      </c>
      <c r="D25" t="s">
        <v>160</v>
      </c>
      <c r="E25" t="s">
        <v>53</v>
      </c>
      <c r="F25" t="str">
        <f t="shared" si="1"/>
        <v>Queensland</v>
      </c>
      <c r="G25" t="s">
        <v>19</v>
      </c>
      <c r="H25">
        <v>4012</v>
      </c>
      <c r="I25" t="s">
        <v>11</v>
      </c>
      <c r="J25" t="s">
        <v>129</v>
      </c>
      <c r="K25" t="s">
        <v>153</v>
      </c>
      <c r="L25" t="s">
        <v>143</v>
      </c>
      <c r="M25" s="5">
        <v>599</v>
      </c>
    </row>
    <row r="26" spans="1:13" x14ac:dyDescent="0.25">
      <c r="A26" s="2">
        <v>45783</v>
      </c>
      <c r="B26" s="3">
        <f t="shared" si="2"/>
        <v>2025</v>
      </c>
      <c r="C26" t="str">
        <f t="shared" si="0"/>
        <v>2024-2025</v>
      </c>
      <c r="D26" t="s">
        <v>160</v>
      </c>
      <c r="E26" t="s">
        <v>36</v>
      </c>
      <c r="F26" t="str">
        <f t="shared" si="1"/>
        <v>New South Wales</v>
      </c>
      <c r="G26" t="s">
        <v>10</v>
      </c>
      <c r="H26">
        <v>2539</v>
      </c>
      <c r="I26" t="s">
        <v>11</v>
      </c>
      <c r="J26" t="s">
        <v>121</v>
      </c>
      <c r="K26" t="s">
        <v>154</v>
      </c>
      <c r="L26" t="s">
        <v>144</v>
      </c>
      <c r="M26" s="5">
        <v>442</v>
      </c>
    </row>
    <row r="27" spans="1:13" x14ac:dyDescent="0.25">
      <c r="A27" s="2">
        <v>45374</v>
      </c>
      <c r="B27" s="3">
        <f t="shared" si="2"/>
        <v>2024</v>
      </c>
      <c r="C27" t="str">
        <f t="shared" si="0"/>
        <v>2023-2024</v>
      </c>
      <c r="D27" t="s">
        <v>161</v>
      </c>
      <c r="E27" t="s">
        <v>90</v>
      </c>
      <c r="F27" t="str">
        <f t="shared" si="1"/>
        <v>New South Wales</v>
      </c>
      <c r="G27" t="s">
        <v>10</v>
      </c>
      <c r="H27">
        <v>2650</v>
      </c>
      <c r="I27" t="s">
        <v>11</v>
      </c>
      <c r="J27" t="s">
        <v>130</v>
      </c>
      <c r="K27" t="s">
        <v>154</v>
      </c>
      <c r="L27" t="s">
        <v>144</v>
      </c>
      <c r="M27" s="5">
        <v>322</v>
      </c>
    </row>
    <row r="28" spans="1:13" x14ac:dyDescent="0.25">
      <c r="A28" s="2">
        <v>45424</v>
      </c>
      <c r="B28" s="3">
        <f t="shared" si="2"/>
        <v>2024</v>
      </c>
      <c r="C28" t="str">
        <f t="shared" si="0"/>
        <v>2023-2024</v>
      </c>
      <c r="D28" t="s">
        <v>160</v>
      </c>
      <c r="E28" t="s">
        <v>80</v>
      </c>
      <c r="F28" t="str">
        <f t="shared" si="1"/>
        <v>New South Wales</v>
      </c>
      <c r="G28" t="s">
        <v>10</v>
      </c>
      <c r="H28">
        <v>2120</v>
      </c>
      <c r="I28" t="s">
        <v>11</v>
      </c>
      <c r="J28" t="s">
        <v>123</v>
      </c>
      <c r="K28" t="s">
        <v>156</v>
      </c>
      <c r="L28" t="s">
        <v>146</v>
      </c>
      <c r="M28" s="5">
        <v>29</v>
      </c>
    </row>
    <row r="29" spans="1:13" x14ac:dyDescent="0.25">
      <c r="A29" s="2">
        <v>45493</v>
      </c>
      <c r="B29" s="3">
        <f t="shared" si="2"/>
        <v>2025</v>
      </c>
      <c r="C29" t="str">
        <f t="shared" si="0"/>
        <v>2024-2025</v>
      </c>
      <c r="D29" t="s">
        <v>160</v>
      </c>
      <c r="E29" t="s">
        <v>103</v>
      </c>
      <c r="F29" t="str">
        <f t="shared" si="1"/>
        <v>Victoria</v>
      </c>
      <c r="G29" t="s">
        <v>26</v>
      </c>
      <c r="H29">
        <v>3550</v>
      </c>
      <c r="I29" t="s">
        <v>11</v>
      </c>
      <c r="J29" t="s">
        <v>127</v>
      </c>
      <c r="K29" t="s">
        <v>153</v>
      </c>
      <c r="L29" t="s">
        <v>143</v>
      </c>
      <c r="M29" s="5">
        <v>425</v>
      </c>
    </row>
    <row r="30" spans="1:13" x14ac:dyDescent="0.25">
      <c r="A30" s="2">
        <v>45967</v>
      </c>
      <c r="B30" s="3">
        <f t="shared" si="2"/>
        <v>2026</v>
      </c>
      <c r="C30" t="str">
        <f t="shared" si="0"/>
        <v>2025-2026</v>
      </c>
      <c r="D30" t="s">
        <v>160</v>
      </c>
      <c r="E30" t="s">
        <v>84</v>
      </c>
      <c r="F30" t="str">
        <f t="shared" si="1"/>
        <v>Western Australia</v>
      </c>
      <c r="G30" t="s">
        <v>28</v>
      </c>
      <c r="H30">
        <v>6280</v>
      </c>
      <c r="I30" t="s">
        <v>11</v>
      </c>
      <c r="J30" t="s">
        <v>133</v>
      </c>
      <c r="K30" t="s">
        <v>151</v>
      </c>
      <c r="L30" t="s">
        <v>141</v>
      </c>
      <c r="M30" s="5">
        <v>437</v>
      </c>
    </row>
    <row r="31" spans="1:13" x14ac:dyDescent="0.25">
      <c r="A31" s="2">
        <v>45773</v>
      </c>
      <c r="B31" s="3">
        <f t="shared" si="2"/>
        <v>2025</v>
      </c>
      <c r="C31" t="str">
        <f t="shared" si="0"/>
        <v>2024-2025</v>
      </c>
      <c r="D31" t="s">
        <v>160</v>
      </c>
      <c r="E31" t="s">
        <v>25</v>
      </c>
      <c r="F31" t="str">
        <f t="shared" si="1"/>
        <v>Victoria</v>
      </c>
      <c r="G31" t="s">
        <v>26</v>
      </c>
      <c r="H31">
        <v>3066</v>
      </c>
      <c r="I31" t="s">
        <v>11</v>
      </c>
      <c r="J31" t="s">
        <v>126</v>
      </c>
      <c r="K31" t="s">
        <v>150</v>
      </c>
      <c r="L31" t="s">
        <v>140</v>
      </c>
      <c r="M31" s="5">
        <v>226</v>
      </c>
    </row>
    <row r="32" spans="1:13" x14ac:dyDescent="0.25">
      <c r="A32" s="2">
        <v>45307</v>
      </c>
      <c r="B32" s="3">
        <f t="shared" si="2"/>
        <v>2024</v>
      </c>
      <c r="C32" t="str">
        <f t="shared" si="0"/>
        <v>2023-2024</v>
      </c>
      <c r="D32" t="s">
        <v>160</v>
      </c>
      <c r="E32" t="s">
        <v>23</v>
      </c>
      <c r="F32" t="str">
        <f t="shared" si="1"/>
        <v>New South Wales</v>
      </c>
      <c r="G32" t="s">
        <v>10</v>
      </c>
      <c r="H32">
        <v>2830</v>
      </c>
      <c r="I32" t="s">
        <v>11</v>
      </c>
      <c r="J32" t="s">
        <v>130</v>
      </c>
      <c r="K32" t="s">
        <v>150</v>
      </c>
      <c r="L32" t="s">
        <v>140</v>
      </c>
      <c r="M32" s="5">
        <v>612</v>
      </c>
    </row>
    <row r="33" spans="1:13" x14ac:dyDescent="0.25">
      <c r="A33" s="2">
        <v>45342</v>
      </c>
      <c r="B33" s="3">
        <f t="shared" si="2"/>
        <v>2024</v>
      </c>
      <c r="C33" t="str">
        <f t="shared" si="0"/>
        <v>2023-2024</v>
      </c>
      <c r="D33" t="s">
        <v>160</v>
      </c>
      <c r="E33" t="s">
        <v>63</v>
      </c>
      <c r="F33" t="str">
        <f t="shared" si="1"/>
        <v>Queensland</v>
      </c>
      <c r="G33" t="s">
        <v>19</v>
      </c>
      <c r="H33">
        <v>4068</v>
      </c>
      <c r="I33" t="s">
        <v>11</v>
      </c>
      <c r="J33" t="s">
        <v>129</v>
      </c>
      <c r="K33" t="s">
        <v>153</v>
      </c>
      <c r="L33" t="s">
        <v>143</v>
      </c>
      <c r="M33" s="5">
        <v>163</v>
      </c>
    </row>
    <row r="34" spans="1:13" x14ac:dyDescent="0.25">
      <c r="A34" s="2">
        <v>45572</v>
      </c>
      <c r="B34" s="3">
        <f t="shared" si="2"/>
        <v>2025</v>
      </c>
      <c r="C34" t="str">
        <f t="shared" si="0"/>
        <v>2024-2025</v>
      </c>
      <c r="D34" t="s">
        <v>160</v>
      </c>
      <c r="E34" t="s">
        <v>74</v>
      </c>
      <c r="F34" t="str">
        <f t="shared" si="1"/>
        <v>Victoria</v>
      </c>
      <c r="G34" t="s">
        <v>26</v>
      </c>
      <c r="H34">
        <v>3500</v>
      </c>
      <c r="I34" t="s">
        <v>11</v>
      </c>
      <c r="J34" t="s">
        <v>127</v>
      </c>
      <c r="K34" t="s">
        <v>150</v>
      </c>
      <c r="L34" t="s">
        <v>140</v>
      </c>
      <c r="M34" s="5">
        <v>548</v>
      </c>
    </row>
    <row r="35" spans="1:13" x14ac:dyDescent="0.25">
      <c r="A35" s="2">
        <v>45900</v>
      </c>
      <c r="B35" s="3">
        <f t="shared" si="2"/>
        <v>2026</v>
      </c>
      <c r="C35" t="str">
        <f t="shared" si="0"/>
        <v>2025-2026</v>
      </c>
      <c r="D35" t="s">
        <v>160</v>
      </c>
      <c r="E35" t="s">
        <v>71</v>
      </c>
      <c r="F35" t="str">
        <f t="shared" si="1"/>
        <v>Victoria</v>
      </c>
      <c r="G35" t="s">
        <v>26</v>
      </c>
      <c r="H35">
        <v>3131</v>
      </c>
      <c r="I35" t="s">
        <v>11</v>
      </c>
      <c r="J35" t="s">
        <v>125</v>
      </c>
      <c r="K35" t="s">
        <v>153</v>
      </c>
      <c r="L35" t="s">
        <v>143</v>
      </c>
      <c r="M35" s="5">
        <v>588</v>
      </c>
    </row>
    <row r="36" spans="1:13" x14ac:dyDescent="0.25">
      <c r="A36" s="2">
        <v>45659</v>
      </c>
      <c r="B36" s="3">
        <f t="shared" si="2"/>
        <v>2025</v>
      </c>
      <c r="C36" t="str">
        <f t="shared" si="0"/>
        <v>2024-2025</v>
      </c>
      <c r="D36" t="s">
        <v>160</v>
      </c>
      <c r="E36" t="s">
        <v>22</v>
      </c>
      <c r="F36" t="str">
        <f t="shared" si="1"/>
        <v>New South Wales</v>
      </c>
      <c r="G36" t="s">
        <v>10</v>
      </c>
      <c r="H36">
        <v>2116</v>
      </c>
      <c r="I36" t="s">
        <v>11</v>
      </c>
      <c r="J36" t="s">
        <v>123</v>
      </c>
      <c r="K36" t="s">
        <v>151</v>
      </c>
      <c r="L36" t="s">
        <v>141</v>
      </c>
      <c r="M36" s="5">
        <v>157</v>
      </c>
    </row>
    <row r="37" spans="1:13" x14ac:dyDescent="0.25">
      <c r="A37" s="2">
        <v>45588</v>
      </c>
      <c r="B37" s="3">
        <f t="shared" si="2"/>
        <v>2025</v>
      </c>
      <c r="C37" t="str">
        <f t="shared" si="0"/>
        <v>2024-2025</v>
      </c>
      <c r="D37" t="s">
        <v>160</v>
      </c>
      <c r="E37" t="s">
        <v>40</v>
      </c>
      <c r="F37" t="str">
        <f t="shared" si="1"/>
        <v>South Australia</v>
      </c>
      <c r="G37" t="s">
        <v>17</v>
      </c>
      <c r="H37">
        <v>5169</v>
      </c>
      <c r="I37" t="s">
        <v>11</v>
      </c>
      <c r="J37" t="s">
        <v>132</v>
      </c>
      <c r="K37" t="s">
        <v>153</v>
      </c>
      <c r="L37" t="s">
        <v>143</v>
      </c>
      <c r="M37" s="5">
        <v>75</v>
      </c>
    </row>
    <row r="38" spans="1:13" x14ac:dyDescent="0.25">
      <c r="A38" s="2">
        <v>45896</v>
      </c>
      <c r="B38" s="3">
        <f t="shared" si="2"/>
        <v>2026</v>
      </c>
      <c r="C38" t="str">
        <f t="shared" si="0"/>
        <v>2025-2026</v>
      </c>
      <c r="D38" t="s">
        <v>160</v>
      </c>
      <c r="E38" t="s">
        <v>35</v>
      </c>
      <c r="F38" t="str">
        <f t="shared" si="1"/>
        <v>Victoria</v>
      </c>
      <c r="G38" t="s">
        <v>26</v>
      </c>
      <c r="H38">
        <v>3280</v>
      </c>
      <c r="I38" t="s">
        <v>11</v>
      </c>
      <c r="J38" t="s">
        <v>127</v>
      </c>
      <c r="K38" t="s">
        <v>151</v>
      </c>
      <c r="L38" t="s">
        <v>141</v>
      </c>
      <c r="M38" s="5">
        <v>578</v>
      </c>
    </row>
    <row r="39" spans="1:13" x14ac:dyDescent="0.25">
      <c r="A39" s="2">
        <v>45999</v>
      </c>
      <c r="B39" s="3">
        <f t="shared" si="2"/>
        <v>2026</v>
      </c>
      <c r="C39" t="str">
        <f t="shared" si="0"/>
        <v>2025-2026</v>
      </c>
      <c r="D39" t="s">
        <v>160</v>
      </c>
      <c r="E39" t="s">
        <v>77</v>
      </c>
      <c r="F39" t="str">
        <f t="shared" si="1"/>
        <v>Victoria</v>
      </c>
      <c r="G39" t="s">
        <v>26</v>
      </c>
      <c r="H39">
        <v>3018</v>
      </c>
      <c r="I39" t="s">
        <v>11</v>
      </c>
      <c r="J39" t="s">
        <v>126</v>
      </c>
      <c r="K39" t="s">
        <v>153</v>
      </c>
      <c r="L39" t="s">
        <v>143</v>
      </c>
      <c r="M39" s="5">
        <v>96</v>
      </c>
    </row>
    <row r="40" spans="1:13" x14ac:dyDescent="0.25">
      <c r="A40" s="2">
        <v>45730</v>
      </c>
      <c r="B40" s="3">
        <f t="shared" si="2"/>
        <v>2025</v>
      </c>
      <c r="C40" t="str">
        <f t="shared" si="0"/>
        <v>2024-2025</v>
      </c>
      <c r="D40" t="s">
        <v>160</v>
      </c>
      <c r="E40" t="s">
        <v>106</v>
      </c>
      <c r="F40" t="str">
        <f t="shared" si="1"/>
        <v>Queensland</v>
      </c>
      <c r="G40" t="s">
        <v>19</v>
      </c>
      <c r="H40">
        <v>4558</v>
      </c>
      <c r="I40" t="s">
        <v>11</v>
      </c>
      <c r="J40" t="s">
        <v>134</v>
      </c>
      <c r="K40" t="s">
        <v>151</v>
      </c>
      <c r="L40" t="s">
        <v>141</v>
      </c>
      <c r="M40" s="5">
        <v>455</v>
      </c>
    </row>
    <row r="41" spans="1:13" x14ac:dyDescent="0.25">
      <c r="A41" s="2">
        <v>45785</v>
      </c>
      <c r="B41" s="3">
        <f t="shared" si="2"/>
        <v>2025</v>
      </c>
      <c r="C41" t="str">
        <f t="shared" si="0"/>
        <v>2024-2025</v>
      </c>
      <c r="D41" t="s">
        <v>160</v>
      </c>
      <c r="E41" t="s">
        <v>69</v>
      </c>
      <c r="F41" t="str">
        <f t="shared" si="1"/>
        <v>Victoria</v>
      </c>
      <c r="G41" t="s">
        <v>26</v>
      </c>
      <c r="H41">
        <v>3148</v>
      </c>
      <c r="I41" t="s">
        <v>11</v>
      </c>
      <c r="J41" t="s">
        <v>125</v>
      </c>
      <c r="K41" t="s">
        <v>150</v>
      </c>
      <c r="L41" t="s">
        <v>140</v>
      </c>
      <c r="M41" s="5">
        <v>415</v>
      </c>
    </row>
    <row r="42" spans="1:13" x14ac:dyDescent="0.25">
      <c r="A42" s="2">
        <v>45603</v>
      </c>
      <c r="B42" s="3">
        <f t="shared" si="2"/>
        <v>2025</v>
      </c>
      <c r="C42" t="str">
        <f t="shared" si="0"/>
        <v>2024-2025</v>
      </c>
      <c r="D42" t="s">
        <v>161</v>
      </c>
      <c r="E42" t="s">
        <v>83</v>
      </c>
      <c r="F42" t="str">
        <f t="shared" si="1"/>
        <v>Victoria</v>
      </c>
      <c r="G42" t="s">
        <v>26</v>
      </c>
      <c r="H42">
        <v>3551</v>
      </c>
      <c r="I42" t="s">
        <v>11</v>
      </c>
      <c r="J42" t="s">
        <v>127</v>
      </c>
      <c r="K42" t="s">
        <v>151</v>
      </c>
      <c r="L42" t="s">
        <v>141</v>
      </c>
      <c r="M42" s="5">
        <v>630</v>
      </c>
    </row>
    <row r="43" spans="1:13" x14ac:dyDescent="0.25">
      <c r="A43" s="2">
        <v>45337</v>
      </c>
      <c r="B43" s="3">
        <f t="shared" si="2"/>
        <v>2024</v>
      </c>
      <c r="C43" t="str">
        <f t="shared" si="0"/>
        <v>2023-2024</v>
      </c>
      <c r="D43" t="s">
        <v>160</v>
      </c>
      <c r="E43" t="s">
        <v>68</v>
      </c>
      <c r="F43" t="str">
        <f t="shared" si="1"/>
        <v>Victoria</v>
      </c>
      <c r="G43" t="s">
        <v>26</v>
      </c>
      <c r="H43">
        <v>3429</v>
      </c>
      <c r="I43" t="s">
        <v>11</v>
      </c>
      <c r="J43" t="s">
        <v>127</v>
      </c>
      <c r="K43" t="s">
        <v>153</v>
      </c>
      <c r="L43" t="s">
        <v>143</v>
      </c>
      <c r="M43" s="5">
        <v>416</v>
      </c>
    </row>
    <row r="44" spans="1:13" x14ac:dyDescent="0.25">
      <c r="A44" s="2">
        <v>45793</v>
      </c>
      <c r="B44" s="3">
        <f t="shared" si="2"/>
        <v>2025</v>
      </c>
      <c r="C44" t="str">
        <f t="shared" si="0"/>
        <v>2024-2025</v>
      </c>
      <c r="D44" t="s">
        <v>161</v>
      </c>
      <c r="E44" t="s">
        <v>90</v>
      </c>
      <c r="F44" t="str">
        <f t="shared" si="1"/>
        <v>New South Wales</v>
      </c>
      <c r="G44" t="s">
        <v>10</v>
      </c>
      <c r="H44">
        <v>2650</v>
      </c>
      <c r="I44" t="s">
        <v>11</v>
      </c>
      <c r="J44" t="s">
        <v>130</v>
      </c>
      <c r="K44" t="s">
        <v>151</v>
      </c>
      <c r="L44" t="s">
        <v>141</v>
      </c>
      <c r="M44" s="5">
        <v>672</v>
      </c>
    </row>
    <row r="45" spans="1:13" x14ac:dyDescent="0.25">
      <c r="A45" s="2">
        <v>45468</v>
      </c>
      <c r="B45" s="3">
        <f t="shared" si="2"/>
        <v>2024</v>
      </c>
      <c r="C45" t="str">
        <f t="shared" si="0"/>
        <v>2023-2024</v>
      </c>
      <c r="D45" t="s">
        <v>160</v>
      </c>
      <c r="E45" t="s">
        <v>107</v>
      </c>
      <c r="F45" t="str">
        <f t="shared" si="1"/>
        <v>New South Wales</v>
      </c>
      <c r="G45" t="s">
        <v>10</v>
      </c>
      <c r="H45">
        <v>2020</v>
      </c>
      <c r="I45" t="s">
        <v>11</v>
      </c>
      <c r="J45" t="s">
        <v>124</v>
      </c>
      <c r="K45" t="s">
        <v>158</v>
      </c>
      <c r="L45" t="s">
        <v>148</v>
      </c>
      <c r="M45" s="5">
        <v>344</v>
      </c>
    </row>
    <row r="46" spans="1:13" x14ac:dyDescent="0.25">
      <c r="A46" s="2">
        <v>45688</v>
      </c>
      <c r="B46" s="3">
        <f t="shared" si="2"/>
        <v>2025</v>
      </c>
      <c r="C46" t="str">
        <f t="shared" si="0"/>
        <v>2024-2025</v>
      </c>
      <c r="D46" t="s">
        <v>160</v>
      </c>
      <c r="E46" t="s">
        <v>100</v>
      </c>
      <c r="F46" t="str">
        <f t="shared" si="1"/>
        <v>New South Wales</v>
      </c>
      <c r="G46" t="s">
        <v>10</v>
      </c>
      <c r="H46">
        <v>2800</v>
      </c>
      <c r="I46" t="s">
        <v>11</v>
      </c>
      <c r="J46" t="s">
        <v>130</v>
      </c>
      <c r="K46" t="s">
        <v>156</v>
      </c>
      <c r="L46" t="s">
        <v>146</v>
      </c>
      <c r="M46" s="5">
        <v>773</v>
      </c>
    </row>
    <row r="47" spans="1:13" x14ac:dyDescent="0.25">
      <c r="A47" s="2">
        <v>45698</v>
      </c>
      <c r="B47" s="3">
        <f t="shared" si="2"/>
        <v>2025</v>
      </c>
      <c r="C47" t="str">
        <f t="shared" si="0"/>
        <v>2024-2025</v>
      </c>
      <c r="D47" t="s">
        <v>160</v>
      </c>
      <c r="E47" t="s">
        <v>69</v>
      </c>
      <c r="F47" t="str">
        <f t="shared" si="1"/>
        <v>Victoria</v>
      </c>
      <c r="G47" t="s">
        <v>26</v>
      </c>
      <c r="H47">
        <v>3148</v>
      </c>
      <c r="I47" t="s">
        <v>11</v>
      </c>
      <c r="J47" t="s">
        <v>125</v>
      </c>
      <c r="K47" t="s">
        <v>151</v>
      </c>
      <c r="L47" t="s">
        <v>141</v>
      </c>
      <c r="M47" s="5">
        <v>763</v>
      </c>
    </row>
    <row r="48" spans="1:13" x14ac:dyDescent="0.25">
      <c r="A48" s="2">
        <v>45958</v>
      </c>
      <c r="B48" s="3">
        <f t="shared" si="2"/>
        <v>2026</v>
      </c>
      <c r="C48" t="str">
        <f t="shared" si="0"/>
        <v>2025-2026</v>
      </c>
      <c r="D48" t="s">
        <v>160</v>
      </c>
      <c r="E48" t="s">
        <v>16</v>
      </c>
      <c r="F48" t="str">
        <f t="shared" si="1"/>
        <v>South Australia</v>
      </c>
      <c r="G48" t="s">
        <v>17</v>
      </c>
      <c r="H48">
        <v>5168</v>
      </c>
      <c r="I48" t="s">
        <v>11</v>
      </c>
      <c r="J48" t="s">
        <v>132</v>
      </c>
      <c r="K48" t="s">
        <v>155</v>
      </c>
      <c r="L48" t="s">
        <v>145</v>
      </c>
      <c r="M48" s="5">
        <v>472</v>
      </c>
    </row>
    <row r="49" spans="1:13" x14ac:dyDescent="0.25">
      <c r="A49" s="2">
        <v>45906</v>
      </c>
      <c r="B49" s="3">
        <f t="shared" si="2"/>
        <v>2026</v>
      </c>
      <c r="C49" t="str">
        <f t="shared" si="0"/>
        <v>2025-2026</v>
      </c>
      <c r="D49" t="s">
        <v>160</v>
      </c>
      <c r="E49" t="s">
        <v>54</v>
      </c>
      <c r="F49" t="str">
        <f t="shared" si="1"/>
        <v>New South Wales</v>
      </c>
      <c r="G49" t="s">
        <v>10</v>
      </c>
      <c r="H49">
        <v>2750</v>
      </c>
      <c r="I49" t="s">
        <v>11</v>
      </c>
      <c r="J49" t="s">
        <v>130</v>
      </c>
      <c r="K49" t="s">
        <v>152</v>
      </c>
      <c r="L49" t="s">
        <v>142</v>
      </c>
      <c r="M49" s="5">
        <v>521</v>
      </c>
    </row>
    <row r="50" spans="1:13" x14ac:dyDescent="0.25">
      <c r="A50" s="2">
        <v>45322</v>
      </c>
      <c r="B50" s="3">
        <f t="shared" si="2"/>
        <v>2024</v>
      </c>
      <c r="C50" t="str">
        <f t="shared" si="0"/>
        <v>2023-2024</v>
      </c>
      <c r="D50" t="s">
        <v>160</v>
      </c>
      <c r="E50" t="s">
        <v>18</v>
      </c>
      <c r="F50" t="str">
        <f t="shared" si="1"/>
        <v>Queensland</v>
      </c>
      <c r="G50" t="s">
        <v>19</v>
      </c>
      <c r="H50">
        <v>4802</v>
      </c>
      <c r="I50" t="s">
        <v>11</v>
      </c>
      <c r="J50" t="s">
        <v>131</v>
      </c>
      <c r="K50" t="s">
        <v>154</v>
      </c>
      <c r="L50" t="s">
        <v>144</v>
      </c>
      <c r="M50" s="5">
        <v>756</v>
      </c>
    </row>
    <row r="51" spans="1:13" x14ac:dyDescent="0.25">
      <c r="A51" s="2">
        <v>45510</v>
      </c>
      <c r="B51" s="3">
        <f t="shared" si="2"/>
        <v>2025</v>
      </c>
      <c r="C51" t="str">
        <f t="shared" si="0"/>
        <v>2024-2025</v>
      </c>
      <c r="D51" t="s">
        <v>160</v>
      </c>
      <c r="E51" t="s">
        <v>66</v>
      </c>
      <c r="F51" t="str">
        <f t="shared" si="1"/>
        <v>Western Australia</v>
      </c>
      <c r="G51" t="s">
        <v>28</v>
      </c>
      <c r="H51">
        <v>6330</v>
      </c>
      <c r="I51" t="s">
        <v>11</v>
      </c>
      <c r="J51" t="s">
        <v>133</v>
      </c>
      <c r="K51" t="s">
        <v>153</v>
      </c>
      <c r="L51" t="s">
        <v>143</v>
      </c>
      <c r="M51" s="5">
        <v>630</v>
      </c>
    </row>
    <row r="52" spans="1:13" x14ac:dyDescent="0.25">
      <c r="A52" s="2">
        <v>45588</v>
      </c>
      <c r="B52" s="3">
        <f t="shared" si="2"/>
        <v>2025</v>
      </c>
      <c r="C52" t="str">
        <f t="shared" si="0"/>
        <v>2024-2025</v>
      </c>
      <c r="D52" t="s">
        <v>160</v>
      </c>
      <c r="E52" t="s">
        <v>114</v>
      </c>
      <c r="F52" t="str">
        <f t="shared" si="1"/>
        <v>Victoria</v>
      </c>
      <c r="G52" t="s">
        <v>26</v>
      </c>
      <c r="H52">
        <v>3353</v>
      </c>
      <c r="I52" t="s">
        <v>11</v>
      </c>
      <c r="J52" t="s">
        <v>127</v>
      </c>
      <c r="K52" t="s">
        <v>153</v>
      </c>
      <c r="L52" t="s">
        <v>143</v>
      </c>
      <c r="M52" s="5">
        <v>464</v>
      </c>
    </row>
    <row r="53" spans="1:13" x14ac:dyDescent="0.25">
      <c r="A53" s="2">
        <v>45945</v>
      </c>
      <c r="B53" s="3">
        <f t="shared" si="2"/>
        <v>2026</v>
      </c>
      <c r="C53" t="str">
        <f t="shared" si="0"/>
        <v>2025-2026</v>
      </c>
      <c r="D53" t="s">
        <v>160</v>
      </c>
      <c r="E53" t="s">
        <v>76</v>
      </c>
      <c r="F53" t="str">
        <f t="shared" si="1"/>
        <v>Queensland</v>
      </c>
      <c r="G53" t="s">
        <v>19</v>
      </c>
      <c r="H53">
        <v>4220</v>
      </c>
      <c r="I53" t="s">
        <v>11</v>
      </c>
      <c r="J53" t="s">
        <v>122</v>
      </c>
      <c r="K53" t="s">
        <v>154</v>
      </c>
      <c r="L53" t="s">
        <v>144</v>
      </c>
      <c r="M53" s="5">
        <v>709</v>
      </c>
    </row>
    <row r="54" spans="1:13" x14ac:dyDescent="0.25">
      <c r="A54" s="2">
        <v>45715</v>
      </c>
      <c r="B54" s="3">
        <f t="shared" si="2"/>
        <v>2025</v>
      </c>
      <c r="C54" t="str">
        <f t="shared" si="0"/>
        <v>2024-2025</v>
      </c>
      <c r="D54" t="s">
        <v>160</v>
      </c>
      <c r="E54" t="s">
        <v>108</v>
      </c>
      <c r="F54" t="str">
        <f t="shared" si="1"/>
        <v>Tasmania</v>
      </c>
      <c r="G54" t="s">
        <v>43</v>
      </c>
      <c r="H54">
        <v>7320</v>
      </c>
      <c r="I54" t="s">
        <v>11</v>
      </c>
      <c r="J54" t="s">
        <v>128</v>
      </c>
      <c r="K54" t="s">
        <v>151</v>
      </c>
      <c r="L54" t="s">
        <v>141</v>
      </c>
      <c r="M54" s="5">
        <v>328</v>
      </c>
    </row>
    <row r="55" spans="1:13" x14ac:dyDescent="0.25">
      <c r="A55" s="2">
        <v>45574</v>
      </c>
      <c r="B55" s="3">
        <f t="shared" si="2"/>
        <v>2025</v>
      </c>
      <c r="C55" t="str">
        <f t="shared" si="0"/>
        <v>2024-2025</v>
      </c>
      <c r="D55" t="s">
        <v>160</v>
      </c>
      <c r="E55" t="s">
        <v>72</v>
      </c>
      <c r="F55" t="str">
        <f t="shared" si="1"/>
        <v>Queensland</v>
      </c>
      <c r="G55" t="s">
        <v>19</v>
      </c>
      <c r="H55">
        <v>4870</v>
      </c>
      <c r="I55" t="s">
        <v>11</v>
      </c>
      <c r="J55" t="s">
        <v>131</v>
      </c>
      <c r="K55" t="s">
        <v>150</v>
      </c>
      <c r="L55" t="s">
        <v>140</v>
      </c>
      <c r="M55" s="5">
        <v>442</v>
      </c>
    </row>
    <row r="56" spans="1:13" x14ac:dyDescent="0.25">
      <c r="A56" s="2">
        <v>45950</v>
      </c>
      <c r="B56" s="3">
        <f t="shared" si="2"/>
        <v>2026</v>
      </c>
      <c r="C56" t="str">
        <f t="shared" si="0"/>
        <v>2025-2026</v>
      </c>
      <c r="D56" t="s">
        <v>160</v>
      </c>
      <c r="E56" t="s">
        <v>34</v>
      </c>
      <c r="F56" t="str">
        <f t="shared" si="1"/>
        <v>New South Wales</v>
      </c>
      <c r="G56" t="s">
        <v>10</v>
      </c>
      <c r="H56">
        <v>2560</v>
      </c>
      <c r="I56" t="s">
        <v>11</v>
      </c>
      <c r="J56" t="s">
        <v>121</v>
      </c>
      <c r="K56" t="s">
        <v>150</v>
      </c>
      <c r="L56" t="s">
        <v>140</v>
      </c>
      <c r="M56" s="5">
        <v>692</v>
      </c>
    </row>
    <row r="57" spans="1:13" x14ac:dyDescent="0.25">
      <c r="A57" s="2">
        <v>45638</v>
      </c>
      <c r="B57" s="3">
        <f t="shared" si="2"/>
        <v>2025</v>
      </c>
      <c r="C57" t="str">
        <f t="shared" si="0"/>
        <v>2024-2025</v>
      </c>
      <c r="D57" t="s">
        <v>160</v>
      </c>
      <c r="E57" t="s">
        <v>69</v>
      </c>
      <c r="F57" t="str">
        <f t="shared" si="1"/>
        <v>Victoria</v>
      </c>
      <c r="G57" t="s">
        <v>26</v>
      </c>
      <c r="H57">
        <v>3148</v>
      </c>
      <c r="I57" t="s">
        <v>11</v>
      </c>
      <c r="J57" t="s">
        <v>125</v>
      </c>
      <c r="K57" t="s">
        <v>150</v>
      </c>
      <c r="L57" t="s">
        <v>140</v>
      </c>
      <c r="M57" s="5">
        <v>719</v>
      </c>
    </row>
    <row r="58" spans="1:13" x14ac:dyDescent="0.25">
      <c r="A58" s="2">
        <v>45535</v>
      </c>
      <c r="B58" s="3">
        <f t="shared" si="2"/>
        <v>2025</v>
      </c>
      <c r="C58" t="str">
        <f t="shared" si="0"/>
        <v>2024-2025</v>
      </c>
      <c r="D58" t="s">
        <v>160</v>
      </c>
      <c r="E58" t="s">
        <v>9</v>
      </c>
      <c r="F58" t="str">
        <f t="shared" si="1"/>
        <v>New South Wales</v>
      </c>
      <c r="G58" t="s">
        <v>10</v>
      </c>
      <c r="H58">
        <v>2067</v>
      </c>
      <c r="I58" t="s">
        <v>11</v>
      </c>
      <c r="J58" t="s">
        <v>124</v>
      </c>
      <c r="K58" t="s">
        <v>153</v>
      </c>
      <c r="L58" t="s">
        <v>143</v>
      </c>
      <c r="M58" s="5">
        <v>379</v>
      </c>
    </row>
    <row r="59" spans="1:13" x14ac:dyDescent="0.25">
      <c r="A59" s="2">
        <v>45596</v>
      </c>
      <c r="B59" s="3">
        <f t="shared" si="2"/>
        <v>2025</v>
      </c>
      <c r="C59" t="str">
        <f t="shared" si="0"/>
        <v>2024-2025</v>
      </c>
      <c r="D59" t="s">
        <v>161</v>
      </c>
      <c r="E59" t="s">
        <v>32</v>
      </c>
      <c r="F59" t="str">
        <f t="shared" si="1"/>
        <v>Victoria</v>
      </c>
      <c r="G59" t="s">
        <v>26</v>
      </c>
      <c r="H59">
        <v>3977</v>
      </c>
      <c r="I59" t="s">
        <v>11</v>
      </c>
      <c r="J59" t="s">
        <v>135</v>
      </c>
      <c r="K59" t="s">
        <v>152</v>
      </c>
      <c r="L59" t="s">
        <v>142</v>
      </c>
      <c r="M59" s="5">
        <v>84</v>
      </c>
    </row>
    <row r="60" spans="1:13" x14ac:dyDescent="0.25">
      <c r="A60" s="2">
        <v>46005</v>
      </c>
      <c r="B60" s="3">
        <f t="shared" si="2"/>
        <v>2026</v>
      </c>
      <c r="C60" t="str">
        <f t="shared" si="0"/>
        <v>2025-2026</v>
      </c>
      <c r="D60" t="s">
        <v>160</v>
      </c>
      <c r="E60" t="s">
        <v>23</v>
      </c>
      <c r="F60" t="str">
        <f t="shared" si="1"/>
        <v>New South Wales</v>
      </c>
      <c r="G60" t="s">
        <v>10</v>
      </c>
      <c r="H60">
        <v>2830</v>
      </c>
      <c r="I60" t="s">
        <v>11</v>
      </c>
      <c r="J60" t="s">
        <v>130</v>
      </c>
      <c r="K60" t="s">
        <v>159</v>
      </c>
      <c r="L60" t="s">
        <v>149</v>
      </c>
      <c r="M60" s="5">
        <v>386</v>
      </c>
    </row>
    <row r="61" spans="1:13" x14ac:dyDescent="0.25">
      <c r="A61" s="2">
        <v>45550</v>
      </c>
      <c r="B61" s="3">
        <f t="shared" si="2"/>
        <v>2025</v>
      </c>
      <c r="C61" t="str">
        <f t="shared" si="0"/>
        <v>2024-2025</v>
      </c>
      <c r="D61" t="s">
        <v>160</v>
      </c>
      <c r="E61" t="s">
        <v>23</v>
      </c>
      <c r="F61" t="str">
        <f t="shared" si="1"/>
        <v>New South Wales</v>
      </c>
      <c r="G61" t="s">
        <v>10</v>
      </c>
      <c r="H61">
        <v>2830</v>
      </c>
      <c r="I61" t="s">
        <v>11</v>
      </c>
      <c r="J61" t="s">
        <v>130</v>
      </c>
      <c r="K61" t="s">
        <v>151</v>
      </c>
      <c r="L61" t="s">
        <v>141</v>
      </c>
      <c r="M61" s="5">
        <v>447</v>
      </c>
    </row>
    <row r="62" spans="1:13" x14ac:dyDescent="0.25">
      <c r="A62" s="2">
        <v>45861</v>
      </c>
      <c r="B62" s="3">
        <f t="shared" si="2"/>
        <v>2026</v>
      </c>
      <c r="C62" t="str">
        <f t="shared" si="0"/>
        <v>2025-2026</v>
      </c>
      <c r="D62" t="s">
        <v>160</v>
      </c>
      <c r="E62" t="s">
        <v>23</v>
      </c>
      <c r="F62" t="str">
        <f t="shared" si="1"/>
        <v>New South Wales</v>
      </c>
      <c r="G62" t="s">
        <v>10</v>
      </c>
      <c r="H62">
        <v>2830</v>
      </c>
      <c r="I62" t="s">
        <v>11</v>
      </c>
      <c r="J62" t="s">
        <v>130</v>
      </c>
      <c r="K62" t="s">
        <v>151</v>
      </c>
      <c r="L62" t="s">
        <v>141</v>
      </c>
      <c r="M62" s="5">
        <v>468</v>
      </c>
    </row>
    <row r="63" spans="1:13" x14ac:dyDescent="0.25">
      <c r="A63" s="2">
        <v>45646</v>
      </c>
      <c r="B63" s="3">
        <f t="shared" si="2"/>
        <v>2025</v>
      </c>
      <c r="C63" t="str">
        <f t="shared" si="0"/>
        <v>2024-2025</v>
      </c>
      <c r="D63" t="s">
        <v>161</v>
      </c>
      <c r="E63" t="s">
        <v>83</v>
      </c>
      <c r="F63" t="str">
        <f t="shared" si="1"/>
        <v>Victoria</v>
      </c>
      <c r="G63" t="s">
        <v>26</v>
      </c>
      <c r="H63">
        <v>3551</v>
      </c>
      <c r="I63" t="s">
        <v>11</v>
      </c>
      <c r="J63" t="s">
        <v>127</v>
      </c>
      <c r="K63" t="s">
        <v>155</v>
      </c>
      <c r="L63" t="s">
        <v>145</v>
      </c>
      <c r="M63" s="5">
        <v>629</v>
      </c>
    </row>
    <row r="64" spans="1:13" x14ac:dyDescent="0.25">
      <c r="A64" s="2">
        <v>45624</v>
      </c>
      <c r="B64" s="3">
        <f t="shared" si="2"/>
        <v>2025</v>
      </c>
      <c r="C64" t="str">
        <f t="shared" si="0"/>
        <v>2024-2025</v>
      </c>
      <c r="D64" t="s">
        <v>160</v>
      </c>
      <c r="E64" t="s">
        <v>88</v>
      </c>
      <c r="F64" t="str">
        <f t="shared" si="1"/>
        <v>Queensland</v>
      </c>
      <c r="G64" t="s">
        <v>19</v>
      </c>
      <c r="H64">
        <v>4570</v>
      </c>
      <c r="I64" t="s">
        <v>11</v>
      </c>
      <c r="J64" t="s">
        <v>134</v>
      </c>
      <c r="K64" t="s">
        <v>153</v>
      </c>
      <c r="L64" t="s">
        <v>143</v>
      </c>
      <c r="M64" s="5">
        <v>650</v>
      </c>
    </row>
    <row r="65" spans="1:13" x14ac:dyDescent="0.25">
      <c r="A65" s="2">
        <v>45473</v>
      </c>
      <c r="B65" s="3">
        <f t="shared" si="2"/>
        <v>2024</v>
      </c>
      <c r="C65" t="str">
        <f t="shared" si="0"/>
        <v>2023-2024</v>
      </c>
      <c r="D65" t="s">
        <v>160</v>
      </c>
      <c r="E65" t="s">
        <v>55</v>
      </c>
      <c r="F65" t="str">
        <f t="shared" si="1"/>
        <v>Queensland</v>
      </c>
      <c r="G65" t="s">
        <v>19</v>
      </c>
      <c r="H65">
        <v>4740</v>
      </c>
      <c r="I65" t="s">
        <v>11</v>
      </c>
      <c r="J65" t="s">
        <v>136</v>
      </c>
      <c r="K65" t="s">
        <v>153</v>
      </c>
      <c r="L65" t="s">
        <v>143</v>
      </c>
      <c r="M65" s="5">
        <v>672</v>
      </c>
    </row>
    <row r="66" spans="1:13" x14ac:dyDescent="0.25">
      <c r="A66" s="2">
        <v>45833</v>
      </c>
      <c r="B66" s="3">
        <f t="shared" si="2"/>
        <v>2025</v>
      </c>
      <c r="C66" t="str">
        <f t="shared" ref="C66:C129" si="3">IF(MONTH(A66) &gt;= 7, YEAR(A66) &amp; "-" &amp; YEAR(A66) + 1, YEAR(A66) - 1 &amp; "-" &amp; YEAR(A66))</f>
        <v>2024-2025</v>
      </c>
      <c r="D66" t="s">
        <v>160</v>
      </c>
      <c r="E66" t="s">
        <v>113</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123</v>
      </c>
      <c r="K66" t="s">
        <v>154</v>
      </c>
      <c r="L66" t="s">
        <v>144</v>
      </c>
      <c r="M66" s="5">
        <v>221</v>
      </c>
    </row>
    <row r="67" spans="1:13" x14ac:dyDescent="0.25">
      <c r="A67" s="2">
        <v>45999</v>
      </c>
      <c r="B67" s="3">
        <f t="shared" ref="B67:B130" si="5">IF(MONTH(A67)&gt;=7,YEAR(A67)+1,YEAR(A67))</f>
        <v>2026</v>
      </c>
      <c r="C67" t="str">
        <f t="shared" si="3"/>
        <v>2025-2026</v>
      </c>
      <c r="D67" t="s">
        <v>160</v>
      </c>
      <c r="E67" t="s">
        <v>113</v>
      </c>
      <c r="F67" t="str">
        <f t="shared" si="4"/>
        <v>New South Wales</v>
      </c>
      <c r="G67" t="s">
        <v>10</v>
      </c>
      <c r="H67">
        <v>2101</v>
      </c>
      <c r="I67" t="s">
        <v>11</v>
      </c>
      <c r="J67" t="s">
        <v>123</v>
      </c>
      <c r="K67" t="s">
        <v>155</v>
      </c>
      <c r="L67" t="s">
        <v>145</v>
      </c>
      <c r="M67" s="5">
        <v>519</v>
      </c>
    </row>
    <row r="68" spans="1:13" x14ac:dyDescent="0.25">
      <c r="A68" s="2">
        <v>45368</v>
      </c>
      <c r="B68" s="3">
        <f t="shared" si="5"/>
        <v>2024</v>
      </c>
      <c r="C68" t="str">
        <f t="shared" si="3"/>
        <v>2023-2024</v>
      </c>
      <c r="D68" t="s">
        <v>160</v>
      </c>
      <c r="E68" t="s">
        <v>112</v>
      </c>
      <c r="F68" t="str">
        <f t="shared" si="4"/>
        <v>Queensland</v>
      </c>
      <c r="G68" t="s">
        <v>19</v>
      </c>
      <c r="H68">
        <v>4566</v>
      </c>
      <c r="I68" t="s">
        <v>11</v>
      </c>
      <c r="J68" t="s">
        <v>134</v>
      </c>
      <c r="K68" t="s">
        <v>152</v>
      </c>
      <c r="L68" t="s">
        <v>142</v>
      </c>
      <c r="M68" s="5">
        <v>52</v>
      </c>
    </row>
    <row r="69" spans="1:13" x14ac:dyDescent="0.25">
      <c r="A69" s="2">
        <v>45305</v>
      </c>
      <c r="B69" s="3">
        <f t="shared" si="5"/>
        <v>2024</v>
      </c>
      <c r="C69" t="str">
        <f t="shared" si="3"/>
        <v>2023-2024</v>
      </c>
      <c r="D69" t="s">
        <v>160</v>
      </c>
      <c r="E69" t="s">
        <v>37</v>
      </c>
      <c r="F69" t="str">
        <f t="shared" si="4"/>
        <v>Victoria</v>
      </c>
      <c r="G69" t="s">
        <v>26</v>
      </c>
      <c r="H69">
        <v>3134</v>
      </c>
      <c r="I69" t="s">
        <v>11</v>
      </c>
      <c r="J69" t="s">
        <v>125</v>
      </c>
      <c r="K69" t="s">
        <v>154</v>
      </c>
      <c r="L69" t="s">
        <v>144</v>
      </c>
      <c r="M69" s="5">
        <v>211</v>
      </c>
    </row>
    <row r="70" spans="1:13" x14ac:dyDescent="0.25">
      <c r="A70" s="2">
        <v>45847</v>
      </c>
      <c r="B70" s="3">
        <f t="shared" si="5"/>
        <v>2026</v>
      </c>
      <c r="C70" t="str">
        <f t="shared" si="3"/>
        <v>2025-2026</v>
      </c>
      <c r="D70" t="s">
        <v>160</v>
      </c>
      <c r="E70" t="s">
        <v>22</v>
      </c>
      <c r="F70" t="str">
        <f t="shared" si="4"/>
        <v>New South Wales</v>
      </c>
      <c r="G70" t="s">
        <v>10</v>
      </c>
      <c r="H70">
        <v>2116</v>
      </c>
      <c r="I70" t="s">
        <v>11</v>
      </c>
      <c r="J70" t="s">
        <v>123</v>
      </c>
      <c r="K70" t="s">
        <v>153</v>
      </c>
      <c r="L70" t="s">
        <v>143</v>
      </c>
      <c r="M70" s="5">
        <v>700</v>
      </c>
    </row>
    <row r="71" spans="1:13" x14ac:dyDescent="0.25">
      <c r="A71" s="2">
        <v>45353</v>
      </c>
      <c r="B71" s="3">
        <f t="shared" si="5"/>
        <v>2024</v>
      </c>
      <c r="C71" t="str">
        <f t="shared" si="3"/>
        <v>2023-2024</v>
      </c>
      <c r="D71" t="s">
        <v>160</v>
      </c>
      <c r="E71" t="s">
        <v>22</v>
      </c>
      <c r="F71" t="str">
        <f t="shared" si="4"/>
        <v>New South Wales</v>
      </c>
      <c r="G71" t="s">
        <v>10</v>
      </c>
      <c r="H71">
        <v>2116</v>
      </c>
      <c r="I71" t="s">
        <v>11</v>
      </c>
      <c r="J71" t="s">
        <v>123</v>
      </c>
      <c r="K71" t="s">
        <v>154</v>
      </c>
      <c r="L71" t="s">
        <v>144</v>
      </c>
      <c r="M71" s="5">
        <v>550</v>
      </c>
    </row>
    <row r="72" spans="1:13" x14ac:dyDescent="0.25">
      <c r="A72" s="2">
        <v>45956</v>
      </c>
      <c r="B72" s="3">
        <f t="shared" si="5"/>
        <v>2026</v>
      </c>
      <c r="C72" t="str">
        <f t="shared" si="3"/>
        <v>2025-2026</v>
      </c>
      <c r="D72" t="s">
        <v>160</v>
      </c>
      <c r="E72" t="s">
        <v>61</v>
      </c>
      <c r="F72" t="str">
        <f t="shared" si="4"/>
        <v>Victoria</v>
      </c>
      <c r="G72" t="s">
        <v>26</v>
      </c>
      <c r="H72">
        <v>3179</v>
      </c>
      <c r="I72" t="s">
        <v>11</v>
      </c>
      <c r="J72" t="s">
        <v>125</v>
      </c>
      <c r="K72" t="s">
        <v>154</v>
      </c>
      <c r="L72" t="s">
        <v>144</v>
      </c>
      <c r="M72" s="5">
        <v>504</v>
      </c>
    </row>
    <row r="73" spans="1:13" x14ac:dyDescent="0.25">
      <c r="A73" s="2">
        <v>45875</v>
      </c>
      <c r="B73" s="3">
        <f t="shared" si="5"/>
        <v>2026</v>
      </c>
      <c r="C73" t="str">
        <f t="shared" si="3"/>
        <v>2025-2026</v>
      </c>
      <c r="D73" t="s">
        <v>160</v>
      </c>
      <c r="E73" t="s">
        <v>47</v>
      </c>
      <c r="F73" t="str">
        <f t="shared" si="4"/>
        <v>Victoria</v>
      </c>
      <c r="G73" t="s">
        <v>26</v>
      </c>
      <c r="H73">
        <v>3630</v>
      </c>
      <c r="I73" t="s">
        <v>11</v>
      </c>
      <c r="J73" t="s">
        <v>135</v>
      </c>
      <c r="K73" t="s">
        <v>159</v>
      </c>
      <c r="L73" t="s">
        <v>149</v>
      </c>
      <c r="M73" s="5">
        <v>40</v>
      </c>
    </row>
    <row r="74" spans="1:13" x14ac:dyDescent="0.25">
      <c r="A74" s="2">
        <v>45540</v>
      </c>
      <c r="B74" s="3">
        <f t="shared" si="5"/>
        <v>2025</v>
      </c>
      <c r="C74" t="str">
        <f t="shared" si="3"/>
        <v>2024-2025</v>
      </c>
      <c r="D74" t="s">
        <v>160</v>
      </c>
      <c r="E74" t="s">
        <v>24</v>
      </c>
      <c r="F74" t="str">
        <f t="shared" si="4"/>
        <v>Queensland</v>
      </c>
      <c r="G74" t="s">
        <v>19</v>
      </c>
      <c r="H74">
        <v>4053</v>
      </c>
      <c r="I74" t="s">
        <v>11</v>
      </c>
      <c r="J74" t="s">
        <v>129</v>
      </c>
      <c r="K74" t="s">
        <v>151</v>
      </c>
      <c r="L74" t="s">
        <v>141</v>
      </c>
      <c r="M74" s="5">
        <v>784</v>
      </c>
    </row>
    <row r="75" spans="1:13" x14ac:dyDescent="0.25">
      <c r="A75" s="2">
        <v>45826</v>
      </c>
      <c r="B75" s="3">
        <f t="shared" si="5"/>
        <v>2025</v>
      </c>
      <c r="C75" t="str">
        <f t="shared" si="3"/>
        <v>2024-2025</v>
      </c>
      <c r="D75" t="s">
        <v>160</v>
      </c>
      <c r="E75" t="s">
        <v>86</v>
      </c>
      <c r="F75" t="str">
        <f t="shared" si="4"/>
        <v>Queensland</v>
      </c>
      <c r="G75" t="s">
        <v>19</v>
      </c>
      <c r="H75">
        <v>4119</v>
      </c>
      <c r="I75" t="s">
        <v>11</v>
      </c>
      <c r="J75" t="s">
        <v>129</v>
      </c>
      <c r="K75" t="s">
        <v>154</v>
      </c>
      <c r="L75" t="s">
        <v>144</v>
      </c>
      <c r="M75" s="5">
        <v>302</v>
      </c>
    </row>
    <row r="76" spans="1:13" x14ac:dyDescent="0.25">
      <c r="A76" s="2">
        <v>45767</v>
      </c>
      <c r="B76" s="3">
        <f t="shared" si="5"/>
        <v>2025</v>
      </c>
      <c r="C76" t="str">
        <f t="shared" si="3"/>
        <v>2024-2025</v>
      </c>
      <c r="D76" t="s">
        <v>160</v>
      </c>
      <c r="E76" t="s">
        <v>30</v>
      </c>
      <c r="F76" t="str">
        <f t="shared" si="4"/>
        <v>Victoria</v>
      </c>
      <c r="G76" t="s">
        <v>26</v>
      </c>
      <c r="H76">
        <v>3030</v>
      </c>
      <c r="I76" t="s">
        <v>11</v>
      </c>
      <c r="J76" t="s">
        <v>126</v>
      </c>
      <c r="K76" t="s">
        <v>152</v>
      </c>
      <c r="L76" t="s">
        <v>142</v>
      </c>
      <c r="M76" s="5">
        <v>582</v>
      </c>
    </row>
    <row r="77" spans="1:13" x14ac:dyDescent="0.25">
      <c r="A77" s="2">
        <v>45953</v>
      </c>
      <c r="B77" s="3">
        <f t="shared" si="5"/>
        <v>2026</v>
      </c>
      <c r="C77" t="str">
        <f t="shared" si="3"/>
        <v>2025-2026</v>
      </c>
      <c r="D77" t="s">
        <v>160</v>
      </c>
      <c r="E77" t="s">
        <v>29</v>
      </c>
      <c r="F77" t="str">
        <f t="shared" si="4"/>
        <v>Queensland</v>
      </c>
      <c r="G77" t="s">
        <v>19</v>
      </c>
      <c r="H77">
        <v>4703</v>
      </c>
      <c r="I77" t="s">
        <v>11</v>
      </c>
      <c r="J77" t="s">
        <v>136</v>
      </c>
      <c r="K77" t="s">
        <v>153</v>
      </c>
      <c r="L77" t="s">
        <v>143</v>
      </c>
      <c r="M77" s="5">
        <v>89</v>
      </c>
    </row>
    <row r="78" spans="1:13" x14ac:dyDescent="0.25">
      <c r="A78" s="2">
        <v>45414</v>
      </c>
      <c r="B78" s="3">
        <f t="shared" si="5"/>
        <v>2024</v>
      </c>
      <c r="C78" t="str">
        <f t="shared" si="3"/>
        <v>2023-2024</v>
      </c>
      <c r="D78" t="s">
        <v>160</v>
      </c>
      <c r="E78" t="s">
        <v>83</v>
      </c>
      <c r="F78" t="str">
        <f t="shared" si="4"/>
        <v>Victoria</v>
      </c>
      <c r="G78" t="s">
        <v>26</v>
      </c>
      <c r="H78">
        <v>3551</v>
      </c>
      <c r="I78" t="s">
        <v>11</v>
      </c>
      <c r="J78" t="s">
        <v>127</v>
      </c>
      <c r="K78" t="s">
        <v>151</v>
      </c>
      <c r="L78" t="s">
        <v>141</v>
      </c>
      <c r="M78" s="5">
        <v>154</v>
      </c>
    </row>
    <row r="79" spans="1:13" x14ac:dyDescent="0.25">
      <c r="A79" s="2">
        <v>45947</v>
      </c>
      <c r="B79" s="3">
        <f t="shared" si="5"/>
        <v>2026</v>
      </c>
      <c r="C79" t="str">
        <f t="shared" si="3"/>
        <v>2025-2026</v>
      </c>
      <c r="D79" t="s">
        <v>160</v>
      </c>
      <c r="E79" t="s">
        <v>81</v>
      </c>
      <c r="F79" t="str">
        <f t="shared" si="4"/>
        <v>Victoria</v>
      </c>
      <c r="G79" t="s">
        <v>26</v>
      </c>
      <c r="H79">
        <v>3076</v>
      </c>
      <c r="I79" t="s">
        <v>11</v>
      </c>
      <c r="J79" t="s">
        <v>126</v>
      </c>
      <c r="K79" t="s">
        <v>152</v>
      </c>
      <c r="L79" t="s">
        <v>142</v>
      </c>
      <c r="M79" s="5">
        <v>180</v>
      </c>
    </row>
    <row r="80" spans="1:13" x14ac:dyDescent="0.25">
      <c r="A80" s="2">
        <v>45990</v>
      </c>
      <c r="B80" s="3">
        <f t="shared" si="5"/>
        <v>2026</v>
      </c>
      <c r="C80" t="str">
        <f t="shared" si="3"/>
        <v>2025-2026</v>
      </c>
      <c r="D80" t="s">
        <v>160</v>
      </c>
      <c r="E80" t="s">
        <v>12</v>
      </c>
      <c r="F80" t="str">
        <f t="shared" si="4"/>
        <v>New South Wales</v>
      </c>
      <c r="G80" t="s">
        <v>10</v>
      </c>
      <c r="H80">
        <v>2795</v>
      </c>
      <c r="I80" t="s">
        <v>11</v>
      </c>
      <c r="J80" t="s">
        <v>130</v>
      </c>
      <c r="K80" t="s">
        <v>150</v>
      </c>
      <c r="L80" t="s">
        <v>140</v>
      </c>
      <c r="M80" s="5">
        <v>188</v>
      </c>
    </row>
    <row r="81" spans="1:13" x14ac:dyDescent="0.25">
      <c r="A81" s="2">
        <v>45944</v>
      </c>
      <c r="B81" s="3">
        <f t="shared" si="5"/>
        <v>2026</v>
      </c>
      <c r="C81" t="str">
        <f t="shared" si="3"/>
        <v>2025-2026</v>
      </c>
      <c r="D81" t="s">
        <v>161</v>
      </c>
      <c r="E81" t="s">
        <v>83</v>
      </c>
      <c r="F81" t="str">
        <f t="shared" si="4"/>
        <v>Victoria</v>
      </c>
      <c r="G81" t="s">
        <v>26</v>
      </c>
      <c r="H81">
        <v>3551</v>
      </c>
      <c r="I81" t="s">
        <v>11</v>
      </c>
      <c r="J81" t="s">
        <v>127</v>
      </c>
      <c r="K81" t="s">
        <v>150</v>
      </c>
      <c r="L81" t="s">
        <v>140</v>
      </c>
      <c r="M81" s="5">
        <v>114</v>
      </c>
    </row>
    <row r="82" spans="1:13" x14ac:dyDescent="0.25">
      <c r="A82" s="2">
        <v>45321</v>
      </c>
      <c r="B82" s="3">
        <f t="shared" si="5"/>
        <v>2024</v>
      </c>
      <c r="C82" t="str">
        <f t="shared" si="3"/>
        <v>2023-2024</v>
      </c>
      <c r="D82" t="s">
        <v>160</v>
      </c>
      <c r="E82" t="s">
        <v>113</v>
      </c>
      <c r="F82" t="str">
        <f t="shared" si="4"/>
        <v>New South Wales</v>
      </c>
      <c r="G82" t="s">
        <v>10</v>
      </c>
      <c r="H82">
        <v>2101</v>
      </c>
      <c r="I82" t="s">
        <v>11</v>
      </c>
      <c r="J82" t="s">
        <v>123</v>
      </c>
      <c r="K82" t="s">
        <v>156</v>
      </c>
      <c r="L82" t="s">
        <v>146</v>
      </c>
      <c r="M82" s="5">
        <v>550</v>
      </c>
    </row>
    <row r="83" spans="1:13" x14ac:dyDescent="0.25">
      <c r="A83" s="2">
        <v>45733</v>
      </c>
      <c r="B83" s="3">
        <f t="shared" si="5"/>
        <v>2025</v>
      </c>
      <c r="C83" t="str">
        <f t="shared" si="3"/>
        <v>2024-2025</v>
      </c>
      <c r="D83" t="s">
        <v>161</v>
      </c>
      <c r="E83" t="s">
        <v>50</v>
      </c>
      <c r="F83" t="str">
        <f t="shared" si="4"/>
        <v>Australian Capital Territory</v>
      </c>
      <c r="G83" t="s">
        <v>51</v>
      </c>
      <c r="H83">
        <v>2617</v>
      </c>
      <c r="I83" t="s">
        <v>11</v>
      </c>
      <c r="J83" t="s">
        <v>121</v>
      </c>
      <c r="K83" t="s">
        <v>151</v>
      </c>
      <c r="L83" t="s">
        <v>141</v>
      </c>
      <c r="M83" s="5">
        <v>630</v>
      </c>
    </row>
    <row r="84" spans="1:13" x14ac:dyDescent="0.25">
      <c r="A84" s="2">
        <v>45543</v>
      </c>
      <c r="B84" s="3">
        <f t="shared" si="5"/>
        <v>2025</v>
      </c>
      <c r="C84" t="str">
        <f t="shared" si="3"/>
        <v>2024-2025</v>
      </c>
      <c r="D84" t="s">
        <v>160</v>
      </c>
      <c r="E84" t="s">
        <v>66</v>
      </c>
      <c r="F84" t="str">
        <f t="shared" si="4"/>
        <v>Western Australia</v>
      </c>
      <c r="G84" t="s">
        <v>28</v>
      </c>
      <c r="H84">
        <v>6330</v>
      </c>
      <c r="I84" t="s">
        <v>11</v>
      </c>
      <c r="J84" t="s">
        <v>133</v>
      </c>
      <c r="K84" t="s">
        <v>155</v>
      </c>
      <c r="L84" t="s">
        <v>145</v>
      </c>
      <c r="M84" s="5">
        <v>359</v>
      </c>
    </row>
    <row r="85" spans="1:13" x14ac:dyDescent="0.25">
      <c r="A85" s="2">
        <v>45446</v>
      </c>
      <c r="B85" s="3">
        <f t="shared" si="5"/>
        <v>2024</v>
      </c>
      <c r="C85" t="str">
        <f t="shared" si="3"/>
        <v>2023-2024</v>
      </c>
      <c r="D85" t="s">
        <v>160</v>
      </c>
      <c r="E85" t="s">
        <v>16</v>
      </c>
      <c r="F85" t="str">
        <f t="shared" si="4"/>
        <v>South Australia</v>
      </c>
      <c r="G85" t="s">
        <v>17</v>
      </c>
      <c r="H85">
        <v>5168</v>
      </c>
      <c r="I85" t="s">
        <v>11</v>
      </c>
      <c r="J85" t="s">
        <v>132</v>
      </c>
      <c r="K85" t="s">
        <v>150</v>
      </c>
      <c r="L85" t="s">
        <v>140</v>
      </c>
      <c r="M85" s="5">
        <v>488</v>
      </c>
    </row>
    <row r="86" spans="1:13" x14ac:dyDescent="0.25">
      <c r="A86" s="2">
        <v>45743</v>
      </c>
      <c r="B86" s="3">
        <f t="shared" si="5"/>
        <v>2025</v>
      </c>
      <c r="C86" t="str">
        <f t="shared" si="3"/>
        <v>2024-2025</v>
      </c>
      <c r="D86" t="s">
        <v>160</v>
      </c>
      <c r="E86" t="s">
        <v>31</v>
      </c>
      <c r="F86" t="str">
        <f t="shared" si="4"/>
        <v>South Australia</v>
      </c>
      <c r="G86" t="s">
        <v>17</v>
      </c>
      <c r="H86">
        <v>5082</v>
      </c>
      <c r="I86" t="s">
        <v>11</v>
      </c>
      <c r="J86" t="s">
        <v>132</v>
      </c>
      <c r="K86" t="s">
        <v>150</v>
      </c>
      <c r="L86" t="s">
        <v>140</v>
      </c>
      <c r="M86" s="5">
        <v>470</v>
      </c>
    </row>
    <row r="87" spans="1:13" x14ac:dyDescent="0.25">
      <c r="A87" s="2">
        <v>45893</v>
      </c>
      <c r="B87" s="3">
        <f t="shared" si="5"/>
        <v>2026</v>
      </c>
      <c r="C87" t="str">
        <f t="shared" si="3"/>
        <v>2025-2026</v>
      </c>
      <c r="D87" t="s">
        <v>160</v>
      </c>
      <c r="E87" t="s">
        <v>83</v>
      </c>
      <c r="F87" t="str">
        <f t="shared" si="4"/>
        <v>Victoria</v>
      </c>
      <c r="G87" t="s">
        <v>26</v>
      </c>
      <c r="H87">
        <v>3551</v>
      </c>
      <c r="I87" t="s">
        <v>11</v>
      </c>
      <c r="J87" t="s">
        <v>127</v>
      </c>
      <c r="K87" t="s">
        <v>151</v>
      </c>
      <c r="L87" t="s">
        <v>141</v>
      </c>
      <c r="M87" s="5">
        <v>20</v>
      </c>
    </row>
    <row r="88" spans="1:13" x14ac:dyDescent="0.25">
      <c r="A88" s="2">
        <v>45308</v>
      </c>
      <c r="B88" s="3">
        <f t="shared" si="5"/>
        <v>2024</v>
      </c>
      <c r="C88" t="str">
        <f t="shared" si="3"/>
        <v>2023-2024</v>
      </c>
      <c r="D88" t="s">
        <v>160</v>
      </c>
      <c r="E88" t="s">
        <v>111</v>
      </c>
      <c r="F88" t="str">
        <f t="shared" si="4"/>
        <v>New South Wales</v>
      </c>
      <c r="G88" t="s">
        <v>10</v>
      </c>
      <c r="H88">
        <v>2154</v>
      </c>
      <c r="I88" t="s">
        <v>11</v>
      </c>
      <c r="J88" t="s">
        <v>123</v>
      </c>
      <c r="K88" t="s">
        <v>153</v>
      </c>
      <c r="L88" t="s">
        <v>143</v>
      </c>
      <c r="M88" s="5">
        <v>699</v>
      </c>
    </row>
    <row r="89" spans="1:13" x14ac:dyDescent="0.25">
      <c r="A89" s="2">
        <v>45952</v>
      </c>
      <c r="B89" s="3">
        <f t="shared" si="5"/>
        <v>2026</v>
      </c>
      <c r="C89" t="str">
        <f t="shared" si="3"/>
        <v>2025-2026</v>
      </c>
      <c r="D89" t="s">
        <v>160</v>
      </c>
      <c r="E89" t="s">
        <v>24</v>
      </c>
      <c r="F89" t="str">
        <f t="shared" si="4"/>
        <v>Queensland</v>
      </c>
      <c r="G89" t="s">
        <v>19</v>
      </c>
      <c r="H89">
        <v>4053</v>
      </c>
      <c r="I89" t="s">
        <v>11</v>
      </c>
      <c r="J89" t="s">
        <v>129</v>
      </c>
      <c r="K89" t="s">
        <v>157</v>
      </c>
      <c r="L89" t="s">
        <v>147</v>
      </c>
      <c r="M89" s="5">
        <v>124</v>
      </c>
    </row>
    <row r="90" spans="1:13" x14ac:dyDescent="0.25">
      <c r="A90" s="2">
        <v>45971</v>
      </c>
      <c r="B90" s="3">
        <f t="shared" si="5"/>
        <v>2026</v>
      </c>
      <c r="C90" t="str">
        <f t="shared" si="3"/>
        <v>2025-2026</v>
      </c>
      <c r="D90" t="s">
        <v>160</v>
      </c>
      <c r="E90" t="s">
        <v>77</v>
      </c>
      <c r="F90" t="str">
        <f t="shared" si="4"/>
        <v>Victoria</v>
      </c>
      <c r="G90" t="s">
        <v>26</v>
      </c>
      <c r="H90">
        <v>3018</v>
      </c>
      <c r="I90" t="s">
        <v>11</v>
      </c>
      <c r="J90" t="s">
        <v>126</v>
      </c>
      <c r="K90" t="s">
        <v>153</v>
      </c>
      <c r="L90" t="s">
        <v>143</v>
      </c>
      <c r="M90" s="5">
        <v>102</v>
      </c>
    </row>
    <row r="91" spans="1:13" x14ac:dyDescent="0.25">
      <c r="A91" s="2">
        <v>45540</v>
      </c>
      <c r="B91" s="3">
        <f t="shared" si="5"/>
        <v>2025</v>
      </c>
      <c r="C91" t="str">
        <f t="shared" si="3"/>
        <v>2024-2025</v>
      </c>
      <c r="D91" t="s">
        <v>160</v>
      </c>
      <c r="E91" t="s">
        <v>96</v>
      </c>
      <c r="F91" t="str">
        <f t="shared" si="4"/>
        <v>Western Australia</v>
      </c>
      <c r="G91" t="s">
        <v>28</v>
      </c>
      <c r="H91">
        <v>6027</v>
      </c>
      <c r="I91" t="s">
        <v>11</v>
      </c>
      <c r="J91" t="s">
        <v>119</v>
      </c>
      <c r="K91" t="s">
        <v>157</v>
      </c>
      <c r="L91" t="s">
        <v>147</v>
      </c>
      <c r="M91" s="5">
        <v>603</v>
      </c>
    </row>
    <row r="92" spans="1:13" x14ac:dyDescent="0.25">
      <c r="A92" s="2">
        <v>45364</v>
      </c>
      <c r="B92" s="3">
        <f t="shared" si="5"/>
        <v>2024</v>
      </c>
      <c r="C92" t="str">
        <f t="shared" si="3"/>
        <v>2023-2024</v>
      </c>
      <c r="D92" t="s">
        <v>161</v>
      </c>
      <c r="E92" t="s">
        <v>9</v>
      </c>
      <c r="F92" t="str">
        <f t="shared" si="4"/>
        <v>New South Wales</v>
      </c>
      <c r="G92" t="s">
        <v>10</v>
      </c>
      <c r="H92">
        <v>2067</v>
      </c>
      <c r="I92" t="s">
        <v>11</v>
      </c>
      <c r="J92" t="s">
        <v>124</v>
      </c>
      <c r="K92" t="s">
        <v>151</v>
      </c>
      <c r="L92" t="s">
        <v>141</v>
      </c>
      <c r="M92" s="5">
        <v>293</v>
      </c>
    </row>
    <row r="93" spans="1:13" x14ac:dyDescent="0.25">
      <c r="A93" s="2">
        <v>45720</v>
      </c>
      <c r="B93" s="3">
        <f t="shared" si="5"/>
        <v>2025</v>
      </c>
      <c r="C93" t="str">
        <f t="shared" si="3"/>
        <v>2024-2025</v>
      </c>
      <c r="D93" t="s">
        <v>160</v>
      </c>
      <c r="E93" t="s">
        <v>78</v>
      </c>
      <c r="F93" t="str">
        <f t="shared" si="4"/>
        <v>New South Wales</v>
      </c>
      <c r="G93" t="s">
        <v>10</v>
      </c>
      <c r="H93">
        <v>2480</v>
      </c>
      <c r="I93" t="s">
        <v>11</v>
      </c>
      <c r="J93" t="s">
        <v>120</v>
      </c>
      <c r="K93" t="s">
        <v>157</v>
      </c>
      <c r="L93" t="s">
        <v>147</v>
      </c>
      <c r="M93" s="5">
        <v>646</v>
      </c>
    </row>
    <row r="94" spans="1:13" x14ac:dyDescent="0.25">
      <c r="A94" s="2">
        <v>45830</v>
      </c>
      <c r="B94" s="3">
        <f t="shared" si="5"/>
        <v>2025</v>
      </c>
      <c r="C94" t="str">
        <f t="shared" si="3"/>
        <v>2024-2025</v>
      </c>
      <c r="D94" t="s">
        <v>161</v>
      </c>
      <c r="E94" t="s">
        <v>73</v>
      </c>
      <c r="F94" t="str">
        <f t="shared" si="4"/>
        <v>Queensland</v>
      </c>
      <c r="G94" t="s">
        <v>19</v>
      </c>
      <c r="H94">
        <v>4509</v>
      </c>
      <c r="I94" t="s">
        <v>11</v>
      </c>
      <c r="J94" t="s">
        <v>122</v>
      </c>
      <c r="K94" t="s">
        <v>158</v>
      </c>
      <c r="L94" t="s">
        <v>148</v>
      </c>
      <c r="M94" s="5">
        <v>30</v>
      </c>
    </row>
    <row r="95" spans="1:13" x14ac:dyDescent="0.25">
      <c r="A95" s="2">
        <v>45786</v>
      </c>
      <c r="B95" s="3">
        <f t="shared" si="5"/>
        <v>2025</v>
      </c>
      <c r="C95" t="str">
        <f t="shared" si="3"/>
        <v>2024-2025</v>
      </c>
      <c r="D95" t="s">
        <v>160</v>
      </c>
      <c r="E95" t="s">
        <v>39</v>
      </c>
      <c r="F95" t="str">
        <f t="shared" si="4"/>
        <v>New South Wales</v>
      </c>
      <c r="G95" t="s">
        <v>10</v>
      </c>
      <c r="H95">
        <v>2541</v>
      </c>
      <c r="I95" t="s">
        <v>11</v>
      </c>
      <c r="J95" t="s">
        <v>121</v>
      </c>
      <c r="K95" t="s">
        <v>158</v>
      </c>
      <c r="L95" t="s">
        <v>148</v>
      </c>
      <c r="M95" s="5">
        <v>607</v>
      </c>
    </row>
    <row r="96" spans="1:13" x14ac:dyDescent="0.25">
      <c r="A96" s="2">
        <v>45959</v>
      </c>
      <c r="B96" s="3">
        <f t="shared" si="5"/>
        <v>2026</v>
      </c>
      <c r="C96" t="str">
        <f t="shared" si="3"/>
        <v>2025-2026</v>
      </c>
      <c r="D96" t="s">
        <v>160</v>
      </c>
      <c r="E96" t="s">
        <v>21</v>
      </c>
      <c r="F96" t="str">
        <f t="shared" si="4"/>
        <v>South Australia</v>
      </c>
      <c r="G96" t="s">
        <v>17</v>
      </c>
      <c r="H96">
        <v>5343</v>
      </c>
      <c r="I96" t="s">
        <v>11</v>
      </c>
      <c r="J96" t="s">
        <v>137</v>
      </c>
      <c r="K96" t="s">
        <v>156</v>
      </c>
      <c r="L96" t="s">
        <v>146</v>
      </c>
      <c r="M96" s="5">
        <v>329</v>
      </c>
    </row>
    <row r="97" spans="1:13" x14ac:dyDescent="0.25">
      <c r="A97" s="2">
        <v>45734</v>
      </c>
      <c r="B97" s="3">
        <f t="shared" si="5"/>
        <v>2025</v>
      </c>
      <c r="C97" t="str">
        <f t="shared" si="3"/>
        <v>2024-2025</v>
      </c>
      <c r="D97" t="s">
        <v>160</v>
      </c>
      <c r="E97" t="s">
        <v>111</v>
      </c>
      <c r="F97" t="str">
        <f t="shared" si="4"/>
        <v>New South Wales</v>
      </c>
      <c r="G97" t="s">
        <v>10</v>
      </c>
      <c r="H97">
        <v>2154</v>
      </c>
      <c r="I97" t="s">
        <v>11</v>
      </c>
      <c r="J97" t="s">
        <v>123</v>
      </c>
      <c r="K97" t="s">
        <v>151</v>
      </c>
      <c r="L97" t="s">
        <v>141</v>
      </c>
      <c r="M97" s="5">
        <v>695</v>
      </c>
    </row>
    <row r="98" spans="1:13" x14ac:dyDescent="0.25">
      <c r="A98" s="2">
        <v>45671</v>
      </c>
      <c r="B98" s="3">
        <f t="shared" si="5"/>
        <v>2025</v>
      </c>
      <c r="C98" t="str">
        <f t="shared" si="3"/>
        <v>2024-2025</v>
      </c>
      <c r="D98" t="s">
        <v>160</v>
      </c>
      <c r="E98" t="s">
        <v>104</v>
      </c>
      <c r="F98" t="str">
        <f t="shared" si="4"/>
        <v>Victoria</v>
      </c>
      <c r="G98" t="s">
        <v>26</v>
      </c>
      <c r="H98">
        <v>3175</v>
      </c>
      <c r="I98" t="s">
        <v>11</v>
      </c>
      <c r="J98" t="s">
        <v>125</v>
      </c>
      <c r="K98" t="s">
        <v>155</v>
      </c>
      <c r="L98" t="s">
        <v>145</v>
      </c>
      <c r="M98" s="5">
        <v>176</v>
      </c>
    </row>
    <row r="99" spans="1:13" x14ac:dyDescent="0.25">
      <c r="A99" s="2">
        <v>45985</v>
      </c>
      <c r="B99" s="3">
        <f t="shared" si="5"/>
        <v>2026</v>
      </c>
      <c r="C99" t="str">
        <f t="shared" si="3"/>
        <v>2025-2026</v>
      </c>
      <c r="D99" t="s">
        <v>160</v>
      </c>
      <c r="E99" t="s">
        <v>23</v>
      </c>
      <c r="F99" t="str">
        <f t="shared" si="4"/>
        <v>New South Wales</v>
      </c>
      <c r="G99" t="s">
        <v>10</v>
      </c>
      <c r="H99">
        <v>2830</v>
      </c>
      <c r="I99" t="s">
        <v>11</v>
      </c>
      <c r="J99" t="s">
        <v>130</v>
      </c>
      <c r="K99" t="s">
        <v>152</v>
      </c>
      <c r="L99" t="s">
        <v>142</v>
      </c>
      <c r="M99" s="5">
        <v>619</v>
      </c>
    </row>
    <row r="100" spans="1:13" x14ac:dyDescent="0.25">
      <c r="A100" s="2">
        <v>45750</v>
      </c>
      <c r="B100" s="3">
        <f t="shared" si="5"/>
        <v>2025</v>
      </c>
      <c r="C100" t="str">
        <f t="shared" si="3"/>
        <v>2024-2025</v>
      </c>
      <c r="D100" t="s">
        <v>160</v>
      </c>
      <c r="E100" t="s">
        <v>81</v>
      </c>
      <c r="F100" t="str">
        <f t="shared" si="4"/>
        <v>Victoria</v>
      </c>
      <c r="G100" t="s">
        <v>26</v>
      </c>
      <c r="H100">
        <v>3076</v>
      </c>
      <c r="I100" t="s">
        <v>11</v>
      </c>
      <c r="J100" t="s">
        <v>126</v>
      </c>
      <c r="K100" t="s">
        <v>155</v>
      </c>
      <c r="L100" t="s">
        <v>145</v>
      </c>
      <c r="M100" s="5">
        <v>542</v>
      </c>
    </row>
    <row r="101" spans="1:13" x14ac:dyDescent="0.25">
      <c r="A101" s="2">
        <v>45341</v>
      </c>
      <c r="B101" s="3">
        <f t="shared" si="5"/>
        <v>2024</v>
      </c>
      <c r="C101" t="str">
        <f t="shared" si="3"/>
        <v>2023-2024</v>
      </c>
      <c r="D101" t="s">
        <v>160</v>
      </c>
      <c r="E101" t="s">
        <v>64</v>
      </c>
      <c r="F101" t="str">
        <f t="shared" si="4"/>
        <v>Western Australia</v>
      </c>
      <c r="G101" t="s">
        <v>28</v>
      </c>
      <c r="H101">
        <v>6112</v>
      </c>
      <c r="I101" t="s">
        <v>11</v>
      </c>
      <c r="J101" t="s">
        <v>133</v>
      </c>
      <c r="K101" t="s">
        <v>155</v>
      </c>
      <c r="L101" t="s">
        <v>145</v>
      </c>
      <c r="M101" s="5">
        <v>413</v>
      </c>
    </row>
    <row r="102" spans="1:13" x14ac:dyDescent="0.25">
      <c r="A102" s="2">
        <v>45684</v>
      </c>
      <c r="B102" s="3">
        <f t="shared" si="5"/>
        <v>2025</v>
      </c>
      <c r="C102" t="str">
        <f t="shared" si="3"/>
        <v>2024-2025</v>
      </c>
      <c r="D102" t="s">
        <v>160</v>
      </c>
      <c r="E102" t="s">
        <v>113</v>
      </c>
      <c r="F102" t="str">
        <f t="shared" si="4"/>
        <v>New South Wales</v>
      </c>
      <c r="G102" t="s">
        <v>10</v>
      </c>
      <c r="H102">
        <v>2101</v>
      </c>
      <c r="I102" t="s">
        <v>11</v>
      </c>
      <c r="J102" t="s">
        <v>123</v>
      </c>
      <c r="K102" t="s">
        <v>153</v>
      </c>
      <c r="L102" t="s">
        <v>143</v>
      </c>
      <c r="M102" s="5">
        <v>97</v>
      </c>
    </row>
    <row r="103" spans="1:13" x14ac:dyDescent="0.25">
      <c r="A103" s="2">
        <v>45691</v>
      </c>
      <c r="B103" s="3">
        <f t="shared" si="5"/>
        <v>2025</v>
      </c>
      <c r="C103" t="str">
        <f t="shared" si="3"/>
        <v>2024-2025</v>
      </c>
      <c r="D103" t="s">
        <v>160</v>
      </c>
      <c r="E103" t="s">
        <v>66</v>
      </c>
      <c r="F103" t="str">
        <f t="shared" si="4"/>
        <v>Western Australia</v>
      </c>
      <c r="G103" t="s">
        <v>28</v>
      </c>
      <c r="H103">
        <v>6330</v>
      </c>
      <c r="I103" t="s">
        <v>11</v>
      </c>
      <c r="J103" t="s">
        <v>133</v>
      </c>
      <c r="K103" t="s">
        <v>154</v>
      </c>
      <c r="L103" t="s">
        <v>144</v>
      </c>
      <c r="M103" s="5">
        <v>316</v>
      </c>
    </row>
    <row r="104" spans="1:13" x14ac:dyDescent="0.25">
      <c r="A104" s="2">
        <v>45870</v>
      </c>
      <c r="B104" s="3">
        <f t="shared" si="5"/>
        <v>2026</v>
      </c>
      <c r="C104" t="str">
        <f t="shared" si="3"/>
        <v>2025-2026</v>
      </c>
      <c r="D104" t="s">
        <v>160</v>
      </c>
      <c r="E104" t="s">
        <v>92</v>
      </c>
      <c r="F104" t="str">
        <f t="shared" si="4"/>
        <v>New South Wales</v>
      </c>
      <c r="G104" t="s">
        <v>10</v>
      </c>
      <c r="H104">
        <v>2015</v>
      </c>
      <c r="I104" t="s">
        <v>11</v>
      </c>
      <c r="J104" t="s">
        <v>124</v>
      </c>
      <c r="K104" t="s">
        <v>150</v>
      </c>
      <c r="L104" t="s">
        <v>140</v>
      </c>
      <c r="M104" s="5">
        <v>245</v>
      </c>
    </row>
    <row r="105" spans="1:13" x14ac:dyDescent="0.25">
      <c r="A105" s="2">
        <v>45578</v>
      </c>
      <c r="B105" s="3">
        <f t="shared" si="5"/>
        <v>2025</v>
      </c>
      <c r="C105" t="str">
        <f t="shared" si="3"/>
        <v>2024-2025</v>
      </c>
      <c r="D105" t="s">
        <v>160</v>
      </c>
      <c r="E105" t="s">
        <v>92</v>
      </c>
      <c r="F105" t="str">
        <f t="shared" si="4"/>
        <v>New South Wales</v>
      </c>
      <c r="G105" t="s">
        <v>10</v>
      </c>
      <c r="H105">
        <v>2015</v>
      </c>
      <c r="I105" t="s">
        <v>11</v>
      </c>
      <c r="J105" t="s">
        <v>124</v>
      </c>
      <c r="K105" t="s">
        <v>154</v>
      </c>
      <c r="L105" t="s">
        <v>144</v>
      </c>
      <c r="M105" s="5">
        <v>568</v>
      </c>
    </row>
    <row r="106" spans="1:13" x14ac:dyDescent="0.25">
      <c r="A106" s="2">
        <v>45554</v>
      </c>
      <c r="B106" s="3">
        <f t="shared" si="5"/>
        <v>2025</v>
      </c>
      <c r="C106" t="str">
        <f t="shared" si="3"/>
        <v>2024-2025</v>
      </c>
      <c r="D106" t="s">
        <v>160</v>
      </c>
      <c r="E106" t="s">
        <v>92</v>
      </c>
      <c r="F106" t="str">
        <f t="shared" si="4"/>
        <v>New South Wales</v>
      </c>
      <c r="G106" t="s">
        <v>10</v>
      </c>
      <c r="H106">
        <v>2015</v>
      </c>
      <c r="I106" t="s">
        <v>11</v>
      </c>
      <c r="J106" t="s">
        <v>124</v>
      </c>
      <c r="K106" t="s">
        <v>155</v>
      </c>
      <c r="L106" t="s">
        <v>145</v>
      </c>
      <c r="M106" s="5">
        <v>258</v>
      </c>
    </row>
    <row r="107" spans="1:13" x14ac:dyDescent="0.25">
      <c r="A107" s="2">
        <v>45986</v>
      </c>
      <c r="B107" s="3">
        <f t="shared" si="5"/>
        <v>2026</v>
      </c>
      <c r="C107" t="str">
        <f t="shared" si="3"/>
        <v>2025-2026</v>
      </c>
      <c r="D107" t="s">
        <v>160</v>
      </c>
      <c r="E107" t="s">
        <v>49</v>
      </c>
      <c r="F107" t="str">
        <f t="shared" si="4"/>
        <v>New South Wales</v>
      </c>
      <c r="G107" t="s">
        <v>10</v>
      </c>
      <c r="H107">
        <v>2350</v>
      </c>
      <c r="I107" t="s">
        <v>11</v>
      </c>
      <c r="J107" t="s">
        <v>120</v>
      </c>
      <c r="K107" t="s">
        <v>154</v>
      </c>
      <c r="L107" t="s">
        <v>144</v>
      </c>
      <c r="M107" s="5">
        <v>289</v>
      </c>
    </row>
    <row r="108" spans="1:13" x14ac:dyDescent="0.25">
      <c r="A108" s="2">
        <v>45672</v>
      </c>
      <c r="B108" s="3">
        <f t="shared" si="5"/>
        <v>2025</v>
      </c>
      <c r="C108" t="str">
        <f t="shared" si="3"/>
        <v>2024-2025</v>
      </c>
      <c r="D108" t="s">
        <v>160</v>
      </c>
      <c r="E108" t="s">
        <v>95</v>
      </c>
      <c r="F108" t="str">
        <f t="shared" si="4"/>
        <v>New South Wales</v>
      </c>
      <c r="G108" t="s">
        <v>10</v>
      </c>
      <c r="H108">
        <v>2131</v>
      </c>
      <c r="I108" t="s">
        <v>11</v>
      </c>
      <c r="J108" t="s">
        <v>123</v>
      </c>
      <c r="K108" t="s">
        <v>150</v>
      </c>
      <c r="L108" t="s">
        <v>140</v>
      </c>
      <c r="M108" s="5">
        <v>97</v>
      </c>
    </row>
    <row r="109" spans="1:13" x14ac:dyDescent="0.25">
      <c r="A109" s="2">
        <v>45357</v>
      </c>
      <c r="B109" s="3">
        <f t="shared" si="5"/>
        <v>2024</v>
      </c>
      <c r="C109" t="str">
        <f t="shared" si="3"/>
        <v>2023-2024</v>
      </c>
      <c r="D109" t="s">
        <v>160</v>
      </c>
      <c r="E109" t="s">
        <v>95</v>
      </c>
      <c r="F109" t="str">
        <f t="shared" si="4"/>
        <v>New South Wales</v>
      </c>
      <c r="G109" t="s">
        <v>10</v>
      </c>
      <c r="H109">
        <v>2131</v>
      </c>
      <c r="I109" t="s">
        <v>11</v>
      </c>
      <c r="J109" t="s">
        <v>123</v>
      </c>
      <c r="K109" t="s">
        <v>153</v>
      </c>
      <c r="L109" t="s">
        <v>143</v>
      </c>
      <c r="M109" s="5">
        <v>148</v>
      </c>
    </row>
    <row r="110" spans="1:13" x14ac:dyDescent="0.25">
      <c r="A110" s="2">
        <v>45604</v>
      </c>
      <c r="B110" s="3">
        <f t="shared" si="5"/>
        <v>2025</v>
      </c>
      <c r="C110" t="str">
        <f t="shared" si="3"/>
        <v>2024-2025</v>
      </c>
      <c r="D110" t="s">
        <v>160</v>
      </c>
      <c r="E110" t="s">
        <v>95</v>
      </c>
      <c r="F110" t="str">
        <f t="shared" si="4"/>
        <v>New South Wales</v>
      </c>
      <c r="G110" t="s">
        <v>10</v>
      </c>
      <c r="H110">
        <v>2131</v>
      </c>
      <c r="I110" t="s">
        <v>11</v>
      </c>
      <c r="J110" t="s">
        <v>123</v>
      </c>
      <c r="K110" t="s">
        <v>151</v>
      </c>
      <c r="L110" t="s">
        <v>141</v>
      </c>
      <c r="M110" s="5">
        <v>572</v>
      </c>
    </row>
    <row r="111" spans="1:13" x14ac:dyDescent="0.25">
      <c r="A111" s="2">
        <v>45737</v>
      </c>
      <c r="B111" s="3">
        <f t="shared" si="5"/>
        <v>2025</v>
      </c>
      <c r="C111" t="str">
        <f t="shared" si="3"/>
        <v>2024-2025</v>
      </c>
      <c r="D111" t="s">
        <v>160</v>
      </c>
      <c r="E111" t="s">
        <v>95</v>
      </c>
      <c r="F111" t="str">
        <f t="shared" si="4"/>
        <v>New South Wales</v>
      </c>
      <c r="G111" t="s">
        <v>10</v>
      </c>
      <c r="H111">
        <v>2131</v>
      </c>
      <c r="I111" t="s">
        <v>11</v>
      </c>
      <c r="J111" t="s">
        <v>123</v>
      </c>
      <c r="K111" t="s">
        <v>154</v>
      </c>
      <c r="L111" t="s">
        <v>144</v>
      </c>
      <c r="M111" s="5">
        <v>620</v>
      </c>
    </row>
    <row r="112" spans="1:13" x14ac:dyDescent="0.25">
      <c r="A112" s="2">
        <v>45680</v>
      </c>
      <c r="B112" s="3">
        <f t="shared" si="5"/>
        <v>2025</v>
      </c>
      <c r="C112" t="str">
        <f t="shared" si="3"/>
        <v>2024-2025</v>
      </c>
      <c r="D112" t="s">
        <v>160</v>
      </c>
      <c r="E112" t="s">
        <v>56</v>
      </c>
      <c r="F112" t="str">
        <f t="shared" si="4"/>
        <v>Queensland</v>
      </c>
      <c r="G112" t="s">
        <v>19</v>
      </c>
      <c r="H112">
        <v>4883</v>
      </c>
      <c r="I112" t="s">
        <v>11</v>
      </c>
      <c r="J112" t="s">
        <v>131</v>
      </c>
      <c r="K112" t="s">
        <v>151</v>
      </c>
      <c r="L112" t="s">
        <v>141</v>
      </c>
      <c r="M112" s="5">
        <v>522</v>
      </c>
    </row>
    <row r="113" spans="1:13" x14ac:dyDescent="0.25">
      <c r="A113" s="2">
        <v>45423</v>
      </c>
      <c r="B113" s="3">
        <f t="shared" si="5"/>
        <v>2024</v>
      </c>
      <c r="C113" t="str">
        <f t="shared" si="3"/>
        <v>2023-2024</v>
      </c>
      <c r="D113" t="s">
        <v>160</v>
      </c>
      <c r="E113" t="s">
        <v>76</v>
      </c>
      <c r="F113" t="str">
        <f t="shared" si="4"/>
        <v>Queensland</v>
      </c>
      <c r="G113" t="s">
        <v>19</v>
      </c>
      <c r="H113">
        <v>4220</v>
      </c>
      <c r="I113" t="s">
        <v>11</v>
      </c>
      <c r="J113" t="s">
        <v>122</v>
      </c>
      <c r="K113" t="s">
        <v>152</v>
      </c>
      <c r="L113" t="s">
        <v>142</v>
      </c>
      <c r="M113" s="5">
        <v>747</v>
      </c>
    </row>
    <row r="114" spans="1:13" x14ac:dyDescent="0.25">
      <c r="A114" s="2">
        <v>45386</v>
      </c>
      <c r="B114" s="3">
        <f t="shared" si="5"/>
        <v>2024</v>
      </c>
      <c r="C114" t="str">
        <f t="shared" si="3"/>
        <v>2023-2024</v>
      </c>
      <c r="D114" t="s">
        <v>160</v>
      </c>
      <c r="E114" t="s">
        <v>84</v>
      </c>
      <c r="F114" t="str">
        <f t="shared" si="4"/>
        <v>Western Australia</v>
      </c>
      <c r="G114" t="s">
        <v>28</v>
      </c>
      <c r="H114">
        <v>6280</v>
      </c>
      <c r="I114" t="s">
        <v>11</v>
      </c>
      <c r="J114" t="s">
        <v>133</v>
      </c>
      <c r="K114" t="s">
        <v>153</v>
      </c>
      <c r="L114" t="s">
        <v>143</v>
      </c>
      <c r="M114" s="5">
        <v>623</v>
      </c>
    </row>
    <row r="115" spans="1:13" x14ac:dyDescent="0.25">
      <c r="A115" s="2">
        <v>45703</v>
      </c>
      <c r="B115" s="3">
        <f t="shared" si="5"/>
        <v>2025</v>
      </c>
      <c r="C115" t="str">
        <f t="shared" si="3"/>
        <v>2024-2025</v>
      </c>
      <c r="D115" t="s">
        <v>160</v>
      </c>
      <c r="E115" t="s">
        <v>72</v>
      </c>
      <c r="F115" t="str">
        <f t="shared" si="4"/>
        <v>Queensland</v>
      </c>
      <c r="G115" t="s">
        <v>19</v>
      </c>
      <c r="H115">
        <v>4870</v>
      </c>
      <c r="I115" t="s">
        <v>11</v>
      </c>
      <c r="J115" t="s">
        <v>131</v>
      </c>
      <c r="K115" t="s">
        <v>156</v>
      </c>
      <c r="L115" t="s">
        <v>146</v>
      </c>
      <c r="M115" s="5">
        <v>553</v>
      </c>
    </row>
    <row r="116" spans="1:13" x14ac:dyDescent="0.25">
      <c r="A116" s="2">
        <v>45885</v>
      </c>
      <c r="B116" s="3">
        <f t="shared" si="5"/>
        <v>2026</v>
      </c>
      <c r="C116" t="str">
        <f t="shared" si="3"/>
        <v>2025-2026</v>
      </c>
      <c r="D116" t="s">
        <v>160</v>
      </c>
      <c r="E116" t="s">
        <v>94</v>
      </c>
      <c r="F116" t="str">
        <f t="shared" si="4"/>
        <v>Queensland</v>
      </c>
      <c r="G116" t="s">
        <v>19</v>
      </c>
      <c r="H116">
        <v>4551</v>
      </c>
      <c r="I116" t="s">
        <v>11</v>
      </c>
      <c r="J116" t="s">
        <v>134</v>
      </c>
      <c r="K116" t="s">
        <v>153</v>
      </c>
      <c r="L116" t="s">
        <v>143</v>
      </c>
      <c r="M116" s="5">
        <v>64</v>
      </c>
    </row>
    <row r="117" spans="1:13" x14ac:dyDescent="0.25">
      <c r="A117" s="2">
        <v>45513</v>
      </c>
      <c r="B117" s="3">
        <f t="shared" si="5"/>
        <v>2025</v>
      </c>
      <c r="C117" t="str">
        <f t="shared" si="3"/>
        <v>2024-2025</v>
      </c>
      <c r="D117" t="s">
        <v>160</v>
      </c>
      <c r="E117" t="s">
        <v>14</v>
      </c>
      <c r="F117" t="str">
        <f t="shared" si="4"/>
        <v>Northern Territory</v>
      </c>
      <c r="G117" t="s">
        <v>15</v>
      </c>
      <c r="H117">
        <v>800</v>
      </c>
      <c r="I117" t="s">
        <v>11</v>
      </c>
      <c r="J117" t="s">
        <v>138</v>
      </c>
      <c r="K117" t="s">
        <v>153</v>
      </c>
      <c r="L117" t="s">
        <v>143</v>
      </c>
      <c r="M117" s="5">
        <v>237</v>
      </c>
    </row>
    <row r="118" spans="1:13" x14ac:dyDescent="0.25">
      <c r="A118" s="2">
        <v>45790</v>
      </c>
      <c r="B118" s="3">
        <f t="shared" si="5"/>
        <v>2025</v>
      </c>
      <c r="C118" t="str">
        <f t="shared" si="3"/>
        <v>2024-2025</v>
      </c>
      <c r="D118" t="s">
        <v>160</v>
      </c>
      <c r="E118" t="s">
        <v>14</v>
      </c>
      <c r="F118" t="str">
        <f t="shared" si="4"/>
        <v>Northern Territory</v>
      </c>
      <c r="G118" t="s">
        <v>15</v>
      </c>
      <c r="H118">
        <v>800</v>
      </c>
      <c r="I118" t="s">
        <v>11</v>
      </c>
      <c r="J118" t="s">
        <v>138</v>
      </c>
      <c r="K118" t="s">
        <v>154</v>
      </c>
      <c r="L118" t="s">
        <v>144</v>
      </c>
      <c r="M118" s="5">
        <v>637</v>
      </c>
    </row>
    <row r="119" spans="1:13" x14ac:dyDescent="0.25">
      <c r="A119" s="2">
        <v>45962</v>
      </c>
      <c r="B119" s="3">
        <f t="shared" si="5"/>
        <v>2026</v>
      </c>
      <c r="C119" t="str">
        <f t="shared" si="3"/>
        <v>2025-2026</v>
      </c>
      <c r="D119" t="s">
        <v>160</v>
      </c>
      <c r="E119" t="s">
        <v>23</v>
      </c>
      <c r="F119" t="str">
        <f t="shared" si="4"/>
        <v>New South Wales</v>
      </c>
      <c r="G119" t="s">
        <v>10</v>
      </c>
      <c r="H119">
        <v>2830</v>
      </c>
      <c r="I119" t="s">
        <v>11</v>
      </c>
      <c r="J119" t="s">
        <v>130</v>
      </c>
      <c r="K119" t="s">
        <v>153</v>
      </c>
      <c r="L119" t="s">
        <v>143</v>
      </c>
      <c r="M119" s="5">
        <v>625</v>
      </c>
    </row>
    <row r="120" spans="1:13" x14ac:dyDescent="0.25">
      <c r="A120" s="2">
        <v>45712</v>
      </c>
      <c r="B120" s="3">
        <f t="shared" si="5"/>
        <v>2025</v>
      </c>
      <c r="C120" t="str">
        <f t="shared" si="3"/>
        <v>2024-2025</v>
      </c>
      <c r="D120" t="s">
        <v>160</v>
      </c>
      <c r="E120" t="s">
        <v>87</v>
      </c>
      <c r="F120" t="str">
        <f t="shared" si="4"/>
        <v>New South Wales</v>
      </c>
      <c r="G120" t="s">
        <v>10</v>
      </c>
      <c r="H120">
        <v>2158</v>
      </c>
      <c r="I120" t="s">
        <v>11</v>
      </c>
      <c r="J120" t="s">
        <v>123</v>
      </c>
      <c r="K120" t="s">
        <v>153</v>
      </c>
      <c r="L120" t="s">
        <v>143</v>
      </c>
      <c r="M120" s="5">
        <v>392</v>
      </c>
    </row>
    <row r="121" spans="1:13" x14ac:dyDescent="0.25">
      <c r="A121" s="2">
        <v>45615</v>
      </c>
      <c r="B121" s="3">
        <f t="shared" si="5"/>
        <v>2025</v>
      </c>
      <c r="C121" t="str">
        <f t="shared" si="3"/>
        <v>2024-2025</v>
      </c>
      <c r="D121" t="s">
        <v>161</v>
      </c>
      <c r="E121" t="s">
        <v>83</v>
      </c>
      <c r="F121" t="str">
        <f t="shared" si="4"/>
        <v>Victoria</v>
      </c>
      <c r="G121" t="s">
        <v>26</v>
      </c>
      <c r="H121">
        <v>3551</v>
      </c>
      <c r="I121" t="s">
        <v>11</v>
      </c>
      <c r="J121" t="s">
        <v>127</v>
      </c>
      <c r="K121" t="s">
        <v>150</v>
      </c>
      <c r="L121" t="s">
        <v>140</v>
      </c>
      <c r="M121" s="5">
        <v>716</v>
      </c>
    </row>
    <row r="122" spans="1:13" x14ac:dyDescent="0.25">
      <c r="A122" s="2">
        <v>45939</v>
      </c>
      <c r="B122" s="3">
        <f t="shared" si="5"/>
        <v>2026</v>
      </c>
      <c r="C122" t="str">
        <f t="shared" si="3"/>
        <v>2025-2026</v>
      </c>
      <c r="D122" t="s">
        <v>160</v>
      </c>
      <c r="E122" t="s">
        <v>38</v>
      </c>
      <c r="F122" t="str">
        <f t="shared" si="4"/>
        <v>Victoria</v>
      </c>
      <c r="G122" t="s">
        <v>26</v>
      </c>
      <c r="H122">
        <v>3199</v>
      </c>
      <c r="I122" t="s">
        <v>11</v>
      </c>
      <c r="J122" t="s">
        <v>125</v>
      </c>
      <c r="K122" t="s">
        <v>153</v>
      </c>
      <c r="L122" t="s">
        <v>143</v>
      </c>
      <c r="M122" s="5">
        <v>609</v>
      </c>
    </row>
    <row r="123" spans="1:13" x14ac:dyDescent="0.25">
      <c r="A123" s="2">
        <v>45876</v>
      </c>
      <c r="B123" s="3">
        <f t="shared" si="5"/>
        <v>2026</v>
      </c>
      <c r="C123" t="str">
        <f t="shared" si="3"/>
        <v>2025-2026</v>
      </c>
      <c r="D123" t="s">
        <v>160</v>
      </c>
      <c r="E123" t="s">
        <v>38</v>
      </c>
      <c r="F123" t="str">
        <f t="shared" si="4"/>
        <v>Victoria</v>
      </c>
      <c r="G123" t="s">
        <v>26</v>
      </c>
      <c r="H123">
        <v>3199</v>
      </c>
      <c r="I123" t="s">
        <v>11</v>
      </c>
      <c r="J123" t="s">
        <v>125</v>
      </c>
      <c r="K123" t="s">
        <v>154</v>
      </c>
      <c r="L123" t="s">
        <v>144</v>
      </c>
      <c r="M123" s="5">
        <v>329</v>
      </c>
    </row>
    <row r="124" spans="1:13" x14ac:dyDescent="0.25">
      <c r="A124" s="2">
        <v>45389</v>
      </c>
      <c r="B124" s="3">
        <f t="shared" si="5"/>
        <v>2024</v>
      </c>
      <c r="C124" t="str">
        <f t="shared" si="3"/>
        <v>2023-2024</v>
      </c>
      <c r="D124" t="s">
        <v>160</v>
      </c>
      <c r="E124" t="s">
        <v>93</v>
      </c>
      <c r="F124" t="str">
        <f t="shared" si="4"/>
        <v>Victoria</v>
      </c>
      <c r="G124" t="s">
        <v>26</v>
      </c>
      <c r="H124">
        <v>3400</v>
      </c>
      <c r="I124" t="s">
        <v>11</v>
      </c>
      <c r="J124" t="s">
        <v>127</v>
      </c>
      <c r="K124" t="s">
        <v>152</v>
      </c>
      <c r="L124" t="s">
        <v>142</v>
      </c>
      <c r="M124" s="5">
        <v>595</v>
      </c>
    </row>
    <row r="125" spans="1:13" x14ac:dyDescent="0.25">
      <c r="A125" s="2">
        <v>45636</v>
      </c>
      <c r="B125" s="3">
        <f t="shared" si="5"/>
        <v>2025</v>
      </c>
      <c r="C125" t="str">
        <f t="shared" si="3"/>
        <v>2024-2025</v>
      </c>
      <c r="D125" t="s">
        <v>160</v>
      </c>
      <c r="E125" t="s">
        <v>63</v>
      </c>
      <c r="F125" t="str">
        <f t="shared" si="4"/>
        <v>Queensland</v>
      </c>
      <c r="G125" t="s">
        <v>19</v>
      </c>
      <c r="H125">
        <v>4068</v>
      </c>
      <c r="I125" t="s">
        <v>11</v>
      </c>
      <c r="J125" t="s">
        <v>129</v>
      </c>
      <c r="K125" t="s">
        <v>150</v>
      </c>
      <c r="L125" t="s">
        <v>140</v>
      </c>
      <c r="M125" s="5">
        <v>107</v>
      </c>
    </row>
    <row r="126" spans="1:13" x14ac:dyDescent="0.25">
      <c r="A126" s="2">
        <v>46007</v>
      </c>
      <c r="B126" s="3">
        <f t="shared" si="5"/>
        <v>2026</v>
      </c>
      <c r="C126" t="str">
        <f t="shared" si="3"/>
        <v>2025-2026</v>
      </c>
      <c r="D126" t="s">
        <v>160</v>
      </c>
      <c r="E126" t="s">
        <v>96</v>
      </c>
      <c r="F126" t="str">
        <f t="shared" si="4"/>
        <v>Western Australia</v>
      </c>
      <c r="G126" t="s">
        <v>28</v>
      </c>
      <c r="H126">
        <v>6027</v>
      </c>
      <c r="I126" t="s">
        <v>11</v>
      </c>
      <c r="J126" t="s">
        <v>119</v>
      </c>
      <c r="K126" t="s">
        <v>153</v>
      </c>
      <c r="L126" t="s">
        <v>143</v>
      </c>
      <c r="M126" s="5">
        <v>641</v>
      </c>
    </row>
    <row r="127" spans="1:13" x14ac:dyDescent="0.25">
      <c r="A127" s="2">
        <v>45558</v>
      </c>
      <c r="B127" s="3">
        <f t="shared" si="5"/>
        <v>2025</v>
      </c>
      <c r="C127" t="str">
        <f t="shared" si="3"/>
        <v>2024-2025</v>
      </c>
      <c r="D127" t="s">
        <v>160</v>
      </c>
      <c r="E127" t="s">
        <v>55</v>
      </c>
      <c r="F127" t="str">
        <f t="shared" si="4"/>
        <v>Queensland</v>
      </c>
      <c r="G127" t="s">
        <v>19</v>
      </c>
      <c r="H127">
        <v>4740</v>
      </c>
      <c r="I127" t="s">
        <v>11</v>
      </c>
      <c r="J127" t="s">
        <v>136</v>
      </c>
      <c r="K127" t="s">
        <v>151</v>
      </c>
      <c r="L127" t="s">
        <v>141</v>
      </c>
      <c r="M127" s="5">
        <v>292</v>
      </c>
    </row>
    <row r="128" spans="1:13" x14ac:dyDescent="0.25">
      <c r="A128" s="2">
        <v>45401</v>
      </c>
      <c r="B128" s="3">
        <f t="shared" si="5"/>
        <v>2024</v>
      </c>
      <c r="C128" t="str">
        <f t="shared" si="3"/>
        <v>2023-2024</v>
      </c>
      <c r="D128" t="s">
        <v>160</v>
      </c>
      <c r="E128" t="s">
        <v>46</v>
      </c>
      <c r="F128" t="str">
        <f t="shared" si="4"/>
        <v>South Australia</v>
      </c>
      <c r="G128" t="s">
        <v>17</v>
      </c>
      <c r="H128">
        <v>5043</v>
      </c>
      <c r="I128" t="s">
        <v>11</v>
      </c>
      <c r="J128" t="s">
        <v>132</v>
      </c>
      <c r="K128" t="s">
        <v>154</v>
      </c>
      <c r="L128" t="s">
        <v>144</v>
      </c>
      <c r="M128" s="5">
        <v>160</v>
      </c>
    </row>
    <row r="129" spans="1:13" x14ac:dyDescent="0.25">
      <c r="A129" s="2">
        <v>45963</v>
      </c>
      <c r="B129" s="3">
        <f t="shared" si="5"/>
        <v>2026</v>
      </c>
      <c r="C129" t="str">
        <f t="shared" si="3"/>
        <v>2025-2026</v>
      </c>
      <c r="D129" t="s">
        <v>160</v>
      </c>
      <c r="E129" t="s">
        <v>27</v>
      </c>
      <c r="F129" t="str">
        <f t="shared" si="4"/>
        <v>Western Australia</v>
      </c>
      <c r="G129" t="s">
        <v>28</v>
      </c>
      <c r="H129">
        <v>6030</v>
      </c>
      <c r="I129" t="s">
        <v>11</v>
      </c>
      <c r="J129" t="s">
        <v>119</v>
      </c>
      <c r="K129" t="s">
        <v>150</v>
      </c>
      <c r="L129" t="s">
        <v>140</v>
      </c>
      <c r="M129" s="5">
        <v>472</v>
      </c>
    </row>
    <row r="130" spans="1:13" x14ac:dyDescent="0.25">
      <c r="A130" s="2">
        <v>45661</v>
      </c>
      <c r="B130" s="3">
        <f t="shared" si="5"/>
        <v>2025</v>
      </c>
      <c r="C130" t="str">
        <f t="shared" ref="C130:C193" si="6">IF(MONTH(A130) &gt;= 7, YEAR(A130) &amp; "-" &amp; YEAR(A130) + 1, YEAR(A130) - 1 &amp; "-" &amp; YEAR(A130))</f>
        <v>2024-2025</v>
      </c>
      <c r="D130" t="s">
        <v>161</v>
      </c>
      <c r="E130" t="s">
        <v>27</v>
      </c>
      <c r="F130" t="str">
        <f t="shared" ref="F130:F193" si="7">IF(G130="WA","Western Australia",
IF(G130="NSW","New South Wales",
IF(G130="QLD","Queensland",
IF(G130="VIC","Victoria",
IF(G130="TAS","Tasmania",
IF(G130="SA","South Australia",
IF(G130="NT","Northern Territory",
IF(G130="ACT","Australian Capital Territory",G130))))))))</f>
        <v>Western Australia</v>
      </c>
      <c r="G130" t="s">
        <v>28</v>
      </c>
      <c r="H130">
        <v>6030</v>
      </c>
      <c r="I130" t="s">
        <v>11</v>
      </c>
      <c r="J130" t="s">
        <v>119</v>
      </c>
      <c r="K130" t="s">
        <v>152</v>
      </c>
      <c r="L130" t="s">
        <v>142</v>
      </c>
      <c r="M130" s="5">
        <v>45</v>
      </c>
    </row>
    <row r="131" spans="1:13" x14ac:dyDescent="0.25">
      <c r="A131" s="2">
        <v>45954</v>
      </c>
      <c r="B131" s="3">
        <f t="shared" ref="B131:B194" si="8">IF(MONTH(A131)&gt;=7,YEAR(A131)+1,YEAR(A131))</f>
        <v>2026</v>
      </c>
      <c r="C131" t="str">
        <f t="shared" si="6"/>
        <v>2025-2026</v>
      </c>
      <c r="D131" t="s">
        <v>160</v>
      </c>
      <c r="E131" t="s">
        <v>65</v>
      </c>
      <c r="F131" t="str">
        <f t="shared" si="7"/>
        <v>Victoria</v>
      </c>
      <c r="G131" t="s">
        <v>26</v>
      </c>
      <c r="H131">
        <v>3931</v>
      </c>
      <c r="I131" t="s">
        <v>11</v>
      </c>
      <c r="J131" t="s">
        <v>135</v>
      </c>
      <c r="K131" t="s">
        <v>153</v>
      </c>
      <c r="L131" t="s">
        <v>143</v>
      </c>
      <c r="M131" s="5">
        <v>762</v>
      </c>
    </row>
    <row r="132" spans="1:13" x14ac:dyDescent="0.25">
      <c r="A132" s="2">
        <v>45655</v>
      </c>
      <c r="B132" s="3">
        <f t="shared" si="8"/>
        <v>2025</v>
      </c>
      <c r="C132" t="str">
        <f t="shared" si="6"/>
        <v>2024-2025</v>
      </c>
      <c r="D132" t="s">
        <v>160</v>
      </c>
      <c r="E132" t="s">
        <v>65</v>
      </c>
      <c r="F132" t="str">
        <f t="shared" si="7"/>
        <v>Victoria</v>
      </c>
      <c r="G132" t="s">
        <v>26</v>
      </c>
      <c r="H132">
        <v>3931</v>
      </c>
      <c r="I132" t="s">
        <v>11</v>
      </c>
      <c r="J132" t="s">
        <v>135</v>
      </c>
      <c r="K132" t="s">
        <v>151</v>
      </c>
      <c r="L132" t="s">
        <v>141</v>
      </c>
      <c r="M132" s="5">
        <v>778</v>
      </c>
    </row>
    <row r="133" spans="1:13" x14ac:dyDescent="0.25">
      <c r="A133" s="2">
        <v>45320</v>
      </c>
      <c r="B133" s="3">
        <f t="shared" si="8"/>
        <v>2024</v>
      </c>
      <c r="C133" t="str">
        <f t="shared" si="6"/>
        <v>2023-2024</v>
      </c>
      <c r="D133" t="s">
        <v>160</v>
      </c>
      <c r="E133" t="s">
        <v>102</v>
      </c>
      <c r="F133" t="str">
        <f t="shared" si="7"/>
        <v>Queensland</v>
      </c>
      <c r="G133" t="s">
        <v>19</v>
      </c>
      <c r="H133">
        <v>4825</v>
      </c>
      <c r="I133" t="s">
        <v>11</v>
      </c>
      <c r="J133" t="s">
        <v>131</v>
      </c>
      <c r="K133" t="s">
        <v>155</v>
      </c>
      <c r="L133" t="s">
        <v>145</v>
      </c>
      <c r="M133" s="5">
        <v>311</v>
      </c>
    </row>
    <row r="134" spans="1:13" x14ac:dyDescent="0.25">
      <c r="A134" s="2">
        <v>45860</v>
      </c>
      <c r="B134" s="3">
        <f t="shared" si="8"/>
        <v>2026</v>
      </c>
      <c r="C134" t="str">
        <f t="shared" si="6"/>
        <v>2025-2026</v>
      </c>
      <c r="D134" t="s">
        <v>160</v>
      </c>
      <c r="E134" t="s">
        <v>102</v>
      </c>
      <c r="F134" t="str">
        <f t="shared" si="7"/>
        <v>Queensland</v>
      </c>
      <c r="G134" t="s">
        <v>19</v>
      </c>
      <c r="H134">
        <v>4825</v>
      </c>
      <c r="I134" t="s">
        <v>11</v>
      </c>
      <c r="J134" t="s">
        <v>131</v>
      </c>
      <c r="K134" t="s">
        <v>153</v>
      </c>
      <c r="L134" t="s">
        <v>143</v>
      </c>
      <c r="M134" s="5">
        <v>222</v>
      </c>
    </row>
    <row r="135" spans="1:13" x14ac:dyDescent="0.25">
      <c r="A135" s="2">
        <v>45353</v>
      </c>
      <c r="B135" s="3">
        <f t="shared" si="8"/>
        <v>2024</v>
      </c>
      <c r="C135" t="str">
        <f t="shared" si="6"/>
        <v>2023-2024</v>
      </c>
      <c r="D135" t="s">
        <v>161</v>
      </c>
      <c r="E135" t="s">
        <v>73</v>
      </c>
      <c r="F135" t="str">
        <f t="shared" si="7"/>
        <v>Queensland</v>
      </c>
      <c r="G135" t="s">
        <v>19</v>
      </c>
      <c r="H135">
        <v>4509</v>
      </c>
      <c r="I135" t="s">
        <v>11</v>
      </c>
      <c r="J135" t="s">
        <v>122</v>
      </c>
      <c r="K135" t="s">
        <v>150</v>
      </c>
      <c r="L135" t="s">
        <v>140</v>
      </c>
      <c r="M135" s="5">
        <v>517</v>
      </c>
    </row>
    <row r="136" spans="1:13" x14ac:dyDescent="0.25">
      <c r="A136" s="2">
        <v>45656</v>
      </c>
      <c r="B136" s="3">
        <f t="shared" si="8"/>
        <v>2025</v>
      </c>
      <c r="C136" t="str">
        <f t="shared" si="6"/>
        <v>2024-2025</v>
      </c>
      <c r="D136" t="s">
        <v>160</v>
      </c>
      <c r="E136" t="s">
        <v>54</v>
      </c>
      <c r="F136" t="str">
        <f t="shared" si="7"/>
        <v>New South Wales</v>
      </c>
      <c r="G136" t="s">
        <v>10</v>
      </c>
      <c r="H136">
        <v>2750</v>
      </c>
      <c r="I136" t="s">
        <v>11</v>
      </c>
      <c r="J136" t="s">
        <v>130</v>
      </c>
      <c r="K136" t="s">
        <v>153</v>
      </c>
      <c r="L136" t="s">
        <v>143</v>
      </c>
      <c r="M136" s="5">
        <v>799</v>
      </c>
    </row>
    <row r="137" spans="1:13" x14ac:dyDescent="0.25">
      <c r="A137" s="2">
        <v>45445</v>
      </c>
      <c r="B137" s="3">
        <f t="shared" si="8"/>
        <v>2024</v>
      </c>
      <c r="C137" t="str">
        <f t="shared" si="6"/>
        <v>2023-2024</v>
      </c>
      <c r="D137" t="s">
        <v>161</v>
      </c>
      <c r="E137" t="s">
        <v>20</v>
      </c>
      <c r="F137" t="str">
        <f t="shared" si="7"/>
        <v>South Australia</v>
      </c>
      <c r="G137" t="s">
        <v>17</v>
      </c>
      <c r="H137">
        <v>5607</v>
      </c>
      <c r="I137" t="s">
        <v>11</v>
      </c>
      <c r="J137" t="s">
        <v>137</v>
      </c>
      <c r="K137" t="s">
        <v>157</v>
      </c>
      <c r="L137" t="s">
        <v>147</v>
      </c>
      <c r="M137" s="5">
        <v>523</v>
      </c>
    </row>
    <row r="138" spans="1:13" x14ac:dyDescent="0.25">
      <c r="A138" s="2">
        <v>45322</v>
      </c>
      <c r="B138" s="3">
        <f t="shared" si="8"/>
        <v>2024</v>
      </c>
      <c r="C138" t="str">
        <f t="shared" si="6"/>
        <v>2023-2024</v>
      </c>
      <c r="D138" t="s">
        <v>160</v>
      </c>
      <c r="E138" t="s">
        <v>37</v>
      </c>
      <c r="F138" t="str">
        <f t="shared" si="7"/>
        <v>Victoria</v>
      </c>
      <c r="G138" t="s">
        <v>26</v>
      </c>
      <c r="H138">
        <v>3134</v>
      </c>
      <c r="I138" t="s">
        <v>11</v>
      </c>
      <c r="J138" t="s">
        <v>125</v>
      </c>
      <c r="K138" t="s">
        <v>153</v>
      </c>
      <c r="L138" t="s">
        <v>143</v>
      </c>
      <c r="M138" s="5">
        <v>42</v>
      </c>
    </row>
    <row r="139" spans="1:13" x14ac:dyDescent="0.25">
      <c r="A139" s="2">
        <v>45336</v>
      </c>
      <c r="B139" s="3">
        <f t="shared" si="8"/>
        <v>2024</v>
      </c>
      <c r="C139" t="str">
        <f t="shared" si="6"/>
        <v>2023-2024</v>
      </c>
      <c r="D139" t="s">
        <v>160</v>
      </c>
      <c r="E139" t="s">
        <v>24</v>
      </c>
      <c r="F139" t="str">
        <f t="shared" si="7"/>
        <v>Queensland</v>
      </c>
      <c r="G139" t="s">
        <v>19</v>
      </c>
      <c r="H139">
        <v>4053</v>
      </c>
      <c r="I139" t="s">
        <v>11</v>
      </c>
      <c r="J139" t="s">
        <v>129</v>
      </c>
      <c r="K139" t="s">
        <v>154</v>
      </c>
      <c r="L139" t="s">
        <v>144</v>
      </c>
      <c r="M139" s="5">
        <v>67</v>
      </c>
    </row>
    <row r="140" spans="1:13" x14ac:dyDescent="0.25">
      <c r="A140" s="2">
        <v>45555</v>
      </c>
      <c r="B140" s="3">
        <f t="shared" si="8"/>
        <v>2025</v>
      </c>
      <c r="C140" t="str">
        <f t="shared" si="6"/>
        <v>2024-2025</v>
      </c>
      <c r="D140" t="s">
        <v>160</v>
      </c>
      <c r="E140" t="s">
        <v>68</v>
      </c>
      <c r="F140" t="str">
        <f t="shared" si="7"/>
        <v>Victoria</v>
      </c>
      <c r="G140" t="s">
        <v>26</v>
      </c>
      <c r="H140">
        <v>3429</v>
      </c>
      <c r="I140" t="s">
        <v>11</v>
      </c>
      <c r="J140" t="s">
        <v>127</v>
      </c>
      <c r="K140" t="s">
        <v>153</v>
      </c>
      <c r="L140" t="s">
        <v>143</v>
      </c>
      <c r="M140" s="5">
        <v>559</v>
      </c>
    </row>
    <row r="141" spans="1:13" x14ac:dyDescent="0.25">
      <c r="A141" s="2">
        <v>45314</v>
      </c>
      <c r="B141" s="3">
        <f t="shared" si="8"/>
        <v>2024</v>
      </c>
      <c r="C141" t="str">
        <f t="shared" si="6"/>
        <v>2023-2024</v>
      </c>
      <c r="D141" t="s">
        <v>160</v>
      </c>
      <c r="E141" t="s">
        <v>80</v>
      </c>
      <c r="F141" t="str">
        <f t="shared" si="7"/>
        <v>New South Wales</v>
      </c>
      <c r="G141" t="s">
        <v>10</v>
      </c>
      <c r="H141">
        <v>2120</v>
      </c>
      <c r="I141" t="s">
        <v>11</v>
      </c>
      <c r="J141" t="s">
        <v>123</v>
      </c>
      <c r="K141" t="s">
        <v>153</v>
      </c>
      <c r="L141" t="s">
        <v>143</v>
      </c>
      <c r="M141" s="5">
        <v>125</v>
      </c>
    </row>
    <row r="142" spans="1:13" x14ac:dyDescent="0.25">
      <c r="A142" s="2">
        <v>45756</v>
      </c>
      <c r="B142" s="3">
        <f t="shared" si="8"/>
        <v>2025</v>
      </c>
      <c r="C142" t="str">
        <f t="shared" si="6"/>
        <v>2024-2025</v>
      </c>
      <c r="D142" t="s">
        <v>160</v>
      </c>
      <c r="E142" t="s">
        <v>53</v>
      </c>
      <c r="F142" t="str">
        <f t="shared" si="7"/>
        <v>Queensland</v>
      </c>
      <c r="G142" t="s">
        <v>19</v>
      </c>
      <c r="H142">
        <v>4012</v>
      </c>
      <c r="I142" t="s">
        <v>11</v>
      </c>
      <c r="J142" t="s">
        <v>129</v>
      </c>
      <c r="K142" t="s">
        <v>155</v>
      </c>
      <c r="L142" t="s">
        <v>145</v>
      </c>
      <c r="M142" s="5">
        <v>664</v>
      </c>
    </row>
    <row r="143" spans="1:13" x14ac:dyDescent="0.25">
      <c r="A143" s="2">
        <v>45545</v>
      </c>
      <c r="B143" s="3">
        <f t="shared" si="8"/>
        <v>2025</v>
      </c>
      <c r="C143" t="str">
        <f t="shared" si="6"/>
        <v>2024-2025</v>
      </c>
      <c r="D143" t="s">
        <v>160</v>
      </c>
      <c r="E143" t="s">
        <v>52</v>
      </c>
      <c r="F143" t="str">
        <f t="shared" si="7"/>
        <v>New South Wales</v>
      </c>
      <c r="G143" t="s">
        <v>10</v>
      </c>
      <c r="H143">
        <v>2485</v>
      </c>
      <c r="I143" t="s">
        <v>11</v>
      </c>
      <c r="J143" t="s">
        <v>120</v>
      </c>
      <c r="K143" t="s">
        <v>154</v>
      </c>
      <c r="L143" t="s">
        <v>144</v>
      </c>
      <c r="M143" s="5">
        <v>295</v>
      </c>
    </row>
    <row r="144" spans="1:13" x14ac:dyDescent="0.25">
      <c r="A144" s="2">
        <v>45816</v>
      </c>
      <c r="B144" s="3">
        <f t="shared" si="8"/>
        <v>2025</v>
      </c>
      <c r="C144" t="str">
        <f t="shared" si="6"/>
        <v>2024-2025</v>
      </c>
      <c r="D144" t="s">
        <v>160</v>
      </c>
      <c r="E144" t="s">
        <v>52</v>
      </c>
      <c r="F144" t="str">
        <f t="shared" si="7"/>
        <v>New South Wales</v>
      </c>
      <c r="G144" t="s">
        <v>10</v>
      </c>
      <c r="H144">
        <v>2485</v>
      </c>
      <c r="I144" t="s">
        <v>11</v>
      </c>
      <c r="J144" t="s">
        <v>120</v>
      </c>
      <c r="K144" t="s">
        <v>152</v>
      </c>
      <c r="L144" t="s">
        <v>142</v>
      </c>
      <c r="M144" s="5">
        <v>320</v>
      </c>
    </row>
    <row r="145" spans="1:13" x14ac:dyDescent="0.25">
      <c r="A145" s="2">
        <v>45856</v>
      </c>
      <c r="B145" s="3">
        <f t="shared" si="8"/>
        <v>2026</v>
      </c>
      <c r="C145" t="str">
        <f t="shared" si="6"/>
        <v>2025-2026</v>
      </c>
      <c r="D145" t="s">
        <v>160</v>
      </c>
      <c r="E145" t="s">
        <v>9</v>
      </c>
      <c r="F145" t="str">
        <f t="shared" si="7"/>
        <v>New South Wales</v>
      </c>
      <c r="G145" t="s">
        <v>10</v>
      </c>
      <c r="H145">
        <v>2067</v>
      </c>
      <c r="I145" t="s">
        <v>11</v>
      </c>
      <c r="J145" t="s">
        <v>124</v>
      </c>
      <c r="K145" t="s">
        <v>151</v>
      </c>
      <c r="L145" t="s">
        <v>141</v>
      </c>
      <c r="M145" s="5">
        <v>661</v>
      </c>
    </row>
    <row r="146" spans="1:13" x14ac:dyDescent="0.25">
      <c r="A146" s="2">
        <v>45853</v>
      </c>
      <c r="B146" s="3">
        <f t="shared" si="8"/>
        <v>2026</v>
      </c>
      <c r="C146" t="str">
        <f t="shared" si="6"/>
        <v>2025-2026</v>
      </c>
      <c r="D146" t="s">
        <v>160</v>
      </c>
      <c r="E146" t="s">
        <v>70</v>
      </c>
      <c r="F146" t="str">
        <f t="shared" si="7"/>
        <v>Western Australia</v>
      </c>
      <c r="G146" t="s">
        <v>28</v>
      </c>
      <c r="H146">
        <v>6021</v>
      </c>
      <c r="I146" t="s">
        <v>11</v>
      </c>
      <c r="J146" t="s">
        <v>119</v>
      </c>
      <c r="K146" t="s">
        <v>150</v>
      </c>
      <c r="L146" t="s">
        <v>140</v>
      </c>
      <c r="M146" s="5">
        <v>564</v>
      </c>
    </row>
    <row r="147" spans="1:13" x14ac:dyDescent="0.25">
      <c r="A147" s="2">
        <v>46014</v>
      </c>
      <c r="B147" s="3">
        <f t="shared" si="8"/>
        <v>2026</v>
      </c>
      <c r="C147" t="str">
        <f t="shared" si="6"/>
        <v>2025-2026</v>
      </c>
      <c r="D147" t="s">
        <v>160</v>
      </c>
      <c r="E147" t="s">
        <v>111</v>
      </c>
      <c r="F147" t="str">
        <f t="shared" si="7"/>
        <v>New South Wales</v>
      </c>
      <c r="G147" t="s">
        <v>10</v>
      </c>
      <c r="H147">
        <v>2154</v>
      </c>
      <c r="I147" t="s">
        <v>11</v>
      </c>
      <c r="J147" t="s">
        <v>123</v>
      </c>
      <c r="K147" t="s">
        <v>151</v>
      </c>
      <c r="L147" t="s">
        <v>141</v>
      </c>
      <c r="M147" s="5">
        <v>671</v>
      </c>
    </row>
    <row r="148" spans="1:13" x14ac:dyDescent="0.25">
      <c r="A148" s="2">
        <v>45755</v>
      </c>
      <c r="B148" s="3">
        <f t="shared" si="8"/>
        <v>2025</v>
      </c>
      <c r="C148" t="str">
        <f t="shared" si="6"/>
        <v>2024-2025</v>
      </c>
      <c r="D148" t="s">
        <v>160</v>
      </c>
      <c r="E148" t="s">
        <v>97</v>
      </c>
      <c r="F148" t="str">
        <f t="shared" si="7"/>
        <v>Tasmania</v>
      </c>
      <c r="G148" t="s">
        <v>43</v>
      </c>
      <c r="H148">
        <v>7010</v>
      </c>
      <c r="I148" t="s">
        <v>11</v>
      </c>
      <c r="J148" t="s">
        <v>128</v>
      </c>
      <c r="K148" t="s">
        <v>151</v>
      </c>
      <c r="L148" t="s">
        <v>141</v>
      </c>
      <c r="M148" s="5">
        <v>629</v>
      </c>
    </row>
    <row r="149" spans="1:13" x14ac:dyDescent="0.25">
      <c r="A149" s="2">
        <v>45321</v>
      </c>
      <c r="B149" s="3">
        <f t="shared" si="8"/>
        <v>2024</v>
      </c>
      <c r="C149" t="str">
        <f t="shared" si="6"/>
        <v>2023-2024</v>
      </c>
      <c r="D149" t="s">
        <v>161</v>
      </c>
      <c r="E149" t="s">
        <v>90</v>
      </c>
      <c r="F149" t="str">
        <f t="shared" si="7"/>
        <v>New South Wales</v>
      </c>
      <c r="G149" t="s">
        <v>10</v>
      </c>
      <c r="H149">
        <v>2650</v>
      </c>
      <c r="I149" t="s">
        <v>11</v>
      </c>
      <c r="J149" t="s">
        <v>130</v>
      </c>
      <c r="K149" t="s">
        <v>153</v>
      </c>
      <c r="L149" t="s">
        <v>143</v>
      </c>
      <c r="M149" s="5">
        <v>598</v>
      </c>
    </row>
    <row r="150" spans="1:13" x14ac:dyDescent="0.25">
      <c r="A150" s="2">
        <v>45797</v>
      </c>
      <c r="B150" s="3">
        <f t="shared" si="8"/>
        <v>2025</v>
      </c>
      <c r="C150" t="str">
        <f t="shared" si="6"/>
        <v>2024-2025</v>
      </c>
      <c r="D150" t="s">
        <v>160</v>
      </c>
      <c r="E150" t="s">
        <v>83</v>
      </c>
      <c r="F150" t="str">
        <f t="shared" si="7"/>
        <v>Victoria</v>
      </c>
      <c r="G150" t="s">
        <v>26</v>
      </c>
      <c r="H150">
        <v>3551</v>
      </c>
      <c r="I150" t="s">
        <v>11</v>
      </c>
      <c r="J150" t="s">
        <v>127</v>
      </c>
      <c r="K150" t="s">
        <v>154</v>
      </c>
      <c r="L150" t="s">
        <v>144</v>
      </c>
      <c r="M150" s="5">
        <v>724</v>
      </c>
    </row>
    <row r="151" spans="1:13" x14ac:dyDescent="0.25">
      <c r="A151" s="2">
        <v>45413</v>
      </c>
      <c r="B151" s="3">
        <f t="shared" si="8"/>
        <v>2024</v>
      </c>
      <c r="C151" t="str">
        <f t="shared" si="6"/>
        <v>2023-2024</v>
      </c>
      <c r="D151" t="s">
        <v>160</v>
      </c>
      <c r="E151" t="s">
        <v>48</v>
      </c>
      <c r="F151" t="str">
        <f t="shared" si="7"/>
        <v>Western Australia</v>
      </c>
      <c r="G151" t="s">
        <v>28</v>
      </c>
      <c r="H151">
        <v>6450</v>
      </c>
      <c r="I151" t="s">
        <v>11</v>
      </c>
      <c r="J151" t="s">
        <v>139</v>
      </c>
      <c r="K151" t="s">
        <v>156</v>
      </c>
      <c r="L151" t="s">
        <v>146</v>
      </c>
      <c r="M151" s="5">
        <v>799</v>
      </c>
    </row>
    <row r="152" spans="1:13" x14ac:dyDescent="0.25">
      <c r="A152" s="2">
        <v>45969</v>
      </c>
      <c r="B152" s="3">
        <f t="shared" si="8"/>
        <v>2026</v>
      </c>
      <c r="C152" t="str">
        <f t="shared" si="6"/>
        <v>2025-2026</v>
      </c>
      <c r="D152" t="s">
        <v>160</v>
      </c>
      <c r="E152" t="s">
        <v>70</v>
      </c>
      <c r="F152" t="str">
        <f t="shared" si="7"/>
        <v>Western Australia</v>
      </c>
      <c r="G152" t="s">
        <v>28</v>
      </c>
      <c r="H152">
        <v>6021</v>
      </c>
      <c r="I152" t="s">
        <v>11</v>
      </c>
      <c r="J152" t="s">
        <v>119</v>
      </c>
      <c r="K152" t="s">
        <v>151</v>
      </c>
      <c r="L152" t="s">
        <v>141</v>
      </c>
      <c r="M152" s="5">
        <v>282</v>
      </c>
    </row>
    <row r="153" spans="1:13" x14ac:dyDescent="0.25">
      <c r="A153" s="2">
        <v>45420</v>
      </c>
      <c r="B153" s="3">
        <f t="shared" si="8"/>
        <v>2024</v>
      </c>
      <c r="C153" t="str">
        <f t="shared" si="6"/>
        <v>2023-2024</v>
      </c>
      <c r="D153" t="s">
        <v>161</v>
      </c>
      <c r="E153" t="s">
        <v>105</v>
      </c>
      <c r="F153" t="str">
        <f t="shared" si="7"/>
        <v>New South Wales</v>
      </c>
      <c r="G153" t="s">
        <v>10</v>
      </c>
      <c r="H153">
        <v>2031</v>
      </c>
      <c r="I153" t="s">
        <v>11</v>
      </c>
      <c r="J153" t="s">
        <v>124</v>
      </c>
      <c r="K153" t="s">
        <v>151</v>
      </c>
      <c r="L153" t="s">
        <v>141</v>
      </c>
      <c r="M153" s="5">
        <v>281</v>
      </c>
    </row>
    <row r="154" spans="1:13" x14ac:dyDescent="0.25">
      <c r="A154" s="2">
        <v>45613</v>
      </c>
      <c r="B154" s="3">
        <f t="shared" si="8"/>
        <v>2025</v>
      </c>
      <c r="C154" t="str">
        <f t="shared" si="6"/>
        <v>2024-2025</v>
      </c>
      <c r="D154" t="s">
        <v>161</v>
      </c>
      <c r="E154" t="s">
        <v>90</v>
      </c>
      <c r="F154" t="str">
        <f t="shared" si="7"/>
        <v>New South Wales</v>
      </c>
      <c r="G154" t="s">
        <v>10</v>
      </c>
      <c r="H154">
        <v>2650</v>
      </c>
      <c r="I154" t="s">
        <v>11</v>
      </c>
      <c r="J154" t="s">
        <v>130</v>
      </c>
      <c r="K154" t="s">
        <v>154</v>
      </c>
      <c r="L154" t="s">
        <v>144</v>
      </c>
      <c r="M154" s="5">
        <v>472</v>
      </c>
    </row>
    <row r="155" spans="1:13" x14ac:dyDescent="0.25">
      <c r="A155" s="2">
        <v>45666</v>
      </c>
      <c r="B155" s="3">
        <f t="shared" si="8"/>
        <v>2025</v>
      </c>
      <c r="C155" t="str">
        <f t="shared" si="6"/>
        <v>2024-2025</v>
      </c>
      <c r="D155" t="s">
        <v>160</v>
      </c>
      <c r="E155" t="s">
        <v>92</v>
      </c>
      <c r="F155" t="str">
        <f t="shared" si="7"/>
        <v>New South Wales</v>
      </c>
      <c r="G155" t="s">
        <v>10</v>
      </c>
      <c r="H155">
        <v>2015</v>
      </c>
      <c r="I155" t="s">
        <v>11</v>
      </c>
      <c r="J155" t="s">
        <v>124</v>
      </c>
      <c r="K155" t="s">
        <v>154</v>
      </c>
      <c r="L155" t="s">
        <v>144</v>
      </c>
      <c r="M155" s="5">
        <v>328</v>
      </c>
    </row>
    <row r="156" spans="1:13" x14ac:dyDescent="0.25">
      <c r="A156" s="2">
        <v>45998</v>
      </c>
      <c r="B156" s="3">
        <f t="shared" si="8"/>
        <v>2026</v>
      </c>
      <c r="C156" t="str">
        <f t="shared" si="6"/>
        <v>2025-2026</v>
      </c>
      <c r="D156" t="s">
        <v>160</v>
      </c>
      <c r="E156" t="s">
        <v>54</v>
      </c>
      <c r="F156" t="str">
        <f t="shared" si="7"/>
        <v>New South Wales</v>
      </c>
      <c r="G156" t="s">
        <v>10</v>
      </c>
      <c r="H156">
        <v>2750</v>
      </c>
      <c r="I156" t="s">
        <v>11</v>
      </c>
      <c r="J156" t="s">
        <v>130</v>
      </c>
      <c r="K156" t="s">
        <v>156</v>
      </c>
      <c r="L156" t="s">
        <v>146</v>
      </c>
      <c r="M156" s="5">
        <v>495</v>
      </c>
    </row>
    <row r="157" spans="1:13" x14ac:dyDescent="0.25">
      <c r="A157" s="2">
        <v>45629</v>
      </c>
      <c r="B157" s="3">
        <f t="shared" si="8"/>
        <v>2025</v>
      </c>
      <c r="C157" t="str">
        <f t="shared" si="6"/>
        <v>2024-2025</v>
      </c>
      <c r="D157" t="s">
        <v>160</v>
      </c>
      <c r="E157" t="s">
        <v>72</v>
      </c>
      <c r="F157" t="str">
        <f t="shared" si="7"/>
        <v>Queensland</v>
      </c>
      <c r="G157" t="s">
        <v>19</v>
      </c>
      <c r="H157">
        <v>4870</v>
      </c>
      <c r="I157" t="s">
        <v>11</v>
      </c>
      <c r="J157" t="s">
        <v>131</v>
      </c>
      <c r="K157" t="s">
        <v>157</v>
      </c>
      <c r="L157" t="s">
        <v>147</v>
      </c>
      <c r="M157" s="5">
        <v>655</v>
      </c>
    </row>
    <row r="158" spans="1:13" x14ac:dyDescent="0.25">
      <c r="A158" s="2">
        <v>45826</v>
      </c>
      <c r="B158" s="3">
        <f t="shared" si="8"/>
        <v>2025</v>
      </c>
      <c r="C158" t="str">
        <f t="shared" si="6"/>
        <v>2024-2025</v>
      </c>
      <c r="D158" t="s">
        <v>160</v>
      </c>
      <c r="E158" t="s">
        <v>42</v>
      </c>
      <c r="F158" t="str">
        <f t="shared" si="7"/>
        <v>Tasmania</v>
      </c>
      <c r="G158" t="s">
        <v>43</v>
      </c>
      <c r="H158">
        <v>7018</v>
      </c>
      <c r="I158" t="s">
        <v>11</v>
      </c>
      <c r="J158" t="s">
        <v>128</v>
      </c>
      <c r="K158" t="s">
        <v>155</v>
      </c>
      <c r="L158" t="s">
        <v>145</v>
      </c>
      <c r="M158" s="5">
        <v>466</v>
      </c>
    </row>
    <row r="159" spans="1:13" x14ac:dyDescent="0.25">
      <c r="A159" s="2">
        <v>45784</v>
      </c>
      <c r="B159" s="3">
        <f t="shared" si="8"/>
        <v>2025</v>
      </c>
      <c r="C159" t="str">
        <f t="shared" si="6"/>
        <v>2024-2025</v>
      </c>
      <c r="D159" t="s">
        <v>160</v>
      </c>
      <c r="E159" t="s">
        <v>92</v>
      </c>
      <c r="F159" t="str">
        <f t="shared" si="7"/>
        <v>New South Wales</v>
      </c>
      <c r="G159" t="s">
        <v>10</v>
      </c>
      <c r="H159">
        <v>2015</v>
      </c>
      <c r="I159" t="s">
        <v>11</v>
      </c>
      <c r="J159" t="s">
        <v>124</v>
      </c>
      <c r="K159" t="s">
        <v>156</v>
      </c>
      <c r="L159" t="s">
        <v>146</v>
      </c>
      <c r="M159" s="5">
        <v>507</v>
      </c>
    </row>
    <row r="160" spans="1:13" x14ac:dyDescent="0.25">
      <c r="A160" s="2">
        <v>45330</v>
      </c>
      <c r="B160" s="3">
        <f t="shared" si="8"/>
        <v>2024</v>
      </c>
      <c r="C160" t="str">
        <f t="shared" si="6"/>
        <v>2023-2024</v>
      </c>
      <c r="D160" t="s">
        <v>160</v>
      </c>
      <c r="E160" t="s">
        <v>92</v>
      </c>
      <c r="F160" t="str">
        <f t="shared" si="7"/>
        <v>New South Wales</v>
      </c>
      <c r="G160" t="s">
        <v>10</v>
      </c>
      <c r="H160">
        <v>2015</v>
      </c>
      <c r="I160" t="s">
        <v>11</v>
      </c>
      <c r="J160" t="s">
        <v>124</v>
      </c>
      <c r="K160" t="s">
        <v>152</v>
      </c>
      <c r="L160" t="s">
        <v>142</v>
      </c>
      <c r="M160" s="5">
        <v>146</v>
      </c>
    </row>
    <row r="161" spans="1:13" x14ac:dyDescent="0.25">
      <c r="A161" s="2">
        <v>45921</v>
      </c>
      <c r="B161" s="3">
        <f t="shared" si="8"/>
        <v>2026</v>
      </c>
      <c r="C161" t="str">
        <f t="shared" si="6"/>
        <v>2025-2026</v>
      </c>
      <c r="D161" t="s">
        <v>160</v>
      </c>
      <c r="E161" t="s">
        <v>41</v>
      </c>
      <c r="F161" t="str">
        <f t="shared" si="7"/>
        <v>New South Wales</v>
      </c>
      <c r="G161" t="s">
        <v>10</v>
      </c>
      <c r="H161">
        <v>2478</v>
      </c>
      <c r="I161" t="s">
        <v>11</v>
      </c>
      <c r="J161" t="s">
        <v>120</v>
      </c>
      <c r="K161" t="s">
        <v>151</v>
      </c>
      <c r="L161" t="s">
        <v>141</v>
      </c>
      <c r="M161" s="5">
        <v>78</v>
      </c>
    </row>
    <row r="162" spans="1:13" x14ac:dyDescent="0.25">
      <c r="A162" s="2">
        <v>45503</v>
      </c>
      <c r="B162" s="3">
        <f t="shared" si="8"/>
        <v>2025</v>
      </c>
      <c r="C162" t="str">
        <f t="shared" si="6"/>
        <v>2024-2025</v>
      </c>
      <c r="D162" t="s">
        <v>160</v>
      </c>
      <c r="E162" t="s">
        <v>21</v>
      </c>
      <c r="F162" t="str">
        <f t="shared" si="7"/>
        <v>South Australia</v>
      </c>
      <c r="G162" t="s">
        <v>17</v>
      </c>
      <c r="H162">
        <v>5343</v>
      </c>
      <c r="I162" t="s">
        <v>11</v>
      </c>
      <c r="J162" t="s">
        <v>137</v>
      </c>
      <c r="K162" t="s">
        <v>155</v>
      </c>
      <c r="L162" t="s">
        <v>145</v>
      </c>
      <c r="M162" s="5">
        <v>541</v>
      </c>
    </row>
    <row r="163" spans="1:13" x14ac:dyDescent="0.25">
      <c r="A163" s="2">
        <v>45989</v>
      </c>
      <c r="B163" s="3">
        <f t="shared" si="8"/>
        <v>2026</v>
      </c>
      <c r="C163" t="str">
        <f t="shared" si="6"/>
        <v>2025-2026</v>
      </c>
      <c r="D163" t="s">
        <v>160</v>
      </c>
      <c r="E163" t="s">
        <v>69</v>
      </c>
      <c r="F163" t="str">
        <f t="shared" si="7"/>
        <v>Victoria</v>
      </c>
      <c r="G163" t="s">
        <v>26</v>
      </c>
      <c r="H163">
        <v>3148</v>
      </c>
      <c r="I163" t="s">
        <v>11</v>
      </c>
      <c r="J163" t="s">
        <v>125</v>
      </c>
      <c r="K163" t="s">
        <v>150</v>
      </c>
      <c r="L163" t="s">
        <v>140</v>
      </c>
      <c r="M163" s="5">
        <v>277</v>
      </c>
    </row>
    <row r="164" spans="1:13" x14ac:dyDescent="0.25">
      <c r="A164" s="2">
        <v>45574</v>
      </c>
      <c r="B164" s="3">
        <f t="shared" si="8"/>
        <v>2025</v>
      </c>
      <c r="C164" t="str">
        <f t="shared" si="6"/>
        <v>2024-2025</v>
      </c>
      <c r="D164" t="s">
        <v>161</v>
      </c>
      <c r="E164" t="s">
        <v>9</v>
      </c>
      <c r="F164" t="str">
        <f t="shared" si="7"/>
        <v>New South Wales</v>
      </c>
      <c r="G164" t="s">
        <v>10</v>
      </c>
      <c r="H164">
        <v>2067</v>
      </c>
      <c r="I164" t="s">
        <v>11</v>
      </c>
      <c r="J164" t="s">
        <v>124</v>
      </c>
      <c r="K164" t="s">
        <v>150</v>
      </c>
      <c r="L164" t="s">
        <v>140</v>
      </c>
      <c r="M164" s="5">
        <v>119</v>
      </c>
    </row>
    <row r="165" spans="1:13" x14ac:dyDescent="0.25">
      <c r="A165" s="2">
        <v>45619</v>
      </c>
      <c r="B165" s="3">
        <f t="shared" si="8"/>
        <v>2025</v>
      </c>
      <c r="C165" t="str">
        <f t="shared" si="6"/>
        <v>2024-2025</v>
      </c>
      <c r="D165" t="s">
        <v>160</v>
      </c>
      <c r="E165" t="s">
        <v>14</v>
      </c>
      <c r="F165" t="str">
        <f t="shared" si="7"/>
        <v>Northern Territory</v>
      </c>
      <c r="G165" t="s">
        <v>15</v>
      </c>
      <c r="H165">
        <v>800</v>
      </c>
      <c r="I165" t="s">
        <v>11</v>
      </c>
      <c r="J165" t="s">
        <v>138</v>
      </c>
      <c r="K165" t="s">
        <v>158</v>
      </c>
      <c r="L165" t="s">
        <v>148</v>
      </c>
      <c r="M165" s="5">
        <v>255</v>
      </c>
    </row>
    <row r="166" spans="1:13" x14ac:dyDescent="0.25">
      <c r="A166" s="2">
        <v>45906</v>
      </c>
      <c r="B166" s="3">
        <f t="shared" si="8"/>
        <v>2026</v>
      </c>
      <c r="C166" t="str">
        <f t="shared" si="6"/>
        <v>2025-2026</v>
      </c>
      <c r="D166" t="s">
        <v>160</v>
      </c>
      <c r="E166" t="s">
        <v>13</v>
      </c>
      <c r="F166" t="str">
        <f t="shared" si="7"/>
        <v>New South Wales</v>
      </c>
      <c r="G166" t="s">
        <v>10</v>
      </c>
      <c r="H166">
        <v>2141</v>
      </c>
      <c r="I166" t="s">
        <v>11</v>
      </c>
      <c r="J166" t="s">
        <v>123</v>
      </c>
      <c r="K166" t="s">
        <v>155</v>
      </c>
      <c r="L166" t="s">
        <v>145</v>
      </c>
      <c r="M166" s="5">
        <v>622</v>
      </c>
    </row>
    <row r="167" spans="1:13" x14ac:dyDescent="0.25">
      <c r="A167" s="2">
        <v>45318</v>
      </c>
      <c r="B167" s="3">
        <f t="shared" si="8"/>
        <v>2024</v>
      </c>
      <c r="C167" t="str">
        <f t="shared" si="6"/>
        <v>2023-2024</v>
      </c>
      <c r="D167" t="s">
        <v>160</v>
      </c>
      <c r="E167" t="s">
        <v>107</v>
      </c>
      <c r="F167" t="str">
        <f t="shared" si="7"/>
        <v>New South Wales</v>
      </c>
      <c r="G167" t="s">
        <v>10</v>
      </c>
      <c r="H167">
        <v>2020</v>
      </c>
      <c r="I167" t="s">
        <v>11</v>
      </c>
      <c r="J167" t="s">
        <v>124</v>
      </c>
      <c r="K167" t="s">
        <v>156</v>
      </c>
      <c r="L167" t="s">
        <v>146</v>
      </c>
      <c r="M167" s="5">
        <v>792</v>
      </c>
    </row>
    <row r="168" spans="1:13" x14ac:dyDescent="0.25">
      <c r="A168" s="2">
        <v>45329</v>
      </c>
      <c r="B168" s="3">
        <f t="shared" si="8"/>
        <v>2024</v>
      </c>
      <c r="C168" t="str">
        <f t="shared" si="6"/>
        <v>2023-2024</v>
      </c>
      <c r="D168" t="s">
        <v>161</v>
      </c>
      <c r="E168" t="s">
        <v>98</v>
      </c>
      <c r="F168" t="str">
        <f t="shared" si="7"/>
        <v>South Australia</v>
      </c>
      <c r="G168" t="s">
        <v>17</v>
      </c>
      <c r="H168">
        <v>5290</v>
      </c>
      <c r="I168" t="s">
        <v>11</v>
      </c>
      <c r="J168" t="s">
        <v>137</v>
      </c>
      <c r="K168" t="s">
        <v>156</v>
      </c>
      <c r="L168" t="s">
        <v>146</v>
      </c>
      <c r="M168" s="5">
        <v>780</v>
      </c>
    </row>
    <row r="169" spans="1:13" x14ac:dyDescent="0.25">
      <c r="A169" s="2">
        <v>46010</v>
      </c>
      <c r="B169" s="3">
        <f t="shared" si="8"/>
        <v>2026</v>
      </c>
      <c r="C169" t="str">
        <f t="shared" si="6"/>
        <v>2025-2026</v>
      </c>
      <c r="D169" t="s">
        <v>160</v>
      </c>
      <c r="E169" t="s">
        <v>102</v>
      </c>
      <c r="F169" t="str">
        <f t="shared" si="7"/>
        <v>Queensland</v>
      </c>
      <c r="G169" t="s">
        <v>19</v>
      </c>
      <c r="H169">
        <v>4825</v>
      </c>
      <c r="I169" t="s">
        <v>11</v>
      </c>
      <c r="J169" t="s">
        <v>131</v>
      </c>
      <c r="K169" t="s">
        <v>155</v>
      </c>
      <c r="L169" t="s">
        <v>145</v>
      </c>
      <c r="M169" s="5">
        <v>193</v>
      </c>
    </row>
    <row r="170" spans="1:13" x14ac:dyDescent="0.25">
      <c r="A170" s="2">
        <v>45698</v>
      </c>
      <c r="B170" s="3">
        <f t="shared" si="8"/>
        <v>2025</v>
      </c>
      <c r="C170" t="str">
        <f t="shared" si="6"/>
        <v>2024-2025</v>
      </c>
      <c r="D170" t="s">
        <v>160</v>
      </c>
      <c r="E170" t="s">
        <v>39</v>
      </c>
      <c r="F170" t="str">
        <f t="shared" si="7"/>
        <v>New South Wales</v>
      </c>
      <c r="G170" t="s">
        <v>10</v>
      </c>
      <c r="H170">
        <v>2541</v>
      </c>
      <c r="I170" t="s">
        <v>11</v>
      </c>
      <c r="J170" t="s">
        <v>121</v>
      </c>
      <c r="K170" t="s">
        <v>151</v>
      </c>
      <c r="L170" t="s">
        <v>141</v>
      </c>
      <c r="M170" s="5">
        <v>69</v>
      </c>
    </row>
    <row r="171" spans="1:13" x14ac:dyDescent="0.25">
      <c r="A171" s="2">
        <v>46022</v>
      </c>
      <c r="B171" s="3">
        <f t="shared" si="8"/>
        <v>2026</v>
      </c>
      <c r="C171" t="str">
        <f t="shared" si="6"/>
        <v>2025-2026</v>
      </c>
      <c r="D171" t="s">
        <v>160</v>
      </c>
      <c r="E171" t="s">
        <v>18</v>
      </c>
      <c r="F171" t="str">
        <f t="shared" si="7"/>
        <v>Queensland</v>
      </c>
      <c r="G171" t="s">
        <v>19</v>
      </c>
      <c r="H171">
        <v>4802</v>
      </c>
      <c r="I171" t="s">
        <v>11</v>
      </c>
      <c r="J171" t="s">
        <v>131</v>
      </c>
      <c r="K171" t="s">
        <v>151</v>
      </c>
      <c r="L171" t="s">
        <v>141</v>
      </c>
      <c r="M171" s="5">
        <v>780</v>
      </c>
    </row>
    <row r="172" spans="1:13" x14ac:dyDescent="0.25">
      <c r="A172" s="2">
        <v>45849</v>
      </c>
      <c r="B172" s="3">
        <f t="shared" si="8"/>
        <v>2026</v>
      </c>
      <c r="C172" t="str">
        <f t="shared" si="6"/>
        <v>2025-2026</v>
      </c>
      <c r="D172" t="s">
        <v>160</v>
      </c>
      <c r="E172" t="s">
        <v>66</v>
      </c>
      <c r="F172" t="str">
        <f t="shared" si="7"/>
        <v>Western Australia</v>
      </c>
      <c r="G172" t="s">
        <v>28</v>
      </c>
      <c r="H172">
        <v>6330</v>
      </c>
      <c r="I172" t="s">
        <v>11</v>
      </c>
      <c r="J172" t="s">
        <v>133</v>
      </c>
      <c r="K172" t="s">
        <v>156</v>
      </c>
      <c r="L172" t="s">
        <v>146</v>
      </c>
      <c r="M172" s="5">
        <v>389</v>
      </c>
    </row>
    <row r="173" spans="1:13" x14ac:dyDescent="0.25">
      <c r="A173" s="2">
        <v>45481</v>
      </c>
      <c r="B173" s="3">
        <f t="shared" si="8"/>
        <v>2025</v>
      </c>
      <c r="C173" t="str">
        <f t="shared" si="6"/>
        <v>2024-2025</v>
      </c>
      <c r="D173" t="s">
        <v>160</v>
      </c>
      <c r="E173" t="s">
        <v>66</v>
      </c>
      <c r="F173" t="str">
        <f t="shared" si="7"/>
        <v>Western Australia</v>
      </c>
      <c r="G173" t="s">
        <v>28</v>
      </c>
      <c r="H173">
        <v>6330</v>
      </c>
      <c r="I173" t="s">
        <v>11</v>
      </c>
      <c r="J173" t="s">
        <v>133</v>
      </c>
      <c r="K173" t="s">
        <v>154</v>
      </c>
      <c r="L173" t="s">
        <v>144</v>
      </c>
      <c r="M173" s="5">
        <v>71</v>
      </c>
    </row>
    <row r="174" spans="1:13" x14ac:dyDescent="0.25">
      <c r="A174" s="2">
        <v>45497</v>
      </c>
      <c r="B174" s="3">
        <f t="shared" si="8"/>
        <v>2025</v>
      </c>
      <c r="C174" t="str">
        <f t="shared" si="6"/>
        <v>2024-2025</v>
      </c>
      <c r="D174" t="s">
        <v>160</v>
      </c>
      <c r="E174" t="s">
        <v>66</v>
      </c>
      <c r="F174" t="str">
        <f t="shared" si="7"/>
        <v>Western Australia</v>
      </c>
      <c r="G174" t="s">
        <v>28</v>
      </c>
      <c r="H174">
        <v>6330</v>
      </c>
      <c r="I174" t="s">
        <v>11</v>
      </c>
      <c r="J174" t="s">
        <v>133</v>
      </c>
      <c r="K174" t="s">
        <v>159</v>
      </c>
      <c r="L174" t="s">
        <v>149</v>
      </c>
      <c r="M174" s="5">
        <v>480</v>
      </c>
    </row>
    <row r="175" spans="1:13" x14ac:dyDescent="0.25">
      <c r="A175" s="2">
        <v>45743</v>
      </c>
      <c r="B175" s="3">
        <f t="shared" si="8"/>
        <v>2025</v>
      </c>
      <c r="C175" t="str">
        <f t="shared" si="6"/>
        <v>2024-2025</v>
      </c>
      <c r="D175" t="s">
        <v>160</v>
      </c>
      <c r="E175" t="s">
        <v>95</v>
      </c>
      <c r="F175" t="str">
        <f t="shared" si="7"/>
        <v>New South Wales</v>
      </c>
      <c r="G175" t="s">
        <v>10</v>
      </c>
      <c r="H175">
        <v>2131</v>
      </c>
      <c r="I175" t="s">
        <v>11</v>
      </c>
      <c r="J175" t="s">
        <v>123</v>
      </c>
      <c r="K175" t="s">
        <v>152</v>
      </c>
      <c r="L175" t="s">
        <v>142</v>
      </c>
      <c r="M175" s="5">
        <v>391</v>
      </c>
    </row>
    <row r="176" spans="1:13" x14ac:dyDescent="0.25">
      <c r="A176" s="2">
        <v>45547</v>
      </c>
      <c r="B176" s="3">
        <f t="shared" si="8"/>
        <v>2025</v>
      </c>
      <c r="C176" t="str">
        <f t="shared" si="6"/>
        <v>2024-2025</v>
      </c>
      <c r="D176" t="s">
        <v>160</v>
      </c>
      <c r="E176" t="s">
        <v>114</v>
      </c>
      <c r="F176" t="str">
        <f t="shared" si="7"/>
        <v>Victoria</v>
      </c>
      <c r="G176" t="s">
        <v>26</v>
      </c>
      <c r="H176">
        <v>3353</v>
      </c>
      <c r="I176" t="s">
        <v>11</v>
      </c>
      <c r="J176" t="s">
        <v>127</v>
      </c>
      <c r="K176" t="s">
        <v>151</v>
      </c>
      <c r="L176" t="s">
        <v>141</v>
      </c>
      <c r="M176" s="5">
        <v>584</v>
      </c>
    </row>
    <row r="177" spans="1:13" x14ac:dyDescent="0.25">
      <c r="A177" s="2">
        <v>45814</v>
      </c>
      <c r="B177" s="3">
        <f t="shared" si="8"/>
        <v>2025</v>
      </c>
      <c r="C177" t="str">
        <f t="shared" si="6"/>
        <v>2024-2025</v>
      </c>
      <c r="D177" t="s">
        <v>160</v>
      </c>
      <c r="E177" t="s">
        <v>21</v>
      </c>
      <c r="F177" t="str">
        <f t="shared" si="7"/>
        <v>South Australia</v>
      </c>
      <c r="G177" t="s">
        <v>17</v>
      </c>
      <c r="H177">
        <v>5343</v>
      </c>
      <c r="I177" t="s">
        <v>11</v>
      </c>
      <c r="J177" t="s">
        <v>137</v>
      </c>
      <c r="K177" t="s">
        <v>153</v>
      </c>
      <c r="L177" t="s">
        <v>143</v>
      </c>
      <c r="M177" s="5">
        <v>227</v>
      </c>
    </row>
    <row r="178" spans="1:13" x14ac:dyDescent="0.25">
      <c r="A178" s="2">
        <v>45785</v>
      </c>
      <c r="B178" s="3">
        <f t="shared" si="8"/>
        <v>2025</v>
      </c>
      <c r="C178" t="str">
        <f t="shared" si="6"/>
        <v>2024-2025</v>
      </c>
      <c r="D178" t="s">
        <v>160</v>
      </c>
      <c r="E178" t="s">
        <v>104</v>
      </c>
      <c r="F178" t="str">
        <f t="shared" si="7"/>
        <v>Victoria</v>
      </c>
      <c r="G178" t="s">
        <v>26</v>
      </c>
      <c r="H178">
        <v>3175</v>
      </c>
      <c r="I178" t="s">
        <v>11</v>
      </c>
      <c r="J178" t="s">
        <v>125</v>
      </c>
      <c r="K178" t="s">
        <v>151</v>
      </c>
      <c r="L178" t="s">
        <v>141</v>
      </c>
      <c r="M178" s="5">
        <v>100</v>
      </c>
    </row>
    <row r="179" spans="1:13" x14ac:dyDescent="0.25">
      <c r="A179" s="2">
        <v>45529</v>
      </c>
      <c r="B179" s="3">
        <f t="shared" si="8"/>
        <v>2025</v>
      </c>
      <c r="C179" t="str">
        <f t="shared" si="6"/>
        <v>2024-2025</v>
      </c>
      <c r="D179" t="s">
        <v>160</v>
      </c>
      <c r="E179" t="s">
        <v>81</v>
      </c>
      <c r="F179" t="str">
        <f t="shared" si="7"/>
        <v>Victoria</v>
      </c>
      <c r="G179" t="s">
        <v>26</v>
      </c>
      <c r="H179">
        <v>3076</v>
      </c>
      <c r="I179" t="s">
        <v>11</v>
      </c>
      <c r="J179" t="s">
        <v>126</v>
      </c>
      <c r="K179" t="s">
        <v>155</v>
      </c>
      <c r="L179" t="s">
        <v>145</v>
      </c>
      <c r="M179" s="5">
        <v>437</v>
      </c>
    </row>
    <row r="180" spans="1:13" x14ac:dyDescent="0.25">
      <c r="A180" s="2">
        <v>45404</v>
      </c>
      <c r="B180" s="3">
        <f t="shared" si="8"/>
        <v>2024</v>
      </c>
      <c r="C180" t="str">
        <f t="shared" si="6"/>
        <v>2023-2024</v>
      </c>
      <c r="D180" t="s">
        <v>161</v>
      </c>
      <c r="E180" t="s">
        <v>83</v>
      </c>
      <c r="F180" t="str">
        <f t="shared" si="7"/>
        <v>Victoria</v>
      </c>
      <c r="G180" t="s">
        <v>26</v>
      </c>
      <c r="H180">
        <v>3551</v>
      </c>
      <c r="I180" t="s">
        <v>11</v>
      </c>
      <c r="J180" t="s">
        <v>127</v>
      </c>
      <c r="K180" t="s">
        <v>152</v>
      </c>
      <c r="L180" t="s">
        <v>142</v>
      </c>
      <c r="M180" s="5">
        <v>119</v>
      </c>
    </row>
    <row r="181" spans="1:13" x14ac:dyDescent="0.25">
      <c r="A181" s="2">
        <v>45776</v>
      </c>
      <c r="B181" s="3">
        <f t="shared" si="8"/>
        <v>2025</v>
      </c>
      <c r="C181" t="str">
        <f t="shared" si="6"/>
        <v>2024-2025</v>
      </c>
      <c r="D181" t="s">
        <v>160</v>
      </c>
      <c r="E181" t="s">
        <v>113</v>
      </c>
      <c r="F181" t="str">
        <f t="shared" si="7"/>
        <v>New South Wales</v>
      </c>
      <c r="G181" t="s">
        <v>10</v>
      </c>
      <c r="H181">
        <v>2101</v>
      </c>
      <c r="I181" t="s">
        <v>11</v>
      </c>
      <c r="J181" t="s">
        <v>123</v>
      </c>
      <c r="K181" t="s">
        <v>150</v>
      </c>
      <c r="L181" t="s">
        <v>140</v>
      </c>
      <c r="M181" s="5">
        <v>39</v>
      </c>
    </row>
    <row r="182" spans="1:13" x14ac:dyDescent="0.25">
      <c r="A182" s="2">
        <v>45302</v>
      </c>
      <c r="B182" s="3">
        <f t="shared" si="8"/>
        <v>2024</v>
      </c>
      <c r="C182" t="str">
        <f t="shared" si="6"/>
        <v>2023-2024</v>
      </c>
      <c r="D182" t="s">
        <v>160</v>
      </c>
      <c r="E182" t="s">
        <v>53</v>
      </c>
      <c r="F182" t="str">
        <f t="shared" si="7"/>
        <v>Queensland</v>
      </c>
      <c r="G182" t="s">
        <v>19</v>
      </c>
      <c r="H182">
        <v>4012</v>
      </c>
      <c r="I182" t="s">
        <v>11</v>
      </c>
      <c r="J182" t="s">
        <v>129</v>
      </c>
      <c r="K182" t="s">
        <v>153</v>
      </c>
      <c r="L182" t="s">
        <v>143</v>
      </c>
      <c r="M182" s="5">
        <v>666</v>
      </c>
    </row>
    <row r="183" spans="1:13" x14ac:dyDescent="0.25">
      <c r="A183" s="2">
        <v>45838</v>
      </c>
      <c r="B183" s="3">
        <f t="shared" si="8"/>
        <v>2025</v>
      </c>
      <c r="C183" t="str">
        <f t="shared" si="6"/>
        <v>2024-2025</v>
      </c>
      <c r="D183" t="s">
        <v>160</v>
      </c>
      <c r="E183" t="s">
        <v>38</v>
      </c>
      <c r="F183" t="str">
        <f t="shared" si="7"/>
        <v>Victoria</v>
      </c>
      <c r="G183" t="s">
        <v>26</v>
      </c>
      <c r="H183">
        <v>3199</v>
      </c>
      <c r="I183" t="s">
        <v>11</v>
      </c>
      <c r="J183" t="s">
        <v>125</v>
      </c>
      <c r="K183" t="s">
        <v>151</v>
      </c>
      <c r="L183" t="s">
        <v>141</v>
      </c>
      <c r="M183" s="5">
        <v>611</v>
      </c>
    </row>
    <row r="184" spans="1:13" x14ac:dyDescent="0.25">
      <c r="A184" s="2">
        <v>45823</v>
      </c>
      <c r="B184" s="3">
        <f t="shared" si="8"/>
        <v>2025</v>
      </c>
      <c r="C184" t="str">
        <f t="shared" si="6"/>
        <v>2024-2025</v>
      </c>
      <c r="D184" t="s">
        <v>160</v>
      </c>
      <c r="E184" t="s">
        <v>77</v>
      </c>
      <c r="F184" t="str">
        <f t="shared" si="7"/>
        <v>Victoria</v>
      </c>
      <c r="G184" t="s">
        <v>26</v>
      </c>
      <c r="H184">
        <v>3018</v>
      </c>
      <c r="I184" t="s">
        <v>11</v>
      </c>
      <c r="J184" t="s">
        <v>126</v>
      </c>
      <c r="K184" t="s">
        <v>151</v>
      </c>
      <c r="L184" t="s">
        <v>141</v>
      </c>
      <c r="M184" s="5">
        <v>125</v>
      </c>
    </row>
    <row r="185" spans="1:13" x14ac:dyDescent="0.25">
      <c r="A185" s="2">
        <v>45923</v>
      </c>
      <c r="B185" s="3">
        <f t="shared" si="8"/>
        <v>2026</v>
      </c>
      <c r="C185" t="str">
        <f t="shared" si="6"/>
        <v>2025-2026</v>
      </c>
      <c r="D185" t="s">
        <v>160</v>
      </c>
      <c r="E185" t="s">
        <v>56</v>
      </c>
      <c r="F185" t="str">
        <f t="shared" si="7"/>
        <v>Queensland</v>
      </c>
      <c r="G185" t="s">
        <v>19</v>
      </c>
      <c r="H185">
        <v>4883</v>
      </c>
      <c r="I185" t="s">
        <v>11</v>
      </c>
      <c r="J185" t="s">
        <v>131</v>
      </c>
      <c r="K185" t="s">
        <v>156</v>
      </c>
      <c r="L185" t="s">
        <v>146</v>
      </c>
      <c r="M185" s="5">
        <v>413</v>
      </c>
    </row>
    <row r="186" spans="1:13" x14ac:dyDescent="0.25">
      <c r="A186" s="2">
        <v>45541</v>
      </c>
      <c r="B186" s="3">
        <f t="shared" si="8"/>
        <v>2025</v>
      </c>
      <c r="C186" t="str">
        <f t="shared" si="6"/>
        <v>2024-2025</v>
      </c>
      <c r="D186" t="s">
        <v>160</v>
      </c>
      <c r="E186" t="s">
        <v>91</v>
      </c>
      <c r="F186" t="str">
        <f t="shared" si="7"/>
        <v>Western Australia</v>
      </c>
      <c r="G186" t="s">
        <v>28</v>
      </c>
      <c r="H186">
        <v>6109</v>
      </c>
      <c r="I186" t="s">
        <v>11</v>
      </c>
      <c r="J186" t="s">
        <v>133</v>
      </c>
      <c r="K186" t="s">
        <v>153</v>
      </c>
      <c r="L186" t="s">
        <v>143</v>
      </c>
      <c r="M186" s="5">
        <v>355</v>
      </c>
    </row>
    <row r="187" spans="1:13" x14ac:dyDescent="0.25">
      <c r="A187" s="2">
        <v>45784</v>
      </c>
      <c r="B187" s="3">
        <f t="shared" si="8"/>
        <v>2025</v>
      </c>
      <c r="C187" t="str">
        <f t="shared" si="6"/>
        <v>2024-2025</v>
      </c>
      <c r="D187" t="s">
        <v>160</v>
      </c>
      <c r="E187" t="s">
        <v>44</v>
      </c>
      <c r="F187" t="str">
        <f t="shared" si="7"/>
        <v>Western Australia</v>
      </c>
      <c r="G187" t="s">
        <v>28</v>
      </c>
      <c r="H187">
        <v>6010</v>
      </c>
      <c r="I187" t="s">
        <v>11</v>
      </c>
      <c r="J187" t="s">
        <v>119</v>
      </c>
      <c r="K187" t="s">
        <v>150</v>
      </c>
      <c r="L187" t="s">
        <v>140</v>
      </c>
      <c r="M187" s="5">
        <v>630</v>
      </c>
    </row>
    <row r="188" spans="1:13" x14ac:dyDescent="0.25">
      <c r="A188" s="2">
        <v>45507</v>
      </c>
      <c r="B188" s="3">
        <f t="shared" si="8"/>
        <v>2025</v>
      </c>
      <c r="C188" t="str">
        <f t="shared" si="6"/>
        <v>2024-2025</v>
      </c>
      <c r="D188" t="s">
        <v>160</v>
      </c>
      <c r="E188" t="s">
        <v>79</v>
      </c>
      <c r="F188" t="str">
        <f t="shared" si="7"/>
        <v>Queensland</v>
      </c>
      <c r="G188" t="s">
        <v>19</v>
      </c>
      <c r="H188">
        <v>4680</v>
      </c>
      <c r="I188" t="s">
        <v>11</v>
      </c>
      <c r="J188" t="s">
        <v>136</v>
      </c>
      <c r="K188" t="s">
        <v>151</v>
      </c>
      <c r="L188" t="s">
        <v>141</v>
      </c>
      <c r="M188" s="5">
        <v>81</v>
      </c>
    </row>
    <row r="189" spans="1:13" x14ac:dyDescent="0.25">
      <c r="A189" s="2">
        <v>45856</v>
      </c>
      <c r="B189" s="3">
        <f t="shared" si="8"/>
        <v>2026</v>
      </c>
      <c r="C189" t="str">
        <f t="shared" si="6"/>
        <v>2025-2026</v>
      </c>
      <c r="D189" t="s">
        <v>160</v>
      </c>
      <c r="E189" t="s">
        <v>60</v>
      </c>
      <c r="F189" t="str">
        <f t="shared" si="7"/>
        <v>Queensland</v>
      </c>
      <c r="G189" t="s">
        <v>19</v>
      </c>
      <c r="H189">
        <v>4655</v>
      </c>
      <c r="I189" t="s">
        <v>11</v>
      </c>
      <c r="J189" t="s">
        <v>136</v>
      </c>
      <c r="K189" t="s">
        <v>150</v>
      </c>
      <c r="L189" t="s">
        <v>140</v>
      </c>
      <c r="M189" s="5">
        <v>41</v>
      </c>
    </row>
    <row r="190" spans="1:13" x14ac:dyDescent="0.25">
      <c r="A190" s="2">
        <v>45723</v>
      </c>
      <c r="B190" s="3">
        <f t="shared" si="8"/>
        <v>2025</v>
      </c>
      <c r="C190" t="str">
        <f t="shared" si="6"/>
        <v>2024-2025</v>
      </c>
      <c r="D190" t="s">
        <v>160</v>
      </c>
      <c r="E190" t="s">
        <v>109</v>
      </c>
      <c r="F190" t="str">
        <f t="shared" si="7"/>
        <v>Western Australia</v>
      </c>
      <c r="G190" t="s">
        <v>28</v>
      </c>
      <c r="H190">
        <v>6052</v>
      </c>
      <c r="I190" t="s">
        <v>11</v>
      </c>
      <c r="J190" t="s">
        <v>119</v>
      </c>
      <c r="K190" t="s">
        <v>153</v>
      </c>
      <c r="L190" t="s">
        <v>143</v>
      </c>
      <c r="M190" s="5">
        <v>238</v>
      </c>
    </row>
    <row r="191" spans="1:13" x14ac:dyDescent="0.25">
      <c r="A191" s="2">
        <v>45533</v>
      </c>
      <c r="B191" s="3">
        <f t="shared" si="8"/>
        <v>2025</v>
      </c>
      <c r="C191" t="str">
        <f t="shared" si="6"/>
        <v>2024-2025</v>
      </c>
      <c r="D191" t="s">
        <v>160</v>
      </c>
      <c r="E191" t="s">
        <v>31</v>
      </c>
      <c r="F191" t="str">
        <f t="shared" si="7"/>
        <v>South Australia</v>
      </c>
      <c r="G191" t="s">
        <v>17</v>
      </c>
      <c r="H191">
        <v>5082</v>
      </c>
      <c r="I191" t="s">
        <v>11</v>
      </c>
      <c r="J191" t="s">
        <v>132</v>
      </c>
      <c r="K191" t="s">
        <v>151</v>
      </c>
      <c r="L191" t="s">
        <v>141</v>
      </c>
      <c r="M191" s="5">
        <v>111</v>
      </c>
    </row>
    <row r="192" spans="1:13" x14ac:dyDescent="0.25">
      <c r="A192" s="2">
        <v>45681</v>
      </c>
      <c r="B192" s="3">
        <f t="shared" si="8"/>
        <v>2025</v>
      </c>
      <c r="C192" t="str">
        <f t="shared" si="6"/>
        <v>2024-2025</v>
      </c>
      <c r="D192" t="s">
        <v>160</v>
      </c>
      <c r="E192" t="s">
        <v>68</v>
      </c>
      <c r="F192" t="str">
        <f t="shared" si="7"/>
        <v>Victoria</v>
      </c>
      <c r="G192" t="s">
        <v>26</v>
      </c>
      <c r="H192">
        <v>3429</v>
      </c>
      <c r="I192" t="s">
        <v>11</v>
      </c>
      <c r="J192" t="s">
        <v>127</v>
      </c>
      <c r="K192" t="s">
        <v>157</v>
      </c>
      <c r="L192" t="s">
        <v>147</v>
      </c>
      <c r="M192" s="5">
        <v>623</v>
      </c>
    </row>
    <row r="193" spans="1:13" x14ac:dyDescent="0.25">
      <c r="A193" s="2">
        <v>45432</v>
      </c>
      <c r="B193" s="3">
        <f t="shared" si="8"/>
        <v>2024</v>
      </c>
      <c r="C193" t="str">
        <f t="shared" si="6"/>
        <v>2023-2024</v>
      </c>
      <c r="D193" t="s">
        <v>160</v>
      </c>
      <c r="E193" t="s">
        <v>80</v>
      </c>
      <c r="F193" t="str">
        <f t="shared" si="7"/>
        <v>New South Wales</v>
      </c>
      <c r="G193" t="s">
        <v>10</v>
      </c>
      <c r="H193">
        <v>2120</v>
      </c>
      <c r="I193" t="s">
        <v>11</v>
      </c>
      <c r="J193" t="s">
        <v>123</v>
      </c>
      <c r="K193" t="s">
        <v>153</v>
      </c>
      <c r="L193" t="s">
        <v>143</v>
      </c>
      <c r="M193" s="5">
        <v>139</v>
      </c>
    </row>
    <row r="194" spans="1:13" x14ac:dyDescent="0.25">
      <c r="A194" s="2">
        <v>45315</v>
      </c>
      <c r="B194" s="3">
        <f t="shared" si="8"/>
        <v>2024</v>
      </c>
      <c r="C194" t="str">
        <f t="shared" ref="C194:C257" si="9">IF(MONTH(A194) &gt;= 7, YEAR(A194) &amp; "-" &amp; YEAR(A194) + 1, YEAR(A194) - 1 &amp; "-" &amp; YEAR(A194))</f>
        <v>2023-2024</v>
      </c>
      <c r="D194" t="s">
        <v>160</v>
      </c>
      <c r="E194" t="s">
        <v>30</v>
      </c>
      <c r="F194" t="str">
        <f t="shared" ref="F194:F257" si="10">IF(G194="WA","Western Australia",
IF(G194="NSW","New South Wales",
IF(G194="QLD","Queensland",
IF(G194="VIC","Victoria",
IF(G194="TAS","Tasmania",
IF(G194="SA","South Australia",
IF(G194="NT","Northern Territory",
IF(G194="ACT","Australian Capital Territory",G194))))))))</f>
        <v>Victoria</v>
      </c>
      <c r="G194" t="s">
        <v>26</v>
      </c>
      <c r="H194">
        <v>3030</v>
      </c>
      <c r="I194" t="s">
        <v>11</v>
      </c>
      <c r="J194" t="s">
        <v>126</v>
      </c>
      <c r="K194" t="s">
        <v>153</v>
      </c>
      <c r="L194" t="s">
        <v>143</v>
      </c>
      <c r="M194" s="5">
        <v>401</v>
      </c>
    </row>
    <row r="195" spans="1:13" x14ac:dyDescent="0.25">
      <c r="A195" s="2">
        <v>45519</v>
      </c>
      <c r="B195" s="3">
        <f t="shared" ref="B195:B258" si="11">IF(MONTH(A195)&gt;=7,YEAR(A195)+1,YEAR(A195))</f>
        <v>2025</v>
      </c>
      <c r="C195" t="str">
        <f t="shared" si="9"/>
        <v>2024-2025</v>
      </c>
      <c r="D195" t="s">
        <v>160</v>
      </c>
      <c r="E195" t="s">
        <v>94</v>
      </c>
      <c r="F195" t="str">
        <f t="shared" si="10"/>
        <v>Queensland</v>
      </c>
      <c r="G195" t="s">
        <v>19</v>
      </c>
      <c r="H195">
        <v>4551</v>
      </c>
      <c r="I195" t="s">
        <v>11</v>
      </c>
      <c r="J195" t="s">
        <v>134</v>
      </c>
      <c r="K195" t="s">
        <v>152</v>
      </c>
      <c r="L195" t="s">
        <v>142</v>
      </c>
      <c r="M195" s="5">
        <v>511</v>
      </c>
    </row>
    <row r="196" spans="1:13" x14ac:dyDescent="0.25">
      <c r="A196" s="2">
        <v>45969</v>
      </c>
      <c r="B196" s="3">
        <f t="shared" si="11"/>
        <v>2026</v>
      </c>
      <c r="C196" t="str">
        <f t="shared" si="9"/>
        <v>2025-2026</v>
      </c>
      <c r="D196" t="s">
        <v>160</v>
      </c>
      <c r="E196" t="s">
        <v>81</v>
      </c>
      <c r="F196" t="str">
        <f t="shared" si="10"/>
        <v>Victoria</v>
      </c>
      <c r="G196" t="s">
        <v>26</v>
      </c>
      <c r="H196">
        <v>3076</v>
      </c>
      <c r="I196" t="s">
        <v>11</v>
      </c>
      <c r="J196" t="s">
        <v>126</v>
      </c>
      <c r="K196" t="s">
        <v>153</v>
      </c>
      <c r="L196" t="s">
        <v>143</v>
      </c>
      <c r="M196" s="5">
        <v>610</v>
      </c>
    </row>
    <row r="197" spans="1:13" x14ac:dyDescent="0.25">
      <c r="A197" s="2">
        <v>45821</v>
      </c>
      <c r="B197" s="3">
        <f t="shared" si="11"/>
        <v>2025</v>
      </c>
      <c r="C197" t="str">
        <f t="shared" si="9"/>
        <v>2024-2025</v>
      </c>
      <c r="D197" t="s">
        <v>160</v>
      </c>
      <c r="E197" t="s">
        <v>78</v>
      </c>
      <c r="F197" t="str">
        <f t="shared" si="10"/>
        <v>New South Wales</v>
      </c>
      <c r="G197" t="s">
        <v>10</v>
      </c>
      <c r="H197">
        <v>2480</v>
      </c>
      <c r="I197" t="s">
        <v>11</v>
      </c>
      <c r="J197" t="s">
        <v>120</v>
      </c>
      <c r="K197" t="s">
        <v>153</v>
      </c>
      <c r="L197" t="s">
        <v>143</v>
      </c>
      <c r="M197" s="5">
        <v>203</v>
      </c>
    </row>
    <row r="198" spans="1:13" x14ac:dyDescent="0.25">
      <c r="A198" s="2">
        <v>45393</v>
      </c>
      <c r="B198" s="3">
        <f t="shared" si="11"/>
        <v>2024</v>
      </c>
      <c r="C198" t="str">
        <f t="shared" si="9"/>
        <v>2023-2024</v>
      </c>
      <c r="D198" t="s">
        <v>160</v>
      </c>
      <c r="E198" t="s">
        <v>92</v>
      </c>
      <c r="F198" t="str">
        <f t="shared" si="10"/>
        <v>New South Wales</v>
      </c>
      <c r="G198" t="s">
        <v>10</v>
      </c>
      <c r="H198">
        <v>2015</v>
      </c>
      <c r="I198" t="s">
        <v>11</v>
      </c>
      <c r="J198" t="s">
        <v>124</v>
      </c>
      <c r="K198" t="s">
        <v>151</v>
      </c>
      <c r="L198" t="s">
        <v>141</v>
      </c>
      <c r="M198" s="5">
        <v>249</v>
      </c>
    </row>
    <row r="199" spans="1:13" x14ac:dyDescent="0.25">
      <c r="A199" s="2">
        <v>45851</v>
      </c>
      <c r="B199" s="3">
        <f t="shared" si="11"/>
        <v>2026</v>
      </c>
      <c r="C199" t="str">
        <f t="shared" si="9"/>
        <v>2025-2026</v>
      </c>
      <c r="D199" t="s">
        <v>160</v>
      </c>
      <c r="E199" t="s">
        <v>56</v>
      </c>
      <c r="F199" t="str">
        <f t="shared" si="10"/>
        <v>Queensland</v>
      </c>
      <c r="G199" t="s">
        <v>19</v>
      </c>
      <c r="H199">
        <v>4883</v>
      </c>
      <c r="I199" t="s">
        <v>11</v>
      </c>
      <c r="J199" t="s">
        <v>131</v>
      </c>
      <c r="K199" t="s">
        <v>156</v>
      </c>
      <c r="L199" t="s">
        <v>146</v>
      </c>
      <c r="M199" s="5">
        <v>415</v>
      </c>
    </row>
    <row r="200" spans="1:13" x14ac:dyDescent="0.25">
      <c r="A200" s="2">
        <v>46010</v>
      </c>
      <c r="B200" s="3">
        <f t="shared" si="11"/>
        <v>2026</v>
      </c>
      <c r="C200" t="str">
        <f t="shared" si="9"/>
        <v>2025-2026</v>
      </c>
      <c r="D200" t="s">
        <v>160</v>
      </c>
      <c r="E200" t="s">
        <v>24</v>
      </c>
      <c r="F200" t="str">
        <f t="shared" si="10"/>
        <v>Queensland</v>
      </c>
      <c r="G200" t="s">
        <v>19</v>
      </c>
      <c r="H200">
        <v>4053</v>
      </c>
      <c r="I200" t="s">
        <v>11</v>
      </c>
      <c r="J200" t="s">
        <v>129</v>
      </c>
      <c r="K200" t="s">
        <v>153</v>
      </c>
      <c r="L200" t="s">
        <v>143</v>
      </c>
      <c r="M200" s="5">
        <v>646</v>
      </c>
    </row>
    <row r="201" spans="1:13" x14ac:dyDescent="0.25">
      <c r="A201" s="2">
        <v>45334</v>
      </c>
      <c r="B201" s="3">
        <f t="shared" si="11"/>
        <v>2024</v>
      </c>
      <c r="C201" t="str">
        <f t="shared" si="9"/>
        <v>2023-2024</v>
      </c>
      <c r="D201" t="s">
        <v>160</v>
      </c>
      <c r="E201" t="s">
        <v>25</v>
      </c>
      <c r="F201" t="str">
        <f t="shared" si="10"/>
        <v>Victoria</v>
      </c>
      <c r="G201" t="s">
        <v>26</v>
      </c>
      <c r="H201">
        <v>3066</v>
      </c>
      <c r="I201" t="s">
        <v>11</v>
      </c>
      <c r="J201" t="s">
        <v>126</v>
      </c>
      <c r="K201" t="s">
        <v>152</v>
      </c>
      <c r="L201" t="s">
        <v>142</v>
      </c>
      <c r="M201" s="5">
        <v>325</v>
      </c>
    </row>
    <row r="202" spans="1:13" x14ac:dyDescent="0.25">
      <c r="A202" s="2">
        <v>45834</v>
      </c>
      <c r="B202" s="3">
        <f t="shared" si="11"/>
        <v>2025</v>
      </c>
      <c r="C202" t="str">
        <f t="shared" si="9"/>
        <v>2024-2025</v>
      </c>
      <c r="D202" t="s">
        <v>160</v>
      </c>
      <c r="E202" t="s">
        <v>38</v>
      </c>
      <c r="F202" t="str">
        <f t="shared" si="10"/>
        <v>Victoria</v>
      </c>
      <c r="G202" t="s">
        <v>26</v>
      </c>
      <c r="H202">
        <v>3199</v>
      </c>
      <c r="I202" t="s">
        <v>11</v>
      </c>
      <c r="J202" t="s">
        <v>125</v>
      </c>
      <c r="K202" t="s">
        <v>151</v>
      </c>
      <c r="L202" t="s">
        <v>141</v>
      </c>
      <c r="M202" s="5">
        <v>209</v>
      </c>
    </row>
    <row r="203" spans="1:13" x14ac:dyDescent="0.25">
      <c r="A203" s="2">
        <v>45813</v>
      </c>
      <c r="B203" s="3">
        <f t="shared" si="11"/>
        <v>2025</v>
      </c>
      <c r="C203" t="str">
        <f t="shared" si="9"/>
        <v>2024-2025</v>
      </c>
      <c r="D203" t="s">
        <v>160</v>
      </c>
      <c r="E203" t="s">
        <v>70</v>
      </c>
      <c r="F203" t="str">
        <f t="shared" si="10"/>
        <v>Western Australia</v>
      </c>
      <c r="G203" t="s">
        <v>28</v>
      </c>
      <c r="H203">
        <v>6021</v>
      </c>
      <c r="I203" t="s">
        <v>11</v>
      </c>
      <c r="J203" t="s">
        <v>119</v>
      </c>
      <c r="K203" t="s">
        <v>157</v>
      </c>
      <c r="L203" t="s">
        <v>147</v>
      </c>
      <c r="M203" s="5">
        <v>586</v>
      </c>
    </row>
    <row r="204" spans="1:13" x14ac:dyDescent="0.25">
      <c r="A204" s="2">
        <v>45451</v>
      </c>
      <c r="B204" s="3">
        <f t="shared" si="11"/>
        <v>2024</v>
      </c>
      <c r="C204" t="str">
        <f t="shared" si="9"/>
        <v>2023-2024</v>
      </c>
      <c r="D204" t="s">
        <v>160</v>
      </c>
      <c r="E204" t="s">
        <v>84</v>
      </c>
      <c r="F204" t="str">
        <f t="shared" si="10"/>
        <v>Western Australia</v>
      </c>
      <c r="G204" t="s">
        <v>28</v>
      </c>
      <c r="H204">
        <v>6280</v>
      </c>
      <c r="I204" t="s">
        <v>11</v>
      </c>
      <c r="J204" t="s">
        <v>133</v>
      </c>
      <c r="K204" t="s">
        <v>155</v>
      </c>
      <c r="L204" t="s">
        <v>145</v>
      </c>
      <c r="M204" s="5">
        <v>515</v>
      </c>
    </row>
    <row r="205" spans="1:13" x14ac:dyDescent="0.25">
      <c r="A205" s="2">
        <v>45967</v>
      </c>
      <c r="B205" s="3">
        <f t="shared" si="11"/>
        <v>2026</v>
      </c>
      <c r="C205" t="str">
        <f t="shared" si="9"/>
        <v>2025-2026</v>
      </c>
      <c r="D205" t="s">
        <v>160</v>
      </c>
      <c r="E205" t="s">
        <v>44</v>
      </c>
      <c r="F205" t="str">
        <f t="shared" si="10"/>
        <v>Western Australia</v>
      </c>
      <c r="G205" t="s">
        <v>28</v>
      </c>
      <c r="H205">
        <v>6010</v>
      </c>
      <c r="I205" t="s">
        <v>11</v>
      </c>
      <c r="J205" t="s">
        <v>119</v>
      </c>
      <c r="K205" t="s">
        <v>155</v>
      </c>
      <c r="L205" t="s">
        <v>145</v>
      </c>
      <c r="M205" s="5">
        <v>321</v>
      </c>
    </row>
    <row r="206" spans="1:13" x14ac:dyDescent="0.25">
      <c r="A206" s="2">
        <v>45795</v>
      </c>
      <c r="B206" s="3">
        <f t="shared" si="11"/>
        <v>2025</v>
      </c>
      <c r="C206" t="str">
        <f t="shared" si="9"/>
        <v>2024-2025</v>
      </c>
      <c r="D206" t="s">
        <v>160</v>
      </c>
      <c r="E206" t="s">
        <v>32</v>
      </c>
      <c r="F206" t="str">
        <f t="shared" si="10"/>
        <v>Victoria</v>
      </c>
      <c r="G206" t="s">
        <v>26</v>
      </c>
      <c r="H206">
        <v>3977</v>
      </c>
      <c r="I206" t="s">
        <v>11</v>
      </c>
      <c r="J206" t="s">
        <v>135</v>
      </c>
      <c r="K206" t="s">
        <v>157</v>
      </c>
      <c r="L206" t="s">
        <v>147</v>
      </c>
      <c r="M206" s="5">
        <v>597</v>
      </c>
    </row>
    <row r="207" spans="1:13" x14ac:dyDescent="0.25">
      <c r="A207" s="2">
        <v>45409</v>
      </c>
      <c r="B207" s="3">
        <f t="shared" si="11"/>
        <v>2024</v>
      </c>
      <c r="C207" t="str">
        <f t="shared" si="9"/>
        <v>2023-2024</v>
      </c>
      <c r="D207" t="s">
        <v>160</v>
      </c>
      <c r="E207" t="s">
        <v>23</v>
      </c>
      <c r="F207" t="str">
        <f t="shared" si="10"/>
        <v>New South Wales</v>
      </c>
      <c r="G207" t="s">
        <v>10</v>
      </c>
      <c r="H207">
        <v>2830</v>
      </c>
      <c r="I207" t="s">
        <v>11</v>
      </c>
      <c r="J207" t="s">
        <v>130</v>
      </c>
      <c r="K207" t="s">
        <v>155</v>
      </c>
      <c r="L207" t="s">
        <v>145</v>
      </c>
      <c r="M207" s="5">
        <v>191</v>
      </c>
    </row>
    <row r="208" spans="1:13" x14ac:dyDescent="0.25">
      <c r="A208" s="2">
        <v>45557</v>
      </c>
      <c r="B208" s="3">
        <f t="shared" si="11"/>
        <v>2025</v>
      </c>
      <c r="C208" t="str">
        <f t="shared" si="9"/>
        <v>2024-2025</v>
      </c>
      <c r="D208" t="s">
        <v>160</v>
      </c>
      <c r="E208" t="s">
        <v>87</v>
      </c>
      <c r="F208" t="str">
        <f t="shared" si="10"/>
        <v>New South Wales</v>
      </c>
      <c r="G208" t="s">
        <v>10</v>
      </c>
      <c r="H208">
        <v>2158</v>
      </c>
      <c r="I208" t="s">
        <v>11</v>
      </c>
      <c r="J208" t="s">
        <v>123</v>
      </c>
      <c r="K208" t="s">
        <v>155</v>
      </c>
      <c r="L208" t="s">
        <v>145</v>
      </c>
      <c r="M208" s="5">
        <v>36</v>
      </c>
    </row>
    <row r="209" spans="1:13" x14ac:dyDescent="0.25">
      <c r="A209" s="2">
        <v>45830</v>
      </c>
      <c r="B209" s="3">
        <f t="shared" si="11"/>
        <v>2025</v>
      </c>
      <c r="C209" t="str">
        <f t="shared" si="9"/>
        <v>2024-2025</v>
      </c>
      <c r="D209" t="s">
        <v>160</v>
      </c>
      <c r="E209" t="s">
        <v>87</v>
      </c>
      <c r="F209" t="str">
        <f t="shared" si="10"/>
        <v>New South Wales</v>
      </c>
      <c r="G209" t="s">
        <v>10</v>
      </c>
      <c r="H209">
        <v>2158</v>
      </c>
      <c r="I209" t="s">
        <v>11</v>
      </c>
      <c r="J209" t="s">
        <v>123</v>
      </c>
      <c r="K209" t="s">
        <v>154</v>
      </c>
      <c r="L209" t="s">
        <v>144</v>
      </c>
      <c r="M209" s="5">
        <v>745</v>
      </c>
    </row>
    <row r="210" spans="1:13" x14ac:dyDescent="0.25">
      <c r="A210" s="2">
        <v>45509</v>
      </c>
      <c r="B210" s="3">
        <f t="shared" si="11"/>
        <v>2025</v>
      </c>
      <c r="C210" t="str">
        <f t="shared" si="9"/>
        <v>2024-2025</v>
      </c>
      <c r="D210" t="s">
        <v>160</v>
      </c>
      <c r="E210" t="s">
        <v>60</v>
      </c>
      <c r="F210" t="str">
        <f t="shared" si="10"/>
        <v>Queensland</v>
      </c>
      <c r="G210" t="s">
        <v>19</v>
      </c>
      <c r="H210">
        <v>4655</v>
      </c>
      <c r="I210" t="s">
        <v>11</v>
      </c>
      <c r="J210" t="s">
        <v>136</v>
      </c>
      <c r="K210" t="s">
        <v>155</v>
      </c>
      <c r="L210" t="s">
        <v>145</v>
      </c>
      <c r="M210" s="5">
        <v>578</v>
      </c>
    </row>
    <row r="211" spans="1:13" x14ac:dyDescent="0.25">
      <c r="A211" s="2">
        <v>45364</v>
      </c>
      <c r="B211" s="3">
        <f t="shared" si="11"/>
        <v>2024</v>
      </c>
      <c r="C211" t="str">
        <f t="shared" si="9"/>
        <v>2023-2024</v>
      </c>
      <c r="D211" t="s">
        <v>160</v>
      </c>
      <c r="E211" t="s">
        <v>106</v>
      </c>
      <c r="F211" t="str">
        <f t="shared" si="10"/>
        <v>Queensland</v>
      </c>
      <c r="G211" t="s">
        <v>19</v>
      </c>
      <c r="H211">
        <v>4558</v>
      </c>
      <c r="I211" t="s">
        <v>11</v>
      </c>
      <c r="J211" t="s">
        <v>134</v>
      </c>
      <c r="K211" t="s">
        <v>154</v>
      </c>
      <c r="L211" t="s">
        <v>144</v>
      </c>
      <c r="M211" s="5">
        <v>63</v>
      </c>
    </row>
    <row r="212" spans="1:13" x14ac:dyDescent="0.25">
      <c r="A212" s="2">
        <v>45996</v>
      </c>
      <c r="B212" s="3">
        <f t="shared" si="11"/>
        <v>2026</v>
      </c>
      <c r="C212" t="str">
        <f t="shared" si="9"/>
        <v>2025-2026</v>
      </c>
      <c r="D212" t="s">
        <v>161</v>
      </c>
      <c r="E212" t="s">
        <v>82</v>
      </c>
      <c r="F212" t="str">
        <f t="shared" si="10"/>
        <v>Queensland</v>
      </c>
      <c r="G212" t="s">
        <v>19</v>
      </c>
      <c r="H212">
        <v>4215</v>
      </c>
      <c r="I212" t="s">
        <v>11</v>
      </c>
      <c r="J212" t="s">
        <v>122</v>
      </c>
      <c r="K212" t="s">
        <v>154</v>
      </c>
      <c r="L212" t="s">
        <v>144</v>
      </c>
      <c r="M212" s="5">
        <v>647</v>
      </c>
    </row>
    <row r="213" spans="1:13" x14ac:dyDescent="0.25">
      <c r="A213" s="2">
        <v>45611</v>
      </c>
      <c r="B213" s="3">
        <f t="shared" si="11"/>
        <v>2025</v>
      </c>
      <c r="C213" t="str">
        <f t="shared" si="9"/>
        <v>2024-2025</v>
      </c>
      <c r="D213" t="s">
        <v>160</v>
      </c>
      <c r="E213" t="s">
        <v>24</v>
      </c>
      <c r="F213" t="str">
        <f t="shared" si="10"/>
        <v>Queensland</v>
      </c>
      <c r="G213" t="s">
        <v>19</v>
      </c>
      <c r="H213">
        <v>4053</v>
      </c>
      <c r="I213" t="s">
        <v>11</v>
      </c>
      <c r="J213" t="s">
        <v>129</v>
      </c>
      <c r="K213" t="s">
        <v>154</v>
      </c>
      <c r="L213" t="s">
        <v>144</v>
      </c>
      <c r="M213" s="5">
        <v>266</v>
      </c>
    </row>
    <row r="214" spans="1:13" x14ac:dyDescent="0.25">
      <c r="A214" s="2">
        <v>45663</v>
      </c>
      <c r="B214" s="3">
        <f t="shared" si="11"/>
        <v>2025</v>
      </c>
      <c r="C214" t="str">
        <f t="shared" si="9"/>
        <v>2024-2025</v>
      </c>
      <c r="D214" t="s">
        <v>160</v>
      </c>
      <c r="E214" t="s">
        <v>18</v>
      </c>
      <c r="F214" t="str">
        <f t="shared" si="10"/>
        <v>Queensland</v>
      </c>
      <c r="G214" t="s">
        <v>19</v>
      </c>
      <c r="H214">
        <v>4802</v>
      </c>
      <c r="I214" t="s">
        <v>11</v>
      </c>
      <c r="J214" t="s">
        <v>131</v>
      </c>
      <c r="K214" t="s">
        <v>155</v>
      </c>
      <c r="L214" t="s">
        <v>145</v>
      </c>
      <c r="M214" s="5">
        <v>438</v>
      </c>
    </row>
    <row r="215" spans="1:13" x14ac:dyDescent="0.25">
      <c r="A215" s="2">
        <v>45857</v>
      </c>
      <c r="B215" s="3">
        <f t="shared" si="11"/>
        <v>2026</v>
      </c>
      <c r="C215" t="str">
        <f t="shared" si="9"/>
        <v>2025-2026</v>
      </c>
      <c r="D215" t="s">
        <v>161</v>
      </c>
      <c r="E215" t="s">
        <v>94</v>
      </c>
      <c r="F215" t="str">
        <f t="shared" si="10"/>
        <v>Queensland</v>
      </c>
      <c r="G215" t="s">
        <v>19</v>
      </c>
      <c r="H215">
        <v>4551</v>
      </c>
      <c r="I215" t="s">
        <v>11</v>
      </c>
      <c r="J215" t="s">
        <v>134</v>
      </c>
      <c r="K215" t="s">
        <v>159</v>
      </c>
      <c r="L215" t="s">
        <v>149</v>
      </c>
      <c r="M215" s="5">
        <v>405</v>
      </c>
    </row>
    <row r="216" spans="1:13" x14ac:dyDescent="0.25">
      <c r="A216" s="2">
        <v>45473</v>
      </c>
      <c r="B216" s="3">
        <f t="shared" si="11"/>
        <v>2024</v>
      </c>
      <c r="C216" t="str">
        <f t="shared" si="9"/>
        <v>2023-2024</v>
      </c>
      <c r="D216" t="s">
        <v>160</v>
      </c>
      <c r="E216" t="s">
        <v>34</v>
      </c>
      <c r="F216" t="str">
        <f t="shared" si="10"/>
        <v>New South Wales</v>
      </c>
      <c r="G216" t="s">
        <v>10</v>
      </c>
      <c r="H216">
        <v>2560</v>
      </c>
      <c r="I216" t="s">
        <v>11</v>
      </c>
      <c r="J216" t="s">
        <v>121</v>
      </c>
      <c r="K216" t="s">
        <v>150</v>
      </c>
      <c r="L216" t="s">
        <v>140</v>
      </c>
      <c r="M216" s="5">
        <v>342</v>
      </c>
    </row>
    <row r="217" spans="1:13" x14ac:dyDescent="0.25">
      <c r="A217" s="2">
        <v>45428</v>
      </c>
      <c r="B217" s="3">
        <f t="shared" si="11"/>
        <v>2024</v>
      </c>
      <c r="C217" t="str">
        <f t="shared" si="9"/>
        <v>2023-2024</v>
      </c>
      <c r="D217" t="s">
        <v>160</v>
      </c>
      <c r="E217" t="s">
        <v>87</v>
      </c>
      <c r="F217" t="str">
        <f t="shared" si="10"/>
        <v>New South Wales</v>
      </c>
      <c r="G217" t="s">
        <v>10</v>
      </c>
      <c r="H217">
        <v>2158</v>
      </c>
      <c r="I217" t="s">
        <v>11</v>
      </c>
      <c r="J217" t="s">
        <v>123</v>
      </c>
      <c r="K217" t="s">
        <v>150</v>
      </c>
      <c r="L217" t="s">
        <v>140</v>
      </c>
      <c r="M217" s="5">
        <v>200</v>
      </c>
    </row>
    <row r="218" spans="1:13" x14ac:dyDescent="0.25">
      <c r="A218" s="2">
        <v>45810</v>
      </c>
      <c r="B218" s="3">
        <f t="shared" si="11"/>
        <v>2025</v>
      </c>
      <c r="C218" t="str">
        <f t="shared" si="9"/>
        <v>2024-2025</v>
      </c>
      <c r="D218" t="s">
        <v>160</v>
      </c>
      <c r="E218" t="s">
        <v>93</v>
      </c>
      <c r="F218" t="str">
        <f t="shared" si="10"/>
        <v>Victoria</v>
      </c>
      <c r="G218" t="s">
        <v>26</v>
      </c>
      <c r="H218">
        <v>3400</v>
      </c>
      <c r="I218" t="s">
        <v>11</v>
      </c>
      <c r="J218" t="s">
        <v>127</v>
      </c>
      <c r="K218" t="s">
        <v>152</v>
      </c>
      <c r="L218" t="s">
        <v>142</v>
      </c>
      <c r="M218" s="5">
        <v>411</v>
      </c>
    </row>
    <row r="219" spans="1:13" x14ac:dyDescent="0.25">
      <c r="A219" s="2">
        <v>45904</v>
      </c>
      <c r="B219" s="3">
        <f t="shared" si="11"/>
        <v>2026</v>
      </c>
      <c r="C219" t="str">
        <f t="shared" si="9"/>
        <v>2025-2026</v>
      </c>
      <c r="D219" t="s">
        <v>160</v>
      </c>
      <c r="E219" t="s">
        <v>63</v>
      </c>
      <c r="F219" t="str">
        <f t="shared" si="10"/>
        <v>Queensland</v>
      </c>
      <c r="G219" t="s">
        <v>19</v>
      </c>
      <c r="H219">
        <v>4068</v>
      </c>
      <c r="I219" t="s">
        <v>11</v>
      </c>
      <c r="J219" t="s">
        <v>129</v>
      </c>
      <c r="K219" t="s">
        <v>150</v>
      </c>
      <c r="L219" t="s">
        <v>140</v>
      </c>
      <c r="M219" s="5">
        <v>292</v>
      </c>
    </row>
    <row r="220" spans="1:13" x14ac:dyDescent="0.25">
      <c r="A220" s="2">
        <v>45346</v>
      </c>
      <c r="B220" s="3">
        <f t="shared" si="11"/>
        <v>2024</v>
      </c>
      <c r="C220" t="str">
        <f t="shared" si="9"/>
        <v>2023-2024</v>
      </c>
      <c r="D220" t="s">
        <v>161</v>
      </c>
      <c r="E220" t="s">
        <v>109</v>
      </c>
      <c r="F220" t="str">
        <f t="shared" si="10"/>
        <v>Western Australia</v>
      </c>
      <c r="G220" t="s">
        <v>28</v>
      </c>
      <c r="H220">
        <v>6052</v>
      </c>
      <c r="I220" t="s">
        <v>11</v>
      </c>
      <c r="J220" t="s">
        <v>119</v>
      </c>
      <c r="K220" t="s">
        <v>153</v>
      </c>
      <c r="L220" t="s">
        <v>143</v>
      </c>
      <c r="M220" s="5">
        <v>157</v>
      </c>
    </row>
    <row r="221" spans="1:13" x14ac:dyDescent="0.25">
      <c r="A221" s="2">
        <v>45816</v>
      </c>
      <c r="B221" s="3">
        <f t="shared" si="11"/>
        <v>2025</v>
      </c>
      <c r="C221" t="str">
        <f t="shared" si="9"/>
        <v>2024-2025</v>
      </c>
      <c r="D221" t="s">
        <v>160</v>
      </c>
      <c r="E221" t="s">
        <v>55</v>
      </c>
      <c r="F221" t="str">
        <f t="shared" si="10"/>
        <v>Queensland</v>
      </c>
      <c r="G221" t="s">
        <v>19</v>
      </c>
      <c r="H221">
        <v>4740</v>
      </c>
      <c r="I221" t="s">
        <v>11</v>
      </c>
      <c r="J221" t="s">
        <v>136</v>
      </c>
      <c r="K221" t="s">
        <v>153</v>
      </c>
      <c r="L221" t="s">
        <v>143</v>
      </c>
      <c r="M221" s="5">
        <v>690</v>
      </c>
    </row>
    <row r="222" spans="1:13" x14ac:dyDescent="0.25">
      <c r="A222" s="2">
        <v>45561</v>
      </c>
      <c r="B222" s="3">
        <f t="shared" si="11"/>
        <v>2025</v>
      </c>
      <c r="C222" t="str">
        <f t="shared" si="9"/>
        <v>2024-2025</v>
      </c>
      <c r="D222" t="s">
        <v>160</v>
      </c>
      <c r="E222" t="s">
        <v>16</v>
      </c>
      <c r="F222" t="str">
        <f t="shared" si="10"/>
        <v>South Australia</v>
      </c>
      <c r="G222" t="s">
        <v>17</v>
      </c>
      <c r="H222">
        <v>5168</v>
      </c>
      <c r="I222" t="s">
        <v>11</v>
      </c>
      <c r="J222" t="s">
        <v>132</v>
      </c>
      <c r="K222" t="s">
        <v>150</v>
      </c>
      <c r="L222" t="s">
        <v>140</v>
      </c>
      <c r="M222" s="5">
        <v>335</v>
      </c>
    </row>
    <row r="223" spans="1:13" x14ac:dyDescent="0.25">
      <c r="A223" s="2">
        <v>45379</v>
      </c>
      <c r="B223" s="3">
        <f t="shared" si="11"/>
        <v>2024</v>
      </c>
      <c r="C223" t="str">
        <f t="shared" si="9"/>
        <v>2023-2024</v>
      </c>
      <c r="D223" t="s">
        <v>160</v>
      </c>
      <c r="E223" t="s">
        <v>39</v>
      </c>
      <c r="F223" t="str">
        <f t="shared" si="10"/>
        <v>New South Wales</v>
      </c>
      <c r="G223" t="s">
        <v>10</v>
      </c>
      <c r="H223">
        <v>2541</v>
      </c>
      <c r="I223" t="s">
        <v>11</v>
      </c>
      <c r="J223" t="s">
        <v>121</v>
      </c>
      <c r="K223" t="s">
        <v>154</v>
      </c>
      <c r="L223" t="s">
        <v>144</v>
      </c>
      <c r="M223" s="5">
        <v>716</v>
      </c>
    </row>
    <row r="224" spans="1:13" x14ac:dyDescent="0.25">
      <c r="A224" s="2">
        <v>45547</v>
      </c>
      <c r="B224" s="3">
        <f t="shared" si="11"/>
        <v>2025</v>
      </c>
      <c r="C224" t="str">
        <f t="shared" si="9"/>
        <v>2024-2025</v>
      </c>
      <c r="D224" t="s">
        <v>160</v>
      </c>
      <c r="E224" t="s">
        <v>47</v>
      </c>
      <c r="F224" t="str">
        <f t="shared" si="10"/>
        <v>Victoria</v>
      </c>
      <c r="G224" t="s">
        <v>26</v>
      </c>
      <c r="H224">
        <v>3630</v>
      </c>
      <c r="I224" t="s">
        <v>11</v>
      </c>
      <c r="J224" t="s">
        <v>135</v>
      </c>
      <c r="K224" t="s">
        <v>153</v>
      </c>
      <c r="L224" t="s">
        <v>143</v>
      </c>
      <c r="M224" s="5">
        <v>623</v>
      </c>
    </row>
    <row r="225" spans="1:13" x14ac:dyDescent="0.25">
      <c r="A225" s="2">
        <v>46015</v>
      </c>
      <c r="B225" s="3">
        <f t="shared" si="11"/>
        <v>2026</v>
      </c>
      <c r="C225" t="str">
        <f t="shared" si="9"/>
        <v>2025-2026</v>
      </c>
      <c r="D225" t="s">
        <v>160</v>
      </c>
      <c r="E225" t="s">
        <v>35</v>
      </c>
      <c r="F225" t="str">
        <f t="shared" si="10"/>
        <v>Victoria</v>
      </c>
      <c r="G225" t="s">
        <v>26</v>
      </c>
      <c r="H225">
        <v>3280</v>
      </c>
      <c r="I225" t="s">
        <v>11</v>
      </c>
      <c r="J225" t="s">
        <v>127</v>
      </c>
      <c r="K225" t="s">
        <v>153</v>
      </c>
      <c r="L225" t="s">
        <v>143</v>
      </c>
      <c r="M225" s="5">
        <v>78</v>
      </c>
    </row>
    <row r="226" spans="1:13" x14ac:dyDescent="0.25">
      <c r="A226" s="2">
        <v>45987</v>
      </c>
      <c r="B226" s="3">
        <f t="shared" si="11"/>
        <v>2026</v>
      </c>
      <c r="C226" t="str">
        <f t="shared" si="9"/>
        <v>2025-2026</v>
      </c>
      <c r="D226" t="s">
        <v>160</v>
      </c>
      <c r="E226" t="s">
        <v>35</v>
      </c>
      <c r="F226" t="str">
        <f t="shared" si="10"/>
        <v>Victoria</v>
      </c>
      <c r="G226" t="s">
        <v>26</v>
      </c>
      <c r="H226">
        <v>3280</v>
      </c>
      <c r="I226" t="s">
        <v>11</v>
      </c>
      <c r="J226" t="s">
        <v>127</v>
      </c>
      <c r="K226" t="s">
        <v>153</v>
      </c>
      <c r="L226" t="s">
        <v>143</v>
      </c>
      <c r="M226" s="5">
        <v>735</v>
      </c>
    </row>
    <row r="227" spans="1:13" x14ac:dyDescent="0.25">
      <c r="A227" s="2">
        <v>45604</v>
      </c>
      <c r="B227" s="3">
        <f t="shared" si="11"/>
        <v>2025</v>
      </c>
      <c r="C227" t="str">
        <f t="shared" si="9"/>
        <v>2024-2025</v>
      </c>
      <c r="D227" t="s">
        <v>160</v>
      </c>
      <c r="E227" t="s">
        <v>92</v>
      </c>
      <c r="F227" t="str">
        <f t="shared" si="10"/>
        <v>New South Wales</v>
      </c>
      <c r="G227" t="s">
        <v>10</v>
      </c>
      <c r="H227">
        <v>2015</v>
      </c>
      <c r="I227" t="s">
        <v>11</v>
      </c>
      <c r="J227" t="s">
        <v>124</v>
      </c>
      <c r="K227" t="s">
        <v>153</v>
      </c>
      <c r="L227" t="s">
        <v>143</v>
      </c>
      <c r="M227" s="5">
        <v>679</v>
      </c>
    </row>
    <row r="228" spans="1:13" x14ac:dyDescent="0.25">
      <c r="A228" s="2">
        <v>45640</v>
      </c>
      <c r="B228" s="3">
        <f t="shared" si="11"/>
        <v>2025</v>
      </c>
      <c r="C228" t="str">
        <f t="shared" si="9"/>
        <v>2024-2025</v>
      </c>
      <c r="D228" t="s">
        <v>160</v>
      </c>
      <c r="E228" t="s">
        <v>49</v>
      </c>
      <c r="F228" t="str">
        <f t="shared" si="10"/>
        <v>New South Wales</v>
      </c>
      <c r="G228" t="s">
        <v>10</v>
      </c>
      <c r="H228">
        <v>2350</v>
      </c>
      <c r="I228" t="s">
        <v>11</v>
      </c>
      <c r="J228" t="s">
        <v>120</v>
      </c>
      <c r="K228" t="s">
        <v>150</v>
      </c>
      <c r="L228" t="s">
        <v>140</v>
      </c>
      <c r="M228" s="5">
        <v>650</v>
      </c>
    </row>
    <row r="229" spans="1:13" x14ac:dyDescent="0.25">
      <c r="A229" s="2">
        <v>45772</v>
      </c>
      <c r="B229" s="3">
        <f t="shared" si="11"/>
        <v>2025</v>
      </c>
      <c r="C229" t="str">
        <f t="shared" si="9"/>
        <v>2024-2025</v>
      </c>
      <c r="D229" t="s">
        <v>160</v>
      </c>
      <c r="E229" t="s">
        <v>14</v>
      </c>
      <c r="F229" t="str">
        <f t="shared" si="10"/>
        <v>Northern Territory</v>
      </c>
      <c r="G229" t="s">
        <v>15</v>
      </c>
      <c r="H229">
        <v>800</v>
      </c>
      <c r="I229" t="s">
        <v>11</v>
      </c>
      <c r="J229" t="s">
        <v>138</v>
      </c>
      <c r="K229" t="s">
        <v>150</v>
      </c>
      <c r="L229" t="s">
        <v>140</v>
      </c>
      <c r="M229" s="5">
        <v>341</v>
      </c>
    </row>
    <row r="230" spans="1:13" x14ac:dyDescent="0.25">
      <c r="A230" s="2">
        <v>45784</v>
      </c>
      <c r="B230" s="3">
        <f t="shared" si="11"/>
        <v>2025</v>
      </c>
      <c r="C230" t="str">
        <f t="shared" si="9"/>
        <v>2024-2025</v>
      </c>
      <c r="D230" t="s">
        <v>161</v>
      </c>
      <c r="E230" t="s">
        <v>50</v>
      </c>
      <c r="F230" t="str">
        <f t="shared" si="10"/>
        <v>Australian Capital Territory</v>
      </c>
      <c r="G230" t="s">
        <v>51</v>
      </c>
      <c r="H230">
        <v>2617</v>
      </c>
      <c r="I230" t="s">
        <v>11</v>
      </c>
      <c r="J230" t="s">
        <v>121</v>
      </c>
      <c r="K230" t="s">
        <v>154</v>
      </c>
      <c r="L230" t="s">
        <v>144</v>
      </c>
      <c r="M230" s="5">
        <v>178</v>
      </c>
    </row>
    <row r="231" spans="1:13" x14ac:dyDescent="0.25">
      <c r="A231" s="2">
        <v>45681</v>
      </c>
      <c r="B231" s="3">
        <f t="shared" si="11"/>
        <v>2025</v>
      </c>
      <c r="C231" t="str">
        <f t="shared" si="9"/>
        <v>2024-2025</v>
      </c>
      <c r="D231" t="s">
        <v>160</v>
      </c>
      <c r="E231" t="s">
        <v>39</v>
      </c>
      <c r="F231" t="str">
        <f t="shared" si="10"/>
        <v>New South Wales</v>
      </c>
      <c r="G231" t="s">
        <v>10</v>
      </c>
      <c r="H231">
        <v>2541</v>
      </c>
      <c r="I231" t="s">
        <v>11</v>
      </c>
      <c r="J231" t="s">
        <v>121</v>
      </c>
      <c r="K231" t="s">
        <v>151</v>
      </c>
      <c r="L231" t="s">
        <v>141</v>
      </c>
      <c r="M231" s="5">
        <v>644</v>
      </c>
    </row>
    <row r="232" spans="1:13" x14ac:dyDescent="0.25">
      <c r="A232" s="2">
        <v>45537</v>
      </c>
      <c r="B232" s="3">
        <f t="shared" si="11"/>
        <v>2025</v>
      </c>
      <c r="C232" t="str">
        <f t="shared" si="9"/>
        <v>2024-2025</v>
      </c>
      <c r="D232" t="s">
        <v>160</v>
      </c>
      <c r="E232" t="s">
        <v>99</v>
      </c>
      <c r="F232" t="str">
        <f t="shared" si="10"/>
        <v>Western Australia</v>
      </c>
      <c r="G232" t="s">
        <v>28</v>
      </c>
      <c r="H232">
        <v>6530</v>
      </c>
      <c r="I232" t="s">
        <v>11</v>
      </c>
      <c r="J232" t="s">
        <v>139</v>
      </c>
      <c r="K232" t="s">
        <v>155</v>
      </c>
      <c r="L232" t="s">
        <v>145</v>
      </c>
      <c r="M232" s="5">
        <v>485</v>
      </c>
    </row>
    <row r="233" spans="1:13" x14ac:dyDescent="0.25">
      <c r="A233" s="2">
        <v>45599</v>
      </c>
      <c r="B233" s="3">
        <f t="shared" si="11"/>
        <v>2025</v>
      </c>
      <c r="C233" t="str">
        <f t="shared" si="9"/>
        <v>2024-2025</v>
      </c>
      <c r="D233" t="s">
        <v>160</v>
      </c>
      <c r="E233" t="s">
        <v>23</v>
      </c>
      <c r="F233" t="str">
        <f t="shared" si="10"/>
        <v>New South Wales</v>
      </c>
      <c r="G233" t="s">
        <v>10</v>
      </c>
      <c r="H233">
        <v>2830</v>
      </c>
      <c r="I233" t="s">
        <v>11</v>
      </c>
      <c r="J233" t="s">
        <v>130</v>
      </c>
      <c r="K233" t="s">
        <v>150</v>
      </c>
      <c r="L233" t="s">
        <v>140</v>
      </c>
      <c r="M233" s="5">
        <v>735</v>
      </c>
    </row>
    <row r="234" spans="1:13" x14ac:dyDescent="0.25">
      <c r="A234" s="2">
        <v>45895</v>
      </c>
      <c r="B234" s="3">
        <f t="shared" si="11"/>
        <v>2026</v>
      </c>
      <c r="C234" t="str">
        <f t="shared" si="9"/>
        <v>2025-2026</v>
      </c>
      <c r="D234" t="s">
        <v>160</v>
      </c>
      <c r="E234" t="s">
        <v>85</v>
      </c>
      <c r="F234" t="str">
        <f t="shared" si="10"/>
        <v>Western Australia</v>
      </c>
      <c r="G234" t="s">
        <v>28</v>
      </c>
      <c r="H234">
        <v>6725</v>
      </c>
      <c r="I234" t="s">
        <v>11</v>
      </c>
      <c r="J234" t="s">
        <v>139</v>
      </c>
      <c r="K234" t="s">
        <v>156</v>
      </c>
      <c r="L234" t="s">
        <v>146</v>
      </c>
      <c r="M234" s="5">
        <v>64</v>
      </c>
    </row>
    <row r="235" spans="1:13" x14ac:dyDescent="0.25">
      <c r="A235" s="2">
        <v>45689</v>
      </c>
      <c r="B235" s="3">
        <f t="shared" si="11"/>
        <v>2025</v>
      </c>
      <c r="C235" t="str">
        <f t="shared" si="9"/>
        <v>2024-2025</v>
      </c>
      <c r="D235" t="s">
        <v>161</v>
      </c>
      <c r="E235" t="s">
        <v>78</v>
      </c>
      <c r="F235" t="str">
        <f t="shared" si="10"/>
        <v>New South Wales</v>
      </c>
      <c r="G235" t="s">
        <v>10</v>
      </c>
      <c r="H235">
        <v>2480</v>
      </c>
      <c r="I235" t="s">
        <v>11</v>
      </c>
      <c r="J235" t="s">
        <v>120</v>
      </c>
      <c r="K235" t="s">
        <v>154</v>
      </c>
      <c r="L235" t="s">
        <v>144</v>
      </c>
      <c r="M235" s="5">
        <v>680</v>
      </c>
    </row>
    <row r="236" spans="1:13" x14ac:dyDescent="0.25">
      <c r="A236" s="2">
        <v>45998</v>
      </c>
      <c r="B236" s="3">
        <f t="shared" si="11"/>
        <v>2026</v>
      </c>
      <c r="C236" t="str">
        <f t="shared" si="9"/>
        <v>2025-2026</v>
      </c>
      <c r="D236" t="s">
        <v>160</v>
      </c>
      <c r="E236" t="s">
        <v>100</v>
      </c>
      <c r="F236" t="str">
        <f t="shared" si="10"/>
        <v>New South Wales</v>
      </c>
      <c r="G236" t="s">
        <v>10</v>
      </c>
      <c r="H236">
        <v>2800</v>
      </c>
      <c r="I236" t="s">
        <v>11</v>
      </c>
      <c r="J236" t="s">
        <v>130</v>
      </c>
      <c r="K236" t="s">
        <v>152</v>
      </c>
      <c r="L236" t="s">
        <v>142</v>
      </c>
      <c r="M236" s="5">
        <v>427</v>
      </c>
    </row>
    <row r="237" spans="1:13" x14ac:dyDescent="0.25">
      <c r="A237" s="2">
        <v>45892</v>
      </c>
      <c r="B237" s="3">
        <f t="shared" si="11"/>
        <v>2026</v>
      </c>
      <c r="C237" t="str">
        <f t="shared" si="9"/>
        <v>2025-2026</v>
      </c>
      <c r="D237" t="s">
        <v>160</v>
      </c>
      <c r="E237" t="s">
        <v>90</v>
      </c>
      <c r="F237" t="str">
        <f t="shared" si="10"/>
        <v>New South Wales</v>
      </c>
      <c r="G237" t="s">
        <v>10</v>
      </c>
      <c r="H237">
        <v>2650</v>
      </c>
      <c r="I237" t="s">
        <v>11</v>
      </c>
      <c r="J237" t="s">
        <v>130</v>
      </c>
      <c r="K237" t="s">
        <v>150</v>
      </c>
      <c r="L237" t="s">
        <v>140</v>
      </c>
      <c r="M237" s="5">
        <v>526</v>
      </c>
    </row>
    <row r="238" spans="1:13" x14ac:dyDescent="0.25">
      <c r="A238" s="2">
        <v>45349</v>
      </c>
      <c r="B238" s="3">
        <f t="shared" si="11"/>
        <v>2024</v>
      </c>
      <c r="C238" t="str">
        <f t="shared" si="9"/>
        <v>2023-2024</v>
      </c>
      <c r="D238" t="s">
        <v>160</v>
      </c>
      <c r="E238" t="s">
        <v>21</v>
      </c>
      <c r="F238" t="str">
        <f t="shared" si="10"/>
        <v>South Australia</v>
      </c>
      <c r="G238" t="s">
        <v>17</v>
      </c>
      <c r="H238">
        <v>5343</v>
      </c>
      <c r="I238" t="s">
        <v>11</v>
      </c>
      <c r="J238" t="s">
        <v>137</v>
      </c>
      <c r="K238" t="s">
        <v>155</v>
      </c>
      <c r="L238" t="s">
        <v>145</v>
      </c>
      <c r="M238" s="5">
        <v>315</v>
      </c>
    </row>
    <row r="239" spans="1:13" x14ac:dyDescent="0.25">
      <c r="A239" s="2">
        <v>45863</v>
      </c>
      <c r="B239" s="3">
        <f t="shared" si="11"/>
        <v>2026</v>
      </c>
      <c r="C239" t="str">
        <f t="shared" si="9"/>
        <v>2025-2026</v>
      </c>
      <c r="D239" t="s">
        <v>160</v>
      </c>
      <c r="E239" t="s">
        <v>84</v>
      </c>
      <c r="F239" t="str">
        <f t="shared" si="10"/>
        <v>Western Australia</v>
      </c>
      <c r="G239" t="s">
        <v>28</v>
      </c>
      <c r="H239">
        <v>6280</v>
      </c>
      <c r="I239" t="s">
        <v>11</v>
      </c>
      <c r="J239" t="s">
        <v>133</v>
      </c>
      <c r="K239" t="s">
        <v>155</v>
      </c>
      <c r="L239" t="s">
        <v>145</v>
      </c>
      <c r="M239" s="5">
        <v>218</v>
      </c>
    </row>
    <row r="240" spans="1:13" x14ac:dyDescent="0.25">
      <c r="A240" s="2">
        <v>45623</v>
      </c>
      <c r="B240" s="3">
        <f t="shared" si="11"/>
        <v>2025</v>
      </c>
      <c r="C240" t="str">
        <f t="shared" si="9"/>
        <v>2024-2025</v>
      </c>
      <c r="D240" t="s">
        <v>161</v>
      </c>
      <c r="E240" t="s">
        <v>9</v>
      </c>
      <c r="F240" t="str">
        <f t="shared" si="10"/>
        <v>New South Wales</v>
      </c>
      <c r="G240" t="s">
        <v>10</v>
      </c>
      <c r="H240">
        <v>2067</v>
      </c>
      <c r="I240" t="s">
        <v>11</v>
      </c>
      <c r="J240" t="s">
        <v>124</v>
      </c>
      <c r="K240" t="s">
        <v>153</v>
      </c>
      <c r="L240" t="s">
        <v>143</v>
      </c>
      <c r="M240" s="5">
        <v>742</v>
      </c>
    </row>
    <row r="241" spans="1:13" x14ac:dyDescent="0.25">
      <c r="A241" s="2">
        <v>46022</v>
      </c>
      <c r="B241" s="3">
        <f t="shared" si="11"/>
        <v>2026</v>
      </c>
      <c r="C241" t="str">
        <f t="shared" si="9"/>
        <v>2025-2026</v>
      </c>
      <c r="D241" t="s">
        <v>160</v>
      </c>
      <c r="E241" t="s">
        <v>38</v>
      </c>
      <c r="F241" t="str">
        <f t="shared" si="10"/>
        <v>Victoria</v>
      </c>
      <c r="G241" t="s">
        <v>26</v>
      </c>
      <c r="H241">
        <v>3199</v>
      </c>
      <c r="I241" t="s">
        <v>11</v>
      </c>
      <c r="J241" t="s">
        <v>125</v>
      </c>
      <c r="K241" t="s">
        <v>155</v>
      </c>
      <c r="L241" t="s">
        <v>145</v>
      </c>
      <c r="M241" s="5">
        <v>668</v>
      </c>
    </row>
    <row r="242" spans="1:13" x14ac:dyDescent="0.25">
      <c r="A242" s="2">
        <v>45595</v>
      </c>
      <c r="B242" s="3">
        <f t="shared" si="11"/>
        <v>2025</v>
      </c>
      <c r="C242" t="str">
        <f t="shared" si="9"/>
        <v>2024-2025</v>
      </c>
      <c r="D242" t="s">
        <v>160</v>
      </c>
      <c r="E242" t="s">
        <v>110</v>
      </c>
      <c r="F242" t="str">
        <f t="shared" si="10"/>
        <v>Australian Capital Territory</v>
      </c>
      <c r="G242" t="s">
        <v>51</v>
      </c>
      <c r="H242">
        <v>2609</v>
      </c>
      <c r="I242" t="s">
        <v>11</v>
      </c>
      <c r="J242" t="s">
        <v>121</v>
      </c>
      <c r="K242" t="s">
        <v>156</v>
      </c>
      <c r="L242" t="s">
        <v>146</v>
      </c>
      <c r="M242" s="5">
        <v>697</v>
      </c>
    </row>
    <row r="243" spans="1:13" x14ac:dyDescent="0.25">
      <c r="A243" s="2">
        <v>45521</v>
      </c>
      <c r="B243" s="3">
        <f t="shared" si="11"/>
        <v>2025</v>
      </c>
      <c r="C243" t="str">
        <f t="shared" si="9"/>
        <v>2024-2025</v>
      </c>
      <c r="D243" t="s">
        <v>161</v>
      </c>
      <c r="E243" t="s">
        <v>82</v>
      </c>
      <c r="F243" t="str">
        <f t="shared" si="10"/>
        <v>Queensland</v>
      </c>
      <c r="G243" t="s">
        <v>19</v>
      </c>
      <c r="H243">
        <v>4215</v>
      </c>
      <c r="I243" t="s">
        <v>11</v>
      </c>
      <c r="J243" t="s">
        <v>122</v>
      </c>
      <c r="K243" t="s">
        <v>155</v>
      </c>
      <c r="L243" t="s">
        <v>145</v>
      </c>
      <c r="M243" s="5">
        <v>720</v>
      </c>
    </row>
    <row r="244" spans="1:13" x14ac:dyDescent="0.25">
      <c r="A244" s="2">
        <v>45626</v>
      </c>
      <c r="B244" s="3">
        <f t="shared" si="11"/>
        <v>2025</v>
      </c>
      <c r="C244" t="str">
        <f t="shared" si="9"/>
        <v>2024-2025</v>
      </c>
      <c r="D244" t="s">
        <v>160</v>
      </c>
      <c r="E244" t="s">
        <v>59</v>
      </c>
      <c r="F244" t="str">
        <f t="shared" si="10"/>
        <v>South Australia</v>
      </c>
      <c r="G244" t="s">
        <v>17</v>
      </c>
      <c r="H244">
        <v>5011</v>
      </c>
      <c r="I244" t="s">
        <v>11</v>
      </c>
      <c r="J244" t="s">
        <v>132</v>
      </c>
      <c r="K244" t="s">
        <v>157</v>
      </c>
      <c r="L244" t="s">
        <v>147</v>
      </c>
      <c r="M244" s="5">
        <v>91</v>
      </c>
    </row>
    <row r="245" spans="1:13" x14ac:dyDescent="0.25">
      <c r="A245" s="2">
        <v>45935</v>
      </c>
      <c r="B245" s="3">
        <f t="shared" si="11"/>
        <v>2026</v>
      </c>
      <c r="C245" t="str">
        <f t="shared" si="9"/>
        <v>2025-2026</v>
      </c>
      <c r="D245" t="s">
        <v>160</v>
      </c>
      <c r="E245" t="s">
        <v>49</v>
      </c>
      <c r="F245" t="str">
        <f t="shared" si="10"/>
        <v>New South Wales</v>
      </c>
      <c r="G245" t="s">
        <v>10</v>
      </c>
      <c r="H245">
        <v>2350</v>
      </c>
      <c r="I245" t="s">
        <v>11</v>
      </c>
      <c r="J245" t="s">
        <v>120</v>
      </c>
      <c r="K245" t="s">
        <v>153</v>
      </c>
      <c r="L245" t="s">
        <v>143</v>
      </c>
      <c r="M245" s="5">
        <v>601</v>
      </c>
    </row>
    <row r="246" spans="1:13" x14ac:dyDescent="0.25">
      <c r="A246" s="2">
        <v>45696</v>
      </c>
      <c r="B246" s="3">
        <f t="shared" si="11"/>
        <v>2025</v>
      </c>
      <c r="C246" t="str">
        <f t="shared" si="9"/>
        <v>2024-2025</v>
      </c>
      <c r="D246" t="s">
        <v>160</v>
      </c>
      <c r="E246" t="s">
        <v>56</v>
      </c>
      <c r="F246" t="str">
        <f t="shared" si="10"/>
        <v>Queensland</v>
      </c>
      <c r="G246" t="s">
        <v>19</v>
      </c>
      <c r="H246">
        <v>4883</v>
      </c>
      <c r="I246" t="s">
        <v>11</v>
      </c>
      <c r="J246" t="s">
        <v>131</v>
      </c>
      <c r="K246" t="s">
        <v>152</v>
      </c>
      <c r="L246" t="s">
        <v>142</v>
      </c>
      <c r="M246" s="5">
        <v>246</v>
      </c>
    </row>
    <row r="247" spans="1:13" x14ac:dyDescent="0.25">
      <c r="A247" s="2">
        <v>45527</v>
      </c>
      <c r="B247" s="3">
        <f t="shared" si="11"/>
        <v>2025</v>
      </c>
      <c r="C247" t="str">
        <f t="shared" si="9"/>
        <v>2024-2025</v>
      </c>
      <c r="D247" t="s">
        <v>161</v>
      </c>
      <c r="E247" t="s">
        <v>9</v>
      </c>
      <c r="F247" t="str">
        <f t="shared" si="10"/>
        <v>New South Wales</v>
      </c>
      <c r="G247" t="s">
        <v>10</v>
      </c>
      <c r="H247">
        <v>2067</v>
      </c>
      <c r="I247" t="s">
        <v>11</v>
      </c>
      <c r="J247" t="s">
        <v>124</v>
      </c>
      <c r="K247" t="s">
        <v>159</v>
      </c>
      <c r="L247" t="s">
        <v>149</v>
      </c>
      <c r="M247" s="5">
        <v>304</v>
      </c>
    </row>
    <row r="248" spans="1:13" x14ac:dyDescent="0.25">
      <c r="A248" s="2">
        <v>45927</v>
      </c>
      <c r="B248" s="3">
        <f t="shared" si="11"/>
        <v>2026</v>
      </c>
      <c r="C248" t="str">
        <f t="shared" si="9"/>
        <v>2025-2026</v>
      </c>
      <c r="D248" t="s">
        <v>161</v>
      </c>
      <c r="E248" t="s">
        <v>9</v>
      </c>
      <c r="F248" t="str">
        <f t="shared" si="10"/>
        <v>New South Wales</v>
      </c>
      <c r="G248" t="s">
        <v>10</v>
      </c>
      <c r="H248">
        <v>2067</v>
      </c>
      <c r="I248" t="s">
        <v>11</v>
      </c>
      <c r="J248" t="s">
        <v>124</v>
      </c>
      <c r="K248" t="s">
        <v>150</v>
      </c>
      <c r="L248" t="s">
        <v>140</v>
      </c>
      <c r="M248" s="5">
        <v>176</v>
      </c>
    </row>
    <row r="249" spans="1:13" x14ac:dyDescent="0.25">
      <c r="A249" s="2">
        <v>45479</v>
      </c>
      <c r="B249" s="3">
        <f t="shared" si="11"/>
        <v>2025</v>
      </c>
      <c r="C249" t="str">
        <f t="shared" si="9"/>
        <v>2024-2025</v>
      </c>
      <c r="D249" t="s">
        <v>160</v>
      </c>
      <c r="E249" t="s">
        <v>25</v>
      </c>
      <c r="F249" t="str">
        <f t="shared" si="10"/>
        <v>Victoria</v>
      </c>
      <c r="G249" t="s">
        <v>26</v>
      </c>
      <c r="H249">
        <v>3066</v>
      </c>
      <c r="I249" t="s">
        <v>11</v>
      </c>
      <c r="J249" t="s">
        <v>126</v>
      </c>
      <c r="K249" t="s">
        <v>159</v>
      </c>
      <c r="L249" t="s">
        <v>149</v>
      </c>
      <c r="M249" s="5">
        <v>216</v>
      </c>
    </row>
    <row r="250" spans="1:13" x14ac:dyDescent="0.25">
      <c r="A250" s="2">
        <v>45660</v>
      </c>
      <c r="B250" s="3">
        <f t="shared" si="11"/>
        <v>2025</v>
      </c>
      <c r="C250" t="str">
        <f t="shared" si="9"/>
        <v>2024-2025</v>
      </c>
      <c r="D250" t="s">
        <v>160</v>
      </c>
      <c r="E250" t="s">
        <v>45</v>
      </c>
      <c r="F250" t="str">
        <f t="shared" si="10"/>
        <v>Victoria</v>
      </c>
      <c r="G250" t="s">
        <v>26</v>
      </c>
      <c r="H250">
        <v>3136</v>
      </c>
      <c r="I250" t="s">
        <v>11</v>
      </c>
      <c r="J250" t="s">
        <v>125</v>
      </c>
      <c r="K250" t="s">
        <v>157</v>
      </c>
      <c r="L250" t="s">
        <v>147</v>
      </c>
      <c r="M250" s="5">
        <v>523</v>
      </c>
    </row>
    <row r="251" spans="1:13" x14ac:dyDescent="0.25">
      <c r="A251" s="2">
        <v>45602</v>
      </c>
      <c r="B251" s="3">
        <f t="shared" si="11"/>
        <v>2025</v>
      </c>
      <c r="C251" t="str">
        <f t="shared" si="9"/>
        <v>2024-2025</v>
      </c>
      <c r="D251" t="s">
        <v>160</v>
      </c>
      <c r="E251" t="s">
        <v>110</v>
      </c>
      <c r="F251" t="str">
        <f t="shared" si="10"/>
        <v>Australian Capital Territory</v>
      </c>
      <c r="G251" t="s">
        <v>51</v>
      </c>
      <c r="H251">
        <v>2609</v>
      </c>
      <c r="I251" t="s">
        <v>11</v>
      </c>
      <c r="J251" t="s">
        <v>121</v>
      </c>
      <c r="K251" t="s">
        <v>150</v>
      </c>
      <c r="L251" t="s">
        <v>140</v>
      </c>
      <c r="M251" s="5">
        <v>731</v>
      </c>
    </row>
    <row r="252" spans="1:13" x14ac:dyDescent="0.25">
      <c r="A252" s="2">
        <v>45306</v>
      </c>
      <c r="B252" s="3">
        <f t="shared" si="11"/>
        <v>2024</v>
      </c>
      <c r="C252" t="str">
        <f t="shared" si="9"/>
        <v>2023-2024</v>
      </c>
      <c r="D252" t="s">
        <v>160</v>
      </c>
      <c r="E252" t="s">
        <v>58</v>
      </c>
      <c r="F252" t="str">
        <f t="shared" si="10"/>
        <v>New South Wales</v>
      </c>
      <c r="G252" t="s">
        <v>10</v>
      </c>
      <c r="H252">
        <v>2790</v>
      </c>
      <c r="I252" t="s">
        <v>11</v>
      </c>
      <c r="J252" t="s">
        <v>130</v>
      </c>
      <c r="K252" t="s">
        <v>153</v>
      </c>
      <c r="L252" t="s">
        <v>143</v>
      </c>
      <c r="M252" s="5">
        <v>429</v>
      </c>
    </row>
    <row r="253" spans="1:13" x14ac:dyDescent="0.25">
      <c r="A253" s="2">
        <v>46003</v>
      </c>
      <c r="B253" s="3">
        <f t="shared" si="11"/>
        <v>2026</v>
      </c>
      <c r="C253" t="str">
        <f t="shared" si="9"/>
        <v>2025-2026</v>
      </c>
      <c r="D253" t="s">
        <v>161</v>
      </c>
      <c r="E253" t="s">
        <v>65</v>
      </c>
      <c r="F253" t="str">
        <f t="shared" si="10"/>
        <v>Victoria</v>
      </c>
      <c r="G253" t="s">
        <v>26</v>
      </c>
      <c r="H253">
        <v>3931</v>
      </c>
      <c r="I253" t="s">
        <v>11</v>
      </c>
      <c r="J253" t="s">
        <v>135</v>
      </c>
      <c r="K253" t="s">
        <v>152</v>
      </c>
      <c r="L253" t="s">
        <v>142</v>
      </c>
      <c r="M253" s="5">
        <v>606</v>
      </c>
    </row>
    <row r="254" spans="1:13" x14ac:dyDescent="0.25">
      <c r="A254" s="2">
        <v>45966</v>
      </c>
      <c r="B254" s="3">
        <f t="shared" si="11"/>
        <v>2026</v>
      </c>
      <c r="C254" t="str">
        <f t="shared" si="9"/>
        <v>2025-2026</v>
      </c>
      <c r="D254" t="s">
        <v>160</v>
      </c>
      <c r="E254" t="s">
        <v>16</v>
      </c>
      <c r="F254" t="str">
        <f t="shared" si="10"/>
        <v>South Australia</v>
      </c>
      <c r="G254" t="s">
        <v>17</v>
      </c>
      <c r="H254">
        <v>5168</v>
      </c>
      <c r="I254" t="s">
        <v>11</v>
      </c>
      <c r="J254" t="s">
        <v>132</v>
      </c>
      <c r="K254" t="s">
        <v>154</v>
      </c>
      <c r="L254" t="s">
        <v>144</v>
      </c>
      <c r="M254" s="5">
        <v>504</v>
      </c>
    </row>
    <row r="255" spans="1:13" x14ac:dyDescent="0.25">
      <c r="A255" s="2">
        <v>45526</v>
      </c>
      <c r="B255" s="3">
        <f t="shared" si="11"/>
        <v>2025</v>
      </c>
      <c r="C255" t="str">
        <f t="shared" si="9"/>
        <v>2024-2025</v>
      </c>
      <c r="D255" t="s">
        <v>161</v>
      </c>
      <c r="E255" t="s">
        <v>73</v>
      </c>
      <c r="F255" t="str">
        <f t="shared" si="10"/>
        <v>Queensland</v>
      </c>
      <c r="G255" t="s">
        <v>19</v>
      </c>
      <c r="H255">
        <v>4509</v>
      </c>
      <c r="I255" t="s">
        <v>11</v>
      </c>
      <c r="J255" t="s">
        <v>122</v>
      </c>
      <c r="K255" t="s">
        <v>152</v>
      </c>
      <c r="L255" t="s">
        <v>142</v>
      </c>
      <c r="M255" s="5">
        <v>535</v>
      </c>
    </row>
    <row r="256" spans="1:13" x14ac:dyDescent="0.25">
      <c r="A256" s="2">
        <v>45409</v>
      </c>
      <c r="B256" s="3">
        <f t="shared" si="11"/>
        <v>2024</v>
      </c>
      <c r="C256" t="str">
        <f t="shared" si="9"/>
        <v>2023-2024</v>
      </c>
      <c r="D256" t="s">
        <v>161</v>
      </c>
      <c r="E256" t="s">
        <v>39</v>
      </c>
      <c r="F256" t="str">
        <f t="shared" si="10"/>
        <v>New South Wales</v>
      </c>
      <c r="G256" t="s">
        <v>10</v>
      </c>
      <c r="H256">
        <v>2541</v>
      </c>
      <c r="I256" t="s">
        <v>11</v>
      </c>
      <c r="J256" t="s">
        <v>121</v>
      </c>
      <c r="K256" t="s">
        <v>152</v>
      </c>
      <c r="L256" t="s">
        <v>142</v>
      </c>
      <c r="M256" s="5">
        <v>283</v>
      </c>
    </row>
    <row r="257" spans="1:13" x14ac:dyDescent="0.25">
      <c r="A257" s="2">
        <v>45464</v>
      </c>
      <c r="B257" s="3">
        <f t="shared" si="11"/>
        <v>2024</v>
      </c>
      <c r="C257" t="str">
        <f t="shared" si="9"/>
        <v>2023-2024</v>
      </c>
      <c r="D257" t="s">
        <v>160</v>
      </c>
      <c r="E257" t="s">
        <v>89</v>
      </c>
      <c r="F257" t="str">
        <f t="shared" si="10"/>
        <v>Queensland</v>
      </c>
      <c r="G257" t="s">
        <v>19</v>
      </c>
      <c r="H257">
        <v>4700</v>
      </c>
      <c r="I257" t="s">
        <v>11</v>
      </c>
      <c r="J257" t="s">
        <v>136</v>
      </c>
      <c r="K257" t="s">
        <v>156</v>
      </c>
      <c r="L257" t="s">
        <v>146</v>
      </c>
      <c r="M257" s="5">
        <v>279</v>
      </c>
    </row>
    <row r="258" spans="1:13" x14ac:dyDescent="0.25">
      <c r="A258" s="2">
        <v>45753</v>
      </c>
      <c r="B258" s="3">
        <f t="shared" si="11"/>
        <v>2025</v>
      </c>
      <c r="C258" t="str">
        <f t="shared" ref="C258:C321" si="12">IF(MONTH(A258) &gt;= 7, YEAR(A258) &amp; "-" &amp; YEAR(A258) + 1, YEAR(A258) - 1 &amp; "-" &amp; YEAR(A258))</f>
        <v>2024-2025</v>
      </c>
      <c r="D258" t="s">
        <v>160</v>
      </c>
      <c r="E258" t="s">
        <v>61</v>
      </c>
      <c r="F258" t="str">
        <f t="shared" ref="F258:F321" si="13">IF(G258="WA","Western Australia",
IF(G258="NSW","New South Wales",
IF(G258="QLD","Queensland",
IF(G258="VIC","Victoria",
IF(G258="TAS","Tasmania",
IF(G258="SA","South Australia",
IF(G258="NT","Northern Territory",
IF(G258="ACT","Australian Capital Territory",G258))))))))</f>
        <v>Victoria</v>
      </c>
      <c r="G258" t="s">
        <v>26</v>
      </c>
      <c r="H258">
        <v>3179</v>
      </c>
      <c r="I258" t="s">
        <v>11</v>
      </c>
      <c r="J258" t="s">
        <v>125</v>
      </c>
      <c r="K258" t="s">
        <v>159</v>
      </c>
      <c r="L258" t="s">
        <v>149</v>
      </c>
      <c r="M258" s="5">
        <v>777</v>
      </c>
    </row>
    <row r="259" spans="1:13" x14ac:dyDescent="0.25">
      <c r="A259" s="2">
        <v>45367</v>
      </c>
      <c r="B259" s="3">
        <f t="shared" ref="B259:B322" si="14">IF(MONTH(A259)&gt;=7,YEAR(A259)+1,YEAR(A259))</f>
        <v>2024</v>
      </c>
      <c r="C259" t="str">
        <f t="shared" si="12"/>
        <v>2023-2024</v>
      </c>
      <c r="D259" t="s">
        <v>161</v>
      </c>
      <c r="E259" t="s">
        <v>82</v>
      </c>
      <c r="F259" t="str">
        <f t="shared" si="13"/>
        <v>Queensland</v>
      </c>
      <c r="G259" t="s">
        <v>19</v>
      </c>
      <c r="H259">
        <v>4215</v>
      </c>
      <c r="I259" t="s">
        <v>11</v>
      </c>
      <c r="J259" t="s">
        <v>122</v>
      </c>
      <c r="K259" t="s">
        <v>152</v>
      </c>
      <c r="L259" t="s">
        <v>142</v>
      </c>
      <c r="M259" s="5">
        <v>665</v>
      </c>
    </row>
    <row r="260" spans="1:13" x14ac:dyDescent="0.25">
      <c r="A260" s="2">
        <v>45381</v>
      </c>
      <c r="B260" s="3">
        <f t="shared" si="14"/>
        <v>2024</v>
      </c>
      <c r="C260" t="str">
        <f t="shared" si="12"/>
        <v>2023-2024</v>
      </c>
      <c r="D260" t="s">
        <v>160</v>
      </c>
      <c r="E260" t="s">
        <v>24</v>
      </c>
      <c r="F260" t="str">
        <f t="shared" si="13"/>
        <v>Queensland</v>
      </c>
      <c r="G260" t="s">
        <v>19</v>
      </c>
      <c r="H260">
        <v>4053</v>
      </c>
      <c r="I260" t="s">
        <v>11</v>
      </c>
      <c r="J260" t="s">
        <v>129</v>
      </c>
      <c r="K260" t="s">
        <v>153</v>
      </c>
      <c r="L260" t="s">
        <v>143</v>
      </c>
      <c r="M260" s="5">
        <v>126</v>
      </c>
    </row>
    <row r="261" spans="1:13" x14ac:dyDescent="0.25">
      <c r="A261" s="2">
        <v>45565</v>
      </c>
      <c r="B261" s="3">
        <f t="shared" si="14"/>
        <v>2025</v>
      </c>
      <c r="C261" t="str">
        <f t="shared" si="12"/>
        <v>2024-2025</v>
      </c>
      <c r="D261" t="s">
        <v>160</v>
      </c>
      <c r="E261" t="s">
        <v>36</v>
      </c>
      <c r="F261" t="str">
        <f t="shared" si="13"/>
        <v>New South Wales</v>
      </c>
      <c r="G261" t="s">
        <v>10</v>
      </c>
      <c r="H261">
        <v>2539</v>
      </c>
      <c r="I261" t="s">
        <v>11</v>
      </c>
      <c r="J261" t="s">
        <v>121</v>
      </c>
      <c r="K261" t="s">
        <v>159</v>
      </c>
      <c r="L261" t="s">
        <v>149</v>
      </c>
      <c r="M261" s="5">
        <v>314</v>
      </c>
    </row>
    <row r="262" spans="1:13" x14ac:dyDescent="0.25">
      <c r="A262" s="2">
        <v>45561</v>
      </c>
      <c r="B262" s="3">
        <f t="shared" si="14"/>
        <v>2025</v>
      </c>
      <c r="C262" t="str">
        <f t="shared" si="12"/>
        <v>2024-2025</v>
      </c>
      <c r="D262" t="s">
        <v>161</v>
      </c>
      <c r="E262" t="s">
        <v>90</v>
      </c>
      <c r="F262" t="str">
        <f t="shared" si="13"/>
        <v>New South Wales</v>
      </c>
      <c r="G262" t="s">
        <v>10</v>
      </c>
      <c r="H262">
        <v>2650</v>
      </c>
      <c r="I262" t="s">
        <v>11</v>
      </c>
      <c r="J262" t="s">
        <v>130</v>
      </c>
      <c r="K262" t="s">
        <v>152</v>
      </c>
      <c r="L262" t="s">
        <v>142</v>
      </c>
      <c r="M262" s="5">
        <v>625</v>
      </c>
    </row>
    <row r="263" spans="1:13" x14ac:dyDescent="0.25">
      <c r="A263" s="2">
        <v>45523</v>
      </c>
      <c r="B263" s="3">
        <f t="shared" si="14"/>
        <v>2025</v>
      </c>
      <c r="C263" t="str">
        <f t="shared" si="12"/>
        <v>2024-2025</v>
      </c>
      <c r="D263" t="s">
        <v>160</v>
      </c>
      <c r="E263" t="s">
        <v>35</v>
      </c>
      <c r="F263" t="str">
        <f t="shared" si="13"/>
        <v>Victoria</v>
      </c>
      <c r="G263" t="s">
        <v>26</v>
      </c>
      <c r="H263">
        <v>3280</v>
      </c>
      <c r="I263" t="s">
        <v>11</v>
      </c>
      <c r="J263" t="s">
        <v>127</v>
      </c>
      <c r="K263" t="s">
        <v>151</v>
      </c>
      <c r="L263" t="s">
        <v>141</v>
      </c>
      <c r="M263" s="5">
        <v>172</v>
      </c>
    </row>
    <row r="264" spans="1:13" x14ac:dyDescent="0.25">
      <c r="A264" s="2">
        <v>45964</v>
      </c>
      <c r="B264" s="3">
        <f t="shared" si="14"/>
        <v>2026</v>
      </c>
      <c r="C264" t="str">
        <f t="shared" si="12"/>
        <v>2025-2026</v>
      </c>
      <c r="D264" t="s">
        <v>160</v>
      </c>
      <c r="E264" t="s">
        <v>30</v>
      </c>
      <c r="F264" t="str">
        <f t="shared" si="13"/>
        <v>Victoria</v>
      </c>
      <c r="G264" t="s">
        <v>26</v>
      </c>
      <c r="H264">
        <v>3030</v>
      </c>
      <c r="I264" t="s">
        <v>11</v>
      </c>
      <c r="J264" t="s">
        <v>126</v>
      </c>
      <c r="K264" t="s">
        <v>156</v>
      </c>
      <c r="L264" t="s">
        <v>146</v>
      </c>
      <c r="M264" s="5">
        <v>697</v>
      </c>
    </row>
    <row r="265" spans="1:13" x14ac:dyDescent="0.25">
      <c r="A265" s="2">
        <v>45304</v>
      </c>
      <c r="B265" s="3">
        <f t="shared" si="14"/>
        <v>2024</v>
      </c>
      <c r="C265" t="str">
        <f t="shared" si="12"/>
        <v>2023-2024</v>
      </c>
      <c r="D265" t="s">
        <v>160</v>
      </c>
      <c r="E265" t="s">
        <v>18</v>
      </c>
      <c r="F265" t="str">
        <f t="shared" si="13"/>
        <v>Queensland</v>
      </c>
      <c r="G265" t="s">
        <v>19</v>
      </c>
      <c r="H265">
        <v>4802</v>
      </c>
      <c r="I265" t="s">
        <v>11</v>
      </c>
      <c r="J265" t="s">
        <v>131</v>
      </c>
      <c r="K265" t="s">
        <v>153</v>
      </c>
      <c r="L265" t="s">
        <v>143</v>
      </c>
      <c r="M265" s="5">
        <v>213</v>
      </c>
    </row>
    <row r="266" spans="1:13" x14ac:dyDescent="0.25">
      <c r="A266" s="2">
        <v>45449</v>
      </c>
      <c r="B266" s="3">
        <f t="shared" si="14"/>
        <v>2024</v>
      </c>
      <c r="C266" t="str">
        <f t="shared" si="12"/>
        <v>2023-2024</v>
      </c>
      <c r="D266" t="s">
        <v>160</v>
      </c>
      <c r="E266" t="s">
        <v>66</v>
      </c>
      <c r="F266" t="str">
        <f t="shared" si="13"/>
        <v>Western Australia</v>
      </c>
      <c r="G266" t="s">
        <v>28</v>
      </c>
      <c r="H266">
        <v>6330</v>
      </c>
      <c r="I266" t="s">
        <v>11</v>
      </c>
      <c r="J266" t="s">
        <v>133</v>
      </c>
      <c r="K266" t="s">
        <v>155</v>
      </c>
      <c r="L266" t="s">
        <v>145</v>
      </c>
      <c r="M266" s="5">
        <v>608</v>
      </c>
    </row>
    <row r="267" spans="1:13" x14ac:dyDescent="0.25">
      <c r="A267" s="2">
        <v>45530</v>
      </c>
      <c r="B267" s="3">
        <f t="shared" si="14"/>
        <v>2025</v>
      </c>
      <c r="C267" t="str">
        <f t="shared" si="12"/>
        <v>2024-2025</v>
      </c>
      <c r="D267" t="s">
        <v>160</v>
      </c>
      <c r="E267" t="s">
        <v>57</v>
      </c>
      <c r="F267" t="str">
        <f t="shared" si="13"/>
        <v>New South Wales</v>
      </c>
      <c r="G267" t="s">
        <v>10</v>
      </c>
      <c r="H267">
        <v>2064</v>
      </c>
      <c r="I267" t="s">
        <v>11</v>
      </c>
      <c r="J267" t="s">
        <v>124</v>
      </c>
      <c r="K267" t="s">
        <v>154</v>
      </c>
      <c r="L267" t="s">
        <v>144</v>
      </c>
      <c r="M267" s="5">
        <v>293</v>
      </c>
    </row>
    <row r="268" spans="1:13" x14ac:dyDescent="0.25">
      <c r="A268" s="2">
        <v>45756</v>
      </c>
      <c r="B268" s="3">
        <f t="shared" si="14"/>
        <v>2025</v>
      </c>
      <c r="C268" t="str">
        <f t="shared" si="12"/>
        <v>2024-2025</v>
      </c>
      <c r="D268" t="s">
        <v>160</v>
      </c>
      <c r="E268" t="s">
        <v>94</v>
      </c>
      <c r="F268" t="str">
        <f t="shared" si="13"/>
        <v>Queensland</v>
      </c>
      <c r="G268" t="s">
        <v>19</v>
      </c>
      <c r="H268">
        <v>4551</v>
      </c>
      <c r="I268" t="s">
        <v>11</v>
      </c>
      <c r="J268" t="s">
        <v>134</v>
      </c>
      <c r="K268" t="s">
        <v>153</v>
      </c>
      <c r="L268" t="s">
        <v>143</v>
      </c>
      <c r="M268" s="5">
        <v>621</v>
      </c>
    </row>
    <row r="269" spans="1:13" x14ac:dyDescent="0.25">
      <c r="A269" s="2">
        <v>45661</v>
      </c>
      <c r="B269" s="3">
        <f t="shared" si="14"/>
        <v>2025</v>
      </c>
      <c r="C269" t="str">
        <f t="shared" si="12"/>
        <v>2024-2025</v>
      </c>
      <c r="D269" t="s">
        <v>160</v>
      </c>
      <c r="E269" t="s">
        <v>69</v>
      </c>
      <c r="F269" t="str">
        <f t="shared" si="13"/>
        <v>Victoria</v>
      </c>
      <c r="G269" t="s">
        <v>26</v>
      </c>
      <c r="H269">
        <v>3148</v>
      </c>
      <c r="I269" t="s">
        <v>11</v>
      </c>
      <c r="J269" t="s">
        <v>125</v>
      </c>
      <c r="K269" t="s">
        <v>153</v>
      </c>
      <c r="L269" t="s">
        <v>143</v>
      </c>
      <c r="M269" s="5">
        <v>772</v>
      </c>
    </row>
    <row r="270" spans="1:13" x14ac:dyDescent="0.25">
      <c r="A270" s="2">
        <v>45856</v>
      </c>
      <c r="B270" s="3">
        <f t="shared" si="14"/>
        <v>2026</v>
      </c>
      <c r="C270" t="str">
        <f t="shared" si="12"/>
        <v>2025-2026</v>
      </c>
      <c r="D270" t="s">
        <v>161</v>
      </c>
      <c r="E270" t="s">
        <v>69</v>
      </c>
      <c r="F270" t="str">
        <f t="shared" si="13"/>
        <v>Victoria</v>
      </c>
      <c r="G270" t="s">
        <v>26</v>
      </c>
      <c r="H270">
        <v>3148</v>
      </c>
      <c r="I270" t="s">
        <v>11</v>
      </c>
      <c r="J270" t="s">
        <v>125</v>
      </c>
      <c r="K270" t="s">
        <v>152</v>
      </c>
      <c r="L270" t="s">
        <v>142</v>
      </c>
      <c r="M270" s="5">
        <v>313</v>
      </c>
    </row>
    <row r="271" spans="1:13" x14ac:dyDescent="0.25">
      <c r="A271" s="2">
        <v>45594</v>
      </c>
      <c r="B271" s="3">
        <f t="shared" si="14"/>
        <v>2025</v>
      </c>
      <c r="C271" t="str">
        <f t="shared" si="12"/>
        <v>2024-2025</v>
      </c>
      <c r="D271" t="s">
        <v>161</v>
      </c>
      <c r="E271" t="s">
        <v>9</v>
      </c>
      <c r="F271" t="str">
        <f t="shared" si="13"/>
        <v>New South Wales</v>
      </c>
      <c r="G271" t="s">
        <v>10</v>
      </c>
      <c r="H271">
        <v>2067</v>
      </c>
      <c r="I271" t="s">
        <v>11</v>
      </c>
      <c r="J271" t="s">
        <v>124</v>
      </c>
      <c r="K271" t="s">
        <v>151</v>
      </c>
      <c r="L271" t="s">
        <v>141</v>
      </c>
      <c r="M271" s="5">
        <v>299</v>
      </c>
    </row>
    <row r="272" spans="1:13" x14ac:dyDescent="0.25">
      <c r="A272" s="2">
        <v>45803</v>
      </c>
      <c r="B272" s="3">
        <f t="shared" si="14"/>
        <v>2025</v>
      </c>
      <c r="C272" t="str">
        <f t="shared" si="12"/>
        <v>2024-2025</v>
      </c>
      <c r="D272" t="s">
        <v>161</v>
      </c>
      <c r="E272" t="s">
        <v>9</v>
      </c>
      <c r="F272" t="str">
        <f t="shared" si="13"/>
        <v>New South Wales</v>
      </c>
      <c r="G272" t="s">
        <v>10</v>
      </c>
      <c r="H272">
        <v>2067</v>
      </c>
      <c r="I272" t="s">
        <v>11</v>
      </c>
      <c r="J272" t="s">
        <v>124</v>
      </c>
      <c r="K272" t="s">
        <v>154</v>
      </c>
      <c r="L272" t="s">
        <v>144</v>
      </c>
      <c r="M272" s="5">
        <v>488</v>
      </c>
    </row>
    <row r="273" spans="1:13" x14ac:dyDescent="0.25">
      <c r="A273" s="2">
        <v>45358</v>
      </c>
      <c r="B273" s="3">
        <f t="shared" si="14"/>
        <v>2024</v>
      </c>
      <c r="C273" t="str">
        <f t="shared" si="12"/>
        <v>2023-2024</v>
      </c>
      <c r="D273" t="s">
        <v>161</v>
      </c>
      <c r="E273" t="s">
        <v>32</v>
      </c>
      <c r="F273" t="str">
        <f t="shared" si="13"/>
        <v>Victoria</v>
      </c>
      <c r="G273" t="s">
        <v>26</v>
      </c>
      <c r="H273">
        <v>3977</v>
      </c>
      <c r="I273" t="s">
        <v>11</v>
      </c>
      <c r="J273" t="s">
        <v>135</v>
      </c>
      <c r="K273" t="s">
        <v>157</v>
      </c>
      <c r="L273" t="s">
        <v>147</v>
      </c>
      <c r="M273" s="5">
        <v>202</v>
      </c>
    </row>
    <row r="274" spans="1:13" x14ac:dyDescent="0.25">
      <c r="A274" s="2">
        <v>45403</v>
      </c>
      <c r="B274" s="3">
        <f t="shared" si="14"/>
        <v>2024</v>
      </c>
      <c r="C274" t="str">
        <f t="shared" si="12"/>
        <v>2023-2024</v>
      </c>
      <c r="D274" t="s">
        <v>160</v>
      </c>
      <c r="E274" t="s">
        <v>110</v>
      </c>
      <c r="F274" t="str">
        <f t="shared" si="13"/>
        <v>Australian Capital Territory</v>
      </c>
      <c r="G274" t="s">
        <v>51</v>
      </c>
      <c r="H274">
        <v>2609</v>
      </c>
      <c r="I274" t="s">
        <v>11</v>
      </c>
      <c r="J274" t="s">
        <v>121</v>
      </c>
      <c r="K274" t="s">
        <v>157</v>
      </c>
      <c r="L274" t="s">
        <v>147</v>
      </c>
      <c r="M274" s="5">
        <v>753</v>
      </c>
    </row>
    <row r="275" spans="1:13" x14ac:dyDescent="0.25">
      <c r="A275" s="2">
        <v>45489</v>
      </c>
      <c r="B275" s="3">
        <f t="shared" si="14"/>
        <v>2025</v>
      </c>
      <c r="C275" t="str">
        <f t="shared" si="12"/>
        <v>2024-2025</v>
      </c>
      <c r="D275" t="s">
        <v>160</v>
      </c>
      <c r="E275" t="s">
        <v>79</v>
      </c>
      <c r="F275" t="str">
        <f t="shared" si="13"/>
        <v>Queensland</v>
      </c>
      <c r="G275" t="s">
        <v>19</v>
      </c>
      <c r="H275">
        <v>4680</v>
      </c>
      <c r="I275" t="s">
        <v>11</v>
      </c>
      <c r="J275" t="s">
        <v>136</v>
      </c>
      <c r="K275" t="s">
        <v>154</v>
      </c>
      <c r="L275" t="s">
        <v>144</v>
      </c>
      <c r="M275" s="5">
        <v>732</v>
      </c>
    </row>
    <row r="276" spans="1:13" x14ac:dyDescent="0.25">
      <c r="A276" s="2">
        <v>45816</v>
      </c>
      <c r="B276" s="3">
        <f t="shared" si="14"/>
        <v>2025</v>
      </c>
      <c r="C276" t="str">
        <f t="shared" si="12"/>
        <v>2024-2025</v>
      </c>
      <c r="D276" t="s">
        <v>160</v>
      </c>
      <c r="E276" t="s">
        <v>101</v>
      </c>
      <c r="F276" t="str">
        <f t="shared" si="13"/>
        <v>Queensland</v>
      </c>
      <c r="G276" t="s">
        <v>19</v>
      </c>
      <c r="H276">
        <v>4305</v>
      </c>
      <c r="I276" t="s">
        <v>11</v>
      </c>
      <c r="J276" t="s">
        <v>122</v>
      </c>
      <c r="K276" t="s">
        <v>150</v>
      </c>
      <c r="L276" t="s">
        <v>140</v>
      </c>
      <c r="M276" s="5">
        <v>61</v>
      </c>
    </row>
    <row r="277" spans="1:13" x14ac:dyDescent="0.25">
      <c r="A277" s="2">
        <v>45299</v>
      </c>
      <c r="B277" s="3">
        <f t="shared" si="14"/>
        <v>2024</v>
      </c>
      <c r="C277" t="str">
        <f t="shared" si="12"/>
        <v>2023-2024</v>
      </c>
      <c r="D277" t="s">
        <v>160</v>
      </c>
      <c r="E277" t="s">
        <v>13</v>
      </c>
      <c r="F277" t="str">
        <f t="shared" si="13"/>
        <v>New South Wales</v>
      </c>
      <c r="G277" t="s">
        <v>10</v>
      </c>
      <c r="H277">
        <v>2141</v>
      </c>
      <c r="I277" t="s">
        <v>11</v>
      </c>
      <c r="J277" t="s">
        <v>123</v>
      </c>
      <c r="K277" t="s">
        <v>152</v>
      </c>
      <c r="L277" t="s">
        <v>142</v>
      </c>
      <c r="M277" s="5">
        <v>634</v>
      </c>
    </row>
    <row r="278" spans="1:13" x14ac:dyDescent="0.25">
      <c r="A278" s="2">
        <v>45399</v>
      </c>
      <c r="B278" s="3">
        <f t="shared" si="14"/>
        <v>2024</v>
      </c>
      <c r="C278" t="str">
        <f t="shared" si="12"/>
        <v>2023-2024</v>
      </c>
      <c r="D278" t="s">
        <v>160</v>
      </c>
      <c r="E278" t="s">
        <v>39</v>
      </c>
      <c r="F278" t="str">
        <f t="shared" si="13"/>
        <v>New South Wales</v>
      </c>
      <c r="G278" t="s">
        <v>10</v>
      </c>
      <c r="H278">
        <v>2541</v>
      </c>
      <c r="I278" t="s">
        <v>11</v>
      </c>
      <c r="J278" t="s">
        <v>121</v>
      </c>
      <c r="K278" t="s">
        <v>154</v>
      </c>
      <c r="L278" t="s">
        <v>144</v>
      </c>
      <c r="M278" s="5">
        <v>70</v>
      </c>
    </row>
    <row r="279" spans="1:13" x14ac:dyDescent="0.25">
      <c r="A279" s="2">
        <v>45884</v>
      </c>
      <c r="B279" s="3">
        <f t="shared" si="14"/>
        <v>2026</v>
      </c>
      <c r="C279" t="str">
        <f t="shared" si="12"/>
        <v>2025-2026</v>
      </c>
      <c r="D279" t="s">
        <v>160</v>
      </c>
      <c r="E279" t="s">
        <v>39</v>
      </c>
      <c r="F279" t="str">
        <f t="shared" si="13"/>
        <v>New South Wales</v>
      </c>
      <c r="G279" t="s">
        <v>10</v>
      </c>
      <c r="H279">
        <v>2541</v>
      </c>
      <c r="I279" t="s">
        <v>11</v>
      </c>
      <c r="J279" t="s">
        <v>121</v>
      </c>
      <c r="K279" t="s">
        <v>154</v>
      </c>
      <c r="L279" t="s">
        <v>144</v>
      </c>
      <c r="M279" s="5">
        <v>195</v>
      </c>
    </row>
    <row r="280" spans="1:13" x14ac:dyDescent="0.25">
      <c r="A280" s="2">
        <v>45375</v>
      </c>
      <c r="B280" s="3">
        <f t="shared" si="14"/>
        <v>2024</v>
      </c>
      <c r="C280" t="str">
        <f t="shared" si="12"/>
        <v>2023-2024</v>
      </c>
      <c r="D280" t="s">
        <v>160</v>
      </c>
      <c r="E280" t="s">
        <v>54</v>
      </c>
      <c r="F280" t="str">
        <f t="shared" si="13"/>
        <v>New South Wales</v>
      </c>
      <c r="G280" t="s">
        <v>10</v>
      </c>
      <c r="H280">
        <v>2750</v>
      </c>
      <c r="I280" t="s">
        <v>11</v>
      </c>
      <c r="J280" t="s">
        <v>130</v>
      </c>
      <c r="K280" t="s">
        <v>153</v>
      </c>
      <c r="L280" t="s">
        <v>143</v>
      </c>
      <c r="M280" s="5">
        <v>555</v>
      </c>
    </row>
    <row r="281" spans="1:13" x14ac:dyDescent="0.25">
      <c r="A281" s="2">
        <v>45577</v>
      </c>
      <c r="B281" s="3">
        <f t="shared" si="14"/>
        <v>2025</v>
      </c>
      <c r="C281" t="str">
        <f t="shared" si="12"/>
        <v>2024-2025</v>
      </c>
      <c r="D281" t="s">
        <v>160</v>
      </c>
      <c r="E281" t="s">
        <v>37</v>
      </c>
      <c r="F281" t="str">
        <f t="shared" si="13"/>
        <v>Victoria</v>
      </c>
      <c r="G281" t="s">
        <v>26</v>
      </c>
      <c r="H281">
        <v>3134</v>
      </c>
      <c r="I281" t="s">
        <v>11</v>
      </c>
      <c r="J281" t="s">
        <v>125</v>
      </c>
      <c r="K281" t="s">
        <v>155</v>
      </c>
      <c r="L281" t="s">
        <v>145</v>
      </c>
      <c r="M281" s="5">
        <v>119</v>
      </c>
    </row>
    <row r="282" spans="1:13" x14ac:dyDescent="0.25">
      <c r="A282" s="2">
        <v>45716</v>
      </c>
      <c r="B282" s="3">
        <f t="shared" si="14"/>
        <v>2025</v>
      </c>
      <c r="C282" t="str">
        <f t="shared" si="12"/>
        <v>2024-2025</v>
      </c>
      <c r="D282" t="s">
        <v>160</v>
      </c>
      <c r="E282" t="s">
        <v>22</v>
      </c>
      <c r="F282" t="str">
        <f t="shared" si="13"/>
        <v>New South Wales</v>
      </c>
      <c r="G282" t="s">
        <v>10</v>
      </c>
      <c r="H282">
        <v>2116</v>
      </c>
      <c r="I282" t="s">
        <v>11</v>
      </c>
      <c r="J282" t="s">
        <v>123</v>
      </c>
      <c r="K282" t="s">
        <v>150</v>
      </c>
      <c r="L282" t="s">
        <v>140</v>
      </c>
      <c r="M282" s="5">
        <v>771</v>
      </c>
    </row>
    <row r="283" spans="1:13" x14ac:dyDescent="0.25">
      <c r="A283" s="2">
        <v>45935</v>
      </c>
      <c r="B283" s="3">
        <f t="shared" si="14"/>
        <v>2026</v>
      </c>
      <c r="C283" t="str">
        <f t="shared" si="12"/>
        <v>2025-2026</v>
      </c>
      <c r="D283" t="s">
        <v>160</v>
      </c>
      <c r="E283" t="s">
        <v>61</v>
      </c>
      <c r="F283" t="str">
        <f t="shared" si="13"/>
        <v>Victoria</v>
      </c>
      <c r="G283" t="s">
        <v>26</v>
      </c>
      <c r="H283">
        <v>3179</v>
      </c>
      <c r="I283" t="s">
        <v>11</v>
      </c>
      <c r="J283" t="s">
        <v>125</v>
      </c>
      <c r="K283" t="s">
        <v>153</v>
      </c>
      <c r="L283" t="s">
        <v>143</v>
      </c>
      <c r="M283" s="5">
        <v>496</v>
      </c>
    </row>
    <row r="284" spans="1:13" x14ac:dyDescent="0.25">
      <c r="A284" s="2">
        <v>45901</v>
      </c>
      <c r="B284" s="3">
        <f t="shared" si="14"/>
        <v>2026</v>
      </c>
      <c r="C284" t="str">
        <f t="shared" si="12"/>
        <v>2025-2026</v>
      </c>
      <c r="D284" t="s">
        <v>160</v>
      </c>
      <c r="E284" t="s">
        <v>36</v>
      </c>
      <c r="F284" t="str">
        <f t="shared" si="13"/>
        <v>New South Wales</v>
      </c>
      <c r="G284" t="s">
        <v>10</v>
      </c>
      <c r="H284">
        <v>2539</v>
      </c>
      <c r="I284" t="s">
        <v>11</v>
      </c>
      <c r="J284" t="s">
        <v>121</v>
      </c>
      <c r="K284" t="s">
        <v>153</v>
      </c>
      <c r="L284" t="s">
        <v>143</v>
      </c>
      <c r="M284" s="5">
        <v>324</v>
      </c>
    </row>
    <row r="285" spans="1:13" x14ac:dyDescent="0.25">
      <c r="A285" s="2">
        <v>45585</v>
      </c>
      <c r="B285" s="3">
        <f t="shared" si="14"/>
        <v>2025</v>
      </c>
      <c r="C285" t="str">
        <f t="shared" si="12"/>
        <v>2024-2025</v>
      </c>
      <c r="D285" t="s">
        <v>160</v>
      </c>
      <c r="E285" t="s">
        <v>59</v>
      </c>
      <c r="F285" t="str">
        <f t="shared" si="13"/>
        <v>South Australia</v>
      </c>
      <c r="G285" t="s">
        <v>17</v>
      </c>
      <c r="H285">
        <v>5011</v>
      </c>
      <c r="I285" t="s">
        <v>11</v>
      </c>
      <c r="J285" t="s">
        <v>132</v>
      </c>
      <c r="K285" t="s">
        <v>153</v>
      </c>
      <c r="L285" t="s">
        <v>143</v>
      </c>
      <c r="M285" s="5">
        <v>210</v>
      </c>
    </row>
    <row r="286" spans="1:13" x14ac:dyDescent="0.25">
      <c r="A286" s="2">
        <v>45793</v>
      </c>
      <c r="B286" s="3">
        <f t="shared" si="14"/>
        <v>2025</v>
      </c>
      <c r="C286" t="str">
        <f t="shared" si="12"/>
        <v>2024-2025</v>
      </c>
      <c r="D286" t="s">
        <v>160</v>
      </c>
      <c r="E286" t="s">
        <v>56</v>
      </c>
      <c r="F286" t="str">
        <f t="shared" si="13"/>
        <v>Queensland</v>
      </c>
      <c r="G286" t="s">
        <v>19</v>
      </c>
      <c r="H286">
        <v>4883</v>
      </c>
      <c r="I286" t="s">
        <v>11</v>
      </c>
      <c r="J286" t="s">
        <v>131</v>
      </c>
      <c r="K286" t="s">
        <v>153</v>
      </c>
      <c r="L286" t="s">
        <v>143</v>
      </c>
      <c r="M286" s="5">
        <v>682</v>
      </c>
    </row>
    <row r="287" spans="1:13" x14ac:dyDescent="0.25">
      <c r="A287" s="2">
        <v>45662</v>
      </c>
      <c r="B287" s="3">
        <f t="shared" si="14"/>
        <v>2025</v>
      </c>
      <c r="C287" t="str">
        <f t="shared" si="12"/>
        <v>2024-2025</v>
      </c>
      <c r="D287" t="s">
        <v>160</v>
      </c>
      <c r="E287" t="s">
        <v>79</v>
      </c>
      <c r="F287" t="str">
        <f t="shared" si="13"/>
        <v>Queensland</v>
      </c>
      <c r="G287" t="s">
        <v>19</v>
      </c>
      <c r="H287">
        <v>4680</v>
      </c>
      <c r="I287" t="s">
        <v>11</v>
      </c>
      <c r="J287" t="s">
        <v>136</v>
      </c>
      <c r="K287" t="s">
        <v>151</v>
      </c>
      <c r="L287" t="s">
        <v>141</v>
      </c>
      <c r="M287" s="5">
        <v>625</v>
      </c>
    </row>
    <row r="288" spans="1:13" x14ac:dyDescent="0.25">
      <c r="A288" s="2">
        <v>45704</v>
      </c>
      <c r="B288" s="3">
        <f t="shared" si="14"/>
        <v>2025</v>
      </c>
      <c r="C288" t="str">
        <f t="shared" si="12"/>
        <v>2024-2025</v>
      </c>
      <c r="D288" t="s">
        <v>160</v>
      </c>
      <c r="E288" t="s">
        <v>102</v>
      </c>
      <c r="F288" t="str">
        <f t="shared" si="13"/>
        <v>Queensland</v>
      </c>
      <c r="G288" t="s">
        <v>19</v>
      </c>
      <c r="H288">
        <v>4825</v>
      </c>
      <c r="I288" t="s">
        <v>11</v>
      </c>
      <c r="J288" t="s">
        <v>131</v>
      </c>
      <c r="K288" t="s">
        <v>154</v>
      </c>
      <c r="L288" t="s">
        <v>144</v>
      </c>
      <c r="M288" s="5">
        <v>476</v>
      </c>
    </row>
    <row r="289" spans="1:13" x14ac:dyDescent="0.25">
      <c r="A289" s="2">
        <v>45395</v>
      </c>
      <c r="B289" s="3">
        <f t="shared" si="14"/>
        <v>2024</v>
      </c>
      <c r="C289" t="str">
        <f t="shared" si="12"/>
        <v>2023-2024</v>
      </c>
      <c r="D289" t="s">
        <v>161</v>
      </c>
      <c r="E289" t="s">
        <v>50</v>
      </c>
      <c r="F289" t="str">
        <f t="shared" si="13"/>
        <v>Australian Capital Territory</v>
      </c>
      <c r="G289" t="s">
        <v>51</v>
      </c>
      <c r="H289">
        <v>2617</v>
      </c>
      <c r="I289" t="s">
        <v>11</v>
      </c>
      <c r="J289" t="s">
        <v>121</v>
      </c>
      <c r="K289" t="s">
        <v>150</v>
      </c>
      <c r="L289" t="s">
        <v>140</v>
      </c>
      <c r="M289" s="5">
        <v>375</v>
      </c>
    </row>
    <row r="290" spans="1:13" x14ac:dyDescent="0.25">
      <c r="A290" s="2">
        <v>45946</v>
      </c>
      <c r="B290" s="3">
        <f t="shared" si="14"/>
        <v>2026</v>
      </c>
      <c r="C290" t="str">
        <f t="shared" si="12"/>
        <v>2025-2026</v>
      </c>
      <c r="D290" t="s">
        <v>160</v>
      </c>
      <c r="E290" t="s">
        <v>25</v>
      </c>
      <c r="F290" t="str">
        <f t="shared" si="13"/>
        <v>Victoria</v>
      </c>
      <c r="G290" t="s">
        <v>26</v>
      </c>
      <c r="H290">
        <v>3066</v>
      </c>
      <c r="I290" t="s">
        <v>11</v>
      </c>
      <c r="J290" t="s">
        <v>126</v>
      </c>
      <c r="K290" t="s">
        <v>155</v>
      </c>
      <c r="L290" t="s">
        <v>145</v>
      </c>
      <c r="M290" s="5">
        <v>672</v>
      </c>
    </row>
    <row r="291" spans="1:13" x14ac:dyDescent="0.25">
      <c r="A291" s="2">
        <v>45841</v>
      </c>
      <c r="B291" s="3">
        <f t="shared" si="14"/>
        <v>2026</v>
      </c>
      <c r="C291" t="str">
        <f t="shared" si="12"/>
        <v>2025-2026</v>
      </c>
      <c r="D291" t="s">
        <v>160</v>
      </c>
      <c r="E291" t="s">
        <v>86</v>
      </c>
      <c r="F291" t="str">
        <f t="shared" si="13"/>
        <v>Queensland</v>
      </c>
      <c r="G291" t="s">
        <v>19</v>
      </c>
      <c r="H291">
        <v>4119</v>
      </c>
      <c r="I291" t="s">
        <v>11</v>
      </c>
      <c r="J291" t="s">
        <v>129</v>
      </c>
      <c r="K291" t="s">
        <v>153</v>
      </c>
      <c r="L291" t="s">
        <v>143</v>
      </c>
      <c r="M291" s="5">
        <v>199</v>
      </c>
    </row>
    <row r="292" spans="1:13" x14ac:dyDescent="0.25">
      <c r="A292" s="2">
        <v>45538</v>
      </c>
      <c r="B292" s="3">
        <f t="shared" si="14"/>
        <v>2025</v>
      </c>
      <c r="C292" t="str">
        <f t="shared" si="12"/>
        <v>2024-2025</v>
      </c>
      <c r="D292" t="s">
        <v>160</v>
      </c>
      <c r="E292" t="s">
        <v>82</v>
      </c>
      <c r="F292" t="str">
        <f t="shared" si="13"/>
        <v>Queensland</v>
      </c>
      <c r="G292" t="s">
        <v>19</v>
      </c>
      <c r="H292">
        <v>4215</v>
      </c>
      <c r="I292" t="s">
        <v>11</v>
      </c>
      <c r="J292" t="s">
        <v>122</v>
      </c>
      <c r="K292" t="s">
        <v>153</v>
      </c>
      <c r="L292" t="s">
        <v>143</v>
      </c>
      <c r="M292" s="5">
        <v>595</v>
      </c>
    </row>
    <row r="293" spans="1:13" x14ac:dyDescent="0.25">
      <c r="A293" s="2">
        <v>45937</v>
      </c>
      <c r="B293" s="3">
        <f t="shared" si="14"/>
        <v>2026</v>
      </c>
      <c r="C293" t="str">
        <f t="shared" si="12"/>
        <v>2025-2026</v>
      </c>
      <c r="D293" t="s">
        <v>161</v>
      </c>
      <c r="E293" t="s">
        <v>90</v>
      </c>
      <c r="F293" t="str">
        <f t="shared" si="13"/>
        <v>New South Wales</v>
      </c>
      <c r="G293" t="s">
        <v>10</v>
      </c>
      <c r="H293">
        <v>2650</v>
      </c>
      <c r="I293" t="s">
        <v>11</v>
      </c>
      <c r="J293" t="s">
        <v>130</v>
      </c>
      <c r="K293" t="s">
        <v>156</v>
      </c>
      <c r="L293" t="s">
        <v>146</v>
      </c>
      <c r="M293" s="5">
        <v>786</v>
      </c>
    </row>
    <row r="294" spans="1:13" x14ac:dyDescent="0.25">
      <c r="A294" s="2">
        <v>46019</v>
      </c>
      <c r="B294" s="3">
        <f t="shared" si="14"/>
        <v>2026</v>
      </c>
      <c r="C294" t="str">
        <f t="shared" si="12"/>
        <v>2025-2026</v>
      </c>
      <c r="D294" t="s">
        <v>160</v>
      </c>
      <c r="E294" t="s">
        <v>106</v>
      </c>
      <c r="F294" t="str">
        <f t="shared" si="13"/>
        <v>Queensland</v>
      </c>
      <c r="G294" t="s">
        <v>19</v>
      </c>
      <c r="H294">
        <v>4558</v>
      </c>
      <c r="I294" t="s">
        <v>11</v>
      </c>
      <c r="J294" t="s">
        <v>134</v>
      </c>
      <c r="K294" t="s">
        <v>150</v>
      </c>
      <c r="L294" t="s">
        <v>140</v>
      </c>
      <c r="M294" s="5">
        <v>266</v>
      </c>
    </row>
    <row r="295" spans="1:13" x14ac:dyDescent="0.25">
      <c r="A295" s="2">
        <v>45648</v>
      </c>
      <c r="B295" s="3">
        <f t="shared" si="14"/>
        <v>2025</v>
      </c>
      <c r="C295" t="str">
        <f t="shared" si="12"/>
        <v>2024-2025</v>
      </c>
      <c r="D295" t="s">
        <v>160</v>
      </c>
      <c r="E295" t="s">
        <v>49</v>
      </c>
      <c r="F295" t="str">
        <f t="shared" si="13"/>
        <v>New South Wales</v>
      </c>
      <c r="G295" t="s">
        <v>10</v>
      </c>
      <c r="H295">
        <v>2350</v>
      </c>
      <c r="I295" t="s">
        <v>11</v>
      </c>
      <c r="J295" t="s">
        <v>120</v>
      </c>
      <c r="K295" t="s">
        <v>155</v>
      </c>
      <c r="L295" t="s">
        <v>145</v>
      </c>
      <c r="M295" s="5">
        <v>674</v>
      </c>
    </row>
    <row r="296" spans="1:13" x14ac:dyDescent="0.25">
      <c r="A296" s="2">
        <v>45376</v>
      </c>
      <c r="B296" s="3">
        <f t="shared" si="14"/>
        <v>2024</v>
      </c>
      <c r="C296" t="str">
        <f t="shared" si="12"/>
        <v>2023-2024</v>
      </c>
      <c r="D296" t="s">
        <v>160</v>
      </c>
      <c r="E296" t="s">
        <v>66</v>
      </c>
      <c r="F296" t="str">
        <f t="shared" si="13"/>
        <v>Western Australia</v>
      </c>
      <c r="G296" t="s">
        <v>28</v>
      </c>
      <c r="H296">
        <v>6330</v>
      </c>
      <c r="I296" t="s">
        <v>11</v>
      </c>
      <c r="J296" t="s">
        <v>133</v>
      </c>
      <c r="K296" t="s">
        <v>155</v>
      </c>
      <c r="L296" t="s">
        <v>145</v>
      </c>
      <c r="M296" s="5">
        <v>349</v>
      </c>
    </row>
    <row r="297" spans="1:13" x14ac:dyDescent="0.25">
      <c r="A297" s="2">
        <v>45935</v>
      </c>
      <c r="B297" s="3">
        <f t="shared" si="14"/>
        <v>2026</v>
      </c>
      <c r="C297" t="str">
        <f t="shared" si="12"/>
        <v>2025-2026</v>
      </c>
      <c r="D297" t="s">
        <v>160</v>
      </c>
      <c r="E297" t="s">
        <v>92</v>
      </c>
      <c r="F297" t="str">
        <f t="shared" si="13"/>
        <v>New South Wales</v>
      </c>
      <c r="G297" t="s">
        <v>10</v>
      </c>
      <c r="H297">
        <v>2015</v>
      </c>
      <c r="I297" t="s">
        <v>11</v>
      </c>
      <c r="J297" t="s">
        <v>124</v>
      </c>
      <c r="K297" t="s">
        <v>152</v>
      </c>
      <c r="L297" t="s">
        <v>142</v>
      </c>
      <c r="M297" s="5">
        <v>37</v>
      </c>
    </row>
    <row r="298" spans="1:13" x14ac:dyDescent="0.25">
      <c r="A298" s="2">
        <v>45803</v>
      </c>
      <c r="B298" s="3">
        <f t="shared" si="14"/>
        <v>2025</v>
      </c>
      <c r="C298" t="str">
        <f t="shared" si="12"/>
        <v>2024-2025</v>
      </c>
      <c r="D298" t="s">
        <v>160</v>
      </c>
      <c r="E298" t="s">
        <v>77</v>
      </c>
      <c r="F298" t="str">
        <f t="shared" si="13"/>
        <v>Victoria</v>
      </c>
      <c r="G298" t="s">
        <v>26</v>
      </c>
      <c r="H298">
        <v>3018</v>
      </c>
      <c r="I298" t="s">
        <v>11</v>
      </c>
      <c r="J298" t="s">
        <v>126</v>
      </c>
      <c r="K298" t="s">
        <v>152</v>
      </c>
      <c r="L298" t="s">
        <v>142</v>
      </c>
      <c r="M298" s="5">
        <v>91</v>
      </c>
    </row>
    <row r="299" spans="1:13" x14ac:dyDescent="0.25">
      <c r="A299" s="2">
        <v>45308</v>
      </c>
      <c r="B299" s="3">
        <f t="shared" si="14"/>
        <v>2024</v>
      </c>
      <c r="C299" t="str">
        <f t="shared" si="12"/>
        <v>2023-2024</v>
      </c>
      <c r="D299" t="s">
        <v>160</v>
      </c>
      <c r="E299" t="s">
        <v>57</v>
      </c>
      <c r="F299" t="str">
        <f t="shared" si="13"/>
        <v>New South Wales</v>
      </c>
      <c r="G299" t="s">
        <v>10</v>
      </c>
      <c r="H299">
        <v>2064</v>
      </c>
      <c r="I299" t="s">
        <v>11</v>
      </c>
      <c r="J299" t="s">
        <v>124</v>
      </c>
      <c r="K299" t="s">
        <v>151</v>
      </c>
      <c r="L299" t="s">
        <v>141</v>
      </c>
      <c r="M299" s="5">
        <v>294</v>
      </c>
    </row>
    <row r="300" spans="1:13" x14ac:dyDescent="0.25">
      <c r="A300" s="2">
        <v>45692</v>
      </c>
      <c r="B300" s="3">
        <f t="shared" si="14"/>
        <v>2025</v>
      </c>
      <c r="C300" t="str">
        <f t="shared" si="12"/>
        <v>2024-2025</v>
      </c>
      <c r="D300" t="s">
        <v>160</v>
      </c>
      <c r="E300" t="s">
        <v>41</v>
      </c>
      <c r="F300" t="str">
        <f t="shared" si="13"/>
        <v>New South Wales</v>
      </c>
      <c r="G300" t="s">
        <v>10</v>
      </c>
      <c r="H300">
        <v>2478</v>
      </c>
      <c r="I300" t="s">
        <v>11</v>
      </c>
      <c r="J300" t="s">
        <v>120</v>
      </c>
      <c r="K300" t="s">
        <v>152</v>
      </c>
      <c r="L300" t="s">
        <v>142</v>
      </c>
      <c r="M300" s="5">
        <v>363</v>
      </c>
    </row>
    <row r="301" spans="1:13" x14ac:dyDescent="0.25">
      <c r="A301" s="2">
        <v>46000</v>
      </c>
      <c r="B301" s="3">
        <f t="shared" si="14"/>
        <v>2026</v>
      </c>
      <c r="C301" t="str">
        <f t="shared" si="12"/>
        <v>2025-2026</v>
      </c>
      <c r="D301" t="s">
        <v>161</v>
      </c>
      <c r="E301" t="s">
        <v>72</v>
      </c>
      <c r="F301" t="str">
        <f t="shared" si="13"/>
        <v>Queensland</v>
      </c>
      <c r="G301" t="s">
        <v>19</v>
      </c>
      <c r="H301">
        <v>4870</v>
      </c>
      <c r="I301" t="s">
        <v>11</v>
      </c>
      <c r="J301" t="s">
        <v>131</v>
      </c>
      <c r="K301" t="s">
        <v>154</v>
      </c>
      <c r="L301" t="s">
        <v>144</v>
      </c>
      <c r="M301" s="5">
        <v>634</v>
      </c>
    </row>
    <row r="302" spans="1:13" x14ac:dyDescent="0.25">
      <c r="A302" s="2">
        <v>45406</v>
      </c>
      <c r="B302" s="3">
        <f t="shared" si="14"/>
        <v>2024</v>
      </c>
      <c r="C302" t="str">
        <f t="shared" si="12"/>
        <v>2023-2024</v>
      </c>
      <c r="D302" t="s">
        <v>160</v>
      </c>
      <c r="E302" t="s">
        <v>34</v>
      </c>
      <c r="F302" t="str">
        <f t="shared" si="13"/>
        <v>New South Wales</v>
      </c>
      <c r="G302" t="s">
        <v>10</v>
      </c>
      <c r="H302">
        <v>2560</v>
      </c>
      <c r="I302" t="s">
        <v>11</v>
      </c>
      <c r="J302" t="s">
        <v>121</v>
      </c>
      <c r="K302" t="s">
        <v>151</v>
      </c>
      <c r="L302" t="s">
        <v>141</v>
      </c>
      <c r="M302" s="5">
        <v>231</v>
      </c>
    </row>
    <row r="303" spans="1:13" x14ac:dyDescent="0.25">
      <c r="A303" s="2">
        <v>45779</v>
      </c>
      <c r="B303" s="3">
        <f t="shared" si="14"/>
        <v>2025</v>
      </c>
      <c r="C303" t="str">
        <f t="shared" si="12"/>
        <v>2024-2025</v>
      </c>
      <c r="D303" t="s">
        <v>160</v>
      </c>
      <c r="E303" t="s">
        <v>23</v>
      </c>
      <c r="F303" t="str">
        <f t="shared" si="13"/>
        <v>New South Wales</v>
      </c>
      <c r="G303" t="s">
        <v>10</v>
      </c>
      <c r="H303">
        <v>2830</v>
      </c>
      <c r="I303" t="s">
        <v>11</v>
      </c>
      <c r="J303" t="s">
        <v>130</v>
      </c>
      <c r="K303" t="s">
        <v>152</v>
      </c>
      <c r="L303" t="s">
        <v>142</v>
      </c>
      <c r="M303" s="5">
        <v>694</v>
      </c>
    </row>
    <row r="304" spans="1:13" x14ac:dyDescent="0.25">
      <c r="A304" s="2">
        <v>45961</v>
      </c>
      <c r="B304" s="3">
        <f t="shared" si="14"/>
        <v>2026</v>
      </c>
      <c r="C304" t="str">
        <f t="shared" si="12"/>
        <v>2025-2026</v>
      </c>
      <c r="D304" t="s">
        <v>161</v>
      </c>
      <c r="E304" t="s">
        <v>78</v>
      </c>
      <c r="F304" t="str">
        <f t="shared" si="13"/>
        <v>New South Wales</v>
      </c>
      <c r="G304" t="s">
        <v>10</v>
      </c>
      <c r="H304">
        <v>2480</v>
      </c>
      <c r="I304" t="s">
        <v>11</v>
      </c>
      <c r="J304" t="s">
        <v>120</v>
      </c>
      <c r="K304" t="s">
        <v>156</v>
      </c>
      <c r="L304" t="s">
        <v>146</v>
      </c>
      <c r="M304" s="5">
        <v>116</v>
      </c>
    </row>
    <row r="305" spans="1:13" x14ac:dyDescent="0.25">
      <c r="A305" s="2">
        <v>45517</v>
      </c>
      <c r="B305" s="3">
        <f t="shared" si="14"/>
        <v>2025</v>
      </c>
      <c r="C305" t="str">
        <f t="shared" si="12"/>
        <v>2024-2025</v>
      </c>
      <c r="D305" t="s">
        <v>160</v>
      </c>
      <c r="E305" t="s">
        <v>106</v>
      </c>
      <c r="F305" t="str">
        <f t="shared" si="13"/>
        <v>Queensland</v>
      </c>
      <c r="G305" t="s">
        <v>19</v>
      </c>
      <c r="H305">
        <v>4558</v>
      </c>
      <c r="I305" t="s">
        <v>11</v>
      </c>
      <c r="J305" t="s">
        <v>134</v>
      </c>
      <c r="K305" t="s">
        <v>153</v>
      </c>
      <c r="L305" t="s">
        <v>143</v>
      </c>
      <c r="M305" s="5">
        <v>425</v>
      </c>
    </row>
    <row r="306" spans="1:13" x14ac:dyDescent="0.25">
      <c r="A306" s="2">
        <v>45654</v>
      </c>
      <c r="B306" s="3">
        <f t="shared" si="14"/>
        <v>2025</v>
      </c>
      <c r="C306" t="str">
        <f t="shared" si="12"/>
        <v>2024-2025</v>
      </c>
      <c r="D306" t="s">
        <v>161</v>
      </c>
      <c r="E306" t="s">
        <v>65</v>
      </c>
      <c r="F306" t="str">
        <f t="shared" si="13"/>
        <v>Victoria</v>
      </c>
      <c r="G306" t="s">
        <v>26</v>
      </c>
      <c r="H306">
        <v>3931</v>
      </c>
      <c r="I306" t="s">
        <v>11</v>
      </c>
      <c r="J306" t="s">
        <v>135</v>
      </c>
      <c r="K306" t="s">
        <v>153</v>
      </c>
      <c r="L306" t="s">
        <v>143</v>
      </c>
      <c r="M306" s="5">
        <v>327</v>
      </c>
    </row>
    <row r="307" spans="1:13" x14ac:dyDescent="0.25">
      <c r="A307" s="2">
        <v>45661</v>
      </c>
      <c r="B307" s="3">
        <f t="shared" si="14"/>
        <v>2025</v>
      </c>
      <c r="C307" t="str">
        <f t="shared" si="12"/>
        <v>2024-2025</v>
      </c>
      <c r="D307" t="s">
        <v>160</v>
      </c>
      <c r="E307" t="s">
        <v>24</v>
      </c>
      <c r="F307" t="str">
        <f t="shared" si="13"/>
        <v>Queensland</v>
      </c>
      <c r="G307" t="s">
        <v>19</v>
      </c>
      <c r="H307">
        <v>4053</v>
      </c>
      <c r="I307" t="s">
        <v>11</v>
      </c>
      <c r="J307" t="s">
        <v>129</v>
      </c>
      <c r="K307" t="s">
        <v>159</v>
      </c>
      <c r="L307" t="s">
        <v>149</v>
      </c>
      <c r="M307" s="5">
        <v>501</v>
      </c>
    </row>
    <row r="308" spans="1:13" x14ac:dyDescent="0.25">
      <c r="A308" s="2">
        <v>45743</v>
      </c>
      <c r="B308" s="3">
        <f t="shared" si="14"/>
        <v>2025</v>
      </c>
      <c r="C308" t="str">
        <f t="shared" si="12"/>
        <v>2024-2025</v>
      </c>
      <c r="D308" t="s">
        <v>160</v>
      </c>
      <c r="E308" t="s">
        <v>57</v>
      </c>
      <c r="F308" t="str">
        <f t="shared" si="13"/>
        <v>New South Wales</v>
      </c>
      <c r="G308" t="s">
        <v>10</v>
      </c>
      <c r="H308">
        <v>2064</v>
      </c>
      <c r="I308" t="s">
        <v>11</v>
      </c>
      <c r="J308" t="s">
        <v>124</v>
      </c>
      <c r="K308" t="s">
        <v>153</v>
      </c>
      <c r="L308" t="s">
        <v>143</v>
      </c>
      <c r="M308" s="5">
        <v>123</v>
      </c>
    </row>
    <row r="309" spans="1:13" x14ac:dyDescent="0.25">
      <c r="A309" s="2">
        <v>45415</v>
      </c>
      <c r="B309" s="3">
        <f t="shared" si="14"/>
        <v>2024</v>
      </c>
      <c r="C309" t="str">
        <f t="shared" si="12"/>
        <v>2023-2024</v>
      </c>
      <c r="D309" t="s">
        <v>160</v>
      </c>
      <c r="E309" t="s">
        <v>108</v>
      </c>
      <c r="F309" t="str">
        <f t="shared" si="13"/>
        <v>Tasmania</v>
      </c>
      <c r="G309" t="s">
        <v>43</v>
      </c>
      <c r="H309">
        <v>7320</v>
      </c>
      <c r="I309" t="s">
        <v>11</v>
      </c>
      <c r="J309" t="s">
        <v>128</v>
      </c>
      <c r="K309" t="s">
        <v>154</v>
      </c>
      <c r="L309" t="s">
        <v>144</v>
      </c>
      <c r="M309" s="5">
        <v>655</v>
      </c>
    </row>
    <row r="310" spans="1:13" x14ac:dyDescent="0.25">
      <c r="A310" s="2">
        <v>45532</v>
      </c>
      <c r="B310" s="3">
        <f t="shared" si="14"/>
        <v>2025</v>
      </c>
      <c r="C310" t="str">
        <f t="shared" si="12"/>
        <v>2024-2025</v>
      </c>
      <c r="D310" t="s">
        <v>160</v>
      </c>
      <c r="E310" t="s">
        <v>34</v>
      </c>
      <c r="F310" t="str">
        <f t="shared" si="13"/>
        <v>New South Wales</v>
      </c>
      <c r="G310" t="s">
        <v>10</v>
      </c>
      <c r="H310">
        <v>2560</v>
      </c>
      <c r="I310" t="s">
        <v>11</v>
      </c>
      <c r="J310" t="s">
        <v>121</v>
      </c>
      <c r="K310" t="s">
        <v>150</v>
      </c>
      <c r="L310" t="s">
        <v>140</v>
      </c>
      <c r="M310" s="5">
        <v>540</v>
      </c>
    </row>
    <row r="311" spans="1:13" x14ac:dyDescent="0.25">
      <c r="A311" s="2">
        <v>45862</v>
      </c>
      <c r="B311" s="3">
        <f t="shared" si="14"/>
        <v>2026</v>
      </c>
      <c r="C311" t="str">
        <f t="shared" si="12"/>
        <v>2025-2026</v>
      </c>
      <c r="D311" t="s">
        <v>160</v>
      </c>
      <c r="E311" t="s">
        <v>104</v>
      </c>
      <c r="F311" t="str">
        <f t="shared" si="13"/>
        <v>Victoria</v>
      </c>
      <c r="G311" t="s">
        <v>26</v>
      </c>
      <c r="H311">
        <v>3175</v>
      </c>
      <c r="I311" t="s">
        <v>11</v>
      </c>
      <c r="J311" t="s">
        <v>125</v>
      </c>
      <c r="K311" t="s">
        <v>153</v>
      </c>
      <c r="L311" t="s">
        <v>143</v>
      </c>
      <c r="M311" s="5">
        <v>416</v>
      </c>
    </row>
    <row r="312" spans="1:13" x14ac:dyDescent="0.25">
      <c r="A312" s="2">
        <v>45412</v>
      </c>
      <c r="B312" s="3">
        <f t="shared" si="14"/>
        <v>2024</v>
      </c>
      <c r="C312" t="str">
        <f t="shared" si="12"/>
        <v>2023-2024</v>
      </c>
      <c r="D312" t="s">
        <v>160</v>
      </c>
      <c r="E312" t="s">
        <v>75</v>
      </c>
      <c r="F312" t="str">
        <f t="shared" si="13"/>
        <v>Victoria</v>
      </c>
      <c r="G312" t="s">
        <v>26</v>
      </c>
      <c r="H312">
        <v>3915</v>
      </c>
      <c r="I312" t="s">
        <v>11</v>
      </c>
      <c r="J312" t="s">
        <v>135</v>
      </c>
      <c r="K312" t="s">
        <v>153</v>
      </c>
      <c r="L312" t="s">
        <v>143</v>
      </c>
      <c r="M312" s="5">
        <v>68</v>
      </c>
    </row>
    <row r="313" spans="1:13" x14ac:dyDescent="0.25">
      <c r="A313" s="2">
        <v>45352</v>
      </c>
      <c r="B313" s="3">
        <f t="shared" si="14"/>
        <v>2024</v>
      </c>
      <c r="C313" t="str">
        <f t="shared" si="12"/>
        <v>2023-2024</v>
      </c>
      <c r="D313" t="s">
        <v>160</v>
      </c>
      <c r="E313" t="s">
        <v>63</v>
      </c>
      <c r="F313" t="str">
        <f t="shared" si="13"/>
        <v>Queensland</v>
      </c>
      <c r="G313" t="s">
        <v>19</v>
      </c>
      <c r="H313">
        <v>4068</v>
      </c>
      <c r="I313" t="s">
        <v>11</v>
      </c>
      <c r="J313" t="s">
        <v>129</v>
      </c>
      <c r="K313" t="s">
        <v>154</v>
      </c>
      <c r="L313" t="s">
        <v>144</v>
      </c>
      <c r="M313" s="5">
        <v>681</v>
      </c>
    </row>
    <row r="314" spans="1:13" x14ac:dyDescent="0.25">
      <c r="A314" s="2">
        <v>45873</v>
      </c>
      <c r="B314" s="3">
        <f t="shared" si="14"/>
        <v>2026</v>
      </c>
      <c r="C314" t="str">
        <f t="shared" si="12"/>
        <v>2025-2026</v>
      </c>
      <c r="D314" t="s">
        <v>161</v>
      </c>
      <c r="E314" t="s">
        <v>67</v>
      </c>
      <c r="F314" t="str">
        <f t="shared" si="13"/>
        <v>Tasmania</v>
      </c>
      <c r="G314" t="s">
        <v>43</v>
      </c>
      <c r="H314">
        <v>7250</v>
      </c>
      <c r="I314" t="s">
        <v>11</v>
      </c>
      <c r="J314" t="s">
        <v>128</v>
      </c>
      <c r="K314" t="s">
        <v>151</v>
      </c>
      <c r="L314" t="s">
        <v>141</v>
      </c>
      <c r="M314" s="5">
        <v>679</v>
      </c>
    </row>
    <row r="315" spans="1:13" x14ac:dyDescent="0.25">
      <c r="A315" s="2">
        <v>45642</v>
      </c>
      <c r="B315" s="3">
        <f t="shared" si="14"/>
        <v>2025</v>
      </c>
      <c r="C315" t="str">
        <f t="shared" si="12"/>
        <v>2024-2025</v>
      </c>
      <c r="D315" t="s">
        <v>160</v>
      </c>
      <c r="E315" t="s">
        <v>58</v>
      </c>
      <c r="F315" t="str">
        <f t="shared" si="13"/>
        <v>New South Wales</v>
      </c>
      <c r="G315" t="s">
        <v>10</v>
      </c>
      <c r="H315">
        <v>2790</v>
      </c>
      <c r="I315" t="s">
        <v>11</v>
      </c>
      <c r="J315" t="s">
        <v>130</v>
      </c>
      <c r="K315" t="s">
        <v>154</v>
      </c>
      <c r="L315" t="s">
        <v>144</v>
      </c>
      <c r="M315" s="5">
        <v>539</v>
      </c>
    </row>
    <row r="316" spans="1:13" x14ac:dyDescent="0.25">
      <c r="A316" s="2">
        <v>45986</v>
      </c>
      <c r="B316" s="3">
        <f t="shared" si="14"/>
        <v>2026</v>
      </c>
      <c r="C316" t="str">
        <f t="shared" si="12"/>
        <v>2025-2026</v>
      </c>
      <c r="D316" t="s">
        <v>160</v>
      </c>
      <c r="E316" t="s">
        <v>65</v>
      </c>
      <c r="F316" t="str">
        <f t="shared" si="13"/>
        <v>Victoria</v>
      </c>
      <c r="G316" t="s">
        <v>26</v>
      </c>
      <c r="H316">
        <v>3931</v>
      </c>
      <c r="I316" t="s">
        <v>11</v>
      </c>
      <c r="J316" t="s">
        <v>135</v>
      </c>
      <c r="K316" t="s">
        <v>150</v>
      </c>
      <c r="L316" t="s">
        <v>140</v>
      </c>
      <c r="M316" s="5">
        <v>278</v>
      </c>
    </row>
    <row r="317" spans="1:13" x14ac:dyDescent="0.25">
      <c r="A317" s="2">
        <v>45488</v>
      </c>
      <c r="B317" s="3">
        <f t="shared" si="14"/>
        <v>2025</v>
      </c>
      <c r="C317" t="str">
        <f t="shared" si="12"/>
        <v>2024-2025</v>
      </c>
      <c r="D317" t="s">
        <v>160</v>
      </c>
      <c r="E317" t="s">
        <v>100</v>
      </c>
      <c r="F317" t="str">
        <f t="shared" si="13"/>
        <v>New South Wales</v>
      </c>
      <c r="G317" t="s">
        <v>10</v>
      </c>
      <c r="H317">
        <v>2800</v>
      </c>
      <c r="I317" t="s">
        <v>11</v>
      </c>
      <c r="J317" t="s">
        <v>130</v>
      </c>
      <c r="K317" t="s">
        <v>150</v>
      </c>
      <c r="L317" t="s">
        <v>140</v>
      </c>
      <c r="M317" s="5">
        <v>397</v>
      </c>
    </row>
    <row r="318" spans="1:13" x14ac:dyDescent="0.25">
      <c r="A318" s="2">
        <v>45369</v>
      </c>
      <c r="B318" s="3">
        <f t="shared" si="14"/>
        <v>2024</v>
      </c>
      <c r="C318" t="str">
        <f t="shared" si="12"/>
        <v>2023-2024</v>
      </c>
      <c r="D318" t="s">
        <v>160</v>
      </c>
      <c r="E318" t="s">
        <v>40</v>
      </c>
      <c r="F318" t="str">
        <f t="shared" si="13"/>
        <v>South Australia</v>
      </c>
      <c r="G318" t="s">
        <v>17</v>
      </c>
      <c r="H318">
        <v>5169</v>
      </c>
      <c r="I318" t="s">
        <v>11</v>
      </c>
      <c r="J318" t="s">
        <v>132</v>
      </c>
      <c r="K318" t="s">
        <v>150</v>
      </c>
      <c r="L318" t="s">
        <v>140</v>
      </c>
      <c r="M318" s="5">
        <v>481</v>
      </c>
    </row>
    <row r="319" spans="1:13" x14ac:dyDescent="0.25">
      <c r="A319" s="2">
        <v>45422</v>
      </c>
      <c r="B319" s="3">
        <f t="shared" si="14"/>
        <v>2024</v>
      </c>
      <c r="C319" t="str">
        <f t="shared" si="12"/>
        <v>2023-2024</v>
      </c>
      <c r="D319" t="s">
        <v>160</v>
      </c>
      <c r="E319" t="s">
        <v>53</v>
      </c>
      <c r="F319" t="str">
        <f t="shared" si="13"/>
        <v>Queensland</v>
      </c>
      <c r="G319" t="s">
        <v>19</v>
      </c>
      <c r="H319">
        <v>4012</v>
      </c>
      <c r="I319" t="s">
        <v>11</v>
      </c>
      <c r="J319" t="s">
        <v>129</v>
      </c>
      <c r="K319" t="s">
        <v>150</v>
      </c>
      <c r="L319" t="s">
        <v>140</v>
      </c>
      <c r="M319" s="5">
        <v>313</v>
      </c>
    </row>
    <row r="320" spans="1:13" x14ac:dyDescent="0.25">
      <c r="A320" s="2">
        <v>45929</v>
      </c>
      <c r="B320" s="3">
        <f t="shared" si="14"/>
        <v>2026</v>
      </c>
      <c r="C320" t="str">
        <f t="shared" si="12"/>
        <v>2025-2026</v>
      </c>
      <c r="D320" t="s">
        <v>160</v>
      </c>
      <c r="E320" t="s">
        <v>53</v>
      </c>
      <c r="F320" t="str">
        <f t="shared" si="13"/>
        <v>Queensland</v>
      </c>
      <c r="G320" t="s">
        <v>19</v>
      </c>
      <c r="H320">
        <v>4012</v>
      </c>
      <c r="I320" t="s">
        <v>11</v>
      </c>
      <c r="J320" t="s">
        <v>129</v>
      </c>
      <c r="K320" t="s">
        <v>153</v>
      </c>
      <c r="L320" t="s">
        <v>143</v>
      </c>
      <c r="M320" s="5">
        <v>748</v>
      </c>
    </row>
    <row r="321" spans="1:13" x14ac:dyDescent="0.25">
      <c r="A321" s="2">
        <v>45536</v>
      </c>
      <c r="B321" s="3">
        <f t="shared" si="14"/>
        <v>2025</v>
      </c>
      <c r="C321" t="str">
        <f t="shared" si="12"/>
        <v>2024-2025</v>
      </c>
      <c r="D321" t="s">
        <v>160</v>
      </c>
      <c r="E321" t="s">
        <v>86</v>
      </c>
      <c r="F321" t="str">
        <f t="shared" si="13"/>
        <v>Queensland</v>
      </c>
      <c r="G321" t="s">
        <v>19</v>
      </c>
      <c r="H321">
        <v>4119</v>
      </c>
      <c r="I321" t="s">
        <v>11</v>
      </c>
      <c r="J321" t="s">
        <v>129</v>
      </c>
      <c r="K321" t="s">
        <v>150</v>
      </c>
      <c r="L321" t="s">
        <v>140</v>
      </c>
      <c r="M321" s="5">
        <v>371</v>
      </c>
    </row>
    <row r="322" spans="1:13" x14ac:dyDescent="0.25">
      <c r="A322" s="2">
        <v>45435</v>
      </c>
      <c r="B322" s="3">
        <f t="shared" si="14"/>
        <v>2024</v>
      </c>
      <c r="C322" t="str">
        <f t="shared" ref="C322:C385" si="15">IF(MONTH(A322) &gt;= 7, YEAR(A322) &amp; "-" &amp; YEAR(A322) + 1, YEAR(A322) - 1 &amp; "-" &amp; YEAR(A322))</f>
        <v>2023-2024</v>
      </c>
      <c r="D322" t="s">
        <v>160</v>
      </c>
      <c r="E322" t="s">
        <v>69</v>
      </c>
      <c r="F322" t="str">
        <f t="shared" ref="F322:F385" si="16">IF(G322="WA","Western Australia",
IF(G322="NSW","New South Wales",
IF(G322="QLD","Queensland",
IF(G322="VIC","Victoria",
IF(G322="TAS","Tasmania",
IF(G322="SA","South Australia",
IF(G322="NT","Northern Territory",
IF(G322="ACT","Australian Capital Territory",G322))))))))</f>
        <v>Victoria</v>
      </c>
      <c r="G322" t="s">
        <v>26</v>
      </c>
      <c r="H322">
        <v>3148</v>
      </c>
      <c r="I322" t="s">
        <v>11</v>
      </c>
      <c r="J322" t="s">
        <v>125</v>
      </c>
      <c r="K322" t="s">
        <v>151</v>
      </c>
      <c r="L322" t="s">
        <v>141</v>
      </c>
      <c r="M322" s="5">
        <v>788</v>
      </c>
    </row>
    <row r="323" spans="1:13" x14ac:dyDescent="0.25">
      <c r="A323" s="2">
        <v>45788</v>
      </c>
      <c r="B323" s="3">
        <f t="shared" ref="B323:B386" si="17">IF(MONTH(A323)&gt;=7,YEAR(A323)+1,YEAR(A323))</f>
        <v>2025</v>
      </c>
      <c r="C323" t="str">
        <f t="shared" si="15"/>
        <v>2024-2025</v>
      </c>
      <c r="D323" t="s">
        <v>160</v>
      </c>
      <c r="E323" t="s">
        <v>50</v>
      </c>
      <c r="F323" t="str">
        <f t="shared" si="16"/>
        <v>Australian Capital Territory</v>
      </c>
      <c r="G323" t="s">
        <v>51</v>
      </c>
      <c r="H323">
        <v>2617</v>
      </c>
      <c r="I323" t="s">
        <v>11</v>
      </c>
      <c r="J323" t="s">
        <v>121</v>
      </c>
      <c r="K323" t="s">
        <v>151</v>
      </c>
      <c r="L323" t="s">
        <v>141</v>
      </c>
      <c r="M323" s="5">
        <v>288</v>
      </c>
    </row>
    <row r="324" spans="1:13" x14ac:dyDescent="0.25">
      <c r="A324" s="2">
        <v>45475</v>
      </c>
      <c r="B324" s="3">
        <f t="shared" si="17"/>
        <v>2025</v>
      </c>
      <c r="C324" t="str">
        <f t="shared" si="15"/>
        <v>2024-2025</v>
      </c>
      <c r="D324" t="s">
        <v>160</v>
      </c>
      <c r="E324" t="s">
        <v>75</v>
      </c>
      <c r="F324" t="str">
        <f t="shared" si="16"/>
        <v>Victoria</v>
      </c>
      <c r="G324" t="s">
        <v>26</v>
      </c>
      <c r="H324">
        <v>3915</v>
      </c>
      <c r="I324" t="s">
        <v>11</v>
      </c>
      <c r="J324" t="s">
        <v>135</v>
      </c>
      <c r="K324" t="s">
        <v>153</v>
      </c>
      <c r="L324" t="s">
        <v>143</v>
      </c>
      <c r="M324" s="5">
        <v>767</v>
      </c>
    </row>
    <row r="325" spans="1:13" x14ac:dyDescent="0.25">
      <c r="A325" s="2">
        <v>45833</v>
      </c>
      <c r="B325" s="3">
        <f t="shared" si="17"/>
        <v>2025</v>
      </c>
      <c r="C325" t="str">
        <f t="shared" si="15"/>
        <v>2024-2025</v>
      </c>
      <c r="D325" t="s">
        <v>160</v>
      </c>
      <c r="E325" t="s">
        <v>89</v>
      </c>
      <c r="F325" t="str">
        <f t="shared" si="16"/>
        <v>Queensland</v>
      </c>
      <c r="G325" t="s">
        <v>19</v>
      </c>
      <c r="H325">
        <v>4700</v>
      </c>
      <c r="I325" t="s">
        <v>11</v>
      </c>
      <c r="J325" t="s">
        <v>136</v>
      </c>
      <c r="K325" t="s">
        <v>151</v>
      </c>
      <c r="L325" t="s">
        <v>141</v>
      </c>
      <c r="M325" s="5">
        <v>570</v>
      </c>
    </row>
    <row r="326" spans="1:13" x14ac:dyDescent="0.25">
      <c r="A326" s="2">
        <v>45392</v>
      </c>
      <c r="B326" s="3">
        <f t="shared" si="17"/>
        <v>2024</v>
      </c>
      <c r="C326" t="str">
        <f t="shared" si="15"/>
        <v>2023-2024</v>
      </c>
      <c r="D326" t="s">
        <v>161</v>
      </c>
      <c r="E326" t="s">
        <v>32</v>
      </c>
      <c r="F326" t="str">
        <f t="shared" si="16"/>
        <v>Victoria</v>
      </c>
      <c r="G326" t="s">
        <v>26</v>
      </c>
      <c r="H326">
        <v>3977</v>
      </c>
      <c r="I326" t="s">
        <v>11</v>
      </c>
      <c r="J326" t="s">
        <v>135</v>
      </c>
      <c r="K326" t="s">
        <v>153</v>
      </c>
      <c r="L326" t="s">
        <v>143</v>
      </c>
      <c r="M326" s="5">
        <v>362</v>
      </c>
    </row>
    <row r="327" spans="1:13" x14ac:dyDescent="0.25">
      <c r="A327" s="2">
        <v>45396</v>
      </c>
      <c r="B327" s="3">
        <f t="shared" si="17"/>
        <v>2024</v>
      </c>
      <c r="C327" t="str">
        <f t="shared" si="15"/>
        <v>2023-2024</v>
      </c>
      <c r="D327" t="s">
        <v>160</v>
      </c>
      <c r="E327" t="s">
        <v>60</v>
      </c>
      <c r="F327" t="str">
        <f t="shared" si="16"/>
        <v>Queensland</v>
      </c>
      <c r="G327" t="s">
        <v>19</v>
      </c>
      <c r="H327">
        <v>4655</v>
      </c>
      <c r="I327" t="s">
        <v>11</v>
      </c>
      <c r="J327" t="s">
        <v>136</v>
      </c>
      <c r="K327" t="s">
        <v>153</v>
      </c>
      <c r="L327" t="s">
        <v>143</v>
      </c>
      <c r="M327" s="5">
        <v>213</v>
      </c>
    </row>
    <row r="328" spans="1:13" x14ac:dyDescent="0.25">
      <c r="A328" s="2">
        <v>45827</v>
      </c>
      <c r="B328" s="3">
        <f t="shared" si="17"/>
        <v>2025</v>
      </c>
      <c r="C328" t="str">
        <f t="shared" si="15"/>
        <v>2024-2025</v>
      </c>
      <c r="D328" t="s">
        <v>161</v>
      </c>
      <c r="E328" t="s">
        <v>82</v>
      </c>
      <c r="F328" t="str">
        <f t="shared" si="16"/>
        <v>Queensland</v>
      </c>
      <c r="G328" t="s">
        <v>19</v>
      </c>
      <c r="H328">
        <v>4215</v>
      </c>
      <c r="I328" t="s">
        <v>11</v>
      </c>
      <c r="J328" t="s">
        <v>122</v>
      </c>
      <c r="K328" t="s">
        <v>151</v>
      </c>
      <c r="L328" t="s">
        <v>141</v>
      </c>
      <c r="M328" s="5">
        <v>568</v>
      </c>
    </row>
    <row r="329" spans="1:13" x14ac:dyDescent="0.25">
      <c r="A329" s="2">
        <v>45952</v>
      </c>
      <c r="B329" s="3">
        <f t="shared" si="17"/>
        <v>2026</v>
      </c>
      <c r="C329" t="str">
        <f t="shared" si="15"/>
        <v>2025-2026</v>
      </c>
      <c r="D329" t="s">
        <v>161</v>
      </c>
      <c r="E329" t="s">
        <v>82</v>
      </c>
      <c r="F329" t="str">
        <f t="shared" si="16"/>
        <v>Queensland</v>
      </c>
      <c r="G329" t="s">
        <v>19</v>
      </c>
      <c r="H329">
        <v>4215</v>
      </c>
      <c r="I329" t="s">
        <v>11</v>
      </c>
      <c r="J329" t="s">
        <v>122</v>
      </c>
      <c r="K329" t="s">
        <v>151</v>
      </c>
      <c r="L329" t="s">
        <v>141</v>
      </c>
      <c r="M329" s="5">
        <v>111</v>
      </c>
    </row>
    <row r="330" spans="1:13" x14ac:dyDescent="0.25">
      <c r="A330" s="2">
        <v>45834</v>
      </c>
      <c r="B330" s="3">
        <f t="shared" si="17"/>
        <v>2025</v>
      </c>
      <c r="C330" t="str">
        <f t="shared" si="15"/>
        <v>2024-2025</v>
      </c>
      <c r="D330" t="s">
        <v>160</v>
      </c>
      <c r="E330" t="s">
        <v>35</v>
      </c>
      <c r="F330" t="str">
        <f t="shared" si="16"/>
        <v>Victoria</v>
      </c>
      <c r="G330" t="s">
        <v>26</v>
      </c>
      <c r="H330">
        <v>3280</v>
      </c>
      <c r="I330" t="s">
        <v>11</v>
      </c>
      <c r="J330" t="s">
        <v>127</v>
      </c>
      <c r="K330" t="s">
        <v>156</v>
      </c>
      <c r="L330" t="s">
        <v>146</v>
      </c>
      <c r="M330" s="5">
        <v>518</v>
      </c>
    </row>
    <row r="331" spans="1:13" x14ac:dyDescent="0.25">
      <c r="A331" s="2">
        <v>45916</v>
      </c>
      <c r="B331" s="3">
        <f t="shared" si="17"/>
        <v>2026</v>
      </c>
      <c r="C331" t="str">
        <f t="shared" si="15"/>
        <v>2025-2026</v>
      </c>
      <c r="D331" t="s">
        <v>160</v>
      </c>
      <c r="E331" t="s">
        <v>49</v>
      </c>
      <c r="F331" t="str">
        <f t="shared" si="16"/>
        <v>New South Wales</v>
      </c>
      <c r="G331" t="s">
        <v>10</v>
      </c>
      <c r="H331">
        <v>2350</v>
      </c>
      <c r="I331" t="s">
        <v>11</v>
      </c>
      <c r="J331" t="s">
        <v>120</v>
      </c>
      <c r="K331" t="s">
        <v>155</v>
      </c>
      <c r="L331" t="s">
        <v>145</v>
      </c>
      <c r="M331" s="5">
        <v>346</v>
      </c>
    </row>
    <row r="332" spans="1:13" x14ac:dyDescent="0.25">
      <c r="A332" s="2">
        <v>45625</v>
      </c>
      <c r="B332" s="3">
        <f t="shared" si="17"/>
        <v>2025</v>
      </c>
      <c r="C332" t="str">
        <f t="shared" si="15"/>
        <v>2024-2025</v>
      </c>
      <c r="D332" t="s">
        <v>160</v>
      </c>
      <c r="E332" t="s">
        <v>114</v>
      </c>
      <c r="F332" t="str">
        <f t="shared" si="16"/>
        <v>Victoria</v>
      </c>
      <c r="G332" t="s">
        <v>26</v>
      </c>
      <c r="H332">
        <v>3353</v>
      </c>
      <c r="I332" t="s">
        <v>11</v>
      </c>
      <c r="J332" t="s">
        <v>127</v>
      </c>
      <c r="K332" t="s">
        <v>156</v>
      </c>
      <c r="L332" t="s">
        <v>146</v>
      </c>
      <c r="M332" s="5">
        <v>96</v>
      </c>
    </row>
    <row r="333" spans="1:13" x14ac:dyDescent="0.25">
      <c r="A333" s="2">
        <v>46017</v>
      </c>
      <c r="B333" s="3">
        <f t="shared" si="17"/>
        <v>2026</v>
      </c>
      <c r="C333" t="str">
        <f t="shared" si="15"/>
        <v>2025-2026</v>
      </c>
      <c r="D333" t="s">
        <v>161</v>
      </c>
      <c r="E333" t="s">
        <v>84</v>
      </c>
      <c r="F333" t="str">
        <f t="shared" si="16"/>
        <v>Western Australia</v>
      </c>
      <c r="G333" t="s">
        <v>28</v>
      </c>
      <c r="H333">
        <v>6280</v>
      </c>
      <c r="I333" t="s">
        <v>11</v>
      </c>
      <c r="J333" t="s">
        <v>133</v>
      </c>
      <c r="K333" t="s">
        <v>156</v>
      </c>
      <c r="L333" t="s">
        <v>146</v>
      </c>
      <c r="M333" s="5">
        <v>451</v>
      </c>
    </row>
    <row r="334" spans="1:13" x14ac:dyDescent="0.25">
      <c r="A334" s="2">
        <v>45763</v>
      </c>
      <c r="B334" s="3">
        <f t="shared" si="17"/>
        <v>2025</v>
      </c>
      <c r="C334" t="str">
        <f t="shared" si="15"/>
        <v>2024-2025</v>
      </c>
      <c r="D334" t="s">
        <v>160</v>
      </c>
      <c r="E334" t="s">
        <v>69</v>
      </c>
      <c r="F334" t="str">
        <f t="shared" si="16"/>
        <v>Victoria</v>
      </c>
      <c r="G334" t="s">
        <v>26</v>
      </c>
      <c r="H334">
        <v>3148</v>
      </c>
      <c r="I334" t="s">
        <v>11</v>
      </c>
      <c r="J334" t="s">
        <v>125</v>
      </c>
      <c r="K334" t="s">
        <v>155</v>
      </c>
      <c r="L334" t="s">
        <v>145</v>
      </c>
      <c r="M334" s="5">
        <v>402</v>
      </c>
    </row>
    <row r="335" spans="1:13" x14ac:dyDescent="0.25">
      <c r="A335" s="2">
        <v>45918</v>
      </c>
      <c r="B335" s="3">
        <f t="shared" si="17"/>
        <v>2026</v>
      </c>
      <c r="C335" t="str">
        <f t="shared" si="15"/>
        <v>2025-2026</v>
      </c>
      <c r="D335" t="s">
        <v>160</v>
      </c>
      <c r="E335" t="s">
        <v>38</v>
      </c>
      <c r="F335" t="str">
        <f t="shared" si="16"/>
        <v>Victoria</v>
      </c>
      <c r="G335" t="s">
        <v>26</v>
      </c>
      <c r="H335">
        <v>3199</v>
      </c>
      <c r="I335" t="s">
        <v>11</v>
      </c>
      <c r="J335" t="s">
        <v>125</v>
      </c>
      <c r="K335" t="s">
        <v>156</v>
      </c>
      <c r="L335" t="s">
        <v>146</v>
      </c>
      <c r="M335" s="5">
        <v>757</v>
      </c>
    </row>
    <row r="336" spans="1:13" x14ac:dyDescent="0.25">
      <c r="A336" s="2">
        <v>45908</v>
      </c>
      <c r="B336" s="3">
        <f t="shared" si="17"/>
        <v>2026</v>
      </c>
      <c r="C336" t="str">
        <f t="shared" si="15"/>
        <v>2025-2026</v>
      </c>
      <c r="D336" t="s">
        <v>160</v>
      </c>
      <c r="E336" t="s">
        <v>97</v>
      </c>
      <c r="F336" t="str">
        <f t="shared" si="16"/>
        <v>Tasmania</v>
      </c>
      <c r="G336" t="s">
        <v>43</v>
      </c>
      <c r="H336">
        <v>7010</v>
      </c>
      <c r="I336" t="s">
        <v>11</v>
      </c>
      <c r="J336" t="s">
        <v>128</v>
      </c>
      <c r="K336" t="s">
        <v>155</v>
      </c>
      <c r="L336" t="s">
        <v>145</v>
      </c>
      <c r="M336" s="5">
        <v>631</v>
      </c>
    </row>
    <row r="337" spans="1:13" x14ac:dyDescent="0.25">
      <c r="A337" s="2">
        <v>45513</v>
      </c>
      <c r="B337" s="3">
        <f t="shared" si="17"/>
        <v>2025</v>
      </c>
      <c r="C337" t="str">
        <f t="shared" si="15"/>
        <v>2024-2025</v>
      </c>
      <c r="D337" t="s">
        <v>160</v>
      </c>
      <c r="E337" t="s">
        <v>96</v>
      </c>
      <c r="F337" t="str">
        <f t="shared" si="16"/>
        <v>Western Australia</v>
      </c>
      <c r="G337" t="s">
        <v>28</v>
      </c>
      <c r="H337">
        <v>6027</v>
      </c>
      <c r="I337" t="s">
        <v>11</v>
      </c>
      <c r="J337" t="s">
        <v>119</v>
      </c>
      <c r="K337" t="s">
        <v>155</v>
      </c>
      <c r="L337" t="s">
        <v>145</v>
      </c>
      <c r="M337" s="5">
        <v>665</v>
      </c>
    </row>
    <row r="338" spans="1:13" x14ac:dyDescent="0.25">
      <c r="A338" s="2">
        <v>45668</v>
      </c>
      <c r="B338" s="3">
        <f t="shared" si="17"/>
        <v>2025</v>
      </c>
      <c r="C338" t="str">
        <f t="shared" si="15"/>
        <v>2024-2025</v>
      </c>
      <c r="D338" t="s">
        <v>161</v>
      </c>
      <c r="E338" t="s">
        <v>39</v>
      </c>
      <c r="F338" t="str">
        <f t="shared" si="16"/>
        <v>New South Wales</v>
      </c>
      <c r="G338" t="s">
        <v>10</v>
      </c>
      <c r="H338">
        <v>2541</v>
      </c>
      <c r="I338" t="s">
        <v>11</v>
      </c>
      <c r="J338" t="s">
        <v>121</v>
      </c>
      <c r="K338" t="s">
        <v>154</v>
      </c>
      <c r="L338" t="s">
        <v>144</v>
      </c>
      <c r="M338" s="5">
        <v>501</v>
      </c>
    </row>
    <row r="339" spans="1:13" x14ac:dyDescent="0.25">
      <c r="A339" s="2">
        <v>45909</v>
      </c>
      <c r="B339" s="3">
        <f t="shared" si="17"/>
        <v>2026</v>
      </c>
      <c r="C339" t="str">
        <f t="shared" si="15"/>
        <v>2025-2026</v>
      </c>
      <c r="D339" t="s">
        <v>160</v>
      </c>
      <c r="E339" t="s">
        <v>71</v>
      </c>
      <c r="F339" t="str">
        <f t="shared" si="16"/>
        <v>Victoria</v>
      </c>
      <c r="G339" t="s">
        <v>26</v>
      </c>
      <c r="H339">
        <v>3131</v>
      </c>
      <c r="I339" t="s">
        <v>11</v>
      </c>
      <c r="J339" t="s">
        <v>125</v>
      </c>
      <c r="K339" t="s">
        <v>155</v>
      </c>
      <c r="L339" t="s">
        <v>145</v>
      </c>
      <c r="M339" s="5">
        <v>731</v>
      </c>
    </row>
    <row r="340" spans="1:13" x14ac:dyDescent="0.25">
      <c r="A340" s="2">
        <v>45483</v>
      </c>
      <c r="B340" s="3">
        <f t="shared" si="17"/>
        <v>2025</v>
      </c>
      <c r="C340" t="str">
        <f t="shared" si="15"/>
        <v>2024-2025</v>
      </c>
      <c r="D340" t="s">
        <v>161</v>
      </c>
      <c r="E340" t="s">
        <v>20</v>
      </c>
      <c r="F340" t="str">
        <f t="shared" si="16"/>
        <v>South Australia</v>
      </c>
      <c r="G340" t="s">
        <v>17</v>
      </c>
      <c r="H340">
        <v>5607</v>
      </c>
      <c r="I340" t="s">
        <v>11</v>
      </c>
      <c r="J340" t="s">
        <v>137</v>
      </c>
      <c r="K340" t="s">
        <v>155</v>
      </c>
      <c r="L340" t="s">
        <v>145</v>
      </c>
      <c r="M340" s="5">
        <v>109</v>
      </c>
    </row>
    <row r="341" spans="1:13" x14ac:dyDescent="0.25">
      <c r="A341" s="2">
        <v>45810</v>
      </c>
      <c r="B341" s="3">
        <f t="shared" si="17"/>
        <v>2025</v>
      </c>
      <c r="C341" t="str">
        <f t="shared" si="15"/>
        <v>2024-2025</v>
      </c>
      <c r="D341" t="s">
        <v>160</v>
      </c>
      <c r="E341" t="s">
        <v>80</v>
      </c>
      <c r="F341" t="str">
        <f t="shared" si="16"/>
        <v>New South Wales</v>
      </c>
      <c r="G341" t="s">
        <v>10</v>
      </c>
      <c r="H341">
        <v>2120</v>
      </c>
      <c r="I341" t="s">
        <v>11</v>
      </c>
      <c r="J341" t="s">
        <v>123</v>
      </c>
      <c r="K341" t="s">
        <v>155</v>
      </c>
      <c r="L341" t="s">
        <v>145</v>
      </c>
      <c r="M341" s="5">
        <v>209</v>
      </c>
    </row>
    <row r="342" spans="1:13" x14ac:dyDescent="0.25">
      <c r="A342" s="2">
        <v>45915</v>
      </c>
      <c r="B342" s="3">
        <f t="shared" si="17"/>
        <v>2026</v>
      </c>
      <c r="C342" t="str">
        <f t="shared" si="15"/>
        <v>2025-2026</v>
      </c>
      <c r="D342" t="s">
        <v>160</v>
      </c>
      <c r="E342" t="s">
        <v>36</v>
      </c>
      <c r="F342" t="str">
        <f t="shared" si="16"/>
        <v>New South Wales</v>
      </c>
      <c r="G342" t="s">
        <v>10</v>
      </c>
      <c r="H342">
        <v>2539</v>
      </c>
      <c r="I342" t="s">
        <v>11</v>
      </c>
      <c r="J342" t="s">
        <v>121</v>
      </c>
      <c r="K342" t="s">
        <v>155</v>
      </c>
      <c r="L342" t="s">
        <v>145</v>
      </c>
      <c r="M342" s="5">
        <v>481</v>
      </c>
    </row>
    <row r="343" spans="1:13" x14ac:dyDescent="0.25">
      <c r="A343" s="2">
        <v>45361</v>
      </c>
      <c r="B343" s="3">
        <f t="shared" si="17"/>
        <v>2024</v>
      </c>
      <c r="C343" t="str">
        <f t="shared" si="15"/>
        <v>2023-2024</v>
      </c>
      <c r="D343" t="s">
        <v>161</v>
      </c>
      <c r="E343" t="s">
        <v>86</v>
      </c>
      <c r="F343" t="str">
        <f t="shared" si="16"/>
        <v>Queensland</v>
      </c>
      <c r="G343" t="s">
        <v>19</v>
      </c>
      <c r="H343">
        <v>4119</v>
      </c>
      <c r="I343" t="s">
        <v>11</v>
      </c>
      <c r="J343" t="s">
        <v>129</v>
      </c>
      <c r="K343" t="s">
        <v>153</v>
      </c>
      <c r="L343" t="s">
        <v>143</v>
      </c>
      <c r="M343" s="5">
        <v>429</v>
      </c>
    </row>
    <row r="344" spans="1:13" x14ac:dyDescent="0.25">
      <c r="A344" s="2">
        <v>45829</v>
      </c>
      <c r="B344" s="3">
        <f t="shared" si="17"/>
        <v>2025</v>
      </c>
      <c r="C344" t="str">
        <f t="shared" si="15"/>
        <v>2024-2025</v>
      </c>
      <c r="D344" t="s">
        <v>160</v>
      </c>
      <c r="E344" t="s">
        <v>66</v>
      </c>
      <c r="F344" t="str">
        <f t="shared" si="16"/>
        <v>Western Australia</v>
      </c>
      <c r="G344" t="s">
        <v>28</v>
      </c>
      <c r="H344">
        <v>6330</v>
      </c>
      <c r="I344" t="s">
        <v>11</v>
      </c>
      <c r="J344" t="s">
        <v>133</v>
      </c>
      <c r="K344" t="s">
        <v>153</v>
      </c>
      <c r="L344" t="s">
        <v>143</v>
      </c>
      <c r="M344" s="5">
        <v>652</v>
      </c>
    </row>
    <row r="345" spans="1:13" x14ac:dyDescent="0.25">
      <c r="A345" s="2">
        <v>45687</v>
      </c>
      <c r="B345" s="3">
        <f t="shared" si="17"/>
        <v>2025</v>
      </c>
      <c r="C345" t="str">
        <f t="shared" si="15"/>
        <v>2024-2025</v>
      </c>
      <c r="D345" t="s">
        <v>160</v>
      </c>
      <c r="E345" t="s">
        <v>77</v>
      </c>
      <c r="F345" t="str">
        <f t="shared" si="16"/>
        <v>Victoria</v>
      </c>
      <c r="G345" t="s">
        <v>26</v>
      </c>
      <c r="H345">
        <v>3018</v>
      </c>
      <c r="I345" t="s">
        <v>11</v>
      </c>
      <c r="J345" t="s">
        <v>126</v>
      </c>
      <c r="K345" t="s">
        <v>153</v>
      </c>
      <c r="L345" t="s">
        <v>143</v>
      </c>
      <c r="M345" s="5">
        <v>96</v>
      </c>
    </row>
    <row r="346" spans="1:13" x14ac:dyDescent="0.25">
      <c r="A346" s="2">
        <v>45355</v>
      </c>
      <c r="B346" s="3">
        <f t="shared" si="17"/>
        <v>2024</v>
      </c>
      <c r="C346" t="str">
        <f t="shared" si="15"/>
        <v>2023-2024</v>
      </c>
      <c r="D346" t="s">
        <v>160</v>
      </c>
      <c r="E346" t="s">
        <v>103</v>
      </c>
      <c r="F346" t="str">
        <f t="shared" si="16"/>
        <v>Victoria</v>
      </c>
      <c r="G346" t="s">
        <v>26</v>
      </c>
      <c r="H346">
        <v>3550</v>
      </c>
      <c r="I346" t="s">
        <v>11</v>
      </c>
      <c r="J346" t="s">
        <v>127</v>
      </c>
      <c r="K346" t="s">
        <v>153</v>
      </c>
      <c r="L346" t="s">
        <v>143</v>
      </c>
      <c r="M346" s="5">
        <v>70</v>
      </c>
    </row>
    <row r="347" spans="1:13" x14ac:dyDescent="0.25">
      <c r="A347" s="2">
        <v>45396</v>
      </c>
      <c r="B347" s="3">
        <f t="shared" si="17"/>
        <v>2024</v>
      </c>
      <c r="C347" t="str">
        <f t="shared" si="15"/>
        <v>2023-2024</v>
      </c>
      <c r="D347" t="s">
        <v>160</v>
      </c>
      <c r="E347" t="s">
        <v>108</v>
      </c>
      <c r="F347" t="str">
        <f t="shared" si="16"/>
        <v>Tasmania</v>
      </c>
      <c r="G347" t="s">
        <v>43</v>
      </c>
      <c r="H347">
        <v>7320</v>
      </c>
      <c r="I347" t="s">
        <v>11</v>
      </c>
      <c r="J347" t="s">
        <v>128</v>
      </c>
      <c r="K347" t="s">
        <v>155</v>
      </c>
      <c r="L347" t="s">
        <v>145</v>
      </c>
      <c r="M347" s="5">
        <v>194</v>
      </c>
    </row>
    <row r="348" spans="1:13" x14ac:dyDescent="0.25">
      <c r="A348" s="2">
        <v>45477</v>
      </c>
      <c r="B348" s="3">
        <f t="shared" si="17"/>
        <v>2025</v>
      </c>
      <c r="C348" t="str">
        <f t="shared" si="15"/>
        <v>2024-2025</v>
      </c>
      <c r="D348" t="s">
        <v>160</v>
      </c>
      <c r="E348" t="s">
        <v>32</v>
      </c>
      <c r="F348" t="str">
        <f t="shared" si="16"/>
        <v>Victoria</v>
      </c>
      <c r="G348" t="s">
        <v>26</v>
      </c>
      <c r="H348">
        <v>3977</v>
      </c>
      <c r="I348" t="s">
        <v>11</v>
      </c>
      <c r="J348" t="s">
        <v>135</v>
      </c>
      <c r="K348" t="s">
        <v>152</v>
      </c>
      <c r="L348" t="s">
        <v>142</v>
      </c>
      <c r="M348" s="5">
        <v>581</v>
      </c>
    </row>
    <row r="349" spans="1:13" x14ac:dyDescent="0.25">
      <c r="A349" s="2">
        <v>45896</v>
      </c>
      <c r="B349" s="3">
        <f t="shared" si="17"/>
        <v>2026</v>
      </c>
      <c r="C349" t="str">
        <f t="shared" si="15"/>
        <v>2025-2026</v>
      </c>
      <c r="D349" t="s">
        <v>160</v>
      </c>
      <c r="E349" t="s">
        <v>104</v>
      </c>
      <c r="F349" t="str">
        <f t="shared" si="16"/>
        <v>Victoria</v>
      </c>
      <c r="G349" t="s">
        <v>26</v>
      </c>
      <c r="H349">
        <v>3175</v>
      </c>
      <c r="I349" t="s">
        <v>11</v>
      </c>
      <c r="J349" t="s">
        <v>125</v>
      </c>
      <c r="K349" t="s">
        <v>159</v>
      </c>
      <c r="L349" t="s">
        <v>149</v>
      </c>
      <c r="M349" s="5">
        <v>521</v>
      </c>
    </row>
    <row r="350" spans="1:13" x14ac:dyDescent="0.25">
      <c r="A350" s="2">
        <v>45706</v>
      </c>
      <c r="B350" s="3">
        <f t="shared" si="17"/>
        <v>2025</v>
      </c>
      <c r="C350" t="str">
        <f t="shared" si="15"/>
        <v>2024-2025</v>
      </c>
      <c r="D350" t="s">
        <v>160</v>
      </c>
      <c r="E350" t="s">
        <v>93</v>
      </c>
      <c r="F350" t="str">
        <f t="shared" si="16"/>
        <v>Victoria</v>
      </c>
      <c r="G350" t="s">
        <v>26</v>
      </c>
      <c r="H350">
        <v>3400</v>
      </c>
      <c r="I350" t="s">
        <v>11</v>
      </c>
      <c r="J350" t="s">
        <v>127</v>
      </c>
      <c r="K350" t="s">
        <v>154</v>
      </c>
      <c r="L350" t="s">
        <v>144</v>
      </c>
      <c r="M350" s="5">
        <v>672</v>
      </c>
    </row>
    <row r="351" spans="1:13" x14ac:dyDescent="0.25">
      <c r="A351" s="2">
        <v>45846</v>
      </c>
      <c r="B351" s="3">
        <f t="shared" si="17"/>
        <v>2026</v>
      </c>
      <c r="C351" t="str">
        <f t="shared" si="15"/>
        <v>2025-2026</v>
      </c>
      <c r="D351" t="s">
        <v>161</v>
      </c>
      <c r="E351" t="s">
        <v>78</v>
      </c>
      <c r="F351" t="str">
        <f t="shared" si="16"/>
        <v>New South Wales</v>
      </c>
      <c r="G351" t="s">
        <v>10</v>
      </c>
      <c r="H351">
        <v>2480</v>
      </c>
      <c r="I351" t="s">
        <v>11</v>
      </c>
      <c r="J351" t="s">
        <v>120</v>
      </c>
      <c r="K351" t="s">
        <v>153</v>
      </c>
      <c r="L351" t="s">
        <v>143</v>
      </c>
      <c r="M351" s="5">
        <v>163</v>
      </c>
    </row>
    <row r="352" spans="1:13" x14ac:dyDescent="0.25">
      <c r="A352" s="2">
        <v>45770</v>
      </c>
      <c r="B352" s="3">
        <f t="shared" si="17"/>
        <v>2025</v>
      </c>
      <c r="C352" t="str">
        <f t="shared" si="15"/>
        <v>2024-2025</v>
      </c>
      <c r="D352" t="s">
        <v>160</v>
      </c>
      <c r="E352" t="s">
        <v>74</v>
      </c>
      <c r="F352" t="str">
        <f t="shared" si="16"/>
        <v>Victoria</v>
      </c>
      <c r="G352" t="s">
        <v>26</v>
      </c>
      <c r="H352">
        <v>3500</v>
      </c>
      <c r="I352" t="s">
        <v>11</v>
      </c>
      <c r="J352" t="s">
        <v>127</v>
      </c>
      <c r="K352" t="s">
        <v>157</v>
      </c>
      <c r="L352" t="s">
        <v>147</v>
      </c>
      <c r="M352" s="5">
        <v>495</v>
      </c>
    </row>
    <row r="353" spans="1:13" x14ac:dyDescent="0.25">
      <c r="A353" s="2">
        <v>45367</v>
      </c>
      <c r="B353" s="3">
        <f t="shared" si="17"/>
        <v>2024</v>
      </c>
      <c r="C353" t="str">
        <f t="shared" si="15"/>
        <v>2023-2024</v>
      </c>
      <c r="D353" t="s">
        <v>160</v>
      </c>
      <c r="E353" t="s">
        <v>113</v>
      </c>
      <c r="F353" t="str">
        <f t="shared" si="16"/>
        <v>New South Wales</v>
      </c>
      <c r="G353" t="s">
        <v>10</v>
      </c>
      <c r="H353">
        <v>2101</v>
      </c>
      <c r="I353" t="s">
        <v>11</v>
      </c>
      <c r="J353" t="s">
        <v>123</v>
      </c>
      <c r="K353" t="s">
        <v>150</v>
      </c>
      <c r="L353" t="s">
        <v>140</v>
      </c>
      <c r="M353" s="5">
        <v>694</v>
      </c>
    </row>
    <row r="354" spans="1:13" x14ac:dyDescent="0.25">
      <c r="A354" s="2">
        <v>45586</v>
      </c>
      <c r="B354" s="3">
        <f t="shared" si="17"/>
        <v>2025</v>
      </c>
      <c r="C354" t="str">
        <f t="shared" si="15"/>
        <v>2024-2025</v>
      </c>
      <c r="D354" t="s">
        <v>161</v>
      </c>
      <c r="E354" t="s">
        <v>113</v>
      </c>
      <c r="F354" t="str">
        <f t="shared" si="16"/>
        <v>New South Wales</v>
      </c>
      <c r="G354" t="s">
        <v>10</v>
      </c>
      <c r="H354">
        <v>2101</v>
      </c>
      <c r="I354" t="s">
        <v>11</v>
      </c>
      <c r="J354" t="s">
        <v>123</v>
      </c>
      <c r="K354" t="s">
        <v>159</v>
      </c>
      <c r="L354" t="s">
        <v>149</v>
      </c>
      <c r="M354" s="5">
        <v>488</v>
      </c>
    </row>
    <row r="355" spans="1:13" x14ac:dyDescent="0.25">
      <c r="A355" s="2">
        <v>45964</v>
      </c>
      <c r="B355" s="3">
        <f t="shared" si="17"/>
        <v>2026</v>
      </c>
      <c r="C355" t="str">
        <f t="shared" si="15"/>
        <v>2025-2026</v>
      </c>
      <c r="D355" t="s">
        <v>160</v>
      </c>
      <c r="E355" t="s">
        <v>89</v>
      </c>
      <c r="F355" t="str">
        <f t="shared" si="16"/>
        <v>Queensland</v>
      </c>
      <c r="G355" t="s">
        <v>19</v>
      </c>
      <c r="H355">
        <v>4700</v>
      </c>
      <c r="I355" t="s">
        <v>11</v>
      </c>
      <c r="J355" t="s">
        <v>136</v>
      </c>
      <c r="K355" t="s">
        <v>156</v>
      </c>
      <c r="L355" t="s">
        <v>146</v>
      </c>
      <c r="M355" s="5">
        <v>318</v>
      </c>
    </row>
    <row r="356" spans="1:13" x14ac:dyDescent="0.25">
      <c r="A356" s="2">
        <v>45317</v>
      </c>
      <c r="B356" s="3">
        <f t="shared" si="17"/>
        <v>2024</v>
      </c>
      <c r="C356" t="str">
        <f t="shared" si="15"/>
        <v>2023-2024</v>
      </c>
      <c r="D356" t="s">
        <v>160</v>
      </c>
      <c r="E356" t="s">
        <v>40</v>
      </c>
      <c r="F356" t="str">
        <f t="shared" si="16"/>
        <v>South Australia</v>
      </c>
      <c r="G356" t="s">
        <v>17</v>
      </c>
      <c r="H356">
        <v>5169</v>
      </c>
      <c r="I356" t="s">
        <v>11</v>
      </c>
      <c r="J356" t="s">
        <v>132</v>
      </c>
      <c r="K356" t="s">
        <v>157</v>
      </c>
      <c r="L356" t="s">
        <v>147</v>
      </c>
      <c r="M356" s="5">
        <v>30</v>
      </c>
    </row>
    <row r="357" spans="1:13" x14ac:dyDescent="0.25">
      <c r="A357" s="2">
        <v>45607</v>
      </c>
      <c r="B357" s="3">
        <f t="shared" si="17"/>
        <v>2025</v>
      </c>
      <c r="C357" t="str">
        <f t="shared" si="15"/>
        <v>2024-2025</v>
      </c>
      <c r="D357" t="s">
        <v>161</v>
      </c>
      <c r="E357" t="s">
        <v>82</v>
      </c>
      <c r="F357" t="str">
        <f t="shared" si="16"/>
        <v>Queensland</v>
      </c>
      <c r="G357" t="s">
        <v>19</v>
      </c>
      <c r="H357">
        <v>4215</v>
      </c>
      <c r="I357" t="s">
        <v>11</v>
      </c>
      <c r="J357" t="s">
        <v>122</v>
      </c>
      <c r="K357" t="s">
        <v>150</v>
      </c>
      <c r="L357" t="s">
        <v>140</v>
      </c>
      <c r="M357" s="5">
        <v>690</v>
      </c>
    </row>
    <row r="358" spans="1:13" x14ac:dyDescent="0.25">
      <c r="A358" s="2">
        <v>45945</v>
      </c>
      <c r="B358" s="3">
        <f t="shared" si="17"/>
        <v>2026</v>
      </c>
      <c r="C358" t="str">
        <f t="shared" si="15"/>
        <v>2025-2026</v>
      </c>
      <c r="D358" t="s">
        <v>160</v>
      </c>
      <c r="E358" t="s">
        <v>36</v>
      </c>
      <c r="F358" t="str">
        <f t="shared" si="16"/>
        <v>New South Wales</v>
      </c>
      <c r="G358" t="s">
        <v>10</v>
      </c>
      <c r="H358">
        <v>2539</v>
      </c>
      <c r="I358" t="s">
        <v>11</v>
      </c>
      <c r="J358" t="s">
        <v>121</v>
      </c>
      <c r="K358" t="s">
        <v>150</v>
      </c>
      <c r="L358" t="s">
        <v>140</v>
      </c>
      <c r="M358" s="5">
        <v>706</v>
      </c>
    </row>
    <row r="359" spans="1:13" x14ac:dyDescent="0.25">
      <c r="A359" s="2">
        <v>45658</v>
      </c>
      <c r="B359" s="3">
        <f t="shared" si="17"/>
        <v>2025</v>
      </c>
      <c r="C359" t="str">
        <f t="shared" si="15"/>
        <v>2024-2025</v>
      </c>
      <c r="D359" t="s">
        <v>160</v>
      </c>
      <c r="E359" t="s">
        <v>88</v>
      </c>
      <c r="F359" t="str">
        <f t="shared" si="16"/>
        <v>Queensland</v>
      </c>
      <c r="G359" t="s">
        <v>19</v>
      </c>
      <c r="H359">
        <v>4570</v>
      </c>
      <c r="I359" t="s">
        <v>11</v>
      </c>
      <c r="J359" t="s">
        <v>134</v>
      </c>
      <c r="K359" t="s">
        <v>150</v>
      </c>
      <c r="L359" t="s">
        <v>140</v>
      </c>
      <c r="M359" s="5">
        <v>272</v>
      </c>
    </row>
    <row r="360" spans="1:13" x14ac:dyDescent="0.25">
      <c r="A360" s="2">
        <v>45965</v>
      </c>
      <c r="B360" s="3">
        <f t="shared" si="17"/>
        <v>2026</v>
      </c>
      <c r="C360" t="str">
        <f t="shared" si="15"/>
        <v>2025-2026</v>
      </c>
      <c r="D360" t="s">
        <v>160</v>
      </c>
      <c r="E360" t="s">
        <v>101</v>
      </c>
      <c r="F360" t="str">
        <f t="shared" si="16"/>
        <v>Queensland</v>
      </c>
      <c r="G360" t="s">
        <v>19</v>
      </c>
      <c r="H360">
        <v>4305</v>
      </c>
      <c r="I360" t="s">
        <v>11</v>
      </c>
      <c r="J360" t="s">
        <v>122</v>
      </c>
      <c r="K360" t="s">
        <v>150</v>
      </c>
      <c r="L360" t="s">
        <v>140</v>
      </c>
      <c r="M360" s="5">
        <v>167</v>
      </c>
    </row>
    <row r="361" spans="1:13" x14ac:dyDescent="0.25">
      <c r="A361" s="2">
        <v>45441</v>
      </c>
      <c r="B361" s="3">
        <f t="shared" si="17"/>
        <v>2024</v>
      </c>
      <c r="C361" t="str">
        <f t="shared" si="15"/>
        <v>2023-2024</v>
      </c>
      <c r="D361" t="s">
        <v>160</v>
      </c>
      <c r="E361" t="s">
        <v>58</v>
      </c>
      <c r="F361" t="str">
        <f t="shared" si="16"/>
        <v>New South Wales</v>
      </c>
      <c r="G361" t="s">
        <v>10</v>
      </c>
      <c r="H361">
        <v>2790</v>
      </c>
      <c r="I361" t="s">
        <v>11</v>
      </c>
      <c r="J361" t="s">
        <v>130</v>
      </c>
      <c r="K361" t="s">
        <v>153</v>
      </c>
      <c r="L361" t="s">
        <v>143</v>
      </c>
      <c r="M361" s="5">
        <v>22</v>
      </c>
    </row>
    <row r="362" spans="1:13" x14ac:dyDescent="0.25">
      <c r="A362" s="2">
        <v>45340</v>
      </c>
      <c r="B362" s="3">
        <f t="shared" si="17"/>
        <v>2024</v>
      </c>
      <c r="C362" t="str">
        <f t="shared" si="15"/>
        <v>2023-2024</v>
      </c>
      <c r="D362" t="s">
        <v>160</v>
      </c>
      <c r="E362" t="s">
        <v>91</v>
      </c>
      <c r="F362" t="str">
        <f t="shared" si="16"/>
        <v>Western Australia</v>
      </c>
      <c r="G362" t="s">
        <v>28</v>
      </c>
      <c r="H362">
        <v>6109</v>
      </c>
      <c r="I362" t="s">
        <v>11</v>
      </c>
      <c r="J362" t="s">
        <v>133</v>
      </c>
      <c r="K362" t="s">
        <v>153</v>
      </c>
      <c r="L362" t="s">
        <v>143</v>
      </c>
      <c r="M362" s="5">
        <v>250</v>
      </c>
    </row>
    <row r="363" spans="1:13" x14ac:dyDescent="0.25">
      <c r="A363" s="2">
        <v>45962</v>
      </c>
      <c r="B363" s="3">
        <f t="shared" si="17"/>
        <v>2026</v>
      </c>
      <c r="C363" t="str">
        <f t="shared" si="15"/>
        <v>2025-2026</v>
      </c>
      <c r="D363" t="s">
        <v>161</v>
      </c>
      <c r="E363" t="s">
        <v>27</v>
      </c>
      <c r="F363" t="str">
        <f t="shared" si="16"/>
        <v>Western Australia</v>
      </c>
      <c r="G363" t="s">
        <v>28</v>
      </c>
      <c r="H363">
        <v>6030</v>
      </c>
      <c r="I363" t="s">
        <v>11</v>
      </c>
      <c r="J363" t="s">
        <v>119</v>
      </c>
      <c r="K363" t="s">
        <v>151</v>
      </c>
      <c r="L363" t="s">
        <v>141</v>
      </c>
      <c r="M363" s="5">
        <v>642</v>
      </c>
    </row>
    <row r="364" spans="1:13" x14ac:dyDescent="0.25">
      <c r="A364" s="2">
        <v>45863</v>
      </c>
      <c r="B364" s="3">
        <f t="shared" si="17"/>
        <v>2026</v>
      </c>
      <c r="C364" t="str">
        <f t="shared" si="15"/>
        <v>2025-2026</v>
      </c>
      <c r="D364" t="s">
        <v>161</v>
      </c>
      <c r="E364" t="s">
        <v>105</v>
      </c>
      <c r="F364" t="str">
        <f t="shared" si="16"/>
        <v>New South Wales</v>
      </c>
      <c r="G364" t="s">
        <v>10</v>
      </c>
      <c r="H364">
        <v>2031</v>
      </c>
      <c r="I364" t="s">
        <v>11</v>
      </c>
      <c r="J364" t="s">
        <v>124</v>
      </c>
      <c r="K364" t="s">
        <v>154</v>
      </c>
      <c r="L364" t="s">
        <v>144</v>
      </c>
      <c r="M364" s="5">
        <v>358</v>
      </c>
    </row>
    <row r="365" spans="1:13" x14ac:dyDescent="0.25">
      <c r="A365" s="2">
        <v>46006</v>
      </c>
      <c r="B365" s="3">
        <f t="shared" si="17"/>
        <v>2026</v>
      </c>
      <c r="C365" t="str">
        <f t="shared" si="15"/>
        <v>2025-2026</v>
      </c>
      <c r="D365" t="s">
        <v>161</v>
      </c>
      <c r="E365" t="s">
        <v>86</v>
      </c>
      <c r="F365" t="str">
        <f t="shared" si="16"/>
        <v>Queensland</v>
      </c>
      <c r="G365" t="s">
        <v>19</v>
      </c>
      <c r="H365">
        <v>4119</v>
      </c>
      <c r="I365" t="s">
        <v>11</v>
      </c>
      <c r="J365" t="s">
        <v>129</v>
      </c>
      <c r="K365" t="s">
        <v>152</v>
      </c>
      <c r="L365" t="s">
        <v>142</v>
      </c>
      <c r="M365" s="5">
        <v>55</v>
      </c>
    </row>
    <row r="366" spans="1:13" x14ac:dyDescent="0.25">
      <c r="A366" s="2">
        <v>45360</v>
      </c>
      <c r="B366" s="3">
        <f t="shared" si="17"/>
        <v>2024</v>
      </c>
      <c r="C366" t="str">
        <f t="shared" si="15"/>
        <v>2023-2024</v>
      </c>
      <c r="D366" t="s">
        <v>160</v>
      </c>
      <c r="E366" t="s">
        <v>69</v>
      </c>
      <c r="F366" t="str">
        <f t="shared" si="16"/>
        <v>Victoria</v>
      </c>
      <c r="G366" t="s">
        <v>26</v>
      </c>
      <c r="H366">
        <v>3148</v>
      </c>
      <c r="I366" t="s">
        <v>11</v>
      </c>
      <c r="J366" t="s">
        <v>125</v>
      </c>
      <c r="K366" t="s">
        <v>153</v>
      </c>
      <c r="L366" t="s">
        <v>143</v>
      </c>
      <c r="M366" s="5">
        <v>605</v>
      </c>
    </row>
    <row r="367" spans="1:13" x14ac:dyDescent="0.25">
      <c r="A367" s="2">
        <v>45509</v>
      </c>
      <c r="B367" s="3">
        <f t="shared" si="17"/>
        <v>2025</v>
      </c>
      <c r="C367" t="str">
        <f t="shared" si="15"/>
        <v>2024-2025</v>
      </c>
      <c r="D367" t="s">
        <v>160</v>
      </c>
      <c r="E367" t="s">
        <v>83</v>
      </c>
      <c r="F367" t="str">
        <f t="shared" si="16"/>
        <v>Victoria</v>
      </c>
      <c r="G367" t="s">
        <v>26</v>
      </c>
      <c r="H367">
        <v>3551</v>
      </c>
      <c r="I367" t="s">
        <v>11</v>
      </c>
      <c r="J367" t="s">
        <v>127</v>
      </c>
      <c r="K367" t="s">
        <v>155</v>
      </c>
      <c r="L367" t="s">
        <v>145</v>
      </c>
      <c r="M367" s="5">
        <v>316</v>
      </c>
    </row>
    <row r="368" spans="1:13" x14ac:dyDescent="0.25">
      <c r="A368" s="2">
        <v>45831</v>
      </c>
      <c r="B368" s="3">
        <f t="shared" si="17"/>
        <v>2025</v>
      </c>
      <c r="C368" t="str">
        <f t="shared" si="15"/>
        <v>2024-2025</v>
      </c>
      <c r="D368" t="s">
        <v>160</v>
      </c>
      <c r="E368" t="s">
        <v>22</v>
      </c>
      <c r="F368" t="str">
        <f t="shared" si="16"/>
        <v>New South Wales</v>
      </c>
      <c r="G368" t="s">
        <v>10</v>
      </c>
      <c r="H368">
        <v>2116</v>
      </c>
      <c r="I368" t="s">
        <v>11</v>
      </c>
      <c r="J368" t="s">
        <v>123</v>
      </c>
      <c r="K368" t="s">
        <v>159</v>
      </c>
      <c r="L368" t="s">
        <v>149</v>
      </c>
      <c r="M368" s="5">
        <v>61</v>
      </c>
    </row>
    <row r="369" spans="1:13" x14ac:dyDescent="0.25">
      <c r="A369" s="2">
        <v>45750</v>
      </c>
      <c r="B369" s="3">
        <f t="shared" si="17"/>
        <v>2025</v>
      </c>
      <c r="C369" t="str">
        <f t="shared" si="15"/>
        <v>2024-2025</v>
      </c>
      <c r="D369" t="s">
        <v>160</v>
      </c>
      <c r="E369" t="s">
        <v>22</v>
      </c>
      <c r="F369" t="str">
        <f t="shared" si="16"/>
        <v>New South Wales</v>
      </c>
      <c r="G369" t="s">
        <v>10</v>
      </c>
      <c r="H369">
        <v>2116</v>
      </c>
      <c r="I369" t="s">
        <v>11</v>
      </c>
      <c r="J369" t="s">
        <v>123</v>
      </c>
      <c r="K369" t="s">
        <v>158</v>
      </c>
      <c r="L369" t="s">
        <v>148</v>
      </c>
      <c r="M369" s="5">
        <v>447</v>
      </c>
    </row>
    <row r="370" spans="1:13" x14ac:dyDescent="0.25">
      <c r="A370" s="2">
        <v>45418</v>
      </c>
      <c r="B370" s="3">
        <f t="shared" si="17"/>
        <v>2024</v>
      </c>
      <c r="C370" t="str">
        <f t="shared" si="15"/>
        <v>2023-2024</v>
      </c>
      <c r="D370" t="s">
        <v>160</v>
      </c>
      <c r="E370" t="s">
        <v>22</v>
      </c>
      <c r="F370" t="str">
        <f t="shared" si="16"/>
        <v>New South Wales</v>
      </c>
      <c r="G370" t="s">
        <v>10</v>
      </c>
      <c r="H370">
        <v>2116</v>
      </c>
      <c r="I370" t="s">
        <v>11</v>
      </c>
      <c r="J370" t="s">
        <v>123</v>
      </c>
      <c r="K370" t="s">
        <v>154</v>
      </c>
      <c r="L370" t="s">
        <v>144</v>
      </c>
      <c r="M370" s="5">
        <v>414</v>
      </c>
    </row>
    <row r="371" spans="1:13" x14ac:dyDescent="0.25">
      <c r="A371" s="2">
        <v>45407</v>
      </c>
      <c r="B371" s="3">
        <f t="shared" si="17"/>
        <v>2024</v>
      </c>
      <c r="C371" t="str">
        <f t="shared" si="15"/>
        <v>2023-2024</v>
      </c>
      <c r="D371" t="s">
        <v>160</v>
      </c>
      <c r="E371" t="s">
        <v>48</v>
      </c>
      <c r="F371" t="str">
        <f t="shared" si="16"/>
        <v>Western Australia</v>
      </c>
      <c r="G371" t="s">
        <v>28</v>
      </c>
      <c r="H371">
        <v>6450</v>
      </c>
      <c r="I371" t="s">
        <v>11</v>
      </c>
      <c r="J371" t="s">
        <v>139</v>
      </c>
      <c r="K371" t="s">
        <v>153</v>
      </c>
      <c r="L371" t="s">
        <v>143</v>
      </c>
      <c r="M371" s="5">
        <v>626</v>
      </c>
    </row>
    <row r="372" spans="1:13" x14ac:dyDescent="0.25">
      <c r="A372" s="2">
        <v>45579</v>
      </c>
      <c r="B372" s="3">
        <f t="shared" si="17"/>
        <v>2025</v>
      </c>
      <c r="C372" t="str">
        <f t="shared" si="15"/>
        <v>2024-2025</v>
      </c>
      <c r="D372" t="s">
        <v>160</v>
      </c>
      <c r="E372" t="s">
        <v>91</v>
      </c>
      <c r="F372" t="str">
        <f t="shared" si="16"/>
        <v>Western Australia</v>
      </c>
      <c r="G372" t="s">
        <v>28</v>
      </c>
      <c r="H372">
        <v>6109</v>
      </c>
      <c r="I372" t="s">
        <v>11</v>
      </c>
      <c r="J372" t="s">
        <v>133</v>
      </c>
      <c r="K372" t="s">
        <v>153</v>
      </c>
      <c r="L372" t="s">
        <v>143</v>
      </c>
      <c r="M372" s="5">
        <v>559</v>
      </c>
    </row>
    <row r="373" spans="1:13" x14ac:dyDescent="0.25">
      <c r="A373" s="2">
        <v>45717</v>
      </c>
      <c r="B373" s="3">
        <f t="shared" si="17"/>
        <v>2025</v>
      </c>
      <c r="C373" t="str">
        <f t="shared" si="15"/>
        <v>2024-2025</v>
      </c>
      <c r="D373" t="s">
        <v>160</v>
      </c>
      <c r="E373" t="s">
        <v>105</v>
      </c>
      <c r="F373" t="str">
        <f t="shared" si="16"/>
        <v>New South Wales</v>
      </c>
      <c r="G373" t="s">
        <v>10</v>
      </c>
      <c r="H373">
        <v>2031</v>
      </c>
      <c r="I373" t="s">
        <v>11</v>
      </c>
      <c r="J373" t="s">
        <v>124</v>
      </c>
      <c r="K373" t="s">
        <v>153</v>
      </c>
      <c r="L373" t="s">
        <v>143</v>
      </c>
      <c r="M373" s="5">
        <v>260</v>
      </c>
    </row>
    <row r="374" spans="1:13" x14ac:dyDescent="0.25">
      <c r="A374" s="2">
        <v>45909</v>
      </c>
      <c r="B374" s="3">
        <f t="shared" si="17"/>
        <v>2026</v>
      </c>
      <c r="C374" t="str">
        <f t="shared" si="15"/>
        <v>2025-2026</v>
      </c>
      <c r="D374" t="s">
        <v>161</v>
      </c>
      <c r="E374" t="s">
        <v>94</v>
      </c>
      <c r="F374" t="str">
        <f t="shared" si="16"/>
        <v>Queensland</v>
      </c>
      <c r="G374" t="s">
        <v>19</v>
      </c>
      <c r="H374">
        <v>4551</v>
      </c>
      <c r="I374" t="s">
        <v>11</v>
      </c>
      <c r="J374" t="s">
        <v>134</v>
      </c>
      <c r="K374" t="s">
        <v>152</v>
      </c>
      <c r="L374" t="s">
        <v>142</v>
      </c>
      <c r="M374" s="5">
        <v>411</v>
      </c>
    </row>
    <row r="375" spans="1:13" x14ac:dyDescent="0.25">
      <c r="A375" s="2">
        <v>45541</v>
      </c>
      <c r="B375" s="3">
        <f t="shared" si="17"/>
        <v>2025</v>
      </c>
      <c r="C375" t="str">
        <f t="shared" si="15"/>
        <v>2024-2025</v>
      </c>
      <c r="D375" t="s">
        <v>160</v>
      </c>
      <c r="E375" t="s">
        <v>49</v>
      </c>
      <c r="F375" t="str">
        <f t="shared" si="16"/>
        <v>New South Wales</v>
      </c>
      <c r="G375" t="s">
        <v>10</v>
      </c>
      <c r="H375">
        <v>2350</v>
      </c>
      <c r="I375" t="s">
        <v>11</v>
      </c>
      <c r="J375" t="s">
        <v>120</v>
      </c>
      <c r="K375" t="s">
        <v>153</v>
      </c>
      <c r="L375" t="s">
        <v>143</v>
      </c>
      <c r="M375" s="5">
        <v>492</v>
      </c>
    </row>
    <row r="376" spans="1:13" x14ac:dyDescent="0.25">
      <c r="A376" s="2">
        <v>45877</v>
      </c>
      <c r="B376" s="3">
        <f t="shared" si="17"/>
        <v>2026</v>
      </c>
      <c r="C376" t="str">
        <f t="shared" si="15"/>
        <v>2025-2026</v>
      </c>
      <c r="D376" t="s">
        <v>161</v>
      </c>
      <c r="E376" t="s">
        <v>12</v>
      </c>
      <c r="F376" t="str">
        <f t="shared" si="16"/>
        <v>New South Wales</v>
      </c>
      <c r="G376" t="s">
        <v>10</v>
      </c>
      <c r="H376">
        <v>2795</v>
      </c>
      <c r="I376" t="s">
        <v>11</v>
      </c>
      <c r="J376" t="s">
        <v>130</v>
      </c>
      <c r="K376" t="s">
        <v>151</v>
      </c>
      <c r="L376" t="s">
        <v>141</v>
      </c>
      <c r="M376" s="5">
        <v>725</v>
      </c>
    </row>
    <row r="377" spans="1:13" x14ac:dyDescent="0.25">
      <c r="A377" s="2">
        <v>45674</v>
      </c>
      <c r="B377" s="3">
        <f t="shared" si="17"/>
        <v>2025</v>
      </c>
      <c r="C377" t="str">
        <f t="shared" si="15"/>
        <v>2024-2025</v>
      </c>
      <c r="D377" t="s">
        <v>160</v>
      </c>
      <c r="E377" t="s">
        <v>80</v>
      </c>
      <c r="F377" t="str">
        <f t="shared" si="16"/>
        <v>New South Wales</v>
      </c>
      <c r="G377" t="s">
        <v>10</v>
      </c>
      <c r="H377">
        <v>2120</v>
      </c>
      <c r="I377" t="s">
        <v>11</v>
      </c>
      <c r="J377" t="s">
        <v>123</v>
      </c>
      <c r="K377" t="s">
        <v>151</v>
      </c>
      <c r="L377" t="s">
        <v>141</v>
      </c>
      <c r="M377" s="5">
        <v>665</v>
      </c>
    </row>
    <row r="378" spans="1:13" x14ac:dyDescent="0.25">
      <c r="A378" s="2">
        <v>45448</v>
      </c>
      <c r="B378" s="3">
        <f t="shared" si="17"/>
        <v>2024</v>
      </c>
      <c r="C378" t="str">
        <f t="shared" si="15"/>
        <v>2023-2024</v>
      </c>
      <c r="D378" t="s">
        <v>160</v>
      </c>
      <c r="E378" t="s">
        <v>25</v>
      </c>
      <c r="F378" t="str">
        <f t="shared" si="16"/>
        <v>Victoria</v>
      </c>
      <c r="G378" t="s">
        <v>26</v>
      </c>
      <c r="H378">
        <v>3066</v>
      </c>
      <c r="I378" t="s">
        <v>11</v>
      </c>
      <c r="J378" t="s">
        <v>126</v>
      </c>
      <c r="K378" t="s">
        <v>153</v>
      </c>
      <c r="L378" t="s">
        <v>143</v>
      </c>
      <c r="M378" s="5">
        <v>436</v>
      </c>
    </row>
    <row r="379" spans="1:13" x14ac:dyDescent="0.25">
      <c r="A379" s="2">
        <v>45525</v>
      </c>
      <c r="B379" s="3">
        <f t="shared" si="17"/>
        <v>2025</v>
      </c>
      <c r="C379" t="str">
        <f t="shared" si="15"/>
        <v>2024-2025</v>
      </c>
      <c r="D379" t="s">
        <v>160</v>
      </c>
      <c r="E379" t="s">
        <v>14</v>
      </c>
      <c r="F379" t="str">
        <f t="shared" si="16"/>
        <v>Northern Territory</v>
      </c>
      <c r="G379" t="s">
        <v>15</v>
      </c>
      <c r="H379">
        <v>800</v>
      </c>
      <c r="I379" t="s">
        <v>11</v>
      </c>
      <c r="J379" t="s">
        <v>138</v>
      </c>
      <c r="K379" t="s">
        <v>152</v>
      </c>
      <c r="L379" t="s">
        <v>142</v>
      </c>
      <c r="M379" s="5">
        <v>245</v>
      </c>
    </row>
    <row r="380" spans="1:13" x14ac:dyDescent="0.25">
      <c r="A380" s="2">
        <v>45687</v>
      </c>
      <c r="B380" s="3">
        <f t="shared" si="17"/>
        <v>2025</v>
      </c>
      <c r="C380" t="str">
        <f t="shared" si="15"/>
        <v>2024-2025</v>
      </c>
      <c r="D380" t="s">
        <v>161</v>
      </c>
      <c r="E380" t="s">
        <v>84</v>
      </c>
      <c r="F380" t="str">
        <f t="shared" si="16"/>
        <v>Western Australia</v>
      </c>
      <c r="G380" t="s">
        <v>28</v>
      </c>
      <c r="H380">
        <v>6280</v>
      </c>
      <c r="I380" t="s">
        <v>11</v>
      </c>
      <c r="J380" t="s">
        <v>133</v>
      </c>
      <c r="K380" t="s">
        <v>150</v>
      </c>
      <c r="L380" t="s">
        <v>140</v>
      </c>
      <c r="M380" s="5">
        <v>216</v>
      </c>
    </row>
    <row r="381" spans="1:13" x14ac:dyDescent="0.25">
      <c r="A381" s="2">
        <v>45768</v>
      </c>
      <c r="B381" s="3">
        <f t="shared" si="17"/>
        <v>2025</v>
      </c>
      <c r="C381" t="str">
        <f t="shared" si="15"/>
        <v>2024-2025</v>
      </c>
      <c r="D381" t="s">
        <v>160</v>
      </c>
      <c r="E381" t="s">
        <v>34</v>
      </c>
      <c r="F381" t="str">
        <f t="shared" si="16"/>
        <v>New South Wales</v>
      </c>
      <c r="G381" t="s">
        <v>10</v>
      </c>
      <c r="H381">
        <v>2560</v>
      </c>
      <c r="I381" t="s">
        <v>11</v>
      </c>
      <c r="J381" t="s">
        <v>121</v>
      </c>
      <c r="K381" t="s">
        <v>152</v>
      </c>
      <c r="L381" t="s">
        <v>142</v>
      </c>
      <c r="M381" s="5">
        <v>459</v>
      </c>
    </row>
    <row r="382" spans="1:13" x14ac:dyDescent="0.25">
      <c r="A382" s="2">
        <v>45765</v>
      </c>
      <c r="B382" s="3">
        <f t="shared" si="17"/>
        <v>2025</v>
      </c>
      <c r="C382" t="str">
        <f t="shared" si="15"/>
        <v>2024-2025</v>
      </c>
      <c r="D382" t="s">
        <v>160</v>
      </c>
      <c r="E382" t="s">
        <v>39</v>
      </c>
      <c r="F382" t="str">
        <f t="shared" si="16"/>
        <v>New South Wales</v>
      </c>
      <c r="G382" t="s">
        <v>10</v>
      </c>
      <c r="H382">
        <v>2541</v>
      </c>
      <c r="I382" t="s">
        <v>11</v>
      </c>
      <c r="J382" t="s">
        <v>121</v>
      </c>
      <c r="K382" t="s">
        <v>159</v>
      </c>
      <c r="L382" t="s">
        <v>149</v>
      </c>
      <c r="M382" s="5">
        <v>454</v>
      </c>
    </row>
    <row r="383" spans="1:13" x14ac:dyDescent="0.25">
      <c r="A383" s="2">
        <v>45413</v>
      </c>
      <c r="B383" s="3">
        <f t="shared" si="17"/>
        <v>2024</v>
      </c>
      <c r="C383" t="str">
        <f t="shared" si="15"/>
        <v>2023-2024</v>
      </c>
      <c r="D383" t="s">
        <v>160</v>
      </c>
      <c r="E383" t="s">
        <v>33</v>
      </c>
      <c r="F383" t="str">
        <f t="shared" si="16"/>
        <v>Northern Territory</v>
      </c>
      <c r="G383" t="s">
        <v>15</v>
      </c>
      <c r="H383">
        <v>870</v>
      </c>
      <c r="I383" t="s">
        <v>11</v>
      </c>
      <c r="J383" t="s">
        <v>138</v>
      </c>
      <c r="K383" t="s">
        <v>153</v>
      </c>
      <c r="L383" t="s">
        <v>143</v>
      </c>
      <c r="M383" s="5">
        <v>483</v>
      </c>
    </row>
    <row r="384" spans="1:13" x14ac:dyDescent="0.25">
      <c r="A384" s="2">
        <v>45371</v>
      </c>
      <c r="B384" s="3">
        <f t="shared" si="17"/>
        <v>2024</v>
      </c>
      <c r="C384" t="str">
        <f t="shared" si="15"/>
        <v>2023-2024</v>
      </c>
      <c r="D384" t="s">
        <v>160</v>
      </c>
      <c r="E384" t="s">
        <v>70</v>
      </c>
      <c r="F384" t="str">
        <f t="shared" si="16"/>
        <v>Western Australia</v>
      </c>
      <c r="G384" t="s">
        <v>28</v>
      </c>
      <c r="H384">
        <v>6021</v>
      </c>
      <c r="I384" t="s">
        <v>11</v>
      </c>
      <c r="J384" t="s">
        <v>119</v>
      </c>
      <c r="K384" t="s">
        <v>153</v>
      </c>
      <c r="L384" t="s">
        <v>143</v>
      </c>
      <c r="M384" s="5">
        <v>90</v>
      </c>
    </row>
    <row r="385" spans="1:13" x14ac:dyDescent="0.25">
      <c r="A385" s="2">
        <v>45501</v>
      </c>
      <c r="B385" s="3">
        <f t="shared" si="17"/>
        <v>2025</v>
      </c>
      <c r="C385" t="str">
        <f t="shared" si="15"/>
        <v>2024-2025</v>
      </c>
      <c r="D385" t="s">
        <v>160</v>
      </c>
      <c r="E385" t="s">
        <v>85</v>
      </c>
      <c r="F385" t="str">
        <f t="shared" si="16"/>
        <v>Western Australia</v>
      </c>
      <c r="G385" t="s">
        <v>28</v>
      </c>
      <c r="H385">
        <v>6725</v>
      </c>
      <c r="I385" t="s">
        <v>11</v>
      </c>
      <c r="J385" t="s">
        <v>139</v>
      </c>
      <c r="K385" t="s">
        <v>153</v>
      </c>
      <c r="L385" t="s">
        <v>143</v>
      </c>
      <c r="M385" s="5">
        <v>490</v>
      </c>
    </row>
    <row r="386" spans="1:13" x14ac:dyDescent="0.25">
      <c r="A386" s="2">
        <v>45552</v>
      </c>
      <c r="B386" s="3">
        <f t="shared" si="17"/>
        <v>2025</v>
      </c>
      <c r="C386" t="str">
        <f t="shared" ref="C386:C449" si="18">IF(MONTH(A386) &gt;= 7, YEAR(A386) &amp; "-" &amp; YEAR(A386) + 1, YEAR(A386) - 1 &amp; "-" &amp; YEAR(A386))</f>
        <v>2024-2025</v>
      </c>
      <c r="D386" t="s">
        <v>160</v>
      </c>
      <c r="E386" t="s">
        <v>44</v>
      </c>
      <c r="F386" t="str">
        <f t="shared" ref="F386:F449" si="19">IF(G386="WA","Western Australia",
IF(G386="NSW","New South Wales",
IF(G386="QLD","Queensland",
IF(G386="VIC","Victoria",
IF(G386="TAS","Tasmania",
IF(G386="SA","South Australia",
IF(G386="NT","Northern Territory",
IF(G386="ACT","Australian Capital Territory",G386))))))))</f>
        <v>Western Australia</v>
      </c>
      <c r="G386" t="s">
        <v>28</v>
      </c>
      <c r="H386">
        <v>6010</v>
      </c>
      <c r="I386" t="s">
        <v>11</v>
      </c>
      <c r="J386" t="s">
        <v>119</v>
      </c>
      <c r="K386" t="s">
        <v>153</v>
      </c>
      <c r="L386" t="s">
        <v>143</v>
      </c>
      <c r="M386" s="5">
        <v>427</v>
      </c>
    </row>
    <row r="387" spans="1:13" x14ac:dyDescent="0.25">
      <c r="A387" s="2">
        <v>45945</v>
      </c>
      <c r="B387" s="3">
        <f t="shared" ref="B387:B450" si="20">IF(MONTH(A387)&gt;=7,YEAR(A387)+1,YEAR(A387))</f>
        <v>2026</v>
      </c>
      <c r="C387" t="str">
        <f t="shared" si="18"/>
        <v>2025-2026</v>
      </c>
      <c r="D387" t="s">
        <v>160</v>
      </c>
      <c r="E387" t="s">
        <v>64</v>
      </c>
      <c r="F387" t="str">
        <f t="shared" si="19"/>
        <v>Western Australia</v>
      </c>
      <c r="G387" t="s">
        <v>28</v>
      </c>
      <c r="H387">
        <v>6112</v>
      </c>
      <c r="I387" t="s">
        <v>11</v>
      </c>
      <c r="J387" t="s">
        <v>133</v>
      </c>
      <c r="K387" t="s">
        <v>151</v>
      </c>
      <c r="L387" t="s">
        <v>141</v>
      </c>
      <c r="M387" s="5">
        <v>152</v>
      </c>
    </row>
    <row r="388" spans="1:13" x14ac:dyDescent="0.25">
      <c r="A388" s="2">
        <v>45514</v>
      </c>
      <c r="B388" s="3">
        <f t="shared" si="20"/>
        <v>2025</v>
      </c>
      <c r="C388" t="str">
        <f t="shared" si="18"/>
        <v>2024-2025</v>
      </c>
      <c r="D388" t="s">
        <v>160</v>
      </c>
      <c r="E388" t="s">
        <v>65</v>
      </c>
      <c r="F388" t="str">
        <f t="shared" si="19"/>
        <v>Victoria</v>
      </c>
      <c r="G388" t="s">
        <v>26</v>
      </c>
      <c r="H388">
        <v>3931</v>
      </c>
      <c r="I388" t="s">
        <v>11</v>
      </c>
      <c r="J388" t="s">
        <v>135</v>
      </c>
      <c r="K388" t="s">
        <v>153</v>
      </c>
      <c r="L388" t="s">
        <v>143</v>
      </c>
      <c r="M388" s="5">
        <v>684</v>
      </c>
    </row>
    <row r="389" spans="1:13" x14ac:dyDescent="0.25">
      <c r="A389" s="2">
        <v>45484</v>
      </c>
      <c r="B389" s="3">
        <f t="shared" si="20"/>
        <v>2025</v>
      </c>
      <c r="C389" t="str">
        <f t="shared" si="18"/>
        <v>2024-2025</v>
      </c>
      <c r="D389" t="s">
        <v>160</v>
      </c>
      <c r="E389" t="s">
        <v>42</v>
      </c>
      <c r="F389" t="str">
        <f t="shared" si="19"/>
        <v>Tasmania</v>
      </c>
      <c r="G389" t="s">
        <v>43</v>
      </c>
      <c r="H389">
        <v>7018</v>
      </c>
      <c r="I389" t="s">
        <v>11</v>
      </c>
      <c r="J389" t="s">
        <v>128</v>
      </c>
      <c r="K389" t="s">
        <v>153</v>
      </c>
      <c r="L389" t="s">
        <v>143</v>
      </c>
      <c r="M389" s="5">
        <v>531</v>
      </c>
    </row>
    <row r="390" spans="1:13" x14ac:dyDescent="0.25">
      <c r="A390" s="2">
        <v>45822</v>
      </c>
      <c r="B390" s="3">
        <f t="shared" si="20"/>
        <v>2025</v>
      </c>
      <c r="C390" t="str">
        <f t="shared" si="18"/>
        <v>2024-2025</v>
      </c>
      <c r="D390" t="s">
        <v>160</v>
      </c>
      <c r="E390" t="s">
        <v>77</v>
      </c>
      <c r="F390" t="str">
        <f t="shared" si="19"/>
        <v>Victoria</v>
      </c>
      <c r="G390" t="s">
        <v>26</v>
      </c>
      <c r="H390">
        <v>3018</v>
      </c>
      <c r="I390" t="s">
        <v>11</v>
      </c>
      <c r="J390" t="s">
        <v>126</v>
      </c>
      <c r="K390" t="s">
        <v>150</v>
      </c>
      <c r="L390" t="s">
        <v>140</v>
      </c>
      <c r="M390" s="5">
        <v>479</v>
      </c>
    </row>
    <row r="391" spans="1:13" x14ac:dyDescent="0.25">
      <c r="A391" s="2">
        <v>45609</v>
      </c>
      <c r="B391" s="3">
        <f t="shared" si="20"/>
        <v>2025</v>
      </c>
      <c r="C391" t="str">
        <f t="shared" si="18"/>
        <v>2024-2025</v>
      </c>
      <c r="D391" t="s">
        <v>160</v>
      </c>
      <c r="E391" t="s">
        <v>83</v>
      </c>
      <c r="F391" t="str">
        <f t="shared" si="19"/>
        <v>Victoria</v>
      </c>
      <c r="G391" t="s">
        <v>26</v>
      </c>
      <c r="H391">
        <v>3551</v>
      </c>
      <c r="I391" t="s">
        <v>11</v>
      </c>
      <c r="J391" t="s">
        <v>127</v>
      </c>
      <c r="K391" t="s">
        <v>153</v>
      </c>
      <c r="L391" t="s">
        <v>143</v>
      </c>
      <c r="M391" s="5">
        <v>175</v>
      </c>
    </row>
    <row r="392" spans="1:13" x14ac:dyDescent="0.25">
      <c r="A392" s="2">
        <v>45901</v>
      </c>
      <c r="B392" s="3">
        <f t="shared" si="20"/>
        <v>2026</v>
      </c>
      <c r="C392" t="str">
        <f t="shared" si="18"/>
        <v>2025-2026</v>
      </c>
      <c r="D392" t="s">
        <v>160</v>
      </c>
      <c r="E392" t="s">
        <v>90</v>
      </c>
      <c r="F392" t="str">
        <f t="shared" si="19"/>
        <v>New South Wales</v>
      </c>
      <c r="G392" t="s">
        <v>10</v>
      </c>
      <c r="H392">
        <v>2650</v>
      </c>
      <c r="I392" t="s">
        <v>11</v>
      </c>
      <c r="J392" t="s">
        <v>130</v>
      </c>
      <c r="K392" t="s">
        <v>157</v>
      </c>
      <c r="L392" t="s">
        <v>147</v>
      </c>
      <c r="M392" s="5">
        <v>325</v>
      </c>
    </row>
    <row r="393" spans="1:13" x14ac:dyDescent="0.25">
      <c r="A393" s="2">
        <v>45959</v>
      </c>
      <c r="B393" s="3">
        <f t="shared" si="20"/>
        <v>2026</v>
      </c>
      <c r="C393" t="str">
        <f t="shared" si="18"/>
        <v>2025-2026</v>
      </c>
      <c r="D393" t="s">
        <v>160</v>
      </c>
      <c r="E393" t="s">
        <v>77</v>
      </c>
      <c r="F393" t="str">
        <f t="shared" si="19"/>
        <v>Victoria</v>
      </c>
      <c r="G393" t="s">
        <v>26</v>
      </c>
      <c r="H393">
        <v>3018</v>
      </c>
      <c r="I393" t="s">
        <v>11</v>
      </c>
      <c r="J393" t="s">
        <v>126</v>
      </c>
      <c r="K393" t="s">
        <v>151</v>
      </c>
      <c r="L393" t="s">
        <v>141</v>
      </c>
      <c r="M393" s="5">
        <v>343</v>
      </c>
    </row>
    <row r="394" spans="1:13" x14ac:dyDescent="0.25">
      <c r="A394" s="2">
        <v>45799</v>
      </c>
      <c r="B394" s="3">
        <f t="shared" si="20"/>
        <v>2025</v>
      </c>
      <c r="C394" t="str">
        <f t="shared" si="18"/>
        <v>2024-2025</v>
      </c>
      <c r="D394" t="s">
        <v>160</v>
      </c>
      <c r="E394" t="s">
        <v>60</v>
      </c>
      <c r="F394" t="str">
        <f t="shared" si="19"/>
        <v>Queensland</v>
      </c>
      <c r="G394" t="s">
        <v>19</v>
      </c>
      <c r="H394">
        <v>4655</v>
      </c>
      <c r="I394" t="s">
        <v>11</v>
      </c>
      <c r="J394" t="s">
        <v>136</v>
      </c>
      <c r="K394" t="s">
        <v>151</v>
      </c>
      <c r="L394" t="s">
        <v>141</v>
      </c>
      <c r="M394" s="5">
        <v>472</v>
      </c>
    </row>
    <row r="395" spans="1:13" x14ac:dyDescent="0.25">
      <c r="A395" s="2">
        <v>45841</v>
      </c>
      <c r="B395" s="3">
        <f t="shared" si="20"/>
        <v>2026</v>
      </c>
      <c r="C395" t="str">
        <f t="shared" si="18"/>
        <v>2025-2026</v>
      </c>
      <c r="D395" t="s">
        <v>160</v>
      </c>
      <c r="E395" t="s">
        <v>63</v>
      </c>
      <c r="F395" t="str">
        <f t="shared" si="19"/>
        <v>Queensland</v>
      </c>
      <c r="G395" t="s">
        <v>19</v>
      </c>
      <c r="H395">
        <v>4068</v>
      </c>
      <c r="I395" t="s">
        <v>11</v>
      </c>
      <c r="J395" t="s">
        <v>129</v>
      </c>
      <c r="K395" t="s">
        <v>150</v>
      </c>
      <c r="L395" t="s">
        <v>140</v>
      </c>
      <c r="M395" s="5">
        <v>788</v>
      </c>
    </row>
    <row r="396" spans="1:13" x14ac:dyDescent="0.25">
      <c r="A396" s="2">
        <v>45879</v>
      </c>
      <c r="B396" s="3">
        <f t="shared" si="20"/>
        <v>2026</v>
      </c>
      <c r="C396" t="str">
        <f t="shared" si="18"/>
        <v>2025-2026</v>
      </c>
      <c r="D396" t="s">
        <v>160</v>
      </c>
      <c r="E396" t="s">
        <v>84</v>
      </c>
      <c r="F396" t="str">
        <f t="shared" si="19"/>
        <v>Western Australia</v>
      </c>
      <c r="G396" t="s">
        <v>28</v>
      </c>
      <c r="H396">
        <v>6280</v>
      </c>
      <c r="I396" t="s">
        <v>11</v>
      </c>
      <c r="J396" t="s">
        <v>133</v>
      </c>
      <c r="K396" t="s">
        <v>153</v>
      </c>
      <c r="L396" t="s">
        <v>143</v>
      </c>
      <c r="M396" s="5">
        <v>228</v>
      </c>
    </row>
    <row r="397" spans="1:13" x14ac:dyDescent="0.25">
      <c r="A397" s="2">
        <v>45782</v>
      </c>
      <c r="B397" s="3">
        <f t="shared" si="20"/>
        <v>2025</v>
      </c>
      <c r="C397" t="str">
        <f t="shared" si="18"/>
        <v>2024-2025</v>
      </c>
      <c r="D397" t="s">
        <v>160</v>
      </c>
      <c r="E397" t="s">
        <v>48</v>
      </c>
      <c r="F397" t="str">
        <f t="shared" si="19"/>
        <v>Western Australia</v>
      </c>
      <c r="G397" t="s">
        <v>28</v>
      </c>
      <c r="H397">
        <v>6450</v>
      </c>
      <c r="I397" t="s">
        <v>11</v>
      </c>
      <c r="J397" t="s">
        <v>139</v>
      </c>
      <c r="K397" t="s">
        <v>153</v>
      </c>
      <c r="L397" t="s">
        <v>143</v>
      </c>
      <c r="M397" s="5">
        <v>302</v>
      </c>
    </row>
    <row r="398" spans="1:13" x14ac:dyDescent="0.25">
      <c r="A398" s="2">
        <v>45818</v>
      </c>
      <c r="B398" s="3">
        <f t="shared" si="20"/>
        <v>2025</v>
      </c>
      <c r="C398" t="str">
        <f t="shared" si="18"/>
        <v>2024-2025</v>
      </c>
      <c r="D398" t="s">
        <v>160</v>
      </c>
      <c r="E398" t="s">
        <v>25</v>
      </c>
      <c r="F398" t="str">
        <f t="shared" si="19"/>
        <v>Victoria</v>
      </c>
      <c r="G398" t="s">
        <v>26</v>
      </c>
      <c r="H398">
        <v>3066</v>
      </c>
      <c r="I398" t="s">
        <v>11</v>
      </c>
      <c r="J398" t="s">
        <v>126</v>
      </c>
      <c r="K398" t="s">
        <v>151</v>
      </c>
      <c r="L398" t="s">
        <v>141</v>
      </c>
      <c r="M398" s="5">
        <v>704</v>
      </c>
    </row>
    <row r="399" spans="1:13" x14ac:dyDescent="0.25">
      <c r="A399" s="2">
        <v>45749</v>
      </c>
      <c r="B399" s="3">
        <f t="shared" si="20"/>
        <v>2025</v>
      </c>
      <c r="C399" t="str">
        <f t="shared" si="18"/>
        <v>2024-2025</v>
      </c>
      <c r="D399" t="s">
        <v>160</v>
      </c>
      <c r="E399" t="s">
        <v>9</v>
      </c>
      <c r="F399" t="str">
        <f t="shared" si="19"/>
        <v>New South Wales</v>
      </c>
      <c r="G399" t="s">
        <v>10</v>
      </c>
      <c r="H399">
        <v>2067</v>
      </c>
      <c r="I399" t="s">
        <v>11</v>
      </c>
      <c r="J399" t="s">
        <v>124</v>
      </c>
      <c r="K399" t="s">
        <v>156</v>
      </c>
      <c r="L399" t="s">
        <v>146</v>
      </c>
      <c r="M399" s="5">
        <v>493</v>
      </c>
    </row>
    <row r="400" spans="1:13" x14ac:dyDescent="0.25">
      <c r="A400" s="2">
        <v>45796</v>
      </c>
      <c r="B400" s="3">
        <f t="shared" si="20"/>
        <v>2025</v>
      </c>
      <c r="C400" t="str">
        <f t="shared" si="18"/>
        <v>2024-2025</v>
      </c>
      <c r="D400" t="s">
        <v>161</v>
      </c>
      <c r="E400" t="s">
        <v>54</v>
      </c>
      <c r="F400" t="str">
        <f t="shared" si="19"/>
        <v>New South Wales</v>
      </c>
      <c r="G400" t="s">
        <v>10</v>
      </c>
      <c r="H400">
        <v>2750</v>
      </c>
      <c r="I400" t="s">
        <v>11</v>
      </c>
      <c r="J400" t="s">
        <v>130</v>
      </c>
      <c r="K400" t="s">
        <v>156</v>
      </c>
      <c r="L400" t="s">
        <v>146</v>
      </c>
      <c r="M400" s="5">
        <v>304</v>
      </c>
    </row>
    <row r="401" spans="1:13" x14ac:dyDescent="0.25">
      <c r="A401" s="2">
        <v>45969</v>
      </c>
      <c r="B401" s="3">
        <f t="shared" si="20"/>
        <v>2026</v>
      </c>
      <c r="C401" t="str">
        <f t="shared" si="18"/>
        <v>2025-2026</v>
      </c>
      <c r="D401" t="s">
        <v>160</v>
      </c>
      <c r="E401" t="s">
        <v>106</v>
      </c>
      <c r="F401" t="str">
        <f t="shared" si="19"/>
        <v>Queensland</v>
      </c>
      <c r="G401" t="s">
        <v>19</v>
      </c>
      <c r="H401">
        <v>4558</v>
      </c>
      <c r="I401" t="s">
        <v>11</v>
      </c>
      <c r="J401" t="s">
        <v>134</v>
      </c>
      <c r="K401" t="s">
        <v>155</v>
      </c>
      <c r="L401" t="s">
        <v>145</v>
      </c>
      <c r="M401" s="5">
        <v>492</v>
      </c>
    </row>
    <row r="402" spans="1:13" x14ac:dyDescent="0.25">
      <c r="A402" s="2">
        <v>45435</v>
      </c>
      <c r="B402" s="3">
        <f t="shared" si="20"/>
        <v>2024</v>
      </c>
      <c r="C402" t="str">
        <f t="shared" si="18"/>
        <v>2023-2024</v>
      </c>
      <c r="D402" t="s">
        <v>160</v>
      </c>
      <c r="E402" t="s">
        <v>22</v>
      </c>
      <c r="F402" t="str">
        <f t="shared" si="19"/>
        <v>New South Wales</v>
      </c>
      <c r="G402" t="s">
        <v>10</v>
      </c>
      <c r="H402">
        <v>2116</v>
      </c>
      <c r="I402" t="s">
        <v>11</v>
      </c>
      <c r="J402" t="s">
        <v>123</v>
      </c>
      <c r="K402" t="s">
        <v>155</v>
      </c>
      <c r="L402" t="s">
        <v>145</v>
      </c>
      <c r="M402" s="5">
        <v>744</v>
      </c>
    </row>
    <row r="403" spans="1:13" x14ac:dyDescent="0.25">
      <c r="A403" s="2">
        <v>45463</v>
      </c>
      <c r="B403" s="3">
        <f t="shared" si="20"/>
        <v>2024</v>
      </c>
      <c r="C403" t="str">
        <f t="shared" si="18"/>
        <v>2023-2024</v>
      </c>
      <c r="D403" t="s">
        <v>160</v>
      </c>
      <c r="E403" t="s">
        <v>56</v>
      </c>
      <c r="F403" t="str">
        <f t="shared" si="19"/>
        <v>Queensland</v>
      </c>
      <c r="G403" t="s">
        <v>19</v>
      </c>
      <c r="H403">
        <v>4883</v>
      </c>
      <c r="I403" t="s">
        <v>11</v>
      </c>
      <c r="J403" t="s">
        <v>131</v>
      </c>
      <c r="K403" t="s">
        <v>156</v>
      </c>
      <c r="L403" t="s">
        <v>146</v>
      </c>
      <c r="M403" s="5">
        <v>461</v>
      </c>
    </row>
    <row r="404" spans="1:13" x14ac:dyDescent="0.25">
      <c r="A404" s="2">
        <v>45395</v>
      </c>
      <c r="B404" s="3">
        <f t="shared" si="20"/>
        <v>2024</v>
      </c>
      <c r="C404" t="str">
        <f t="shared" si="18"/>
        <v>2023-2024</v>
      </c>
      <c r="D404" t="s">
        <v>160</v>
      </c>
      <c r="E404" t="s">
        <v>103</v>
      </c>
      <c r="F404" t="str">
        <f t="shared" si="19"/>
        <v>Victoria</v>
      </c>
      <c r="G404" t="s">
        <v>26</v>
      </c>
      <c r="H404">
        <v>3550</v>
      </c>
      <c r="I404" t="s">
        <v>11</v>
      </c>
      <c r="J404" t="s">
        <v>127</v>
      </c>
      <c r="K404" t="s">
        <v>155</v>
      </c>
      <c r="L404" t="s">
        <v>145</v>
      </c>
      <c r="M404" s="5">
        <v>748</v>
      </c>
    </row>
    <row r="405" spans="1:13" x14ac:dyDescent="0.25">
      <c r="A405" s="2">
        <v>45724</v>
      </c>
      <c r="B405" s="3">
        <f t="shared" si="20"/>
        <v>2025</v>
      </c>
      <c r="C405" t="str">
        <f t="shared" si="18"/>
        <v>2024-2025</v>
      </c>
      <c r="D405" t="s">
        <v>160</v>
      </c>
      <c r="E405" t="s">
        <v>103</v>
      </c>
      <c r="F405" t="str">
        <f t="shared" si="19"/>
        <v>Victoria</v>
      </c>
      <c r="G405" t="s">
        <v>26</v>
      </c>
      <c r="H405">
        <v>3550</v>
      </c>
      <c r="I405" t="s">
        <v>11</v>
      </c>
      <c r="J405" t="s">
        <v>127</v>
      </c>
      <c r="K405" t="s">
        <v>154</v>
      </c>
      <c r="L405" t="s">
        <v>144</v>
      </c>
      <c r="M405" s="5">
        <v>241</v>
      </c>
    </row>
    <row r="406" spans="1:13" x14ac:dyDescent="0.25">
      <c r="A406" s="2">
        <v>45791</v>
      </c>
      <c r="B406" s="3">
        <f t="shared" si="20"/>
        <v>2025</v>
      </c>
      <c r="C406" t="str">
        <f t="shared" si="18"/>
        <v>2024-2025</v>
      </c>
      <c r="D406" t="s">
        <v>160</v>
      </c>
      <c r="E406" t="s">
        <v>108</v>
      </c>
      <c r="F406" t="str">
        <f t="shared" si="19"/>
        <v>Tasmania</v>
      </c>
      <c r="G406" t="s">
        <v>43</v>
      </c>
      <c r="H406">
        <v>7320</v>
      </c>
      <c r="I406" t="s">
        <v>11</v>
      </c>
      <c r="J406" t="s">
        <v>128</v>
      </c>
      <c r="K406" t="s">
        <v>157</v>
      </c>
      <c r="L406" t="s">
        <v>147</v>
      </c>
      <c r="M406" s="5">
        <v>394</v>
      </c>
    </row>
    <row r="407" spans="1:13" x14ac:dyDescent="0.25">
      <c r="A407" s="2">
        <v>46019</v>
      </c>
      <c r="B407" s="3">
        <f t="shared" si="20"/>
        <v>2026</v>
      </c>
      <c r="C407" t="str">
        <f t="shared" si="18"/>
        <v>2025-2026</v>
      </c>
      <c r="D407" t="s">
        <v>161</v>
      </c>
      <c r="E407" t="s">
        <v>69</v>
      </c>
      <c r="F407" t="str">
        <f t="shared" si="19"/>
        <v>Victoria</v>
      </c>
      <c r="G407" t="s">
        <v>26</v>
      </c>
      <c r="H407">
        <v>3148</v>
      </c>
      <c r="I407" t="s">
        <v>11</v>
      </c>
      <c r="J407" t="s">
        <v>125</v>
      </c>
      <c r="K407" t="s">
        <v>155</v>
      </c>
      <c r="L407" t="s">
        <v>145</v>
      </c>
      <c r="M407" s="5">
        <v>659</v>
      </c>
    </row>
    <row r="408" spans="1:13" x14ac:dyDescent="0.25">
      <c r="A408" s="2">
        <v>45865</v>
      </c>
      <c r="B408" s="3">
        <f t="shared" si="20"/>
        <v>2026</v>
      </c>
      <c r="C408" t="str">
        <f t="shared" si="18"/>
        <v>2025-2026</v>
      </c>
      <c r="D408" t="s">
        <v>161</v>
      </c>
      <c r="E408" t="s">
        <v>9</v>
      </c>
      <c r="F408" t="str">
        <f t="shared" si="19"/>
        <v>New South Wales</v>
      </c>
      <c r="G408" t="s">
        <v>10</v>
      </c>
      <c r="H408">
        <v>2067</v>
      </c>
      <c r="I408" t="s">
        <v>11</v>
      </c>
      <c r="J408" t="s">
        <v>124</v>
      </c>
      <c r="K408" t="s">
        <v>155</v>
      </c>
      <c r="L408" t="s">
        <v>145</v>
      </c>
      <c r="M408" s="5">
        <v>737</v>
      </c>
    </row>
    <row r="409" spans="1:13" x14ac:dyDescent="0.25">
      <c r="A409" s="2">
        <v>45748</v>
      </c>
      <c r="B409" s="3">
        <f t="shared" si="20"/>
        <v>2025</v>
      </c>
      <c r="C409" t="str">
        <f t="shared" si="18"/>
        <v>2024-2025</v>
      </c>
      <c r="D409" t="s">
        <v>160</v>
      </c>
      <c r="E409" t="s">
        <v>87</v>
      </c>
      <c r="F409" t="str">
        <f t="shared" si="19"/>
        <v>New South Wales</v>
      </c>
      <c r="G409" t="s">
        <v>10</v>
      </c>
      <c r="H409">
        <v>2158</v>
      </c>
      <c r="I409" t="s">
        <v>11</v>
      </c>
      <c r="J409" t="s">
        <v>123</v>
      </c>
      <c r="K409" t="s">
        <v>153</v>
      </c>
      <c r="L409" t="s">
        <v>143</v>
      </c>
      <c r="M409" s="5">
        <v>194</v>
      </c>
    </row>
    <row r="410" spans="1:13" x14ac:dyDescent="0.25">
      <c r="A410" s="2">
        <v>45708</v>
      </c>
      <c r="B410" s="3">
        <f t="shared" si="20"/>
        <v>2025</v>
      </c>
      <c r="C410" t="str">
        <f t="shared" si="18"/>
        <v>2024-2025</v>
      </c>
      <c r="D410" t="s">
        <v>160</v>
      </c>
      <c r="E410" t="s">
        <v>99</v>
      </c>
      <c r="F410" t="str">
        <f t="shared" si="19"/>
        <v>Western Australia</v>
      </c>
      <c r="G410" t="s">
        <v>28</v>
      </c>
      <c r="H410">
        <v>6530</v>
      </c>
      <c r="I410" t="s">
        <v>11</v>
      </c>
      <c r="J410" t="s">
        <v>139</v>
      </c>
      <c r="K410" t="s">
        <v>152</v>
      </c>
      <c r="L410" t="s">
        <v>142</v>
      </c>
      <c r="M410" s="5">
        <v>473</v>
      </c>
    </row>
    <row r="411" spans="1:13" x14ac:dyDescent="0.25">
      <c r="A411" s="2">
        <v>45572</v>
      </c>
      <c r="B411" s="3">
        <f t="shared" si="20"/>
        <v>2025</v>
      </c>
      <c r="C411" t="str">
        <f t="shared" si="18"/>
        <v>2024-2025</v>
      </c>
      <c r="D411" t="s">
        <v>160</v>
      </c>
      <c r="E411" t="s">
        <v>88</v>
      </c>
      <c r="F411" t="str">
        <f t="shared" si="19"/>
        <v>Queensland</v>
      </c>
      <c r="G411" t="s">
        <v>19</v>
      </c>
      <c r="H411">
        <v>4570</v>
      </c>
      <c r="I411" t="s">
        <v>11</v>
      </c>
      <c r="J411" t="s">
        <v>134</v>
      </c>
      <c r="K411" t="s">
        <v>156</v>
      </c>
      <c r="L411" t="s">
        <v>146</v>
      </c>
      <c r="M411" s="5">
        <v>372</v>
      </c>
    </row>
    <row r="412" spans="1:13" x14ac:dyDescent="0.25">
      <c r="A412" s="2">
        <v>45543</v>
      </c>
      <c r="B412" s="3">
        <f t="shared" si="20"/>
        <v>2025</v>
      </c>
      <c r="C412" t="str">
        <f t="shared" si="18"/>
        <v>2024-2025</v>
      </c>
      <c r="D412" t="s">
        <v>160</v>
      </c>
      <c r="E412" t="s">
        <v>46</v>
      </c>
      <c r="F412" t="str">
        <f t="shared" si="19"/>
        <v>South Australia</v>
      </c>
      <c r="G412" t="s">
        <v>17</v>
      </c>
      <c r="H412">
        <v>5043</v>
      </c>
      <c r="I412" t="s">
        <v>11</v>
      </c>
      <c r="J412" t="s">
        <v>132</v>
      </c>
      <c r="K412" t="s">
        <v>151</v>
      </c>
      <c r="L412" t="s">
        <v>141</v>
      </c>
      <c r="M412" s="5">
        <v>648</v>
      </c>
    </row>
    <row r="413" spans="1:13" x14ac:dyDescent="0.25">
      <c r="A413" s="2">
        <v>45815</v>
      </c>
      <c r="B413" s="3">
        <f t="shared" si="20"/>
        <v>2025</v>
      </c>
      <c r="C413" t="str">
        <f t="shared" si="18"/>
        <v>2024-2025</v>
      </c>
      <c r="D413" t="s">
        <v>160</v>
      </c>
      <c r="E413" t="s">
        <v>46</v>
      </c>
      <c r="F413" t="str">
        <f t="shared" si="19"/>
        <v>South Australia</v>
      </c>
      <c r="G413" t="s">
        <v>17</v>
      </c>
      <c r="H413">
        <v>5043</v>
      </c>
      <c r="I413" t="s">
        <v>11</v>
      </c>
      <c r="J413" t="s">
        <v>132</v>
      </c>
      <c r="K413" t="s">
        <v>155</v>
      </c>
      <c r="L413" t="s">
        <v>145</v>
      </c>
      <c r="M413" s="5">
        <v>331</v>
      </c>
    </row>
    <row r="414" spans="1:13" x14ac:dyDescent="0.25">
      <c r="A414" s="2">
        <v>45801</v>
      </c>
      <c r="B414" s="3">
        <f t="shared" si="20"/>
        <v>2025</v>
      </c>
      <c r="C414" t="str">
        <f t="shared" si="18"/>
        <v>2024-2025</v>
      </c>
      <c r="D414" t="s">
        <v>161</v>
      </c>
      <c r="E414" t="s">
        <v>20</v>
      </c>
      <c r="F414" t="str">
        <f t="shared" si="19"/>
        <v>South Australia</v>
      </c>
      <c r="G414" t="s">
        <v>17</v>
      </c>
      <c r="H414">
        <v>5607</v>
      </c>
      <c r="I414" t="s">
        <v>11</v>
      </c>
      <c r="J414" t="s">
        <v>137</v>
      </c>
      <c r="K414" t="s">
        <v>155</v>
      </c>
      <c r="L414" t="s">
        <v>145</v>
      </c>
      <c r="M414" s="5">
        <v>403</v>
      </c>
    </row>
    <row r="415" spans="1:13" x14ac:dyDescent="0.25">
      <c r="A415" s="2">
        <v>45945</v>
      </c>
      <c r="B415" s="3">
        <f t="shared" si="20"/>
        <v>2026</v>
      </c>
      <c r="C415" t="str">
        <f t="shared" si="18"/>
        <v>2025-2026</v>
      </c>
      <c r="D415" t="s">
        <v>160</v>
      </c>
      <c r="E415" t="s">
        <v>89</v>
      </c>
      <c r="F415" t="str">
        <f t="shared" si="19"/>
        <v>Queensland</v>
      </c>
      <c r="G415" t="s">
        <v>19</v>
      </c>
      <c r="H415">
        <v>4700</v>
      </c>
      <c r="I415" t="s">
        <v>11</v>
      </c>
      <c r="J415" t="s">
        <v>136</v>
      </c>
      <c r="K415" t="s">
        <v>155</v>
      </c>
      <c r="L415" t="s">
        <v>145</v>
      </c>
      <c r="M415" s="5">
        <v>758</v>
      </c>
    </row>
    <row r="416" spans="1:13" x14ac:dyDescent="0.25">
      <c r="A416" s="2">
        <v>45660</v>
      </c>
      <c r="B416" s="3">
        <f t="shared" si="20"/>
        <v>2025</v>
      </c>
      <c r="C416" t="str">
        <f t="shared" si="18"/>
        <v>2024-2025</v>
      </c>
      <c r="D416" t="s">
        <v>160</v>
      </c>
      <c r="E416" t="s">
        <v>61</v>
      </c>
      <c r="F416" t="str">
        <f t="shared" si="19"/>
        <v>Victoria</v>
      </c>
      <c r="G416" t="s">
        <v>26</v>
      </c>
      <c r="H416">
        <v>3179</v>
      </c>
      <c r="I416" t="s">
        <v>11</v>
      </c>
      <c r="J416" t="s">
        <v>125</v>
      </c>
      <c r="K416" t="s">
        <v>151</v>
      </c>
      <c r="L416" t="s">
        <v>141</v>
      </c>
      <c r="M416" s="5">
        <v>41</v>
      </c>
    </row>
    <row r="417" spans="1:13" x14ac:dyDescent="0.25">
      <c r="A417" s="2">
        <v>45987</v>
      </c>
      <c r="B417" s="3">
        <f t="shared" si="20"/>
        <v>2026</v>
      </c>
      <c r="C417" t="str">
        <f t="shared" si="18"/>
        <v>2025-2026</v>
      </c>
      <c r="D417" t="s">
        <v>161</v>
      </c>
      <c r="E417" t="s">
        <v>82</v>
      </c>
      <c r="F417" t="str">
        <f t="shared" si="19"/>
        <v>Queensland</v>
      </c>
      <c r="G417" t="s">
        <v>19</v>
      </c>
      <c r="H417">
        <v>4215</v>
      </c>
      <c r="I417" t="s">
        <v>11</v>
      </c>
      <c r="J417" t="s">
        <v>122</v>
      </c>
      <c r="K417" t="s">
        <v>155</v>
      </c>
      <c r="L417" t="s">
        <v>145</v>
      </c>
      <c r="M417" s="5">
        <v>392</v>
      </c>
    </row>
    <row r="418" spans="1:13" x14ac:dyDescent="0.25">
      <c r="A418" s="2">
        <v>45297</v>
      </c>
      <c r="B418" s="3">
        <f t="shared" si="20"/>
        <v>2024</v>
      </c>
      <c r="C418" t="str">
        <f t="shared" si="18"/>
        <v>2023-2024</v>
      </c>
      <c r="D418" t="s">
        <v>160</v>
      </c>
      <c r="E418" t="s">
        <v>29</v>
      </c>
      <c r="F418" t="str">
        <f t="shared" si="19"/>
        <v>Queensland</v>
      </c>
      <c r="G418" t="s">
        <v>19</v>
      </c>
      <c r="H418">
        <v>4703</v>
      </c>
      <c r="I418" t="s">
        <v>11</v>
      </c>
      <c r="J418" t="s">
        <v>136</v>
      </c>
      <c r="K418" t="s">
        <v>155</v>
      </c>
      <c r="L418" t="s">
        <v>145</v>
      </c>
      <c r="M418" s="5">
        <v>231</v>
      </c>
    </row>
    <row r="419" spans="1:13" x14ac:dyDescent="0.25">
      <c r="A419" s="2">
        <v>45591</v>
      </c>
      <c r="B419" s="3">
        <f t="shared" si="20"/>
        <v>2025</v>
      </c>
      <c r="C419" t="str">
        <f t="shared" si="18"/>
        <v>2024-2025</v>
      </c>
      <c r="D419" t="s">
        <v>160</v>
      </c>
      <c r="E419" t="s">
        <v>66</v>
      </c>
      <c r="F419" t="str">
        <f t="shared" si="19"/>
        <v>Western Australia</v>
      </c>
      <c r="G419" t="s">
        <v>28</v>
      </c>
      <c r="H419">
        <v>6330</v>
      </c>
      <c r="I419" t="s">
        <v>11</v>
      </c>
      <c r="J419" t="s">
        <v>133</v>
      </c>
      <c r="K419" t="s">
        <v>154</v>
      </c>
      <c r="L419" t="s">
        <v>144</v>
      </c>
      <c r="M419" s="5">
        <v>154</v>
      </c>
    </row>
    <row r="420" spans="1:13" x14ac:dyDescent="0.25">
      <c r="A420" s="2">
        <v>45861</v>
      </c>
      <c r="B420" s="3">
        <f t="shared" si="20"/>
        <v>2026</v>
      </c>
      <c r="C420" t="str">
        <f t="shared" si="18"/>
        <v>2025-2026</v>
      </c>
      <c r="D420" t="s">
        <v>160</v>
      </c>
      <c r="E420" t="s">
        <v>66</v>
      </c>
      <c r="F420" t="str">
        <f t="shared" si="19"/>
        <v>Western Australia</v>
      </c>
      <c r="G420" t="s">
        <v>28</v>
      </c>
      <c r="H420">
        <v>6330</v>
      </c>
      <c r="I420" t="s">
        <v>11</v>
      </c>
      <c r="J420" t="s">
        <v>133</v>
      </c>
      <c r="K420" t="s">
        <v>159</v>
      </c>
      <c r="L420" t="s">
        <v>149</v>
      </c>
      <c r="M420" s="5">
        <v>255</v>
      </c>
    </row>
    <row r="421" spans="1:13" x14ac:dyDescent="0.25">
      <c r="A421" s="2">
        <v>45960</v>
      </c>
      <c r="B421" s="3">
        <f t="shared" si="20"/>
        <v>2026</v>
      </c>
      <c r="C421" t="str">
        <f t="shared" si="18"/>
        <v>2025-2026</v>
      </c>
      <c r="D421" t="s">
        <v>160</v>
      </c>
      <c r="E421" t="s">
        <v>114</v>
      </c>
      <c r="F421" t="str">
        <f t="shared" si="19"/>
        <v>Victoria</v>
      </c>
      <c r="G421" t="s">
        <v>26</v>
      </c>
      <c r="H421">
        <v>3353</v>
      </c>
      <c r="I421" t="s">
        <v>11</v>
      </c>
      <c r="J421" t="s">
        <v>127</v>
      </c>
      <c r="K421" t="s">
        <v>154</v>
      </c>
      <c r="L421" t="s">
        <v>144</v>
      </c>
      <c r="M421" s="5">
        <v>690</v>
      </c>
    </row>
    <row r="422" spans="1:13" x14ac:dyDescent="0.25">
      <c r="A422" s="2">
        <v>45332</v>
      </c>
      <c r="B422" s="3">
        <f t="shared" si="20"/>
        <v>2024</v>
      </c>
      <c r="C422" t="str">
        <f t="shared" si="18"/>
        <v>2023-2024</v>
      </c>
      <c r="D422" t="s">
        <v>161</v>
      </c>
      <c r="E422" t="s">
        <v>12</v>
      </c>
      <c r="F422" t="str">
        <f t="shared" si="19"/>
        <v>New South Wales</v>
      </c>
      <c r="G422" t="s">
        <v>10</v>
      </c>
      <c r="H422">
        <v>2795</v>
      </c>
      <c r="I422" t="s">
        <v>11</v>
      </c>
      <c r="J422" t="s">
        <v>130</v>
      </c>
      <c r="K422" t="s">
        <v>153</v>
      </c>
      <c r="L422" t="s">
        <v>143</v>
      </c>
      <c r="M422" s="5">
        <v>749</v>
      </c>
    </row>
    <row r="423" spans="1:13" x14ac:dyDescent="0.25">
      <c r="A423" s="2">
        <v>45535</v>
      </c>
      <c r="B423" s="3">
        <f t="shared" si="20"/>
        <v>2025</v>
      </c>
      <c r="C423" t="str">
        <f t="shared" si="18"/>
        <v>2024-2025</v>
      </c>
      <c r="D423" t="s">
        <v>160</v>
      </c>
      <c r="E423" t="s">
        <v>85</v>
      </c>
      <c r="F423" t="str">
        <f t="shared" si="19"/>
        <v>Western Australia</v>
      </c>
      <c r="G423" t="s">
        <v>28</v>
      </c>
      <c r="H423">
        <v>6725</v>
      </c>
      <c r="I423" t="s">
        <v>11</v>
      </c>
      <c r="J423" t="s">
        <v>139</v>
      </c>
      <c r="K423" t="s">
        <v>157</v>
      </c>
      <c r="L423" t="s">
        <v>147</v>
      </c>
      <c r="M423" s="5">
        <v>736</v>
      </c>
    </row>
    <row r="424" spans="1:13" x14ac:dyDescent="0.25">
      <c r="A424" s="2">
        <v>45831</v>
      </c>
      <c r="B424" s="3">
        <f t="shared" si="20"/>
        <v>2025</v>
      </c>
      <c r="C424" t="str">
        <f t="shared" si="18"/>
        <v>2024-2025</v>
      </c>
      <c r="D424" t="s">
        <v>161</v>
      </c>
      <c r="E424" t="s">
        <v>72</v>
      </c>
      <c r="F424" t="str">
        <f t="shared" si="19"/>
        <v>Queensland</v>
      </c>
      <c r="G424" t="s">
        <v>19</v>
      </c>
      <c r="H424">
        <v>4870</v>
      </c>
      <c r="I424" t="s">
        <v>11</v>
      </c>
      <c r="J424" t="s">
        <v>131</v>
      </c>
      <c r="K424" t="s">
        <v>150</v>
      </c>
      <c r="L424" t="s">
        <v>140</v>
      </c>
      <c r="M424" s="5">
        <v>41</v>
      </c>
    </row>
    <row r="425" spans="1:13" x14ac:dyDescent="0.25">
      <c r="A425" s="2">
        <v>45618</v>
      </c>
      <c r="B425" s="3">
        <f t="shared" si="20"/>
        <v>2025</v>
      </c>
      <c r="C425" t="str">
        <f t="shared" si="18"/>
        <v>2024-2025</v>
      </c>
      <c r="D425" t="s">
        <v>161</v>
      </c>
      <c r="E425" t="s">
        <v>94</v>
      </c>
      <c r="F425" t="str">
        <f t="shared" si="19"/>
        <v>Queensland</v>
      </c>
      <c r="G425" t="s">
        <v>19</v>
      </c>
      <c r="H425">
        <v>4551</v>
      </c>
      <c r="I425" t="s">
        <v>11</v>
      </c>
      <c r="J425" t="s">
        <v>134</v>
      </c>
      <c r="K425" t="s">
        <v>152</v>
      </c>
      <c r="L425" t="s">
        <v>142</v>
      </c>
      <c r="M425" s="5">
        <v>499</v>
      </c>
    </row>
    <row r="426" spans="1:13" x14ac:dyDescent="0.25">
      <c r="A426" s="2">
        <v>45580</v>
      </c>
      <c r="B426" s="3">
        <f t="shared" si="20"/>
        <v>2025</v>
      </c>
      <c r="C426" t="str">
        <f t="shared" si="18"/>
        <v>2024-2025</v>
      </c>
      <c r="D426" t="s">
        <v>160</v>
      </c>
      <c r="E426" t="s">
        <v>34</v>
      </c>
      <c r="F426" t="str">
        <f t="shared" si="19"/>
        <v>New South Wales</v>
      </c>
      <c r="G426" t="s">
        <v>10</v>
      </c>
      <c r="H426">
        <v>2560</v>
      </c>
      <c r="I426" t="s">
        <v>11</v>
      </c>
      <c r="J426" t="s">
        <v>121</v>
      </c>
      <c r="K426" t="s">
        <v>152</v>
      </c>
      <c r="L426" t="s">
        <v>142</v>
      </c>
      <c r="M426" s="5">
        <v>156</v>
      </c>
    </row>
    <row r="427" spans="1:13" x14ac:dyDescent="0.25">
      <c r="A427" s="2">
        <v>45337</v>
      </c>
      <c r="B427" s="3">
        <f t="shared" si="20"/>
        <v>2024</v>
      </c>
      <c r="C427" t="str">
        <f t="shared" si="18"/>
        <v>2023-2024</v>
      </c>
      <c r="D427" t="s">
        <v>160</v>
      </c>
      <c r="E427" t="s">
        <v>111</v>
      </c>
      <c r="F427" t="str">
        <f t="shared" si="19"/>
        <v>New South Wales</v>
      </c>
      <c r="G427" t="s">
        <v>10</v>
      </c>
      <c r="H427">
        <v>2154</v>
      </c>
      <c r="I427" t="s">
        <v>11</v>
      </c>
      <c r="J427" t="s">
        <v>123</v>
      </c>
      <c r="K427" t="s">
        <v>154</v>
      </c>
      <c r="L427" t="s">
        <v>144</v>
      </c>
      <c r="M427" s="5">
        <v>114</v>
      </c>
    </row>
    <row r="428" spans="1:13" x14ac:dyDescent="0.25">
      <c r="A428" s="2">
        <v>45841</v>
      </c>
      <c r="B428" s="3">
        <f t="shared" si="20"/>
        <v>2026</v>
      </c>
      <c r="C428" t="str">
        <f t="shared" si="18"/>
        <v>2025-2026</v>
      </c>
      <c r="D428" t="s">
        <v>160</v>
      </c>
      <c r="E428" t="s">
        <v>14</v>
      </c>
      <c r="F428" t="str">
        <f t="shared" si="19"/>
        <v>Northern Territory</v>
      </c>
      <c r="G428" t="s">
        <v>15</v>
      </c>
      <c r="H428">
        <v>800</v>
      </c>
      <c r="I428" t="s">
        <v>11</v>
      </c>
      <c r="J428" t="s">
        <v>138</v>
      </c>
      <c r="K428" t="s">
        <v>153</v>
      </c>
      <c r="L428" t="s">
        <v>143</v>
      </c>
      <c r="M428" s="5">
        <v>522</v>
      </c>
    </row>
    <row r="429" spans="1:13" x14ac:dyDescent="0.25">
      <c r="A429" s="2">
        <v>45893</v>
      </c>
      <c r="B429" s="3">
        <f t="shared" si="20"/>
        <v>2026</v>
      </c>
      <c r="C429" t="str">
        <f t="shared" si="18"/>
        <v>2025-2026</v>
      </c>
      <c r="D429" t="s">
        <v>160</v>
      </c>
      <c r="E429" t="s">
        <v>87</v>
      </c>
      <c r="F429" t="str">
        <f t="shared" si="19"/>
        <v>New South Wales</v>
      </c>
      <c r="G429" t="s">
        <v>10</v>
      </c>
      <c r="H429">
        <v>2158</v>
      </c>
      <c r="I429" t="s">
        <v>11</v>
      </c>
      <c r="J429" t="s">
        <v>123</v>
      </c>
      <c r="K429" t="s">
        <v>153</v>
      </c>
      <c r="L429" t="s">
        <v>143</v>
      </c>
      <c r="M429" s="5">
        <v>517</v>
      </c>
    </row>
    <row r="430" spans="1:13" x14ac:dyDescent="0.25">
      <c r="A430" s="2">
        <v>45719</v>
      </c>
      <c r="B430" s="3">
        <f t="shared" si="20"/>
        <v>2025</v>
      </c>
      <c r="C430" t="str">
        <f t="shared" si="18"/>
        <v>2024-2025</v>
      </c>
      <c r="D430" t="s">
        <v>161</v>
      </c>
      <c r="E430" t="s">
        <v>83</v>
      </c>
      <c r="F430" t="str">
        <f t="shared" si="19"/>
        <v>Victoria</v>
      </c>
      <c r="G430" t="s">
        <v>26</v>
      </c>
      <c r="H430">
        <v>3551</v>
      </c>
      <c r="I430" t="s">
        <v>11</v>
      </c>
      <c r="J430" t="s">
        <v>127</v>
      </c>
      <c r="K430" t="s">
        <v>159</v>
      </c>
      <c r="L430" t="s">
        <v>149</v>
      </c>
      <c r="M430" s="5">
        <v>264</v>
      </c>
    </row>
    <row r="431" spans="1:13" x14ac:dyDescent="0.25">
      <c r="A431" s="2">
        <v>45870</v>
      </c>
      <c r="B431" s="3">
        <f t="shared" si="20"/>
        <v>2026</v>
      </c>
      <c r="C431" t="str">
        <f t="shared" si="18"/>
        <v>2025-2026</v>
      </c>
      <c r="D431" t="s">
        <v>161</v>
      </c>
      <c r="E431" t="s">
        <v>64</v>
      </c>
      <c r="F431" t="str">
        <f t="shared" si="19"/>
        <v>Western Australia</v>
      </c>
      <c r="G431" t="s">
        <v>28</v>
      </c>
      <c r="H431">
        <v>6112</v>
      </c>
      <c r="I431" t="s">
        <v>11</v>
      </c>
      <c r="J431" t="s">
        <v>133</v>
      </c>
      <c r="K431" t="s">
        <v>154</v>
      </c>
      <c r="L431" t="s">
        <v>144</v>
      </c>
      <c r="M431" s="5">
        <v>289</v>
      </c>
    </row>
    <row r="432" spans="1:13" x14ac:dyDescent="0.25">
      <c r="A432" s="2">
        <v>45578</v>
      </c>
      <c r="B432" s="3">
        <f t="shared" si="20"/>
        <v>2025</v>
      </c>
      <c r="C432" t="str">
        <f t="shared" si="18"/>
        <v>2024-2025</v>
      </c>
      <c r="D432" t="s">
        <v>160</v>
      </c>
      <c r="E432" t="s">
        <v>93</v>
      </c>
      <c r="F432" t="str">
        <f t="shared" si="19"/>
        <v>Victoria</v>
      </c>
      <c r="G432" t="s">
        <v>26</v>
      </c>
      <c r="H432">
        <v>3400</v>
      </c>
      <c r="I432" t="s">
        <v>11</v>
      </c>
      <c r="J432" t="s">
        <v>127</v>
      </c>
      <c r="K432" t="s">
        <v>153</v>
      </c>
      <c r="L432" t="s">
        <v>143</v>
      </c>
      <c r="M432" s="5">
        <v>493</v>
      </c>
    </row>
    <row r="433" spans="1:13" x14ac:dyDescent="0.25">
      <c r="A433" s="2">
        <v>45898</v>
      </c>
      <c r="B433" s="3">
        <f t="shared" si="20"/>
        <v>2026</v>
      </c>
      <c r="C433" t="str">
        <f t="shared" si="18"/>
        <v>2025-2026</v>
      </c>
      <c r="D433" t="s">
        <v>160</v>
      </c>
      <c r="E433" t="s">
        <v>67</v>
      </c>
      <c r="F433" t="str">
        <f t="shared" si="19"/>
        <v>Tasmania</v>
      </c>
      <c r="G433" t="s">
        <v>43</v>
      </c>
      <c r="H433">
        <v>7250</v>
      </c>
      <c r="I433" t="s">
        <v>11</v>
      </c>
      <c r="J433" t="s">
        <v>128</v>
      </c>
      <c r="K433" t="s">
        <v>155</v>
      </c>
      <c r="L433" t="s">
        <v>145</v>
      </c>
      <c r="M433" s="5">
        <v>381</v>
      </c>
    </row>
    <row r="434" spans="1:13" x14ac:dyDescent="0.25">
      <c r="A434" s="2">
        <v>45902</v>
      </c>
      <c r="B434" s="3">
        <f t="shared" si="20"/>
        <v>2026</v>
      </c>
      <c r="C434" t="str">
        <f t="shared" si="18"/>
        <v>2025-2026</v>
      </c>
      <c r="D434" t="s">
        <v>161</v>
      </c>
      <c r="E434" t="s">
        <v>27</v>
      </c>
      <c r="F434" t="str">
        <f t="shared" si="19"/>
        <v>Western Australia</v>
      </c>
      <c r="G434" t="s">
        <v>28</v>
      </c>
      <c r="H434">
        <v>6030</v>
      </c>
      <c r="I434" t="s">
        <v>11</v>
      </c>
      <c r="J434" t="s">
        <v>119</v>
      </c>
      <c r="K434" t="s">
        <v>153</v>
      </c>
      <c r="L434" t="s">
        <v>143</v>
      </c>
      <c r="M434" s="5">
        <v>460</v>
      </c>
    </row>
    <row r="435" spans="1:13" x14ac:dyDescent="0.25">
      <c r="A435" s="2">
        <v>45446</v>
      </c>
      <c r="B435" s="3">
        <f t="shared" si="20"/>
        <v>2024</v>
      </c>
      <c r="C435" t="str">
        <f t="shared" si="18"/>
        <v>2023-2024</v>
      </c>
      <c r="D435" t="s">
        <v>160</v>
      </c>
      <c r="E435" t="s">
        <v>61</v>
      </c>
      <c r="F435" t="str">
        <f t="shared" si="19"/>
        <v>Victoria</v>
      </c>
      <c r="G435" t="s">
        <v>26</v>
      </c>
      <c r="H435">
        <v>3179</v>
      </c>
      <c r="I435" t="s">
        <v>11</v>
      </c>
      <c r="J435" t="s">
        <v>125</v>
      </c>
      <c r="K435" t="s">
        <v>155</v>
      </c>
      <c r="L435" t="s">
        <v>145</v>
      </c>
      <c r="M435" s="5">
        <v>30</v>
      </c>
    </row>
    <row r="436" spans="1:13" x14ac:dyDescent="0.25">
      <c r="A436" s="2">
        <v>45595</v>
      </c>
      <c r="B436" s="3">
        <f t="shared" si="20"/>
        <v>2025</v>
      </c>
      <c r="C436" t="str">
        <f t="shared" si="18"/>
        <v>2024-2025</v>
      </c>
      <c r="D436" t="s">
        <v>160</v>
      </c>
      <c r="E436" t="s">
        <v>40</v>
      </c>
      <c r="F436" t="str">
        <f t="shared" si="19"/>
        <v>South Australia</v>
      </c>
      <c r="G436" t="s">
        <v>17</v>
      </c>
      <c r="H436">
        <v>5169</v>
      </c>
      <c r="I436" t="s">
        <v>11</v>
      </c>
      <c r="J436" t="s">
        <v>132</v>
      </c>
      <c r="K436" t="s">
        <v>151</v>
      </c>
      <c r="L436" t="s">
        <v>141</v>
      </c>
      <c r="M436" s="5">
        <v>520</v>
      </c>
    </row>
    <row r="437" spans="1:13" x14ac:dyDescent="0.25">
      <c r="A437" s="2">
        <v>45788</v>
      </c>
      <c r="B437" s="3">
        <f t="shared" si="20"/>
        <v>2025</v>
      </c>
      <c r="C437" t="str">
        <f t="shared" si="18"/>
        <v>2024-2025</v>
      </c>
      <c r="D437" t="s">
        <v>161</v>
      </c>
      <c r="E437" t="s">
        <v>86</v>
      </c>
      <c r="F437" t="str">
        <f t="shared" si="19"/>
        <v>Queensland</v>
      </c>
      <c r="G437" t="s">
        <v>19</v>
      </c>
      <c r="H437">
        <v>4119</v>
      </c>
      <c r="I437" t="s">
        <v>11</v>
      </c>
      <c r="J437" t="s">
        <v>129</v>
      </c>
      <c r="K437" t="s">
        <v>151</v>
      </c>
      <c r="L437" t="s">
        <v>141</v>
      </c>
      <c r="M437" s="5">
        <v>516</v>
      </c>
    </row>
    <row r="438" spans="1:13" x14ac:dyDescent="0.25">
      <c r="A438" s="2">
        <v>45453</v>
      </c>
      <c r="B438" s="3">
        <f t="shared" si="20"/>
        <v>2024</v>
      </c>
      <c r="C438" t="str">
        <f t="shared" si="18"/>
        <v>2023-2024</v>
      </c>
      <c r="D438" t="s">
        <v>160</v>
      </c>
      <c r="E438" t="s">
        <v>35</v>
      </c>
      <c r="F438" t="str">
        <f t="shared" si="19"/>
        <v>Victoria</v>
      </c>
      <c r="G438" t="s">
        <v>26</v>
      </c>
      <c r="H438">
        <v>3280</v>
      </c>
      <c r="I438" t="s">
        <v>11</v>
      </c>
      <c r="J438" t="s">
        <v>127</v>
      </c>
      <c r="K438" t="s">
        <v>155</v>
      </c>
      <c r="L438" t="s">
        <v>145</v>
      </c>
      <c r="M438" s="5">
        <v>602</v>
      </c>
    </row>
    <row r="439" spans="1:13" x14ac:dyDescent="0.25">
      <c r="A439" s="2">
        <v>45759</v>
      </c>
      <c r="B439" s="3">
        <f t="shared" si="20"/>
        <v>2025</v>
      </c>
      <c r="C439" t="str">
        <f t="shared" si="18"/>
        <v>2024-2025</v>
      </c>
      <c r="D439" t="s">
        <v>160</v>
      </c>
      <c r="E439" t="s">
        <v>30</v>
      </c>
      <c r="F439" t="str">
        <f t="shared" si="19"/>
        <v>Victoria</v>
      </c>
      <c r="G439" t="s">
        <v>26</v>
      </c>
      <c r="H439">
        <v>3030</v>
      </c>
      <c r="I439" t="s">
        <v>11</v>
      </c>
      <c r="J439" t="s">
        <v>126</v>
      </c>
      <c r="K439" t="s">
        <v>157</v>
      </c>
      <c r="L439" t="s">
        <v>147</v>
      </c>
      <c r="M439" s="5">
        <v>168</v>
      </c>
    </row>
    <row r="440" spans="1:13" x14ac:dyDescent="0.25">
      <c r="A440" s="2">
        <v>45812</v>
      </c>
      <c r="B440" s="3">
        <f t="shared" si="20"/>
        <v>2025</v>
      </c>
      <c r="C440" t="str">
        <f t="shared" si="18"/>
        <v>2024-2025</v>
      </c>
      <c r="D440" t="s">
        <v>160</v>
      </c>
      <c r="E440" t="s">
        <v>18</v>
      </c>
      <c r="F440" t="str">
        <f t="shared" si="19"/>
        <v>Queensland</v>
      </c>
      <c r="G440" t="s">
        <v>19</v>
      </c>
      <c r="H440">
        <v>4802</v>
      </c>
      <c r="I440" t="s">
        <v>11</v>
      </c>
      <c r="J440" t="s">
        <v>131</v>
      </c>
      <c r="K440" t="s">
        <v>153</v>
      </c>
      <c r="L440" t="s">
        <v>143</v>
      </c>
      <c r="M440" s="5">
        <v>82</v>
      </c>
    </row>
    <row r="441" spans="1:13" x14ac:dyDescent="0.25">
      <c r="A441" s="2">
        <v>45372</v>
      </c>
      <c r="B441" s="3">
        <f t="shared" si="20"/>
        <v>2024</v>
      </c>
      <c r="C441" t="str">
        <f t="shared" si="18"/>
        <v>2023-2024</v>
      </c>
      <c r="D441" t="s">
        <v>160</v>
      </c>
      <c r="E441" t="s">
        <v>70</v>
      </c>
      <c r="F441" t="str">
        <f t="shared" si="19"/>
        <v>Western Australia</v>
      </c>
      <c r="G441" t="s">
        <v>28</v>
      </c>
      <c r="H441">
        <v>6021</v>
      </c>
      <c r="I441" t="s">
        <v>11</v>
      </c>
      <c r="J441" t="s">
        <v>119</v>
      </c>
      <c r="K441" t="s">
        <v>154</v>
      </c>
      <c r="L441" t="s">
        <v>144</v>
      </c>
      <c r="M441" s="5">
        <v>322</v>
      </c>
    </row>
    <row r="442" spans="1:13" x14ac:dyDescent="0.25">
      <c r="A442" s="2">
        <v>45336</v>
      </c>
      <c r="B442" s="3">
        <f t="shared" si="20"/>
        <v>2024</v>
      </c>
      <c r="C442" t="str">
        <f t="shared" si="18"/>
        <v>2023-2024</v>
      </c>
      <c r="D442" t="s">
        <v>160</v>
      </c>
      <c r="E442" t="s">
        <v>104</v>
      </c>
      <c r="F442" t="str">
        <f t="shared" si="19"/>
        <v>Victoria</v>
      </c>
      <c r="G442" t="s">
        <v>26</v>
      </c>
      <c r="H442">
        <v>3175</v>
      </c>
      <c r="I442" t="s">
        <v>11</v>
      </c>
      <c r="J442" t="s">
        <v>125</v>
      </c>
      <c r="K442" t="s">
        <v>150</v>
      </c>
      <c r="L442" t="s">
        <v>140</v>
      </c>
      <c r="M442" s="5">
        <v>458</v>
      </c>
    </row>
    <row r="443" spans="1:13" x14ac:dyDescent="0.25">
      <c r="A443" s="2">
        <v>45397</v>
      </c>
      <c r="B443" s="3">
        <f t="shared" si="20"/>
        <v>2024</v>
      </c>
      <c r="C443" t="str">
        <f t="shared" si="18"/>
        <v>2023-2024</v>
      </c>
      <c r="D443" t="s">
        <v>160</v>
      </c>
      <c r="E443" t="s">
        <v>97</v>
      </c>
      <c r="F443" t="str">
        <f t="shared" si="19"/>
        <v>Tasmania</v>
      </c>
      <c r="G443" t="s">
        <v>43</v>
      </c>
      <c r="H443">
        <v>7010</v>
      </c>
      <c r="I443" t="s">
        <v>11</v>
      </c>
      <c r="J443" t="s">
        <v>128</v>
      </c>
      <c r="K443" t="s">
        <v>153</v>
      </c>
      <c r="L443" t="s">
        <v>143</v>
      </c>
      <c r="M443" s="5">
        <v>78</v>
      </c>
    </row>
    <row r="444" spans="1:13" x14ac:dyDescent="0.25">
      <c r="A444" s="2">
        <v>45644</v>
      </c>
      <c r="B444" s="3">
        <f t="shared" si="20"/>
        <v>2025</v>
      </c>
      <c r="C444" t="str">
        <f t="shared" si="18"/>
        <v>2024-2025</v>
      </c>
      <c r="D444" t="s">
        <v>160</v>
      </c>
      <c r="E444" t="s">
        <v>96</v>
      </c>
      <c r="F444" t="str">
        <f t="shared" si="19"/>
        <v>Western Australia</v>
      </c>
      <c r="G444" t="s">
        <v>28</v>
      </c>
      <c r="H444">
        <v>6027</v>
      </c>
      <c r="I444" t="s">
        <v>11</v>
      </c>
      <c r="J444" t="s">
        <v>119</v>
      </c>
      <c r="K444" t="s">
        <v>153</v>
      </c>
      <c r="L444" t="s">
        <v>143</v>
      </c>
      <c r="M444" s="5">
        <v>562</v>
      </c>
    </row>
    <row r="445" spans="1:13" x14ac:dyDescent="0.25">
      <c r="A445" s="2">
        <v>45360</v>
      </c>
      <c r="B445" s="3">
        <f t="shared" si="20"/>
        <v>2024</v>
      </c>
      <c r="C445" t="str">
        <f t="shared" si="18"/>
        <v>2023-2024</v>
      </c>
      <c r="D445" t="s">
        <v>160</v>
      </c>
      <c r="E445" t="s">
        <v>13</v>
      </c>
      <c r="F445" t="str">
        <f t="shared" si="19"/>
        <v>New South Wales</v>
      </c>
      <c r="G445" t="s">
        <v>10</v>
      </c>
      <c r="H445">
        <v>2141</v>
      </c>
      <c r="I445" t="s">
        <v>11</v>
      </c>
      <c r="J445" t="s">
        <v>123</v>
      </c>
      <c r="K445" t="s">
        <v>153</v>
      </c>
      <c r="L445" t="s">
        <v>143</v>
      </c>
      <c r="M445" s="5">
        <v>531</v>
      </c>
    </row>
    <row r="446" spans="1:13" x14ac:dyDescent="0.25">
      <c r="A446" s="2">
        <v>45776</v>
      </c>
      <c r="B446" s="3">
        <f t="shared" si="20"/>
        <v>2025</v>
      </c>
      <c r="C446" t="str">
        <f t="shared" si="18"/>
        <v>2024-2025</v>
      </c>
      <c r="D446" t="s">
        <v>160</v>
      </c>
      <c r="E446" t="s">
        <v>74</v>
      </c>
      <c r="F446" t="str">
        <f t="shared" si="19"/>
        <v>Victoria</v>
      </c>
      <c r="G446" t="s">
        <v>26</v>
      </c>
      <c r="H446">
        <v>3500</v>
      </c>
      <c r="I446" t="s">
        <v>11</v>
      </c>
      <c r="J446" t="s">
        <v>127</v>
      </c>
      <c r="K446" t="s">
        <v>153</v>
      </c>
      <c r="L446" t="s">
        <v>143</v>
      </c>
      <c r="M446" s="5">
        <v>127</v>
      </c>
    </row>
    <row r="447" spans="1:13" x14ac:dyDescent="0.25">
      <c r="A447" s="2">
        <v>45633</v>
      </c>
      <c r="B447" s="3">
        <f t="shared" si="20"/>
        <v>2025</v>
      </c>
      <c r="C447" t="str">
        <f t="shared" si="18"/>
        <v>2024-2025</v>
      </c>
      <c r="D447" t="s">
        <v>160</v>
      </c>
      <c r="E447" t="s">
        <v>16</v>
      </c>
      <c r="F447" t="str">
        <f t="shared" si="19"/>
        <v>South Australia</v>
      </c>
      <c r="G447" t="s">
        <v>17</v>
      </c>
      <c r="H447">
        <v>5168</v>
      </c>
      <c r="I447" t="s">
        <v>11</v>
      </c>
      <c r="J447" t="s">
        <v>132</v>
      </c>
      <c r="K447" t="s">
        <v>153</v>
      </c>
      <c r="L447" t="s">
        <v>143</v>
      </c>
      <c r="M447" s="5">
        <v>490</v>
      </c>
    </row>
    <row r="448" spans="1:13" x14ac:dyDescent="0.25">
      <c r="A448" s="2">
        <v>45314</v>
      </c>
      <c r="B448" s="3">
        <f t="shared" si="20"/>
        <v>2024</v>
      </c>
      <c r="C448" t="str">
        <f t="shared" si="18"/>
        <v>2023-2024</v>
      </c>
      <c r="D448" t="s">
        <v>161</v>
      </c>
      <c r="E448" t="s">
        <v>39</v>
      </c>
      <c r="F448" t="str">
        <f t="shared" si="19"/>
        <v>New South Wales</v>
      </c>
      <c r="G448" t="s">
        <v>10</v>
      </c>
      <c r="H448">
        <v>2541</v>
      </c>
      <c r="I448" t="s">
        <v>11</v>
      </c>
      <c r="J448" t="s">
        <v>121</v>
      </c>
      <c r="K448" t="s">
        <v>152</v>
      </c>
      <c r="L448" t="s">
        <v>142</v>
      </c>
      <c r="M448" s="5">
        <v>568</v>
      </c>
    </row>
    <row r="449" spans="1:13" x14ac:dyDescent="0.25">
      <c r="A449" s="2">
        <v>45400</v>
      </c>
      <c r="B449" s="3">
        <f t="shared" si="20"/>
        <v>2024</v>
      </c>
      <c r="C449" t="str">
        <f t="shared" si="18"/>
        <v>2023-2024</v>
      </c>
      <c r="D449" t="s">
        <v>160</v>
      </c>
      <c r="E449" t="s">
        <v>61</v>
      </c>
      <c r="F449" t="str">
        <f t="shared" si="19"/>
        <v>Victoria</v>
      </c>
      <c r="G449" t="s">
        <v>26</v>
      </c>
      <c r="H449">
        <v>3179</v>
      </c>
      <c r="I449" t="s">
        <v>11</v>
      </c>
      <c r="J449" t="s">
        <v>125</v>
      </c>
      <c r="K449" t="s">
        <v>151</v>
      </c>
      <c r="L449" t="s">
        <v>141</v>
      </c>
      <c r="M449" s="5">
        <v>595</v>
      </c>
    </row>
    <row r="450" spans="1:13" x14ac:dyDescent="0.25">
      <c r="A450" s="2">
        <v>45885</v>
      </c>
      <c r="B450" s="3">
        <f t="shared" si="20"/>
        <v>2026</v>
      </c>
      <c r="C450" t="str">
        <f t="shared" ref="C450:C513" si="21">IF(MONTH(A450) &gt;= 7, YEAR(A450) &amp; "-" &amp; YEAR(A450) + 1, YEAR(A450) - 1 &amp; "-" &amp; YEAR(A450))</f>
        <v>2025-2026</v>
      </c>
      <c r="D450" t="s">
        <v>160</v>
      </c>
      <c r="E450" t="s">
        <v>52</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120</v>
      </c>
      <c r="K450" t="s">
        <v>154</v>
      </c>
      <c r="L450" t="s">
        <v>144</v>
      </c>
      <c r="M450" s="5">
        <v>585</v>
      </c>
    </row>
    <row r="451" spans="1:13" x14ac:dyDescent="0.25">
      <c r="A451" s="2">
        <v>45851</v>
      </c>
      <c r="B451" s="3">
        <f t="shared" ref="B451:B514" si="23">IF(MONTH(A451)&gt;=7,YEAR(A451)+1,YEAR(A451))</f>
        <v>2026</v>
      </c>
      <c r="C451" t="str">
        <f t="shared" si="21"/>
        <v>2025-2026</v>
      </c>
      <c r="D451" t="s">
        <v>161</v>
      </c>
      <c r="E451" t="s">
        <v>82</v>
      </c>
      <c r="F451" t="str">
        <f t="shared" si="22"/>
        <v>Queensland</v>
      </c>
      <c r="G451" t="s">
        <v>19</v>
      </c>
      <c r="H451">
        <v>4215</v>
      </c>
      <c r="I451" t="s">
        <v>11</v>
      </c>
      <c r="J451" t="s">
        <v>122</v>
      </c>
      <c r="K451" t="s">
        <v>153</v>
      </c>
      <c r="L451" t="s">
        <v>143</v>
      </c>
      <c r="M451" s="5">
        <v>614</v>
      </c>
    </row>
    <row r="452" spans="1:13" x14ac:dyDescent="0.25">
      <c r="A452" s="2">
        <v>45532</v>
      </c>
      <c r="B452" s="3">
        <f t="shared" si="23"/>
        <v>2025</v>
      </c>
      <c r="C452" t="str">
        <f t="shared" si="21"/>
        <v>2024-2025</v>
      </c>
      <c r="D452" t="s">
        <v>160</v>
      </c>
      <c r="E452" t="s">
        <v>23</v>
      </c>
      <c r="F452" t="str">
        <f t="shared" si="22"/>
        <v>New South Wales</v>
      </c>
      <c r="G452" t="s">
        <v>10</v>
      </c>
      <c r="H452">
        <v>2830</v>
      </c>
      <c r="I452" t="s">
        <v>11</v>
      </c>
      <c r="J452" t="s">
        <v>130</v>
      </c>
      <c r="K452" t="s">
        <v>153</v>
      </c>
      <c r="L452" t="s">
        <v>143</v>
      </c>
      <c r="M452" s="5">
        <v>557</v>
      </c>
    </row>
    <row r="453" spans="1:13" x14ac:dyDescent="0.25">
      <c r="A453" s="2">
        <v>45469</v>
      </c>
      <c r="B453" s="3">
        <f t="shared" si="23"/>
        <v>2024</v>
      </c>
      <c r="C453" t="str">
        <f t="shared" si="21"/>
        <v>2023-2024</v>
      </c>
      <c r="D453" t="s">
        <v>160</v>
      </c>
      <c r="E453" t="s">
        <v>106</v>
      </c>
      <c r="F453" t="str">
        <f t="shared" si="22"/>
        <v>Queensland</v>
      </c>
      <c r="G453" t="s">
        <v>19</v>
      </c>
      <c r="H453">
        <v>4558</v>
      </c>
      <c r="I453" t="s">
        <v>11</v>
      </c>
      <c r="J453" t="s">
        <v>134</v>
      </c>
      <c r="K453" t="s">
        <v>153</v>
      </c>
      <c r="L453" t="s">
        <v>143</v>
      </c>
      <c r="M453" s="5">
        <v>212</v>
      </c>
    </row>
    <row r="454" spans="1:13" x14ac:dyDescent="0.25">
      <c r="A454" s="2">
        <v>45384</v>
      </c>
      <c r="B454" s="3">
        <f t="shared" si="23"/>
        <v>2024</v>
      </c>
      <c r="C454" t="str">
        <f t="shared" si="21"/>
        <v>2023-2024</v>
      </c>
      <c r="D454" t="s">
        <v>160</v>
      </c>
      <c r="E454" t="s">
        <v>75</v>
      </c>
      <c r="F454" t="str">
        <f t="shared" si="22"/>
        <v>Victoria</v>
      </c>
      <c r="G454" t="s">
        <v>26</v>
      </c>
      <c r="H454">
        <v>3915</v>
      </c>
      <c r="I454" t="s">
        <v>11</v>
      </c>
      <c r="J454" t="s">
        <v>135</v>
      </c>
      <c r="K454" t="s">
        <v>152</v>
      </c>
      <c r="L454" t="s">
        <v>142</v>
      </c>
      <c r="M454" s="5">
        <v>424</v>
      </c>
    </row>
    <row r="455" spans="1:13" x14ac:dyDescent="0.25">
      <c r="A455" s="2">
        <v>45808</v>
      </c>
      <c r="B455" s="3">
        <f t="shared" si="23"/>
        <v>2025</v>
      </c>
      <c r="C455" t="str">
        <f t="shared" si="21"/>
        <v>2024-2025</v>
      </c>
      <c r="D455" t="s">
        <v>160</v>
      </c>
      <c r="E455" t="s">
        <v>39</v>
      </c>
      <c r="F455" t="str">
        <f t="shared" si="22"/>
        <v>New South Wales</v>
      </c>
      <c r="G455" t="s">
        <v>10</v>
      </c>
      <c r="H455">
        <v>2541</v>
      </c>
      <c r="I455" t="s">
        <v>11</v>
      </c>
      <c r="J455" t="s">
        <v>121</v>
      </c>
      <c r="K455" t="s">
        <v>157</v>
      </c>
      <c r="L455" t="s">
        <v>147</v>
      </c>
      <c r="M455" s="5">
        <v>790</v>
      </c>
    </row>
    <row r="456" spans="1:13" x14ac:dyDescent="0.25">
      <c r="A456" s="2">
        <v>45573</v>
      </c>
      <c r="B456" s="3">
        <f t="shared" si="23"/>
        <v>2025</v>
      </c>
      <c r="C456" t="str">
        <f t="shared" si="21"/>
        <v>2024-2025</v>
      </c>
      <c r="D456" t="s">
        <v>160</v>
      </c>
      <c r="E456" t="s">
        <v>78</v>
      </c>
      <c r="F456" t="str">
        <f t="shared" si="22"/>
        <v>New South Wales</v>
      </c>
      <c r="G456" t="s">
        <v>10</v>
      </c>
      <c r="H456">
        <v>2480</v>
      </c>
      <c r="I456" t="s">
        <v>11</v>
      </c>
      <c r="J456" t="s">
        <v>120</v>
      </c>
      <c r="K456" t="s">
        <v>151</v>
      </c>
      <c r="L456" t="s">
        <v>141</v>
      </c>
      <c r="M456" s="5">
        <v>604</v>
      </c>
    </row>
    <row r="457" spans="1:13" x14ac:dyDescent="0.25">
      <c r="A457" s="2">
        <v>45656</v>
      </c>
      <c r="B457" s="3">
        <f t="shared" si="23"/>
        <v>2025</v>
      </c>
      <c r="C457" t="str">
        <f t="shared" si="21"/>
        <v>2024-2025</v>
      </c>
      <c r="D457" t="s">
        <v>160</v>
      </c>
      <c r="E457" t="s">
        <v>60</v>
      </c>
      <c r="F457" t="str">
        <f t="shared" si="22"/>
        <v>Queensland</v>
      </c>
      <c r="G457" t="s">
        <v>19</v>
      </c>
      <c r="H457">
        <v>4655</v>
      </c>
      <c r="I457" t="s">
        <v>11</v>
      </c>
      <c r="J457" t="s">
        <v>136</v>
      </c>
      <c r="K457" t="s">
        <v>154</v>
      </c>
      <c r="L457" t="s">
        <v>144</v>
      </c>
      <c r="M457" s="5">
        <v>422</v>
      </c>
    </row>
    <row r="458" spans="1:13" x14ac:dyDescent="0.25">
      <c r="A458" s="2">
        <v>45722</v>
      </c>
      <c r="B458" s="3">
        <f t="shared" si="23"/>
        <v>2025</v>
      </c>
      <c r="C458" t="str">
        <f t="shared" si="21"/>
        <v>2024-2025</v>
      </c>
      <c r="D458" t="s">
        <v>161</v>
      </c>
      <c r="E458" t="s">
        <v>12</v>
      </c>
      <c r="F458" t="str">
        <f t="shared" si="22"/>
        <v>New South Wales</v>
      </c>
      <c r="G458" t="s">
        <v>10</v>
      </c>
      <c r="H458">
        <v>2795</v>
      </c>
      <c r="I458" t="s">
        <v>11</v>
      </c>
      <c r="J458" t="s">
        <v>130</v>
      </c>
      <c r="K458" t="s">
        <v>155</v>
      </c>
      <c r="L458" t="s">
        <v>145</v>
      </c>
      <c r="M458" s="5">
        <v>118</v>
      </c>
    </row>
    <row r="459" spans="1:13" x14ac:dyDescent="0.25">
      <c r="A459" s="2">
        <v>45312</v>
      </c>
      <c r="B459" s="3">
        <f t="shared" si="23"/>
        <v>2024</v>
      </c>
      <c r="C459" t="str">
        <f t="shared" si="21"/>
        <v>2023-2024</v>
      </c>
      <c r="D459" t="s">
        <v>161</v>
      </c>
      <c r="E459" t="s">
        <v>78</v>
      </c>
      <c r="F459" t="str">
        <f t="shared" si="22"/>
        <v>New South Wales</v>
      </c>
      <c r="G459" t="s">
        <v>10</v>
      </c>
      <c r="H459">
        <v>2480</v>
      </c>
      <c r="I459" t="s">
        <v>11</v>
      </c>
      <c r="J459" t="s">
        <v>120</v>
      </c>
      <c r="K459" t="s">
        <v>153</v>
      </c>
      <c r="L459" t="s">
        <v>143</v>
      </c>
      <c r="M459" s="5">
        <v>528</v>
      </c>
    </row>
    <row r="460" spans="1:13" x14ac:dyDescent="0.25">
      <c r="A460" s="2">
        <v>45455</v>
      </c>
      <c r="B460" s="3">
        <f t="shared" si="23"/>
        <v>2024</v>
      </c>
      <c r="C460" t="str">
        <f t="shared" si="21"/>
        <v>2023-2024</v>
      </c>
      <c r="D460" t="s">
        <v>160</v>
      </c>
      <c r="E460" t="s">
        <v>39</v>
      </c>
      <c r="F460" t="str">
        <f t="shared" si="22"/>
        <v>New South Wales</v>
      </c>
      <c r="G460" t="s">
        <v>10</v>
      </c>
      <c r="H460">
        <v>2541</v>
      </c>
      <c r="I460" t="s">
        <v>11</v>
      </c>
      <c r="J460" t="s">
        <v>121</v>
      </c>
      <c r="K460" t="s">
        <v>153</v>
      </c>
      <c r="L460" t="s">
        <v>143</v>
      </c>
      <c r="M460" s="5">
        <v>189</v>
      </c>
    </row>
    <row r="461" spans="1:13" x14ac:dyDescent="0.25">
      <c r="A461" s="2">
        <v>45696</v>
      </c>
      <c r="B461" s="3">
        <f t="shared" si="23"/>
        <v>2025</v>
      </c>
      <c r="C461" t="str">
        <f t="shared" si="21"/>
        <v>2024-2025</v>
      </c>
      <c r="D461" t="s">
        <v>160</v>
      </c>
      <c r="E461" t="s">
        <v>57</v>
      </c>
      <c r="F461" t="str">
        <f t="shared" si="22"/>
        <v>New South Wales</v>
      </c>
      <c r="G461" t="s">
        <v>10</v>
      </c>
      <c r="H461">
        <v>2064</v>
      </c>
      <c r="I461" t="s">
        <v>11</v>
      </c>
      <c r="J461" t="s">
        <v>124</v>
      </c>
      <c r="K461" t="s">
        <v>157</v>
      </c>
      <c r="L461" t="s">
        <v>147</v>
      </c>
      <c r="M461" s="5">
        <v>61</v>
      </c>
    </row>
    <row r="462" spans="1:13" x14ac:dyDescent="0.25">
      <c r="A462" s="2">
        <v>45643</v>
      </c>
      <c r="B462" s="3">
        <f t="shared" si="23"/>
        <v>2025</v>
      </c>
      <c r="C462" t="str">
        <f t="shared" si="21"/>
        <v>2024-2025</v>
      </c>
      <c r="D462" t="s">
        <v>161</v>
      </c>
      <c r="E462" t="s">
        <v>85</v>
      </c>
      <c r="F462" t="str">
        <f t="shared" si="22"/>
        <v>Western Australia</v>
      </c>
      <c r="G462" t="s">
        <v>28</v>
      </c>
      <c r="H462">
        <v>6725</v>
      </c>
      <c r="I462" t="s">
        <v>11</v>
      </c>
      <c r="J462" t="s">
        <v>139</v>
      </c>
      <c r="K462" t="s">
        <v>154</v>
      </c>
      <c r="L462" t="s">
        <v>144</v>
      </c>
      <c r="M462" s="5">
        <v>247</v>
      </c>
    </row>
    <row r="463" spans="1:13" x14ac:dyDescent="0.25">
      <c r="A463" s="2">
        <v>45670</v>
      </c>
      <c r="B463" s="3">
        <f t="shared" si="23"/>
        <v>2025</v>
      </c>
      <c r="C463" t="str">
        <f t="shared" si="21"/>
        <v>2024-2025</v>
      </c>
      <c r="D463" t="s">
        <v>160</v>
      </c>
      <c r="E463" t="s">
        <v>58</v>
      </c>
      <c r="F463" t="str">
        <f t="shared" si="22"/>
        <v>New South Wales</v>
      </c>
      <c r="G463" t="s">
        <v>10</v>
      </c>
      <c r="H463">
        <v>2790</v>
      </c>
      <c r="I463" t="s">
        <v>11</v>
      </c>
      <c r="J463" t="s">
        <v>130</v>
      </c>
      <c r="K463" t="s">
        <v>152</v>
      </c>
      <c r="L463" t="s">
        <v>142</v>
      </c>
      <c r="M463" s="5">
        <v>786</v>
      </c>
    </row>
    <row r="464" spans="1:13" x14ac:dyDescent="0.25">
      <c r="A464" s="2">
        <v>45775</v>
      </c>
      <c r="B464" s="3">
        <f t="shared" si="23"/>
        <v>2025</v>
      </c>
      <c r="C464" t="str">
        <f t="shared" si="21"/>
        <v>2024-2025</v>
      </c>
      <c r="D464" t="s">
        <v>161</v>
      </c>
      <c r="E464" t="s">
        <v>20</v>
      </c>
      <c r="F464" t="str">
        <f t="shared" si="22"/>
        <v>South Australia</v>
      </c>
      <c r="G464" t="s">
        <v>17</v>
      </c>
      <c r="H464">
        <v>5607</v>
      </c>
      <c r="I464" t="s">
        <v>11</v>
      </c>
      <c r="J464" t="s">
        <v>137</v>
      </c>
      <c r="K464" t="s">
        <v>155</v>
      </c>
      <c r="L464" t="s">
        <v>145</v>
      </c>
      <c r="M464" s="5">
        <v>152</v>
      </c>
    </row>
    <row r="465" spans="1:13" x14ac:dyDescent="0.25">
      <c r="A465" s="2">
        <v>45475</v>
      </c>
      <c r="B465" s="3">
        <f t="shared" si="23"/>
        <v>2025</v>
      </c>
      <c r="C465" t="str">
        <f t="shared" si="21"/>
        <v>2024-2025</v>
      </c>
      <c r="D465" t="s">
        <v>160</v>
      </c>
      <c r="E465" t="s">
        <v>89</v>
      </c>
      <c r="F465" t="str">
        <f t="shared" si="22"/>
        <v>Queensland</v>
      </c>
      <c r="G465" t="s">
        <v>19</v>
      </c>
      <c r="H465">
        <v>4700</v>
      </c>
      <c r="I465" t="s">
        <v>11</v>
      </c>
      <c r="J465" t="s">
        <v>136</v>
      </c>
      <c r="K465" t="s">
        <v>151</v>
      </c>
      <c r="L465" t="s">
        <v>141</v>
      </c>
      <c r="M465" s="5">
        <v>733</v>
      </c>
    </row>
    <row r="466" spans="1:13" x14ac:dyDescent="0.25">
      <c r="A466" s="2">
        <v>45999</v>
      </c>
      <c r="B466" s="3">
        <f t="shared" si="23"/>
        <v>2026</v>
      </c>
      <c r="C466" t="str">
        <f t="shared" si="21"/>
        <v>2025-2026</v>
      </c>
      <c r="D466" t="s">
        <v>161</v>
      </c>
      <c r="E466" t="s">
        <v>9</v>
      </c>
      <c r="F466" t="str">
        <f t="shared" si="22"/>
        <v>New South Wales</v>
      </c>
      <c r="G466" t="s">
        <v>10</v>
      </c>
      <c r="H466">
        <v>2067</v>
      </c>
      <c r="I466" t="s">
        <v>11</v>
      </c>
      <c r="J466" t="s">
        <v>124</v>
      </c>
      <c r="K466" t="s">
        <v>151</v>
      </c>
      <c r="L466" t="s">
        <v>141</v>
      </c>
      <c r="M466" s="5">
        <v>419</v>
      </c>
    </row>
    <row r="467" spans="1:13" x14ac:dyDescent="0.25">
      <c r="A467" s="2">
        <v>45338</v>
      </c>
      <c r="B467" s="3">
        <f t="shared" si="23"/>
        <v>2024</v>
      </c>
      <c r="C467" t="str">
        <f t="shared" si="21"/>
        <v>2023-2024</v>
      </c>
      <c r="D467" t="s">
        <v>160</v>
      </c>
      <c r="E467" t="s">
        <v>99</v>
      </c>
      <c r="F467" t="str">
        <f t="shared" si="22"/>
        <v>Western Australia</v>
      </c>
      <c r="G467" t="s">
        <v>28</v>
      </c>
      <c r="H467">
        <v>6530</v>
      </c>
      <c r="I467" t="s">
        <v>11</v>
      </c>
      <c r="J467" t="s">
        <v>139</v>
      </c>
      <c r="K467" t="s">
        <v>159</v>
      </c>
      <c r="L467" t="s">
        <v>149</v>
      </c>
      <c r="M467" s="5">
        <v>151</v>
      </c>
    </row>
    <row r="468" spans="1:13" x14ac:dyDescent="0.25">
      <c r="A468" s="2">
        <v>45488</v>
      </c>
      <c r="B468" s="3">
        <f t="shared" si="23"/>
        <v>2025</v>
      </c>
      <c r="C468" t="str">
        <f t="shared" si="21"/>
        <v>2024-2025</v>
      </c>
      <c r="D468" t="s">
        <v>160</v>
      </c>
      <c r="E468" t="s">
        <v>57</v>
      </c>
      <c r="F468" t="str">
        <f t="shared" si="22"/>
        <v>New South Wales</v>
      </c>
      <c r="G468" t="s">
        <v>10</v>
      </c>
      <c r="H468">
        <v>2064</v>
      </c>
      <c r="I468" t="s">
        <v>11</v>
      </c>
      <c r="J468" t="s">
        <v>124</v>
      </c>
      <c r="K468" t="s">
        <v>152</v>
      </c>
      <c r="L468" t="s">
        <v>142</v>
      </c>
      <c r="M468" s="5">
        <v>645</v>
      </c>
    </row>
    <row r="469" spans="1:13" x14ac:dyDescent="0.25">
      <c r="A469" s="2">
        <v>45417</v>
      </c>
      <c r="B469" s="3">
        <f t="shared" si="23"/>
        <v>2024</v>
      </c>
      <c r="C469" t="str">
        <f t="shared" si="21"/>
        <v>2023-2024</v>
      </c>
      <c r="D469" t="s">
        <v>160</v>
      </c>
      <c r="E469" t="s">
        <v>93</v>
      </c>
      <c r="F469" t="str">
        <f t="shared" si="22"/>
        <v>Victoria</v>
      </c>
      <c r="G469" t="s">
        <v>26</v>
      </c>
      <c r="H469">
        <v>3400</v>
      </c>
      <c r="I469" t="s">
        <v>11</v>
      </c>
      <c r="J469" t="s">
        <v>127</v>
      </c>
      <c r="K469" t="s">
        <v>153</v>
      </c>
      <c r="L469" t="s">
        <v>143</v>
      </c>
      <c r="M469" s="5">
        <v>356</v>
      </c>
    </row>
    <row r="470" spans="1:13" x14ac:dyDescent="0.25">
      <c r="A470" s="2">
        <v>45687</v>
      </c>
      <c r="B470" s="3">
        <f t="shared" si="23"/>
        <v>2025</v>
      </c>
      <c r="C470" t="str">
        <f t="shared" si="21"/>
        <v>2024-2025</v>
      </c>
      <c r="D470" t="s">
        <v>161</v>
      </c>
      <c r="E470" t="s">
        <v>109</v>
      </c>
      <c r="F470" t="str">
        <f t="shared" si="22"/>
        <v>Western Australia</v>
      </c>
      <c r="G470" t="s">
        <v>28</v>
      </c>
      <c r="H470">
        <v>6052</v>
      </c>
      <c r="I470" t="s">
        <v>11</v>
      </c>
      <c r="J470" t="s">
        <v>119</v>
      </c>
      <c r="K470" t="s">
        <v>154</v>
      </c>
      <c r="L470" t="s">
        <v>144</v>
      </c>
      <c r="M470" s="5">
        <v>318</v>
      </c>
    </row>
    <row r="471" spans="1:13" x14ac:dyDescent="0.25">
      <c r="A471" s="2">
        <v>45744</v>
      </c>
      <c r="B471" s="3">
        <f t="shared" si="23"/>
        <v>2025</v>
      </c>
      <c r="C471" t="str">
        <f t="shared" si="21"/>
        <v>2024-2025</v>
      </c>
      <c r="D471" t="s">
        <v>160</v>
      </c>
      <c r="E471" t="s">
        <v>40</v>
      </c>
      <c r="F471" t="str">
        <f t="shared" si="22"/>
        <v>South Australia</v>
      </c>
      <c r="G471" t="s">
        <v>17</v>
      </c>
      <c r="H471">
        <v>5169</v>
      </c>
      <c r="I471" t="s">
        <v>11</v>
      </c>
      <c r="J471" t="s">
        <v>132</v>
      </c>
      <c r="K471" t="s">
        <v>153</v>
      </c>
      <c r="L471" t="s">
        <v>143</v>
      </c>
      <c r="M471" s="5">
        <v>48</v>
      </c>
    </row>
    <row r="472" spans="1:13" x14ac:dyDescent="0.25">
      <c r="A472" s="2">
        <v>45449</v>
      </c>
      <c r="B472" s="3">
        <f t="shared" si="23"/>
        <v>2024</v>
      </c>
      <c r="C472" t="str">
        <f t="shared" si="21"/>
        <v>2023-2024</v>
      </c>
      <c r="D472" t="s">
        <v>160</v>
      </c>
      <c r="E472" t="s">
        <v>100</v>
      </c>
      <c r="F472" t="str">
        <f t="shared" si="22"/>
        <v>New South Wales</v>
      </c>
      <c r="G472" t="s">
        <v>10</v>
      </c>
      <c r="H472">
        <v>2800</v>
      </c>
      <c r="I472" t="s">
        <v>11</v>
      </c>
      <c r="J472" t="s">
        <v>130</v>
      </c>
      <c r="K472" t="s">
        <v>154</v>
      </c>
      <c r="L472" t="s">
        <v>144</v>
      </c>
      <c r="M472" s="5">
        <v>580</v>
      </c>
    </row>
    <row r="473" spans="1:13" x14ac:dyDescent="0.25">
      <c r="A473" s="2">
        <v>45951</v>
      </c>
      <c r="B473" s="3">
        <f t="shared" si="23"/>
        <v>2026</v>
      </c>
      <c r="C473" t="str">
        <f t="shared" si="21"/>
        <v>2025-2026</v>
      </c>
      <c r="D473" t="s">
        <v>161</v>
      </c>
      <c r="E473" t="s">
        <v>83</v>
      </c>
      <c r="F473" t="str">
        <f t="shared" si="22"/>
        <v>Victoria</v>
      </c>
      <c r="G473" t="s">
        <v>26</v>
      </c>
      <c r="H473">
        <v>3551</v>
      </c>
      <c r="I473" t="s">
        <v>11</v>
      </c>
      <c r="J473" t="s">
        <v>127</v>
      </c>
      <c r="K473" t="s">
        <v>153</v>
      </c>
      <c r="L473" t="s">
        <v>143</v>
      </c>
      <c r="M473" s="5">
        <v>263</v>
      </c>
    </row>
    <row r="474" spans="1:13" x14ac:dyDescent="0.25">
      <c r="A474" s="2">
        <v>45655</v>
      </c>
      <c r="B474" s="3">
        <f t="shared" si="23"/>
        <v>2025</v>
      </c>
      <c r="C474" t="str">
        <f t="shared" si="21"/>
        <v>2024-2025</v>
      </c>
      <c r="D474" t="s">
        <v>160</v>
      </c>
      <c r="E474" t="s">
        <v>108</v>
      </c>
      <c r="F474" t="str">
        <f t="shared" si="22"/>
        <v>Tasmania</v>
      </c>
      <c r="G474" t="s">
        <v>43</v>
      </c>
      <c r="H474">
        <v>7320</v>
      </c>
      <c r="I474" t="s">
        <v>11</v>
      </c>
      <c r="J474" t="s">
        <v>128</v>
      </c>
      <c r="K474" t="s">
        <v>153</v>
      </c>
      <c r="L474" t="s">
        <v>143</v>
      </c>
      <c r="M474" s="5">
        <v>108</v>
      </c>
    </row>
    <row r="475" spans="1:13" x14ac:dyDescent="0.25">
      <c r="A475" s="2">
        <v>45872</v>
      </c>
      <c r="B475" s="3">
        <f t="shared" si="23"/>
        <v>2026</v>
      </c>
      <c r="C475" t="str">
        <f t="shared" si="21"/>
        <v>2025-2026</v>
      </c>
      <c r="D475" t="s">
        <v>160</v>
      </c>
      <c r="E475" t="s">
        <v>61</v>
      </c>
      <c r="F475" t="str">
        <f t="shared" si="22"/>
        <v>Victoria</v>
      </c>
      <c r="G475" t="s">
        <v>26</v>
      </c>
      <c r="H475">
        <v>3179</v>
      </c>
      <c r="I475" t="s">
        <v>11</v>
      </c>
      <c r="J475" t="s">
        <v>125</v>
      </c>
      <c r="K475" t="s">
        <v>153</v>
      </c>
      <c r="L475" t="s">
        <v>143</v>
      </c>
      <c r="M475" s="5">
        <v>744</v>
      </c>
    </row>
    <row r="476" spans="1:13" x14ac:dyDescent="0.25">
      <c r="A476" s="2">
        <v>45505</v>
      </c>
      <c r="B476" s="3">
        <f t="shared" si="23"/>
        <v>2025</v>
      </c>
      <c r="C476" t="str">
        <f t="shared" si="21"/>
        <v>2024-2025</v>
      </c>
      <c r="D476" t="s">
        <v>160</v>
      </c>
      <c r="E476" t="s">
        <v>45</v>
      </c>
      <c r="F476" t="str">
        <f t="shared" si="22"/>
        <v>Victoria</v>
      </c>
      <c r="G476" t="s">
        <v>26</v>
      </c>
      <c r="H476">
        <v>3136</v>
      </c>
      <c r="I476" t="s">
        <v>11</v>
      </c>
      <c r="J476" t="s">
        <v>125</v>
      </c>
      <c r="K476" t="s">
        <v>153</v>
      </c>
      <c r="L476" t="s">
        <v>143</v>
      </c>
      <c r="M476" s="5">
        <v>339</v>
      </c>
    </row>
    <row r="477" spans="1:13" x14ac:dyDescent="0.25">
      <c r="A477" s="2">
        <v>45981</v>
      </c>
      <c r="B477" s="3">
        <f t="shared" si="23"/>
        <v>2026</v>
      </c>
      <c r="C477" t="str">
        <f t="shared" si="21"/>
        <v>2025-2026</v>
      </c>
      <c r="D477" t="s">
        <v>160</v>
      </c>
      <c r="E477" t="s">
        <v>104</v>
      </c>
      <c r="F477" t="str">
        <f t="shared" si="22"/>
        <v>Victoria</v>
      </c>
      <c r="G477" t="s">
        <v>26</v>
      </c>
      <c r="H477">
        <v>3175</v>
      </c>
      <c r="I477" t="s">
        <v>11</v>
      </c>
      <c r="J477" t="s">
        <v>125</v>
      </c>
      <c r="K477" t="s">
        <v>158</v>
      </c>
      <c r="L477" t="s">
        <v>148</v>
      </c>
      <c r="M477" s="5">
        <v>373</v>
      </c>
    </row>
    <row r="478" spans="1:13" x14ac:dyDescent="0.25">
      <c r="A478" s="2">
        <v>45625</v>
      </c>
      <c r="B478" s="3">
        <f t="shared" si="23"/>
        <v>2025</v>
      </c>
      <c r="C478" t="str">
        <f t="shared" si="21"/>
        <v>2024-2025</v>
      </c>
      <c r="D478" t="s">
        <v>161</v>
      </c>
      <c r="E478" t="s">
        <v>105</v>
      </c>
      <c r="F478" t="str">
        <f t="shared" si="22"/>
        <v>New South Wales</v>
      </c>
      <c r="G478" t="s">
        <v>10</v>
      </c>
      <c r="H478">
        <v>2031</v>
      </c>
      <c r="I478" t="s">
        <v>11</v>
      </c>
      <c r="J478" t="s">
        <v>124</v>
      </c>
      <c r="K478" t="s">
        <v>151</v>
      </c>
      <c r="L478" t="s">
        <v>141</v>
      </c>
      <c r="M478" s="5">
        <v>660</v>
      </c>
    </row>
    <row r="479" spans="1:13" x14ac:dyDescent="0.25">
      <c r="A479" s="2">
        <v>45957</v>
      </c>
      <c r="B479" s="3">
        <f t="shared" si="23"/>
        <v>2026</v>
      </c>
      <c r="C479" t="str">
        <f t="shared" si="21"/>
        <v>2025-2026</v>
      </c>
      <c r="D479" t="s">
        <v>161</v>
      </c>
      <c r="E479" t="s">
        <v>9</v>
      </c>
      <c r="F479" t="str">
        <f t="shared" si="22"/>
        <v>New South Wales</v>
      </c>
      <c r="G479" t="s">
        <v>10</v>
      </c>
      <c r="H479">
        <v>2067</v>
      </c>
      <c r="I479" t="s">
        <v>11</v>
      </c>
      <c r="J479" t="s">
        <v>124</v>
      </c>
      <c r="K479" t="s">
        <v>157</v>
      </c>
      <c r="L479" t="s">
        <v>147</v>
      </c>
      <c r="M479" s="5">
        <v>397</v>
      </c>
    </row>
    <row r="480" spans="1:13" x14ac:dyDescent="0.25">
      <c r="A480" s="2">
        <v>45754</v>
      </c>
      <c r="B480" s="3">
        <f t="shared" si="23"/>
        <v>2025</v>
      </c>
      <c r="C480" t="str">
        <f t="shared" si="21"/>
        <v>2024-2025</v>
      </c>
      <c r="D480" t="s">
        <v>161</v>
      </c>
      <c r="E480" t="s">
        <v>50</v>
      </c>
      <c r="F480" t="str">
        <f t="shared" si="22"/>
        <v>Australian Capital Territory</v>
      </c>
      <c r="G480" t="s">
        <v>51</v>
      </c>
      <c r="H480">
        <v>2617</v>
      </c>
      <c r="I480" t="s">
        <v>11</v>
      </c>
      <c r="J480" t="s">
        <v>121</v>
      </c>
      <c r="K480" t="s">
        <v>153</v>
      </c>
      <c r="L480" t="s">
        <v>143</v>
      </c>
      <c r="M480" s="5">
        <v>591</v>
      </c>
    </row>
    <row r="481" spans="1:13" x14ac:dyDescent="0.25">
      <c r="A481" s="2">
        <v>45810</v>
      </c>
      <c r="B481" s="3">
        <f t="shared" si="23"/>
        <v>2025</v>
      </c>
      <c r="C481" t="str">
        <f t="shared" si="21"/>
        <v>2024-2025</v>
      </c>
      <c r="D481" t="s">
        <v>160</v>
      </c>
      <c r="E481" t="s">
        <v>111</v>
      </c>
      <c r="F481" t="str">
        <f t="shared" si="22"/>
        <v>New South Wales</v>
      </c>
      <c r="G481" t="s">
        <v>10</v>
      </c>
      <c r="H481">
        <v>2154</v>
      </c>
      <c r="I481" t="s">
        <v>11</v>
      </c>
      <c r="J481" t="s">
        <v>123</v>
      </c>
      <c r="K481" t="s">
        <v>153</v>
      </c>
      <c r="L481" t="s">
        <v>143</v>
      </c>
      <c r="M481" s="5">
        <v>173</v>
      </c>
    </row>
    <row r="482" spans="1:13" x14ac:dyDescent="0.25">
      <c r="A482" s="2">
        <v>45358</v>
      </c>
      <c r="B482" s="3">
        <f t="shared" si="23"/>
        <v>2024</v>
      </c>
      <c r="C482" t="str">
        <f t="shared" si="21"/>
        <v>2023-2024</v>
      </c>
      <c r="D482" t="s">
        <v>161</v>
      </c>
      <c r="E482" t="s">
        <v>73</v>
      </c>
      <c r="F482" t="str">
        <f t="shared" si="22"/>
        <v>Queensland</v>
      </c>
      <c r="G482" t="s">
        <v>19</v>
      </c>
      <c r="H482">
        <v>4509</v>
      </c>
      <c r="I482" t="s">
        <v>11</v>
      </c>
      <c r="J482" t="s">
        <v>122</v>
      </c>
      <c r="K482" t="s">
        <v>155</v>
      </c>
      <c r="L482" t="s">
        <v>145</v>
      </c>
      <c r="M482" s="5">
        <v>522</v>
      </c>
    </row>
    <row r="483" spans="1:13" x14ac:dyDescent="0.25">
      <c r="A483" s="2">
        <v>45654</v>
      </c>
      <c r="B483" s="3">
        <f t="shared" si="23"/>
        <v>2025</v>
      </c>
      <c r="C483" t="str">
        <f t="shared" si="21"/>
        <v>2024-2025</v>
      </c>
      <c r="D483" t="s">
        <v>161</v>
      </c>
      <c r="E483" t="s">
        <v>20</v>
      </c>
      <c r="F483" t="str">
        <f t="shared" si="22"/>
        <v>South Australia</v>
      </c>
      <c r="G483" t="s">
        <v>17</v>
      </c>
      <c r="H483">
        <v>5607</v>
      </c>
      <c r="I483" t="s">
        <v>11</v>
      </c>
      <c r="J483" t="s">
        <v>137</v>
      </c>
      <c r="K483" t="s">
        <v>156</v>
      </c>
      <c r="L483" t="s">
        <v>146</v>
      </c>
      <c r="M483" s="5">
        <v>351</v>
      </c>
    </row>
    <row r="484" spans="1:13" x14ac:dyDescent="0.25">
      <c r="A484" s="2">
        <v>45343</v>
      </c>
      <c r="B484" s="3">
        <f t="shared" si="23"/>
        <v>2024</v>
      </c>
      <c r="C484" t="str">
        <f t="shared" si="21"/>
        <v>2023-2024</v>
      </c>
      <c r="D484" t="s">
        <v>160</v>
      </c>
      <c r="E484" t="s">
        <v>66</v>
      </c>
      <c r="F484" t="str">
        <f t="shared" si="22"/>
        <v>Western Australia</v>
      </c>
      <c r="G484" t="s">
        <v>28</v>
      </c>
      <c r="H484">
        <v>6330</v>
      </c>
      <c r="I484" t="s">
        <v>11</v>
      </c>
      <c r="J484" t="s">
        <v>133</v>
      </c>
      <c r="K484" t="s">
        <v>156</v>
      </c>
      <c r="L484" t="s">
        <v>146</v>
      </c>
      <c r="M484" s="5">
        <v>776</v>
      </c>
    </row>
    <row r="485" spans="1:13" x14ac:dyDescent="0.25">
      <c r="A485" s="2">
        <v>45613</v>
      </c>
      <c r="B485" s="3">
        <f t="shared" si="23"/>
        <v>2025</v>
      </c>
      <c r="C485" t="str">
        <f t="shared" si="21"/>
        <v>2024-2025</v>
      </c>
      <c r="D485" t="s">
        <v>160</v>
      </c>
      <c r="E485" t="s">
        <v>50</v>
      </c>
      <c r="F485" t="str">
        <f t="shared" si="22"/>
        <v>Australian Capital Territory</v>
      </c>
      <c r="G485" t="s">
        <v>51</v>
      </c>
      <c r="H485">
        <v>2617</v>
      </c>
      <c r="I485" t="s">
        <v>11</v>
      </c>
      <c r="J485" t="s">
        <v>121</v>
      </c>
      <c r="K485" t="s">
        <v>155</v>
      </c>
      <c r="L485" t="s">
        <v>145</v>
      </c>
      <c r="M485" s="5">
        <v>448</v>
      </c>
    </row>
    <row r="486" spans="1:13" x14ac:dyDescent="0.25">
      <c r="A486" s="2">
        <v>45622</v>
      </c>
      <c r="B486" s="3">
        <f t="shared" si="23"/>
        <v>2025</v>
      </c>
      <c r="C486" t="str">
        <f t="shared" si="21"/>
        <v>2024-2025</v>
      </c>
      <c r="D486" t="s">
        <v>160</v>
      </c>
      <c r="E486" t="s">
        <v>50</v>
      </c>
      <c r="F486" t="str">
        <f t="shared" si="22"/>
        <v>Australian Capital Territory</v>
      </c>
      <c r="G486" t="s">
        <v>51</v>
      </c>
      <c r="H486">
        <v>2617</v>
      </c>
      <c r="I486" t="s">
        <v>11</v>
      </c>
      <c r="J486" t="s">
        <v>121</v>
      </c>
      <c r="K486" t="s">
        <v>151</v>
      </c>
      <c r="L486" t="s">
        <v>141</v>
      </c>
      <c r="M486" s="5">
        <v>30</v>
      </c>
    </row>
    <row r="487" spans="1:13" x14ac:dyDescent="0.25">
      <c r="A487" s="2">
        <v>45720</v>
      </c>
      <c r="B487" s="3">
        <f t="shared" si="23"/>
        <v>2025</v>
      </c>
      <c r="C487" t="str">
        <f t="shared" si="21"/>
        <v>2024-2025</v>
      </c>
      <c r="D487" t="s">
        <v>160</v>
      </c>
      <c r="E487" t="s">
        <v>103</v>
      </c>
      <c r="F487" t="str">
        <f t="shared" si="22"/>
        <v>Victoria</v>
      </c>
      <c r="G487" t="s">
        <v>26</v>
      </c>
      <c r="H487">
        <v>3550</v>
      </c>
      <c r="I487" t="s">
        <v>11</v>
      </c>
      <c r="J487" t="s">
        <v>127</v>
      </c>
      <c r="K487" t="s">
        <v>156</v>
      </c>
      <c r="L487" t="s">
        <v>146</v>
      </c>
      <c r="M487" s="5">
        <v>39</v>
      </c>
    </row>
    <row r="488" spans="1:13" x14ac:dyDescent="0.25">
      <c r="A488" s="2">
        <v>45708</v>
      </c>
      <c r="B488" s="3">
        <f t="shared" si="23"/>
        <v>2025</v>
      </c>
      <c r="C488" t="str">
        <f t="shared" si="21"/>
        <v>2024-2025</v>
      </c>
      <c r="D488" t="s">
        <v>161</v>
      </c>
      <c r="E488" t="s">
        <v>72</v>
      </c>
      <c r="F488" t="str">
        <f t="shared" si="22"/>
        <v>Queensland</v>
      </c>
      <c r="G488" t="s">
        <v>19</v>
      </c>
      <c r="H488">
        <v>4870</v>
      </c>
      <c r="I488" t="s">
        <v>11</v>
      </c>
      <c r="J488" t="s">
        <v>131</v>
      </c>
      <c r="K488" t="s">
        <v>155</v>
      </c>
      <c r="L488" t="s">
        <v>145</v>
      </c>
      <c r="M488" s="5">
        <v>311</v>
      </c>
    </row>
    <row r="489" spans="1:13" x14ac:dyDescent="0.25">
      <c r="A489" s="2">
        <v>45924</v>
      </c>
      <c r="B489" s="3">
        <f t="shared" si="23"/>
        <v>2026</v>
      </c>
      <c r="C489" t="str">
        <f t="shared" si="21"/>
        <v>2025-2026</v>
      </c>
      <c r="D489" t="s">
        <v>160</v>
      </c>
      <c r="E489" t="s">
        <v>32</v>
      </c>
      <c r="F489" t="str">
        <f t="shared" si="22"/>
        <v>Victoria</v>
      </c>
      <c r="G489" t="s">
        <v>26</v>
      </c>
      <c r="H489">
        <v>3977</v>
      </c>
      <c r="I489" t="s">
        <v>11</v>
      </c>
      <c r="J489" t="s">
        <v>135</v>
      </c>
      <c r="K489" t="s">
        <v>154</v>
      </c>
      <c r="L489" t="s">
        <v>144</v>
      </c>
      <c r="M489" s="5">
        <v>350</v>
      </c>
    </row>
    <row r="490" spans="1:13" x14ac:dyDescent="0.25">
      <c r="A490" s="2">
        <v>45483</v>
      </c>
      <c r="B490" s="3">
        <f t="shared" si="23"/>
        <v>2025</v>
      </c>
      <c r="C490" t="str">
        <f t="shared" si="21"/>
        <v>2024-2025</v>
      </c>
      <c r="D490" t="s">
        <v>160</v>
      </c>
      <c r="E490" t="s">
        <v>79</v>
      </c>
      <c r="F490" t="str">
        <f t="shared" si="22"/>
        <v>Queensland</v>
      </c>
      <c r="G490" t="s">
        <v>19</v>
      </c>
      <c r="H490">
        <v>4680</v>
      </c>
      <c r="I490" t="s">
        <v>11</v>
      </c>
      <c r="J490" t="s">
        <v>136</v>
      </c>
      <c r="K490" t="s">
        <v>154</v>
      </c>
      <c r="L490" t="s">
        <v>144</v>
      </c>
      <c r="M490" s="5">
        <v>427</v>
      </c>
    </row>
    <row r="491" spans="1:13" x14ac:dyDescent="0.25">
      <c r="A491" s="2">
        <v>45449</v>
      </c>
      <c r="B491" s="3">
        <f t="shared" si="23"/>
        <v>2024</v>
      </c>
      <c r="C491" t="str">
        <f t="shared" si="21"/>
        <v>2023-2024</v>
      </c>
      <c r="D491" t="s">
        <v>161</v>
      </c>
      <c r="E491" t="s">
        <v>64</v>
      </c>
      <c r="F491" t="str">
        <f t="shared" si="22"/>
        <v>Western Australia</v>
      </c>
      <c r="G491" t="s">
        <v>28</v>
      </c>
      <c r="H491">
        <v>6112</v>
      </c>
      <c r="I491" t="s">
        <v>11</v>
      </c>
      <c r="J491" t="s">
        <v>133</v>
      </c>
      <c r="K491" t="s">
        <v>152</v>
      </c>
      <c r="L491" t="s">
        <v>142</v>
      </c>
      <c r="M491" s="5">
        <v>311</v>
      </c>
    </row>
    <row r="492" spans="1:13" x14ac:dyDescent="0.25">
      <c r="A492" s="2">
        <v>45811</v>
      </c>
      <c r="B492" s="3">
        <f t="shared" si="23"/>
        <v>2025</v>
      </c>
      <c r="C492" t="str">
        <f t="shared" si="21"/>
        <v>2024-2025</v>
      </c>
      <c r="D492" t="s">
        <v>160</v>
      </c>
      <c r="E492" t="s">
        <v>60</v>
      </c>
      <c r="F492" t="str">
        <f t="shared" si="22"/>
        <v>Queensland</v>
      </c>
      <c r="G492" t="s">
        <v>19</v>
      </c>
      <c r="H492">
        <v>4655</v>
      </c>
      <c r="I492" t="s">
        <v>11</v>
      </c>
      <c r="J492" t="s">
        <v>136</v>
      </c>
      <c r="K492" t="s">
        <v>155</v>
      </c>
      <c r="L492" t="s">
        <v>145</v>
      </c>
      <c r="M492" s="5">
        <v>672</v>
      </c>
    </row>
    <row r="493" spans="1:13" x14ac:dyDescent="0.25">
      <c r="A493" s="2">
        <v>45555</v>
      </c>
      <c r="B493" s="3">
        <f t="shared" si="23"/>
        <v>2025</v>
      </c>
      <c r="C493" t="str">
        <f t="shared" si="21"/>
        <v>2024-2025</v>
      </c>
      <c r="D493" t="s">
        <v>160</v>
      </c>
      <c r="E493" t="s">
        <v>63</v>
      </c>
      <c r="F493" t="str">
        <f t="shared" si="22"/>
        <v>Queensland</v>
      </c>
      <c r="G493" t="s">
        <v>19</v>
      </c>
      <c r="H493">
        <v>4068</v>
      </c>
      <c r="I493" t="s">
        <v>11</v>
      </c>
      <c r="J493" t="s">
        <v>129</v>
      </c>
      <c r="K493" t="s">
        <v>155</v>
      </c>
      <c r="L493" t="s">
        <v>145</v>
      </c>
      <c r="M493" s="5">
        <v>211</v>
      </c>
    </row>
    <row r="494" spans="1:13" x14ac:dyDescent="0.25">
      <c r="A494" s="2">
        <v>45890</v>
      </c>
      <c r="B494" s="3">
        <f t="shared" si="23"/>
        <v>2026</v>
      </c>
      <c r="C494" t="str">
        <f t="shared" si="21"/>
        <v>2025-2026</v>
      </c>
      <c r="D494" t="s">
        <v>161</v>
      </c>
      <c r="E494" t="s">
        <v>54</v>
      </c>
      <c r="F494" t="str">
        <f t="shared" si="22"/>
        <v>New South Wales</v>
      </c>
      <c r="G494" t="s">
        <v>10</v>
      </c>
      <c r="H494">
        <v>2750</v>
      </c>
      <c r="I494" t="s">
        <v>11</v>
      </c>
      <c r="J494" t="s">
        <v>130</v>
      </c>
      <c r="K494" t="s">
        <v>155</v>
      </c>
      <c r="L494" t="s">
        <v>145</v>
      </c>
      <c r="M494" s="5">
        <v>552</v>
      </c>
    </row>
    <row r="495" spans="1:13" x14ac:dyDescent="0.25">
      <c r="A495" s="2">
        <v>45992</v>
      </c>
      <c r="B495" s="3">
        <f t="shared" si="23"/>
        <v>2026</v>
      </c>
      <c r="C495" t="str">
        <f t="shared" si="21"/>
        <v>2025-2026</v>
      </c>
      <c r="D495" t="s">
        <v>160</v>
      </c>
      <c r="E495" t="s">
        <v>68</v>
      </c>
      <c r="F495" t="str">
        <f t="shared" si="22"/>
        <v>Victoria</v>
      </c>
      <c r="G495" t="s">
        <v>26</v>
      </c>
      <c r="H495">
        <v>3429</v>
      </c>
      <c r="I495" t="s">
        <v>11</v>
      </c>
      <c r="J495" t="s">
        <v>127</v>
      </c>
      <c r="K495" t="s">
        <v>155</v>
      </c>
      <c r="L495" t="s">
        <v>145</v>
      </c>
      <c r="M495" s="5">
        <v>586</v>
      </c>
    </row>
    <row r="496" spans="1:13" x14ac:dyDescent="0.25">
      <c r="A496" s="2">
        <v>45384</v>
      </c>
      <c r="B496" s="3">
        <f t="shared" si="23"/>
        <v>2024</v>
      </c>
      <c r="C496" t="str">
        <f t="shared" si="21"/>
        <v>2023-2024</v>
      </c>
      <c r="D496" t="s">
        <v>160</v>
      </c>
      <c r="E496" t="s">
        <v>29</v>
      </c>
      <c r="F496" t="str">
        <f t="shared" si="22"/>
        <v>Queensland</v>
      </c>
      <c r="G496" t="s">
        <v>19</v>
      </c>
      <c r="H496">
        <v>4703</v>
      </c>
      <c r="I496" t="s">
        <v>11</v>
      </c>
      <c r="J496" t="s">
        <v>136</v>
      </c>
      <c r="K496" t="s">
        <v>155</v>
      </c>
      <c r="L496" t="s">
        <v>145</v>
      </c>
      <c r="M496" s="5">
        <v>161</v>
      </c>
    </row>
    <row r="497" spans="1:13" x14ac:dyDescent="0.25">
      <c r="A497" s="2">
        <v>45590</v>
      </c>
      <c r="B497" s="3">
        <f t="shared" si="23"/>
        <v>2025</v>
      </c>
      <c r="C497" t="str">
        <f t="shared" si="21"/>
        <v>2024-2025</v>
      </c>
      <c r="D497" t="s">
        <v>160</v>
      </c>
      <c r="E497" t="s">
        <v>18</v>
      </c>
      <c r="F497" t="str">
        <f t="shared" si="22"/>
        <v>Queensland</v>
      </c>
      <c r="G497" t="s">
        <v>19</v>
      </c>
      <c r="H497">
        <v>4802</v>
      </c>
      <c r="I497" t="s">
        <v>11</v>
      </c>
      <c r="J497" t="s">
        <v>131</v>
      </c>
      <c r="K497" t="s">
        <v>150</v>
      </c>
      <c r="L497" t="s">
        <v>140</v>
      </c>
      <c r="M497" s="5">
        <v>167</v>
      </c>
    </row>
    <row r="498" spans="1:13" x14ac:dyDescent="0.25">
      <c r="A498" s="2">
        <v>45710</v>
      </c>
      <c r="B498" s="3">
        <f t="shared" si="23"/>
        <v>2025</v>
      </c>
      <c r="C498" t="str">
        <f t="shared" si="21"/>
        <v>2024-2025</v>
      </c>
      <c r="D498" t="s">
        <v>160</v>
      </c>
      <c r="E498" t="s">
        <v>21</v>
      </c>
      <c r="F498" t="str">
        <f t="shared" si="22"/>
        <v>South Australia</v>
      </c>
      <c r="G498" t="s">
        <v>17</v>
      </c>
      <c r="H498">
        <v>5343</v>
      </c>
      <c r="I498" t="s">
        <v>11</v>
      </c>
      <c r="J498" t="s">
        <v>137</v>
      </c>
      <c r="K498" t="s">
        <v>154</v>
      </c>
      <c r="L498" t="s">
        <v>144</v>
      </c>
      <c r="M498" s="5">
        <v>751</v>
      </c>
    </row>
    <row r="499" spans="1:13" x14ac:dyDescent="0.25">
      <c r="A499" s="2">
        <v>45429</v>
      </c>
      <c r="B499" s="3">
        <f t="shared" si="23"/>
        <v>2024</v>
      </c>
      <c r="C499" t="str">
        <f t="shared" si="21"/>
        <v>2023-2024</v>
      </c>
      <c r="D499" t="s">
        <v>161</v>
      </c>
      <c r="E499" t="s">
        <v>85</v>
      </c>
      <c r="F499" t="str">
        <f t="shared" si="22"/>
        <v>Western Australia</v>
      </c>
      <c r="G499" t="s">
        <v>28</v>
      </c>
      <c r="H499">
        <v>6725</v>
      </c>
      <c r="I499" t="s">
        <v>11</v>
      </c>
      <c r="J499" t="s">
        <v>139</v>
      </c>
      <c r="K499" t="s">
        <v>156</v>
      </c>
      <c r="L499" t="s">
        <v>146</v>
      </c>
      <c r="M499" s="5">
        <v>675</v>
      </c>
    </row>
    <row r="500" spans="1:13" x14ac:dyDescent="0.25">
      <c r="A500" s="2">
        <v>45424</v>
      </c>
      <c r="B500" s="3">
        <f t="shared" si="23"/>
        <v>2024</v>
      </c>
      <c r="C500" t="str">
        <f t="shared" si="21"/>
        <v>2023-2024</v>
      </c>
      <c r="D500" t="s">
        <v>160</v>
      </c>
      <c r="E500" t="s">
        <v>108</v>
      </c>
      <c r="F500" t="str">
        <f t="shared" si="22"/>
        <v>Tasmania</v>
      </c>
      <c r="G500" t="s">
        <v>43</v>
      </c>
      <c r="H500">
        <v>7320</v>
      </c>
      <c r="I500" t="s">
        <v>11</v>
      </c>
      <c r="J500" t="s">
        <v>128</v>
      </c>
      <c r="K500" t="s">
        <v>159</v>
      </c>
      <c r="L500" t="s">
        <v>149</v>
      </c>
      <c r="M500" s="5">
        <v>130</v>
      </c>
    </row>
    <row r="501" spans="1:13" x14ac:dyDescent="0.25">
      <c r="A501" s="2">
        <v>45683</v>
      </c>
      <c r="B501" s="3">
        <f t="shared" si="23"/>
        <v>2025</v>
      </c>
      <c r="C501" t="str">
        <f t="shared" si="21"/>
        <v>2024-2025</v>
      </c>
      <c r="D501" t="s">
        <v>160</v>
      </c>
      <c r="E501" t="s">
        <v>97</v>
      </c>
      <c r="F501" t="str">
        <f t="shared" si="22"/>
        <v>Tasmania</v>
      </c>
      <c r="G501" t="s">
        <v>43</v>
      </c>
      <c r="H501">
        <v>7010</v>
      </c>
      <c r="I501" t="s">
        <v>11</v>
      </c>
      <c r="J501" t="s">
        <v>128</v>
      </c>
      <c r="K501" t="s">
        <v>156</v>
      </c>
      <c r="L501" t="s">
        <v>146</v>
      </c>
      <c r="M501" s="5">
        <v>272</v>
      </c>
    </row>
    <row r="502" spans="1:13" x14ac:dyDescent="0.25">
      <c r="A502" s="2">
        <v>45550</v>
      </c>
      <c r="B502" s="3">
        <f t="shared" si="23"/>
        <v>2025</v>
      </c>
      <c r="C502" t="str">
        <f t="shared" si="21"/>
        <v>2024-2025</v>
      </c>
      <c r="D502" t="s">
        <v>160</v>
      </c>
      <c r="E502" t="s">
        <v>93</v>
      </c>
      <c r="F502" t="str">
        <f t="shared" si="22"/>
        <v>Victoria</v>
      </c>
      <c r="G502" t="s">
        <v>26</v>
      </c>
      <c r="H502">
        <v>3400</v>
      </c>
      <c r="I502" t="s">
        <v>11</v>
      </c>
      <c r="J502" t="s">
        <v>127</v>
      </c>
      <c r="K502" t="s">
        <v>151</v>
      </c>
      <c r="L502" t="s">
        <v>141</v>
      </c>
      <c r="M502" s="5">
        <v>300</v>
      </c>
    </row>
    <row r="503" spans="1:13" x14ac:dyDescent="0.25">
      <c r="A503" s="2">
        <v>45372</v>
      </c>
      <c r="B503" s="3">
        <f t="shared" si="23"/>
        <v>2024</v>
      </c>
      <c r="C503" t="str">
        <f t="shared" si="21"/>
        <v>2023-2024</v>
      </c>
      <c r="D503" t="s">
        <v>160</v>
      </c>
      <c r="E503" t="s">
        <v>63</v>
      </c>
      <c r="F503" t="str">
        <f t="shared" si="22"/>
        <v>Queensland</v>
      </c>
      <c r="G503" t="s">
        <v>19</v>
      </c>
      <c r="H503">
        <v>4068</v>
      </c>
      <c r="I503" t="s">
        <v>11</v>
      </c>
      <c r="J503" t="s">
        <v>129</v>
      </c>
      <c r="K503" t="s">
        <v>153</v>
      </c>
      <c r="L503" t="s">
        <v>143</v>
      </c>
      <c r="M503" s="5">
        <v>748</v>
      </c>
    </row>
    <row r="504" spans="1:13" x14ac:dyDescent="0.25">
      <c r="A504" s="2">
        <v>45345</v>
      </c>
      <c r="B504" s="3">
        <f t="shared" si="23"/>
        <v>2024</v>
      </c>
      <c r="C504" t="str">
        <f t="shared" si="21"/>
        <v>2023-2024</v>
      </c>
      <c r="D504" t="s">
        <v>160</v>
      </c>
      <c r="E504" t="s">
        <v>101</v>
      </c>
      <c r="F504" t="str">
        <f t="shared" si="22"/>
        <v>Queensland</v>
      </c>
      <c r="G504" t="s">
        <v>19</v>
      </c>
      <c r="H504">
        <v>4305</v>
      </c>
      <c r="I504" t="s">
        <v>11</v>
      </c>
      <c r="J504" t="s">
        <v>122</v>
      </c>
      <c r="K504" t="s">
        <v>157</v>
      </c>
      <c r="L504" t="s">
        <v>147</v>
      </c>
      <c r="M504" s="5">
        <v>731</v>
      </c>
    </row>
    <row r="505" spans="1:13" x14ac:dyDescent="0.25">
      <c r="A505" s="2">
        <v>45670</v>
      </c>
      <c r="B505" s="3">
        <f t="shared" si="23"/>
        <v>2025</v>
      </c>
      <c r="C505" t="str">
        <f t="shared" si="21"/>
        <v>2024-2025</v>
      </c>
      <c r="D505" t="s">
        <v>160</v>
      </c>
      <c r="E505" t="s">
        <v>61</v>
      </c>
      <c r="F505" t="str">
        <f t="shared" si="22"/>
        <v>Victoria</v>
      </c>
      <c r="G505" t="s">
        <v>26</v>
      </c>
      <c r="H505">
        <v>3179</v>
      </c>
      <c r="I505" t="s">
        <v>11</v>
      </c>
      <c r="J505" t="s">
        <v>125</v>
      </c>
      <c r="K505" t="s">
        <v>154</v>
      </c>
      <c r="L505" t="s">
        <v>144</v>
      </c>
      <c r="M505" s="5">
        <v>799</v>
      </c>
    </row>
    <row r="506" spans="1:13" x14ac:dyDescent="0.25">
      <c r="A506" s="2">
        <v>45777</v>
      </c>
      <c r="B506" s="3">
        <f t="shared" si="23"/>
        <v>2025</v>
      </c>
      <c r="C506" t="str">
        <f t="shared" si="21"/>
        <v>2024-2025</v>
      </c>
      <c r="D506" t="s">
        <v>160</v>
      </c>
      <c r="E506" t="s">
        <v>36</v>
      </c>
      <c r="F506" t="str">
        <f t="shared" si="22"/>
        <v>New South Wales</v>
      </c>
      <c r="G506" t="s">
        <v>10</v>
      </c>
      <c r="H506">
        <v>2539</v>
      </c>
      <c r="I506" t="s">
        <v>11</v>
      </c>
      <c r="J506" t="s">
        <v>121</v>
      </c>
      <c r="K506" t="s">
        <v>151</v>
      </c>
      <c r="L506" t="s">
        <v>141</v>
      </c>
      <c r="M506" s="5">
        <v>588</v>
      </c>
    </row>
    <row r="507" spans="1:13" x14ac:dyDescent="0.25">
      <c r="A507" s="2">
        <v>45775</v>
      </c>
      <c r="B507" s="3">
        <f t="shared" si="23"/>
        <v>2025</v>
      </c>
      <c r="C507" t="str">
        <f t="shared" si="21"/>
        <v>2024-2025</v>
      </c>
      <c r="D507" t="s">
        <v>160</v>
      </c>
      <c r="E507" t="s">
        <v>33</v>
      </c>
      <c r="F507" t="str">
        <f t="shared" si="22"/>
        <v>Northern Territory</v>
      </c>
      <c r="G507" t="s">
        <v>15</v>
      </c>
      <c r="H507">
        <v>870</v>
      </c>
      <c r="I507" t="s">
        <v>11</v>
      </c>
      <c r="J507" t="s">
        <v>138</v>
      </c>
      <c r="K507" t="s">
        <v>153</v>
      </c>
      <c r="L507" t="s">
        <v>143</v>
      </c>
      <c r="M507" s="5">
        <v>438</v>
      </c>
    </row>
    <row r="508" spans="1:13" x14ac:dyDescent="0.25">
      <c r="A508" s="2">
        <v>45443</v>
      </c>
      <c r="B508" s="3">
        <f t="shared" si="23"/>
        <v>2024</v>
      </c>
      <c r="C508" t="str">
        <f t="shared" si="21"/>
        <v>2023-2024</v>
      </c>
      <c r="D508" t="s">
        <v>160</v>
      </c>
      <c r="E508" t="s">
        <v>77</v>
      </c>
      <c r="F508" t="str">
        <f t="shared" si="22"/>
        <v>Victoria</v>
      </c>
      <c r="G508" t="s">
        <v>26</v>
      </c>
      <c r="H508">
        <v>3018</v>
      </c>
      <c r="I508" t="s">
        <v>11</v>
      </c>
      <c r="J508" t="s">
        <v>126</v>
      </c>
      <c r="K508" t="s">
        <v>151</v>
      </c>
      <c r="L508" t="s">
        <v>141</v>
      </c>
      <c r="M508" s="5">
        <v>545</v>
      </c>
    </row>
    <row r="509" spans="1:13" x14ac:dyDescent="0.25">
      <c r="A509" s="2">
        <v>45940</v>
      </c>
      <c r="B509" s="3">
        <f t="shared" si="23"/>
        <v>2026</v>
      </c>
      <c r="C509" t="str">
        <f t="shared" si="21"/>
        <v>2025-2026</v>
      </c>
      <c r="D509" t="s">
        <v>160</v>
      </c>
      <c r="E509" t="s">
        <v>71</v>
      </c>
      <c r="F509" t="str">
        <f t="shared" si="22"/>
        <v>Victoria</v>
      </c>
      <c r="G509" t="s">
        <v>26</v>
      </c>
      <c r="H509">
        <v>3131</v>
      </c>
      <c r="I509" t="s">
        <v>11</v>
      </c>
      <c r="J509" t="s">
        <v>125</v>
      </c>
      <c r="K509" t="s">
        <v>153</v>
      </c>
      <c r="L509" t="s">
        <v>143</v>
      </c>
      <c r="M509" s="5">
        <v>488</v>
      </c>
    </row>
    <row r="510" spans="1:13" x14ac:dyDescent="0.25">
      <c r="A510" s="2">
        <v>45535</v>
      </c>
      <c r="B510" s="3">
        <f t="shared" si="23"/>
        <v>2025</v>
      </c>
      <c r="C510" t="str">
        <f t="shared" si="21"/>
        <v>2024-2025</v>
      </c>
      <c r="D510" t="s">
        <v>161</v>
      </c>
      <c r="E510" t="s">
        <v>90</v>
      </c>
      <c r="F510" t="str">
        <f t="shared" si="22"/>
        <v>New South Wales</v>
      </c>
      <c r="G510" t="s">
        <v>10</v>
      </c>
      <c r="H510">
        <v>2650</v>
      </c>
      <c r="I510" t="s">
        <v>11</v>
      </c>
      <c r="J510" t="s">
        <v>130</v>
      </c>
      <c r="K510" t="s">
        <v>150</v>
      </c>
      <c r="L510" t="s">
        <v>140</v>
      </c>
      <c r="M510" s="5">
        <v>508</v>
      </c>
    </row>
    <row r="511" spans="1:13" x14ac:dyDescent="0.25">
      <c r="A511" s="2">
        <v>45764</v>
      </c>
      <c r="B511" s="3">
        <f t="shared" si="23"/>
        <v>2025</v>
      </c>
      <c r="C511" t="str">
        <f t="shared" si="21"/>
        <v>2024-2025</v>
      </c>
      <c r="D511" t="s">
        <v>160</v>
      </c>
      <c r="E511" t="s">
        <v>63</v>
      </c>
      <c r="F511" t="str">
        <f t="shared" si="22"/>
        <v>Queensland</v>
      </c>
      <c r="G511" t="s">
        <v>19</v>
      </c>
      <c r="H511">
        <v>4068</v>
      </c>
      <c r="I511" t="s">
        <v>11</v>
      </c>
      <c r="J511" t="s">
        <v>129</v>
      </c>
      <c r="K511" t="s">
        <v>157</v>
      </c>
      <c r="L511" t="s">
        <v>147</v>
      </c>
      <c r="M511" s="5">
        <v>645</v>
      </c>
    </row>
    <row r="512" spans="1:13" x14ac:dyDescent="0.25">
      <c r="A512" s="2">
        <v>45568</v>
      </c>
      <c r="B512" s="3">
        <f t="shared" si="23"/>
        <v>2025</v>
      </c>
      <c r="C512" t="str">
        <f t="shared" si="21"/>
        <v>2024-2025</v>
      </c>
      <c r="D512" t="s">
        <v>160</v>
      </c>
      <c r="E512" t="s">
        <v>99</v>
      </c>
      <c r="F512" t="str">
        <f t="shared" si="22"/>
        <v>Western Australia</v>
      </c>
      <c r="G512" t="s">
        <v>28</v>
      </c>
      <c r="H512">
        <v>6530</v>
      </c>
      <c r="I512" t="s">
        <v>11</v>
      </c>
      <c r="J512" t="s">
        <v>139</v>
      </c>
      <c r="K512" t="s">
        <v>153</v>
      </c>
      <c r="L512" t="s">
        <v>143</v>
      </c>
      <c r="M512" s="5">
        <v>466</v>
      </c>
    </row>
    <row r="513" spans="1:13" x14ac:dyDescent="0.25">
      <c r="A513" s="2">
        <v>45743</v>
      </c>
      <c r="B513" s="3">
        <f t="shared" si="23"/>
        <v>2025</v>
      </c>
      <c r="C513" t="str">
        <f t="shared" si="21"/>
        <v>2024-2025</v>
      </c>
      <c r="D513" t="s">
        <v>161</v>
      </c>
      <c r="E513" t="s">
        <v>50</v>
      </c>
      <c r="F513" t="str">
        <f t="shared" si="22"/>
        <v>Australian Capital Territory</v>
      </c>
      <c r="G513" t="s">
        <v>51</v>
      </c>
      <c r="H513">
        <v>2617</v>
      </c>
      <c r="I513" t="s">
        <v>11</v>
      </c>
      <c r="J513" t="s">
        <v>121</v>
      </c>
      <c r="K513" t="s">
        <v>154</v>
      </c>
      <c r="L513" t="s">
        <v>144</v>
      </c>
      <c r="M513" s="5">
        <v>211</v>
      </c>
    </row>
    <row r="514" spans="1:13" x14ac:dyDescent="0.25">
      <c r="A514" s="2">
        <v>45750</v>
      </c>
      <c r="B514" s="3">
        <f t="shared" si="23"/>
        <v>2025</v>
      </c>
      <c r="C514" t="str">
        <f t="shared" ref="C514:C577" si="24">IF(MONTH(A514) &gt;= 7, YEAR(A514) &amp; "-" &amp; YEAR(A514) + 1, YEAR(A514) - 1 &amp; "-" &amp; YEAR(A514))</f>
        <v>2024-2025</v>
      </c>
      <c r="D514" t="s">
        <v>161</v>
      </c>
      <c r="E514" t="s">
        <v>70</v>
      </c>
      <c r="F514" t="str">
        <f t="shared" ref="F514:F577" si="25">IF(G514="WA","Western Australia",
IF(G514="NSW","New South Wales",
IF(G514="QLD","Queensland",
IF(G514="VIC","Victoria",
IF(G514="TAS","Tasmania",
IF(G514="SA","South Australia",
IF(G514="NT","Northern Territory",
IF(G514="ACT","Australian Capital Territory",G514))))))))</f>
        <v>Western Australia</v>
      </c>
      <c r="G514" t="s">
        <v>28</v>
      </c>
      <c r="H514">
        <v>6021</v>
      </c>
      <c r="I514" t="s">
        <v>11</v>
      </c>
      <c r="J514" t="s">
        <v>119</v>
      </c>
      <c r="K514" t="s">
        <v>155</v>
      </c>
      <c r="L514" t="s">
        <v>145</v>
      </c>
      <c r="M514" s="5">
        <v>401</v>
      </c>
    </row>
    <row r="515" spans="1:13" x14ac:dyDescent="0.25">
      <c r="A515" s="2">
        <v>45765</v>
      </c>
      <c r="B515" s="3">
        <f t="shared" ref="B515:B578" si="26">IF(MONTH(A515)&gt;=7,YEAR(A515)+1,YEAR(A515))</f>
        <v>2025</v>
      </c>
      <c r="C515" t="str">
        <f t="shared" si="24"/>
        <v>2024-2025</v>
      </c>
      <c r="D515" t="s">
        <v>160</v>
      </c>
      <c r="E515" t="s">
        <v>34</v>
      </c>
      <c r="F515" t="str">
        <f t="shared" si="25"/>
        <v>New South Wales</v>
      </c>
      <c r="G515" t="s">
        <v>10</v>
      </c>
      <c r="H515">
        <v>2560</v>
      </c>
      <c r="I515" t="s">
        <v>11</v>
      </c>
      <c r="J515" t="s">
        <v>121</v>
      </c>
      <c r="K515" t="s">
        <v>151</v>
      </c>
      <c r="L515" t="s">
        <v>141</v>
      </c>
      <c r="M515" s="5">
        <v>194</v>
      </c>
    </row>
    <row r="516" spans="1:13" x14ac:dyDescent="0.25">
      <c r="A516" s="2">
        <v>45827</v>
      </c>
      <c r="B516" s="3">
        <f t="shared" si="26"/>
        <v>2025</v>
      </c>
      <c r="C516" t="str">
        <f t="shared" si="24"/>
        <v>2024-2025</v>
      </c>
      <c r="D516" t="s">
        <v>160</v>
      </c>
      <c r="E516" t="s">
        <v>70</v>
      </c>
      <c r="F516" t="str">
        <f t="shared" si="25"/>
        <v>Western Australia</v>
      </c>
      <c r="G516" t="s">
        <v>28</v>
      </c>
      <c r="H516">
        <v>6021</v>
      </c>
      <c r="I516" t="s">
        <v>11</v>
      </c>
      <c r="J516" t="s">
        <v>119</v>
      </c>
      <c r="K516" t="s">
        <v>153</v>
      </c>
      <c r="L516" t="s">
        <v>143</v>
      </c>
      <c r="M516" s="5">
        <v>502</v>
      </c>
    </row>
    <row r="517" spans="1:13" x14ac:dyDescent="0.25">
      <c r="A517" s="2">
        <v>45398</v>
      </c>
      <c r="B517" s="3">
        <f t="shared" si="26"/>
        <v>2024</v>
      </c>
      <c r="C517" t="str">
        <f t="shared" si="24"/>
        <v>2023-2024</v>
      </c>
      <c r="D517" t="s">
        <v>160</v>
      </c>
      <c r="E517" t="s">
        <v>108</v>
      </c>
      <c r="F517" t="str">
        <f t="shared" si="25"/>
        <v>Tasmania</v>
      </c>
      <c r="G517" t="s">
        <v>43</v>
      </c>
      <c r="H517">
        <v>7320</v>
      </c>
      <c r="I517" t="s">
        <v>11</v>
      </c>
      <c r="J517" t="s">
        <v>128</v>
      </c>
      <c r="K517" t="s">
        <v>150</v>
      </c>
      <c r="L517" t="s">
        <v>140</v>
      </c>
      <c r="M517" s="5">
        <v>727</v>
      </c>
    </row>
    <row r="518" spans="1:13" x14ac:dyDescent="0.25">
      <c r="A518" s="2">
        <v>45667</v>
      </c>
      <c r="B518" s="3">
        <f t="shared" si="26"/>
        <v>2025</v>
      </c>
      <c r="C518" t="str">
        <f t="shared" si="24"/>
        <v>2024-2025</v>
      </c>
      <c r="D518" t="s">
        <v>160</v>
      </c>
      <c r="E518" t="s">
        <v>45</v>
      </c>
      <c r="F518" t="str">
        <f t="shared" si="25"/>
        <v>Victoria</v>
      </c>
      <c r="G518" t="s">
        <v>26</v>
      </c>
      <c r="H518">
        <v>3136</v>
      </c>
      <c r="I518" t="s">
        <v>11</v>
      </c>
      <c r="J518" t="s">
        <v>125</v>
      </c>
      <c r="K518" t="s">
        <v>150</v>
      </c>
      <c r="L518" t="s">
        <v>140</v>
      </c>
      <c r="M518" s="5">
        <v>54</v>
      </c>
    </row>
    <row r="519" spans="1:13" x14ac:dyDescent="0.25">
      <c r="A519" s="2">
        <v>45335</v>
      </c>
      <c r="B519" s="3">
        <f t="shared" si="26"/>
        <v>2024</v>
      </c>
      <c r="C519" t="str">
        <f t="shared" si="24"/>
        <v>2023-2024</v>
      </c>
      <c r="D519" t="s">
        <v>160</v>
      </c>
      <c r="E519" t="s">
        <v>14</v>
      </c>
      <c r="F519" t="str">
        <f t="shared" si="25"/>
        <v>Northern Territory</v>
      </c>
      <c r="G519" t="s">
        <v>15</v>
      </c>
      <c r="H519">
        <v>800</v>
      </c>
      <c r="I519" t="s">
        <v>11</v>
      </c>
      <c r="J519" t="s">
        <v>138</v>
      </c>
      <c r="K519" t="s">
        <v>153</v>
      </c>
      <c r="L519" t="s">
        <v>143</v>
      </c>
      <c r="M519" s="5">
        <v>581</v>
      </c>
    </row>
    <row r="520" spans="1:13" x14ac:dyDescent="0.25">
      <c r="A520" s="2">
        <v>45310</v>
      </c>
      <c r="B520" s="3">
        <f t="shared" si="26"/>
        <v>2024</v>
      </c>
      <c r="C520" t="str">
        <f t="shared" si="24"/>
        <v>2023-2024</v>
      </c>
      <c r="D520" t="s">
        <v>160</v>
      </c>
      <c r="E520" t="s">
        <v>81</v>
      </c>
      <c r="F520" t="str">
        <f t="shared" si="25"/>
        <v>Victoria</v>
      </c>
      <c r="G520" t="s">
        <v>26</v>
      </c>
      <c r="H520">
        <v>3076</v>
      </c>
      <c r="I520" t="s">
        <v>11</v>
      </c>
      <c r="J520" t="s">
        <v>126</v>
      </c>
      <c r="K520" t="s">
        <v>150</v>
      </c>
      <c r="L520" t="s">
        <v>140</v>
      </c>
      <c r="M520" s="5">
        <v>508</v>
      </c>
    </row>
    <row r="521" spans="1:13" x14ac:dyDescent="0.25">
      <c r="A521" s="2">
        <v>45298</v>
      </c>
      <c r="B521" s="3">
        <f t="shared" si="26"/>
        <v>2024</v>
      </c>
      <c r="C521" t="str">
        <f t="shared" si="24"/>
        <v>2023-2024</v>
      </c>
      <c r="D521" t="s">
        <v>160</v>
      </c>
      <c r="E521" t="s">
        <v>99</v>
      </c>
      <c r="F521" t="str">
        <f t="shared" si="25"/>
        <v>Western Australia</v>
      </c>
      <c r="G521" t="s">
        <v>28</v>
      </c>
      <c r="H521">
        <v>6530</v>
      </c>
      <c r="I521" t="s">
        <v>11</v>
      </c>
      <c r="J521" t="s">
        <v>139</v>
      </c>
      <c r="K521" t="s">
        <v>150</v>
      </c>
      <c r="L521" t="s">
        <v>140</v>
      </c>
      <c r="M521" s="5">
        <v>444</v>
      </c>
    </row>
    <row r="522" spans="1:13" x14ac:dyDescent="0.25">
      <c r="A522" s="2">
        <v>45855</v>
      </c>
      <c r="B522" s="3">
        <f t="shared" si="26"/>
        <v>2026</v>
      </c>
      <c r="C522" t="str">
        <f t="shared" si="24"/>
        <v>2025-2026</v>
      </c>
      <c r="D522" t="s">
        <v>160</v>
      </c>
      <c r="E522" t="s">
        <v>88</v>
      </c>
      <c r="F522" t="str">
        <f t="shared" si="25"/>
        <v>Queensland</v>
      </c>
      <c r="G522" t="s">
        <v>19</v>
      </c>
      <c r="H522">
        <v>4570</v>
      </c>
      <c r="I522" t="s">
        <v>11</v>
      </c>
      <c r="J522" t="s">
        <v>134</v>
      </c>
      <c r="K522" t="s">
        <v>155</v>
      </c>
      <c r="L522" t="s">
        <v>145</v>
      </c>
      <c r="M522" s="5">
        <v>310</v>
      </c>
    </row>
    <row r="523" spans="1:13" x14ac:dyDescent="0.25">
      <c r="A523" s="2">
        <v>45581</v>
      </c>
      <c r="B523" s="3">
        <f t="shared" si="26"/>
        <v>2025</v>
      </c>
      <c r="C523" t="str">
        <f t="shared" si="24"/>
        <v>2024-2025</v>
      </c>
      <c r="D523" t="s">
        <v>160</v>
      </c>
      <c r="E523" t="s">
        <v>13</v>
      </c>
      <c r="F523" t="str">
        <f t="shared" si="25"/>
        <v>New South Wales</v>
      </c>
      <c r="G523" t="s">
        <v>10</v>
      </c>
      <c r="H523">
        <v>2141</v>
      </c>
      <c r="I523" t="s">
        <v>11</v>
      </c>
      <c r="J523" t="s">
        <v>123</v>
      </c>
      <c r="K523" t="s">
        <v>154</v>
      </c>
      <c r="L523" t="s">
        <v>144</v>
      </c>
      <c r="M523" s="5">
        <v>607</v>
      </c>
    </row>
    <row r="524" spans="1:13" x14ac:dyDescent="0.25">
      <c r="A524" s="2">
        <v>45917</v>
      </c>
      <c r="B524" s="3">
        <f t="shared" si="26"/>
        <v>2026</v>
      </c>
      <c r="C524" t="str">
        <f t="shared" si="24"/>
        <v>2025-2026</v>
      </c>
      <c r="D524" t="s">
        <v>161</v>
      </c>
      <c r="E524" t="s">
        <v>78</v>
      </c>
      <c r="F524" t="str">
        <f t="shared" si="25"/>
        <v>New South Wales</v>
      </c>
      <c r="G524" t="s">
        <v>10</v>
      </c>
      <c r="H524">
        <v>2480</v>
      </c>
      <c r="I524" t="s">
        <v>11</v>
      </c>
      <c r="J524" t="s">
        <v>120</v>
      </c>
      <c r="K524" t="s">
        <v>150</v>
      </c>
      <c r="L524" t="s">
        <v>140</v>
      </c>
      <c r="M524" s="5">
        <v>544</v>
      </c>
    </row>
    <row r="525" spans="1:13" x14ac:dyDescent="0.25">
      <c r="A525" s="2">
        <v>45510</v>
      </c>
      <c r="B525" s="3">
        <f t="shared" si="26"/>
        <v>2025</v>
      </c>
      <c r="C525" t="str">
        <f t="shared" si="24"/>
        <v>2024-2025</v>
      </c>
      <c r="D525" t="s">
        <v>161</v>
      </c>
      <c r="E525" t="s">
        <v>107</v>
      </c>
      <c r="F525" t="str">
        <f t="shared" si="25"/>
        <v>New South Wales</v>
      </c>
      <c r="G525" t="s">
        <v>10</v>
      </c>
      <c r="H525">
        <v>2020</v>
      </c>
      <c r="I525" t="s">
        <v>11</v>
      </c>
      <c r="J525" t="s">
        <v>124</v>
      </c>
      <c r="K525" t="s">
        <v>150</v>
      </c>
      <c r="L525" t="s">
        <v>140</v>
      </c>
      <c r="M525" s="5">
        <v>247</v>
      </c>
    </row>
    <row r="526" spans="1:13" x14ac:dyDescent="0.25">
      <c r="A526" s="2">
        <v>45541</v>
      </c>
      <c r="B526" s="3">
        <f t="shared" si="26"/>
        <v>2025</v>
      </c>
      <c r="C526" t="str">
        <f t="shared" si="24"/>
        <v>2024-2025</v>
      </c>
      <c r="D526" t="s">
        <v>160</v>
      </c>
      <c r="E526" t="s">
        <v>74</v>
      </c>
      <c r="F526" t="str">
        <f t="shared" si="25"/>
        <v>Victoria</v>
      </c>
      <c r="G526" t="s">
        <v>26</v>
      </c>
      <c r="H526">
        <v>3500</v>
      </c>
      <c r="I526" t="s">
        <v>11</v>
      </c>
      <c r="J526" t="s">
        <v>127</v>
      </c>
      <c r="K526" t="s">
        <v>150</v>
      </c>
      <c r="L526" t="s">
        <v>140</v>
      </c>
      <c r="M526" s="5">
        <v>41</v>
      </c>
    </row>
    <row r="527" spans="1:13" x14ac:dyDescent="0.25">
      <c r="A527" s="2">
        <v>45341</v>
      </c>
      <c r="B527" s="3">
        <f t="shared" si="26"/>
        <v>2024</v>
      </c>
      <c r="C527" t="str">
        <f t="shared" si="24"/>
        <v>2023-2024</v>
      </c>
      <c r="D527" t="s">
        <v>161</v>
      </c>
      <c r="E527" t="s">
        <v>65</v>
      </c>
      <c r="F527" t="str">
        <f t="shared" si="25"/>
        <v>Victoria</v>
      </c>
      <c r="G527" t="s">
        <v>26</v>
      </c>
      <c r="H527">
        <v>3931</v>
      </c>
      <c r="I527" t="s">
        <v>11</v>
      </c>
      <c r="J527" t="s">
        <v>135</v>
      </c>
      <c r="K527" t="s">
        <v>150</v>
      </c>
      <c r="L527" t="s">
        <v>140</v>
      </c>
      <c r="M527" s="5">
        <v>342</v>
      </c>
    </row>
    <row r="528" spans="1:13" x14ac:dyDescent="0.25">
      <c r="A528" s="2">
        <v>45838</v>
      </c>
      <c r="B528" s="3">
        <f t="shared" si="26"/>
        <v>2025</v>
      </c>
      <c r="C528" t="str">
        <f t="shared" si="24"/>
        <v>2024-2025</v>
      </c>
      <c r="D528" t="s">
        <v>161</v>
      </c>
      <c r="E528" t="s">
        <v>54</v>
      </c>
      <c r="F528" t="str">
        <f t="shared" si="25"/>
        <v>New South Wales</v>
      </c>
      <c r="G528" t="s">
        <v>10</v>
      </c>
      <c r="H528">
        <v>2750</v>
      </c>
      <c r="I528" t="s">
        <v>11</v>
      </c>
      <c r="J528" t="s">
        <v>130</v>
      </c>
      <c r="K528" t="s">
        <v>152</v>
      </c>
      <c r="L528" t="s">
        <v>142</v>
      </c>
      <c r="M528" s="5">
        <v>104</v>
      </c>
    </row>
    <row r="529" spans="1:13" x14ac:dyDescent="0.25">
      <c r="A529" s="2">
        <v>45393</v>
      </c>
      <c r="B529" s="3">
        <f t="shared" si="26"/>
        <v>2024</v>
      </c>
      <c r="C529" t="str">
        <f t="shared" si="24"/>
        <v>2023-2024</v>
      </c>
      <c r="D529" t="s">
        <v>161</v>
      </c>
      <c r="E529" t="s">
        <v>105</v>
      </c>
      <c r="F529" t="str">
        <f t="shared" si="25"/>
        <v>New South Wales</v>
      </c>
      <c r="G529" t="s">
        <v>10</v>
      </c>
      <c r="H529">
        <v>2031</v>
      </c>
      <c r="I529" t="s">
        <v>11</v>
      </c>
      <c r="J529" t="s">
        <v>124</v>
      </c>
      <c r="K529" t="s">
        <v>150</v>
      </c>
      <c r="L529" t="s">
        <v>140</v>
      </c>
      <c r="M529" s="5">
        <v>621</v>
      </c>
    </row>
    <row r="530" spans="1:13" x14ac:dyDescent="0.25">
      <c r="A530" s="2">
        <v>45786</v>
      </c>
      <c r="B530" s="3">
        <f t="shared" si="26"/>
        <v>2025</v>
      </c>
      <c r="C530" t="str">
        <f t="shared" si="24"/>
        <v>2024-2025</v>
      </c>
      <c r="D530" t="s">
        <v>161</v>
      </c>
      <c r="E530" t="s">
        <v>90</v>
      </c>
      <c r="F530" t="str">
        <f t="shared" si="25"/>
        <v>New South Wales</v>
      </c>
      <c r="G530" t="s">
        <v>10</v>
      </c>
      <c r="H530">
        <v>2650</v>
      </c>
      <c r="I530" t="s">
        <v>11</v>
      </c>
      <c r="J530" t="s">
        <v>130</v>
      </c>
      <c r="K530" t="s">
        <v>151</v>
      </c>
      <c r="L530" t="s">
        <v>141</v>
      </c>
      <c r="M530" s="5">
        <v>719</v>
      </c>
    </row>
    <row r="531" spans="1:13" x14ac:dyDescent="0.25">
      <c r="A531" s="2">
        <v>45700</v>
      </c>
      <c r="B531" s="3">
        <f t="shared" si="26"/>
        <v>2025</v>
      </c>
      <c r="C531" t="str">
        <f t="shared" si="24"/>
        <v>2024-2025</v>
      </c>
      <c r="D531" t="s">
        <v>160</v>
      </c>
      <c r="E531" t="s">
        <v>35</v>
      </c>
      <c r="F531" t="str">
        <f t="shared" si="25"/>
        <v>Victoria</v>
      </c>
      <c r="G531" t="s">
        <v>26</v>
      </c>
      <c r="H531">
        <v>3280</v>
      </c>
      <c r="I531" t="s">
        <v>11</v>
      </c>
      <c r="J531" t="s">
        <v>127</v>
      </c>
      <c r="K531" t="s">
        <v>150</v>
      </c>
      <c r="L531" t="s">
        <v>140</v>
      </c>
      <c r="M531" s="5">
        <v>260</v>
      </c>
    </row>
    <row r="532" spans="1:13" x14ac:dyDescent="0.25">
      <c r="A532" s="2">
        <v>45883</v>
      </c>
      <c r="B532" s="3">
        <f t="shared" si="26"/>
        <v>2026</v>
      </c>
      <c r="C532" t="str">
        <f t="shared" si="24"/>
        <v>2025-2026</v>
      </c>
      <c r="D532" t="s">
        <v>160</v>
      </c>
      <c r="E532" t="s">
        <v>35</v>
      </c>
      <c r="F532" t="str">
        <f t="shared" si="25"/>
        <v>Victoria</v>
      </c>
      <c r="G532" t="s">
        <v>26</v>
      </c>
      <c r="H532">
        <v>3280</v>
      </c>
      <c r="I532" t="s">
        <v>11</v>
      </c>
      <c r="J532" t="s">
        <v>127</v>
      </c>
      <c r="K532" t="s">
        <v>159</v>
      </c>
      <c r="L532" t="s">
        <v>149</v>
      </c>
      <c r="M532" s="5">
        <v>597</v>
      </c>
    </row>
    <row r="533" spans="1:13" x14ac:dyDescent="0.25">
      <c r="A533" s="2">
        <v>45878</v>
      </c>
      <c r="B533" s="3">
        <f t="shared" si="26"/>
        <v>2026</v>
      </c>
      <c r="C533" t="str">
        <f t="shared" si="24"/>
        <v>2025-2026</v>
      </c>
      <c r="D533" t="s">
        <v>160</v>
      </c>
      <c r="E533" t="s">
        <v>62</v>
      </c>
      <c r="F533" t="str">
        <f t="shared" si="25"/>
        <v>Victoria</v>
      </c>
      <c r="G533" t="s">
        <v>26</v>
      </c>
      <c r="H533">
        <v>3690</v>
      </c>
      <c r="I533" t="s">
        <v>11</v>
      </c>
      <c r="J533" t="s">
        <v>135</v>
      </c>
      <c r="K533" t="s">
        <v>153</v>
      </c>
      <c r="L533" t="s">
        <v>143</v>
      </c>
      <c r="M533" s="5">
        <v>568</v>
      </c>
    </row>
    <row r="534" spans="1:13" x14ac:dyDescent="0.25">
      <c r="A534" s="2">
        <v>45314</v>
      </c>
      <c r="B534" s="3">
        <f t="shared" si="26"/>
        <v>2024</v>
      </c>
      <c r="C534" t="str">
        <f t="shared" si="24"/>
        <v>2023-2024</v>
      </c>
      <c r="D534" t="s">
        <v>160</v>
      </c>
      <c r="E534" t="s">
        <v>23</v>
      </c>
      <c r="F534" t="str">
        <f t="shared" si="25"/>
        <v>New South Wales</v>
      </c>
      <c r="G534" t="s">
        <v>10</v>
      </c>
      <c r="H534">
        <v>2830</v>
      </c>
      <c r="I534" t="s">
        <v>11</v>
      </c>
      <c r="J534" t="s">
        <v>130</v>
      </c>
      <c r="K534" t="s">
        <v>152</v>
      </c>
      <c r="L534" t="s">
        <v>142</v>
      </c>
      <c r="M534" s="5">
        <v>724</v>
      </c>
    </row>
    <row r="535" spans="1:13" x14ac:dyDescent="0.25">
      <c r="A535" s="2">
        <v>45511</v>
      </c>
      <c r="B535" s="3">
        <f t="shared" si="26"/>
        <v>2025</v>
      </c>
      <c r="C535" t="str">
        <f t="shared" si="24"/>
        <v>2024-2025</v>
      </c>
      <c r="D535" t="s">
        <v>160</v>
      </c>
      <c r="E535" t="s">
        <v>101</v>
      </c>
      <c r="F535" t="str">
        <f t="shared" si="25"/>
        <v>Queensland</v>
      </c>
      <c r="G535" t="s">
        <v>19</v>
      </c>
      <c r="H535">
        <v>4305</v>
      </c>
      <c r="I535" t="s">
        <v>11</v>
      </c>
      <c r="J535" t="s">
        <v>122</v>
      </c>
      <c r="K535" t="s">
        <v>152</v>
      </c>
      <c r="L535" t="s">
        <v>142</v>
      </c>
      <c r="M535" s="5">
        <v>668</v>
      </c>
    </row>
    <row r="536" spans="1:13" x14ac:dyDescent="0.25">
      <c r="A536" s="2">
        <v>45792</v>
      </c>
      <c r="B536" s="3">
        <f t="shared" si="26"/>
        <v>2025</v>
      </c>
      <c r="C536" t="str">
        <f t="shared" si="24"/>
        <v>2024-2025</v>
      </c>
      <c r="D536" t="s">
        <v>160</v>
      </c>
      <c r="E536" t="s">
        <v>36</v>
      </c>
      <c r="F536" t="str">
        <f t="shared" si="25"/>
        <v>New South Wales</v>
      </c>
      <c r="G536" t="s">
        <v>10</v>
      </c>
      <c r="H536">
        <v>2539</v>
      </c>
      <c r="I536" t="s">
        <v>11</v>
      </c>
      <c r="J536" t="s">
        <v>121</v>
      </c>
      <c r="K536" t="s">
        <v>153</v>
      </c>
      <c r="L536" t="s">
        <v>143</v>
      </c>
      <c r="M536" s="5">
        <v>548</v>
      </c>
    </row>
    <row r="537" spans="1:13" x14ac:dyDescent="0.25">
      <c r="A537" s="2">
        <v>45476</v>
      </c>
      <c r="B537" s="3">
        <f t="shared" si="26"/>
        <v>2025</v>
      </c>
      <c r="C537" t="str">
        <f t="shared" si="24"/>
        <v>2024-2025</v>
      </c>
      <c r="D537" t="s">
        <v>160</v>
      </c>
      <c r="E537" t="s">
        <v>95</v>
      </c>
      <c r="F537" t="str">
        <f t="shared" si="25"/>
        <v>New South Wales</v>
      </c>
      <c r="G537" t="s">
        <v>10</v>
      </c>
      <c r="H537">
        <v>2131</v>
      </c>
      <c r="I537" t="s">
        <v>11</v>
      </c>
      <c r="J537" t="s">
        <v>123</v>
      </c>
      <c r="K537" t="s">
        <v>150</v>
      </c>
      <c r="L537" t="s">
        <v>140</v>
      </c>
      <c r="M537" s="5">
        <v>504</v>
      </c>
    </row>
    <row r="538" spans="1:13" x14ac:dyDescent="0.25">
      <c r="A538" s="2">
        <v>45915</v>
      </c>
      <c r="B538" s="3">
        <f t="shared" si="26"/>
        <v>2026</v>
      </c>
      <c r="C538" t="str">
        <f t="shared" si="24"/>
        <v>2025-2026</v>
      </c>
      <c r="D538" t="s">
        <v>160</v>
      </c>
      <c r="E538" t="s">
        <v>77</v>
      </c>
      <c r="F538" t="str">
        <f t="shared" si="25"/>
        <v>Victoria</v>
      </c>
      <c r="G538" t="s">
        <v>26</v>
      </c>
      <c r="H538">
        <v>3018</v>
      </c>
      <c r="I538" t="s">
        <v>11</v>
      </c>
      <c r="J538" t="s">
        <v>126</v>
      </c>
      <c r="K538" t="s">
        <v>153</v>
      </c>
      <c r="L538" t="s">
        <v>143</v>
      </c>
      <c r="M538" s="5">
        <v>285</v>
      </c>
    </row>
    <row r="539" spans="1:13" x14ac:dyDescent="0.25">
      <c r="A539" s="2">
        <v>45739</v>
      </c>
      <c r="B539" s="3">
        <f t="shared" si="26"/>
        <v>2025</v>
      </c>
      <c r="C539" t="str">
        <f t="shared" si="24"/>
        <v>2024-2025</v>
      </c>
      <c r="D539" t="s">
        <v>160</v>
      </c>
      <c r="E539" t="s">
        <v>33</v>
      </c>
      <c r="F539" t="str">
        <f t="shared" si="25"/>
        <v>Northern Territory</v>
      </c>
      <c r="G539" t="s">
        <v>15</v>
      </c>
      <c r="H539">
        <v>870</v>
      </c>
      <c r="I539" t="s">
        <v>11</v>
      </c>
      <c r="J539" t="s">
        <v>138</v>
      </c>
      <c r="K539" t="s">
        <v>155</v>
      </c>
      <c r="L539" t="s">
        <v>145</v>
      </c>
      <c r="M539" s="5">
        <v>47</v>
      </c>
    </row>
    <row r="540" spans="1:13" x14ac:dyDescent="0.25">
      <c r="A540" s="2">
        <v>45585</v>
      </c>
      <c r="B540" s="3">
        <f t="shared" si="26"/>
        <v>2025</v>
      </c>
      <c r="C540" t="str">
        <f t="shared" si="24"/>
        <v>2024-2025</v>
      </c>
      <c r="D540" t="s">
        <v>160</v>
      </c>
      <c r="E540" t="s">
        <v>68</v>
      </c>
      <c r="F540" t="str">
        <f t="shared" si="25"/>
        <v>Victoria</v>
      </c>
      <c r="G540" t="s">
        <v>26</v>
      </c>
      <c r="H540">
        <v>3429</v>
      </c>
      <c r="I540" t="s">
        <v>11</v>
      </c>
      <c r="J540" t="s">
        <v>127</v>
      </c>
      <c r="K540" t="s">
        <v>151</v>
      </c>
      <c r="L540" t="s">
        <v>141</v>
      </c>
      <c r="M540" s="5">
        <v>309</v>
      </c>
    </row>
    <row r="541" spans="1:13" x14ac:dyDescent="0.25">
      <c r="A541" s="2">
        <v>45951</v>
      </c>
      <c r="B541" s="3">
        <f t="shared" si="26"/>
        <v>2026</v>
      </c>
      <c r="C541" t="str">
        <f t="shared" si="24"/>
        <v>2025-2026</v>
      </c>
      <c r="D541" t="s">
        <v>160</v>
      </c>
      <c r="E541" t="s">
        <v>50</v>
      </c>
      <c r="F541" t="str">
        <f t="shared" si="25"/>
        <v>Australian Capital Territory</v>
      </c>
      <c r="G541" t="s">
        <v>51</v>
      </c>
      <c r="H541">
        <v>2617</v>
      </c>
      <c r="I541" t="s">
        <v>11</v>
      </c>
      <c r="J541" t="s">
        <v>121</v>
      </c>
      <c r="K541" t="s">
        <v>151</v>
      </c>
      <c r="L541" t="s">
        <v>141</v>
      </c>
      <c r="M541" s="5">
        <v>435</v>
      </c>
    </row>
    <row r="542" spans="1:13" x14ac:dyDescent="0.25">
      <c r="A542" s="2">
        <v>45543</v>
      </c>
      <c r="B542" s="3">
        <f t="shared" si="26"/>
        <v>2025</v>
      </c>
      <c r="C542" t="str">
        <f t="shared" si="24"/>
        <v>2024-2025</v>
      </c>
      <c r="D542" t="s">
        <v>160</v>
      </c>
      <c r="E542" t="s">
        <v>65</v>
      </c>
      <c r="F542" t="str">
        <f t="shared" si="25"/>
        <v>Victoria</v>
      </c>
      <c r="G542" t="s">
        <v>26</v>
      </c>
      <c r="H542">
        <v>3931</v>
      </c>
      <c r="I542" t="s">
        <v>11</v>
      </c>
      <c r="J542" t="s">
        <v>135</v>
      </c>
      <c r="K542" t="s">
        <v>152</v>
      </c>
      <c r="L542" t="s">
        <v>142</v>
      </c>
      <c r="M542" s="5">
        <v>665</v>
      </c>
    </row>
    <row r="543" spans="1:13" x14ac:dyDescent="0.25">
      <c r="A543" s="2">
        <v>46006</v>
      </c>
      <c r="B543" s="3">
        <f t="shared" si="26"/>
        <v>2026</v>
      </c>
      <c r="C543" t="str">
        <f t="shared" si="24"/>
        <v>2025-2026</v>
      </c>
      <c r="D543" t="s">
        <v>160</v>
      </c>
      <c r="E543" t="s">
        <v>24</v>
      </c>
      <c r="F543" t="str">
        <f t="shared" si="25"/>
        <v>Queensland</v>
      </c>
      <c r="G543" t="s">
        <v>19</v>
      </c>
      <c r="H543">
        <v>4053</v>
      </c>
      <c r="I543" t="s">
        <v>11</v>
      </c>
      <c r="J543" t="s">
        <v>129</v>
      </c>
      <c r="K543" t="s">
        <v>153</v>
      </c>
      <c r="L543" t="s">
        <v>143</v>
      </c>
      <c r="M543" s="5">
        <v>679</v>
      </c>
    </row>
    <row r="544" spans="1:13" x14ac:dyDescent="0.25">
      <c r="A544" s="2">
        <v>45516</v>
      </c>
      <c r="B544" s="3">
        <f t="shared" si="26"/>
        <v>2025</v>
      </c>
      <c r="C544" t="str">
        <f t="shared" si="24"/>
        <v>2024-2025</v>
      </c>
      <c r="D544" t="s">
        <v>160</v>
      </c>
      <c r="E544" t="s">
        <v>38</v>
      </c>
      <c r="F544" t="str">
        <f t="shared" si="25"/>
        <v>Victoria</v>
      </c>
      <c r="G544" t="s">
        <v>26</v>
      </c>
      <c r="H544">
        <v>3199</v>
      </c>
      <c r="I544" t="s">
        <v>11</v>
      </c>
      <c r="J544" t="s">
        <v>125</v>
      </c>
      <c r="K544" t="s">
        <v>156</v>
      </c>
      <c r="L544" t="s">
        <v>146</v>
      </c>
      <c r="M544" s="5">
        <v>704</v>
      </c>
    </row>
    <row r="545" spans="1:13" x14ac:dyDescent="0.25">
      <c r="A545" s="2">
        <v>45987</v>
      </c>
      <c r="B545" s="3">
        <f t="shared" si="26"/>
        <v>2026</v>
      </c>
      <c r="C545" t="str">
        <f t="shared" si="24"/>
        <v>2025-2026</v>
      </c>
      <c r="D545" t="s">
        <v>160</v>
      </c>
      <c r="E545" t="s">
        <v>25</v>
      </c>
      <c r="F545" t="str">
        <f t="shared" si="25"/>
        <v>Victoria</v>
      </c>
      <c r="G545" t="s">
        <v>26</v>
      </c>
      <c r="H545">
        <v>3066</v>
      </c>
      <c r="I545" t="s">
        <v>11</v>
      </c>
      <c r="J545" t="s">
        <v>126</v>
      </c>
      <c r="K545" t="s">
        <v>150</v>
      </c>
      <c r="L545" t="s">
        <v>140</v>
      </c>
      <c r="M545" s="5">
        <v>544</v>
      </c>
    </row>
    <row r="546" spans="1:13" x14ac:dyDescent="0.25">
      <c r="A546" s="2">
        <v>45685</v>
      </c>
      <c r="B546" s="3">
        <f t="shared" si="26"/>
        <v>2025</v>
      </c>
      <c r="C546" t="str">
        <f t="shared" si="24"/>
        <v>2024-2025</v>
      </c>
      <c r="D546" t="s">
        <v>161</v>
      </c>
      <c r="E546" t="s">
        <v>20</v>
      </c>
      <c r="F546" t="str">
        <f t="shared" si="25"/>
        <v>South Australia</v>
      </c>
      <c r="G546" t="s">
        <v>17</v>
      </c>
      <c r="H546">
        <v>5607</v>
      </c>
      <c r="I546" t="s">
        <v>11</v>
      </c>
      <c r="J546" t="s">
        <v>137</v>
      </c>
      <c r="K546" t="s">
        <v>157</v>
      </c>
      <c r="L546" t="s">
        <v>147</v>
      </c>
      <c r="M546" s="5">
        <v>413</v>
      </c>
    </row>
    <row r="547" spans="1:13" x14ac:dyDescent="0.25">
      <c r="A547" s="2">
        <v>45573</v>
      </c>
      <c r="B547" s="3">
        <f t="shared" si="26"/>
        <v>2025</v>
      </c>
      <c r="C547" t="str">
        <f t="shared" si="24"/>
        <v>2024-2025</v>
      </c>
      <c r="D547" t="s">
        <v>160</v>
      </c>
      <c r="E547" t="s">
        <v>48</v>
      </c>
      <c r="F547" t="str">
        <f t="shared" si="25"/>
        <v>Western Australia</v>
      </c>
      <c r="G547" t="s">
        <v>28</v>
      </c>
      <c r="H547">
        <v>6450</v>
      </c>
      <c r="I547" t="s">
        <v>11</v>
      </c>
      <c r="J547" t="s">
        <v>139</v>
      </c>
      <c r="K547" t="s">
        <v>155</v>
      </c>
      <c r="L547" t="s">
        <v>145</v>
      </c>
      <c r="M547" s="5">
        <v>340</v>
      </c>
    </row>
    <row r="548" spans="1:13" x14ac:dyDescent="0.25">
      <c r="A548" s="2">
        <v>45701</v>
      </c>
      <c r="B548" s="3">
        <f t="shared" si="26"/>
        <v>2025</v>
      </c>
      <c r="C548" t="str">
        <f t="shared" si="24"/>
        <v>2024-2025</v>
      </c>
      <c r="D548" t="s">
        <v>160</v>
      </c>
      <c r="E548" t="s">
        <v>36</v>
      </c>
      <c r="F548" t="str">
        <f t="shared" si="25"/>
        <v>New South Wales</v>
      </c>
      <c r="G548" t="s">
        <v>10</v>
      </c>
      <c r="H548">
        <v>2539</v>
      </c>
      <c r="I548" t="s">
        <v>11</v>
      </c>
      <c r="J548" t="s">
        <v>121</v>
      </c>
      <c r="K548" t="s">
        <v>156</v>
      </c>
      <c r="L548" t="s">
        <v>146</v>
      </c>
      <c r="M548" s="5">
        <v>617</v>
      </c>
    </row>
    <row r="549" spans="1:13" x14ac:dyDescent="0.25">
      <c r="A549" s="2">
        <v>45451</v>
      </c>
      <c r="B549" s="3">
        <f t="shared" si="26"/>
        <v>2024</v>
      </c>
      <c r="C549" t="str">
        <f t="shared" si="24"/>
        <v>2023-2024</v>
      </c>
      <c r="D549" t="s">
        <v>160</v>
      </c>
      <c r="E549" t="s">
        <v>57</v>
      </c>
      <c r="F549" t="str">
        <f t="shared" si="25"/>
        <v>New South Wales</v>
      </c>
      <c r="G549" t="s">
        <v>10</v>
      </c>
      <c r="H549">
        <v>2064</v>
      </c>
      <c r="I549" t="s">
        <v>11</v>
      </c>
      <c r="J549" t="s">
        <v>124</v>
      </c>
      <c r="K549" t="s">
        <v>151</v>
      </c>
      <c r="L549" t="s">
        <v>141</v>
      </c>
      <c r="M549" s="5">
        <v>342</v>
      </c>
    </row>
    <row r="550" spans="1:13" x14ac:dyDescent="0.25">
      <c r="A550" s="2">
        <v>45855</v>
      </c>
      <c r="B550" s="3">
        <f t="shared" si="26"/>
        <v>2026</v>
      </c>
      <c r="C550" t="str">
        <f t="shared" si="24"/>
        <v>2025-2026</v>
      </c>
      <c r="D550" t="s">
        <v>160</v>
      </c>
      <c r="E550" t="s">
        <v>50</v>
      </c>
      <c r="F550" t="str">
        <f t="shared" si="25"/>
        <v>Australian Capital Territory</v>
      </c>
      <c r="G550" t="s">
        <v>51</v>
      </c>
      <c r="H550">
        <v>2617</v>
      </c>
      <c r="I550" t="s">
        <v>11</v>
      </c>
      <c r="J550" t="s">
        <v>121</v>
      </c>
      <c r="K550" t="s">
        <v>154</v>
      </c>
      <c r="L550" t="s">
        <v>144</v>
      </c>
      <c r="M550" s="5">
        <v>326</v>
      </c>
    </row>
    <row r="551" spans="1:13" x14ac:dyDescent="0.25">
      <c r="A551" s="2">
        <v>45724</v>
      </c>
      <c r="B551" s="3">
        <f t="shared" si="26"/>
        <v>2025</v>
      </c>
      <c r="C551" t="str">
        <f t="shared" si="24"/>
        <v>2024-2025</v>
      </c>
      <c r="D551" t="s">
        <v>160</v>
      </c>
      <c r="E551" t="s">
        <v>33</v>
      </c>
      <c r="F551" t="str">
        <f t="shared" si="25"/>
        <v>Northern Territory</v>
      </c>
      <c r="G551" t="s">
        <v>15</v>
      </c>
      <c r="H551">
        <v>870</v>
      </c>
      <c r="I551" t="s">
        <v>11</v>
      </c>
      <c r="J551" t="s">
        <v>138</v>
      </c>
      <c r="K551" t="s">
        <v>152</v>
      </c>
      <c r="L551" t="s">
        <v>142</v>
      </c>
      <c r="M551" s="5">
        <v>196</v>
      </c>
    </row>
    <row r="552" spans="1:13" x14ac:dyDescent="0.25">
      <c r="A552" s="2">
        <v>45999</v>
      </c>
      <c r="B552" s="3">
        <f t="shared" si="26"/>
        <v>2026</v>
      </c>
      <c r="C552" t="str">
        <f t="shared" si="24"/>
        <v>2025-2026</v>
      </c>
      <c r="D552" t="s">
        <v>160</v>
      </c>
      <c r="E552" t="s">
        <v>23</v>
      </c>
      <c r="F552" t="str">
        <f t="shared" si="25"/>
        <v>New South Wales</v>
      </c>
      <c r="G552" t="s">
        <v>10</v>
      </c>
      <c r="H552">
        <v>2830</v>
      </c>
      <c r="I552" t="s">
        <v>11</v>
      </c>
      <c r="J552" t="s">
        <v>130</v>
      </c>
      <c r="K552" t="s">
        <v>155</v>
      </c>
      <c r="L552" t="s">
        <v>145</v>
      </c>
      <c r="M552" s="5">
        <v>630</v>
      </c>
    </row>
    <row r="553" spans="1:13" x14ac:dyDescent="0.25">
      <c r="A553" s="2">
        <v>45368</v>
      </c>
      <c r="B553" s="3">
        <f t="shared" si="26"/>
        <v>2024</v>
      </c>
      <c r="C553" t="str">
        <f t="shared" si="24"/>
        <v>2023-2024</v>
      </c>
      <c r="D553" t="s">
        <v>160</v>
      </c>
      <c r="E553" t="s">
        <v>38</v>
      </c>
      <c r="F553" t="str">
        <f t="shared" si="25"/>
        <v>Victoria</v>
      </c>
      <c r="G553" t="s">
        <v>26</v>
      </c>
      <c r="H553">
        <v>3199</v>
      </c>
      <c r="I553" t="s">
        <v>11</v>
      </c>
      <c r="J553" t="s">
        <v>125</v>
      </c>
      <c r="K553" t="s">
        <v>150</v>
      </c>
      <c r="L553" t="s">
        <v>140</v>
      </c>
      <c r="M553" s="5">
        <v>286</v>
      </c>
    </row>
    <row r="554" spans="1:13" x14ac:dyDescent="0.25">
      <c r="A554" s="2">
        <v>45729</v>
      </c>
      <c r="B554" s="3">
        <f t="shared" si="26"/>
        <v>2025</v>
      </c>
      <c r="C554" t="str">
        <f t="shared" si="24"/>
        <v>2024-2025</v>
      </c>
      <c r="D554" t="s">
        <v>160</v>
      </c>
      <c r="E554" t="s">
        <v>79</v>
      </c>
      <c r="F554" t="str">
        <f t="shared" si="25"/>
        <v>Queensland</v>
      </c>
      <c r="G554" t="s">
        <v>19</v>
      </c>
      <c r="H554">
        <v>4680</v>
      </c>
      <c r="I554" t="s">
        <v>11</v>
      </c>
      <c r="J554" t="s">
        <v>136</v>
      </c>
      <c r="K554" t="s">
        <v>157</v>
      </c>
      <c r="L554" t="s">
        <v>147</v>
      </c>
      <c r="M554" s="5">
        <v>451</v>
      </c>
    </row>
    <row r="555" spans="1:13" x14ac:dyDescent="0.25">
      <c r="A555" s="2">
        <v>45384</v>
      </c>
      <c r="B555" s="3">
        <f t="shared" si="26"/>
        <v>2024</v>
      </c>
      <c r="C555" t="str">
        <f t="shared" si="24"/>
        <v>2023-2024</v>
      </c>
      <c r="D555" t="s">
        <v>160</v>
      </c>
      <c r="E555" t="s">
        <v>59</v>
      </c>
      <c r="F555" t="str">
        <f t="shared" si="25"/>
        <v>South Australia</v>
      </c>
      <c r="G555" t="s">
        <v>17</v>
      </c>
      <c r="H555">
        <v>5011</v>
      </c>
      <c r="I555" t="s">
        <v>11</v>
      </c>
      <c r="J555" t="s">
        <v>132</v>
      </c>
      <c r="K555" t="s">
        <v>155</v>
      </c>
      <c r="L555" t="s">
        <v>145</v>
      </c>
      <c r="M555" s="5">
        <v>196</v>
      </c>
    </row>
    <row r="556" spans="1:13" x14ac:dyDescent="0.25">
      <c r="A556" s="2">
        <v>45920</v>
      </c>
      <c r="B556" s="3">
        <f t="shared" si="26"/>
        <v>2026</v>
      </c>
      <c r="C556" t="str">
        <f t="shared" si="24"/>
        <v>2025-2026</v>
      </c>
      <c r="D556" t="s">
        <v>160</v>
      </c>
      <c r="E556" t="s">
        <v>111</v>
      </c>
      <c r="F556" t="str">
        <f t="shared" si="25"/>
        <v>New South Wales</v>
      </c>
      <c r="G556" t="s">
        <v>10</v>
      </c>
      <c r="H556">
        <v>2154</v>
      </c>
      <c r="I556" t="s">
        <v>11</v>
      </c>
      <c r="J556" t="s">
        <v>123</v>
      </c>
      <c r="K556" t="s">
        <v>150</v>
      </c>
      <c r="L556" t="s">
        <v>140</v>
      </c>
      <c r="M556" s="5">
        <v>68</v>
      </c>
    </row>
    <row r="557" spans="1:13" x14ac:dyDescent="0.25">
      <c r="A557" s="2">
        <v>45676</v>
      </c>
      <c r="B557" s="3">
        <f t="shared" si="26"/>
        <v>2025</v>
      </c>
      <c r="C557" t="str">
        <f t="shared" si="24"/>
        <v>2024-2025</v>
      </c>
      <c r="D557" t="s">
        <v>161</v>
      </c>
      <c r="E557" t="s">
        <v>12</v>
      </c>
      <c r="F557" t="str">
        <f t="shared" si="25"/>
        <v>New South Wales</v>
      </c>
      <c r="G557" t="s">
        <v>10</v>
      </c>
      <c r="H557">
        <v>2795</v>
      </c>
      <c r="I557" t="s">
        <v>11</v>
      </c>
      <c r="J557" t="s">
        <v>130</v>
      </c>
      <c r="K557" t="s">
        <v>152</v>
      </c>
      <c r="L557" t="s">
        <v>142</v>
      </c>
      <c r="M557" s="5">
        <v>355</v>
      </c>
    </row>
    <row r="558" spans="1:13" x14ac:dyDescent="0.25">
      <c r="A558" s="2">
        <v>45716</v>
      </c>
      <c r="B558" s="3">
        <f t="shared" si="26"/>
        <v>2025</v>
      </c>
      <c r="C558" t="str">
        <f t="shared" si="24"/>
        <v>2024-2025</v>
      </c>
      <c r="D558" t="s">
        <v>160</v>
      </c>
      <c r="E558" t="s">
        <v>50</v>
      </c>
      <c r="F558" t="str">
        <f t="shared" si="25"/>
        <v>Australian Capital Territory</v>
      </c>
      <c r="G558" t="s">
        <v>51</v>
      </c>
      <c r="H558">
        <v>2617</v>
      </c>
      <c r="I558" t="s">
        <v>11</v>
      </c>
      <c r="J558" t="s">
        <v>121</v>
      </c>
      <c r="K558" t="s">
        <v>153</v>
      </c>
      <c r="L558" t="s">
        <v>143</v>
      </c>
      <c r="M558" s="5">
        <v>691</v>
      </c>
    </row>
    <row r="559" spans="1:13" x14ac:dyDescent="0.25">
      <c r="A559" s="2">
        <v>45851</v>
      </c>
      <c r="B559" s="3">
        <f t="shared" si="26"/>
        <v>2026</v>
      </c>
      <c r="C559" t="str">
        <f t="shared" si="24"/>
        <v>2025-2026</v>
      </c>
      <c r="D559" t="s">
        <v>160</v>
      </c>
      <c r="E559" t="s">
        <v>77</v>
      </c>
      <c r="F559" t="str">
        <f t="shared" si="25"/>
        <v>Victoria</v>
      </c>
      <c r="G559" t="s">
        <v>26</v>
      </c>
      <c r="H559">
        <v>3018</v>
      </c>
      <c r="I559" t="s">
        <v>11</v>
      </c>
      <c r="J559" t="s">
        <v>126</v>
      </c>
      <c r="K559" t="s">
        <v>158</v>
      </c>
      <c r="L559" t="s">
        <v>148</v>
      </c>
      <c r="M559" s="5">
        <v>772</v>
      </c>
    </row>
    <row r="560" spans="1:13" x14ac:dyDescent="0.25">
      <c r="A560" s="2">
        <v>45623</v>
      </c>
      <c r="B560" s="3">
        <f t="shared" si="26"/>
        <v>2025</v>
      </c>
      <c r="C560" t="str">
        <f t="shared" si="24"/>
        <v>2024-2025</v>
      </c>
      <c r="D560" t="s">
        <v>161</v>
      </c>
      <c r="E560" t="s">
        <v>73</v>
      </c>
      <c r="F560" t="str">
        <f t="shared" si="25"/>
        <v>Queensland</v>
      </c>
      <c r="G560" t="s">
        <v>19</v>
      </c>
      <c r="H560">
        <v>4509</v>
      </c>
      <c r="I560" t="s">
        <v>11</v>
      </c>
      <c r="J560" t="s">
        <v>122</v>
      </c>
      <c r="K560" t="s">
        <v>155</v>
      </c>
      <c r="L560" t="s">
        <v>145</v>
      </c>
      <c r="M560" s="5">
        <v>698</v>
      </c>
    </row>
    <row r="561" spans="1:13" x14ac:dyDescent="0.25">
      <c r="A561" s="2">
        <v>45836</v>
      </c>
      <c r="B561" s="3">
        <f t="shared" si="26"/>
        <v>2025</v>
      </c>
      <c r="C561" t="str">
        <f t="shared" si="24"/>
        <v>2024-2025</v>
      </c>
      <c r="D561" t="s">
        <v>160</v>
      </c>
      <c r="E561" t="s">
        <v>12</v>
      </c>
      <c r="F561" t="str">
        <f t="shared" si="25"/>
        <v>New South Wales</v>
      </c>
      <c r="G561" t="s">
        <v>10</v>
      </c>
      <c r="H561">
        <v>2795</v>
      </c>
      <c r="I561" t="s">
        <v>11</v>
      </c>
      <c r="J561" t="s">
        <v>130</v>
      </c>
      <c r="K561" t="s">
        <v>153</v>
      </c>
      <c r="L561" t="s">
        <v>143</v>
      </c>
      <c r="M561" s="5">
        <v>128</v>
      </c>
    </row>
    <row r="562" spans="1:13" x14ac:dyDescent="0.25">
      <c r="A562" s="2">
        <v>45303</v>
      </c>
      <c r="B562" s="3">
        <f t="shared" si="26"/>
        <v>2024</v>
      </c>
      <c r="C562" t="str">
        <f t="shared" si="24"/>
        <v>2023-2024</v>
      </c>
      <c r="D562" t="s">
        <v>160</v>
      </c>
      <c r="E562" t="s">
        <v>39</v>
      </c>
      <c r="F562" t="str">
        <f t="shared" si="25"/>
        <v>New South Wales</v>
      </c>
      <c r="G562" t="s">
        <v>10</v>
      </c>
      <c r="H562">
        <v>2541</v>
      </c>
      <c r="I562" t="s">
        <v>11</v>
      </c>
      <c r="J562" t="s">
        <v>121</v>
      </c>
      <c r="K562" t="s">
        <v>153</v>
      </c>
      <c r="L562" t="s">
        <v>143</v>
      </c>
      <c r="M562" s="5">
        <v>748</v>
      </c>
    </row>
    <row r="563" spans="1:13" x14ac:dyDescent="0.25">
      <c r="A563" s="2">
        <v>45688</v>
      </c>
      <c r="B563" s="3">
        <f t="shared" si="26"/>
        <v>2025</v>
      </c>
      <c r="C563" t="str">
        <f t="shared" si="24"/>
        <v>2024-2025</v>
      </c>
      <c r="D563" t="s">
        <v>160</v>
      </c>
      <c r="E563" t="s">
        <v>66</v>
      </c>
      <c r="F563" t="str">
        <f t="shared" si="25"/>
        <v>Western Australia</v>
      </c>
      <c r="G563" t="s">
        <v>28</v>
      </c>
      <c r="H563">
        <v>6330</v>
      </c>
      <c r="I563" t="s">
        <v>11</v>
      </c>
      <c r="J563" t="s">
        <v>133</v>
      </c>
      <c r="K563" t="s">
        <v>157</v>
      </c>
      <c r="L563" t="s">
        <v>147</v>
      </c>
      <c r="M563" s="5">
        <v>540</v>
      </c>
    </row>
    <row r="564" spans="1:13" x14ac:dyDescent="0.25">
      <c r="A564" s="2">
        <v>45979</v>
      </c>
      <c r="B564" s="3">
        <f t="shared" si="26"/>
        <v>2026</v>
      </c>
      <c r="C564" t="str">
        <f t="shared" si="24"/>
        <v>2025-2026</v>
      </c>
      <c r="D564" t="s">
        <v>160</v>
      </c>
      <c r="E564" t="s">
        <v>12</v>
      </c>
      <c r="F564" t="str">
        <f t="shared" si="25"/>
        <v>New South Wales</v>
      </c>
      <c r="G564" t="s">
        <v>10</v>
      </c>
      <c r="H564">
        <v>2795</v>
      </c>
      <c r="I564" t="s">
        <v>11</v>
      </c>
      <c r="J564" t="s">
        <v>130</v>
      </c>
      <c r="K564" t="s">
        <v>155</v>
      </c>
      <c r="L564" t="s">
        <v>145</v>
      </c>
      <c r="M564" s="5">
        <v>628</v>
      </c>
    </row>
    <row r="565" spans="1:13" x14ac:dyDescent="0.25">
      <c r="A565" s="2">
        <v>45932</v>
      </c>
      <c r="B565" s="3">
        <f t="shared" si="26"/>
        <v>2026</v>
      </c>
      <c r="C565" t="str">
        <f t="shared" si="24"/>
        <v>2025-2026</v>
      </c>
      <c r="D565" t="s">
        <v>160</v>
      </c>
      <c r="E565" t="s">
        <v>12</v>
      </c>
      <c r="F565" t="str">
        <f t="shared" si="25"/>
        <v>New South Wales</v>
      </c>
      <c r="G565" t="s">
        <v>10</v>
      </c>
      <c r="H565">
        <v>2795</v>
      </c>
      <c r="I565" t="s">
        <v>11</v>
      </c>
      <c r="J565" t="s">
        <v>130</v>
      </c>
      <c r="K565" t="s">
        <v>153</v>
      </c>
      <c r="L565" t="s">
        <v>143</v>
      </c>
      <c r="M565" s="5">
        <v>785</v>
      </c>
    </row>
    <row r="566" spans="1:13" x14ac:dyDescent="0.25">
      <c r="A566" s="2">
        <v>45712</v>
      </c>
      <c r="B566" s="3">
        <f t="shared" si="26"/>
        <v>2025</v>
      </c>
      <c r="C566" t="str">
        <f t="shared" si="24"/>
        <v>2024-2025</v>
      </c>
      <c r="D566" t="s">
        <v>160</v>
      </c>
      <c r="E566" t="s">
        <v>79</v>
      </c>
      <c r="F566" t="str">
        <f t="shared" si="25"/>
        <v>Queensland</v>
      </c>
      <c r="G566" t="s">
        <v>19</v>
      </c>
      <c r="H566">
        <v>4680</v>
      </c>
      <c r="I566" t="s">
        <v>11</v>
      </c>
      <c r="J566" t="s">
        <v>136</v>
      </c>
      <c r="K566" t="s">
        <v>152</v>
      </c>
      <c r="L566" t="s">
        <v>142</v>
      </c>
      <c r="M566" s="5">
        <v>119</v>
      </c>
    </row>
    <row r="567" spans="1:13" x14ac:dyDescent="0.25">
      <c r="A567" s="2">
        <v>45557</v>
      </c>
      <c r="B567" s="3">
        <f t="shared" si="26"/>
        <v>2025</v>
      </c>
      <c r="C567" t="str">
        <f t="shared" si="24"/>
        <v>2024-2025</v>
      </c>
      <c r="D567" t="s">
        <v>160</v>
      </c>
      <c r="E567" t="s">
        <v>61</v>
      </c>
      <c r="F567" t="str">
        <f t="shared" si="25"/>
        <v>Victoria</v>
      </c>
      <c r="G567" t="s">
        <v>26</v>
      </c>
      <c r="H567">
        <v>3179</v>
      </c>
      <c r="I567" t="s">
        <v>11</v>
      </c>
      <c r="J567" t="s">
        <v>125</v>
      </c>
      <c r="K567" t="s">
        <v>152</v>
      </c>
      <c r="L567" t="s">
        <v>142</v>
      </c>
      <c r="M567" s="5">
        <v>374</v>
      </c>
    </row>
    <row r="568" spans="1:13" x14ac:dyDescent="0.25">
      <c r="A568" s="2">
        <v>45403</v>
      </c>
      <c r="B568" s="3">
        <f t="shared" si="26"/>
        <v>2024</v>
      </c>
      <c r="C568" t="str">
        <f t="shared" si="24"/>
        <v>2023-2024</v>
      </c>
      <c r="D568" t="s">
        <v>160</v>
      </c>
      <c r="E568" t="s">
        <v>77</v>
      </c>
      <c r="F568" t="str">
        <f t="shared" si="25"/>
        <v>Victoria</v>
      </c>
      <c r="G568" t="s">
        <v>26</v>
      </c>
      <c r="H568">
        <v>3018</v>
      </c>
      <c r="I568" t="s">
        <v>11</v>
      </c>
      <c r="J568" t="s">
        <v>126</v>
      </c>
      <c r="K568" t="s">
        <v>154</v>
      </c>
      <c r="L568" t="s">
        <v>144</v>
      </c>
      <c r="M568" s="5">
        <v>723</v>
      </c>
    </row>
    <row r="569" spans="1:13" x14ac:dyDescent="0.25">
      <c r="A569" s="2">
        <v>45303</v>
      </c>
      <c r="B569" s="3">
        <f t="shared" si="26"/>
        <v>2024</v>
      </c>
      <c r="C569" t="str">
        <f t="shared" si="24"/>
        <v>2023-2024</v>
      </c>
      <c r="D569" t="s">
        <v>161</v>
      </c>
      <c r="E569" t="s">
        <v>12</v>
      </c>
      <c r="F569" t="str">
        <f t="shared" si="25"/>
        <v>New South Wales</v>
      </c>
      <c r="G569" t="s">
        <v>10</v>
      </c>
      <c r="H569">
        <v>2795</v>
      </c>
      <c r="I569" t="s">
        <v>11</v>
      </c>
      <c r="J569" t="s">
        <v>130</v>
      </c>
      <c r="K569" t="s">
        <v>150</v>
      </c>
      <c r="L569" t="s">
        <v>140</v>
      </c>
      <c r="M569" s="5">
        <v>704</v>
      </c>
    </row>
    <row r="570" spans="1:13" x14ac:dyDescent="0.25">
      <c r="A570" s="2">
        <v>45982</v>
      </c>
      <c r="B570" s="3">
        <f t="shared" si="26"/>
        <v>2026</v>
      </c>
      <c r="C570" t="str">
        <f t="shared" si="24"/>
        <v>2025-2026</v>
      </c>
      <c r="D570" t="s">
        <v>161</v>
      </c>
      <c r="E570" t="s">
        <v>105</v>
      </c>
      <c r="F570" t="str">
        <f t="shared" si="25"/>
        <v>New South Wales</v>
      </c>
      <c r="G570" t="s">
        <v>10</v>
      </c>
      <c r="H570">
        <v>2031</v>
      </c>
      <c r="I570" t="s">
        <v>11</v>
      </c>
      <c r="J570" t="s">
        <v>124</v>
      </c>
      <c r="K570" t="s">
        <v>155</v>
      </c>
      <c r="L570" t="s">
        <v>145</v>
      </c>
      <c r="M570" s="5">
        <v>779</v>
      </c>
    </row>
    <row r="571" spans="1:13" x14ac:dyDescent="0.25">
      <c r="A571" s="2">
        <v>45426</v>
      </c>
      <c r="B571" s="3">
        <f t="shared" si="26"/>
        <v>2024</v>
      </c>
      <c r="C571" t="str">
        <f t="shared" si="24"/>
        <v>2023-2024</v>
      </c>
      <c r="D571" t="s">
        <v>161</v>
      </c>
      <c r="E571" t="s">
        <v>61</v>
      </c>
      <c r="F571" t="str">
        <f t="shared" si="25"/>
        <v>Victoria</v>
      </c>
      <c r="G571" t="s">
        <v>26</v>
      </c>
      <c r="H571">
        <v>3179</v>
      </c>
      <c r="I571" t="s">
        <v>11</v>
      </c>
      <c r="J571" t="s">
        <v>125</v>
      </c>
      <c r="K571" t="s">
        <v>155</v>
      </c>
      <c r="L571" t="s">
        <v>145</v>
      </c>
      <c r="M571" s="5">
        <v>435</v>
      </c>
    </row>
    <row r="572" spans="1:13" x14ac:dyDescent="0.25">
      <c r="A572" s="2">
        <v>46005</v>
      </c>
      <c r="B572" s="3">
        <f t="shared" si="26"/>
        <v>2026</v>
      </c>
      <c r="C572" t="str">
        <f t="shared" si="24"/>
        <v>2025-2026</v>
      </c>
      <c r="D572" t="s">
        <v>160</v>
      </c>
      <c r="E572" t="s">
        <v>52</v>
      </c>
      <c r="F572" t="str">
        <f t="shared" si="25"/>
        <v>New South Wales</v>
      </c>
      <c r="G572" t="s">
        <v>10</v>
      </c>
      <c r="H572">
        <v>2485</v>
      </c>
      <c r="I572" t="s">
        <v>11</v>
      </c>
      <c r="J572" t="s">
        <v>120</v>
      </c>
      <c r="K572" t="s">
        <v>157</v>
      </c>
      <c r="L572" t="s">
        <v>147</v>
      </c>
      <c r="M572" s="5">
        <v>194</v>
      </c>
    </row>
    <row r="573" spans="1:13" x14ac:dyDescent="0.25">
      <c r="A573" s="2">
        <v>45331</v>
      </c>
      <c r="B573" s="3">
        <f t="shared" si="26"/>
        <v>2024</v>
      </c>
      <c r="C573" t="str">
        <f t="shared" si="24"/>
        <v>2023-2024</v>
      </c>
      <c r="D573" t="s">
        <v>161</v>
      </c>
      <c r="E573" t="s">
        <v>86</v>
      </c>
      <c r="F573" t="str">
        <f t="shared" si="25"/>
        <v>Queensland</v>
      </c>
      <c r="G573" t="s">
        <v>19</v>
      </c>
      <c r="H573">
        <v>4119</v>
      </c>
      <c r="I573" t="s">
        <v>11</v>
      </c>
      <c r="J573" t="s">
        <v>129</v>
      </c>
      <c r="K573" t="s">
        <v>151</v>
      </c>
      <c r="L573" t="s">
        <v>141</v>
      </c>
      <c r="M573" s="5">
        <v>197</v>
      </c>
    </row>
    <row r="574" spans="1:13" x14ac:dyDescent="0.25">
      <c r="A574" s="2">
        <v>45572</v>
      </c>
      <c r="B574" s="3">
        <f t="shared" si="26"/>
        <v>2025</v>
      </c>
      <c r="C574" t="str">
        <f t="shared" si="24"/>
        <v>2024-2025</v>
      </c>
      <c r="D574" t="s">
        <v>161</v>
      </c>
      <c r="E574" t="s">
        <v>109</v>
      </c>
      <c r="F574" t="str">
        <f t="shared" si="25"/>
        <v>Western Australia</v>
      </c>
      <c r="G574" t="s">
        <v>28</v>
      </c>
      <c r="H574">
        <v>6052</v>
      </c>
      <c r="I574" t="s">
        <v>11</v>
      </c>
      <c r="J574" t="s">
        <v>119</v>
      </c>
      <c r="K574" t="s">
        <v>156</v>
      </c>
      <c r="L574" t="s">
        <v>146</v>
      </c>
      <c r="M574" s="5">
        <v>417</v>
      </c>
    </row>
    <row r="575" spans="1:13" x14ac:dyDescent="0.25">
      <c r="A575" s="2">
        <v>45492</v>
      </c>
      <c r="B575" s="3">
        <f t="shared" si="26"/>
        <v>2025</v>
      </c>
      <c r="C575" t="str">
        <f t="shared" si="24"/>
        <v>2024-2025</v>
      </c>
      <c r="D575" t="s">
        <v>160</v>
      </c>
      <c r="E575" t="s">
        <v>18</v>
      </c>
      <c r="F575" t="str">
        <f t="shared" si="25"/>
        <v>Queensland</v>
      </c>
      <c r="G575" t="s">
        <v>19</v>
      </c>
      <c r="H575">
        <v>4802</v>
      </c>
      <c r="I575" t="s">
        <v>11</v>
      </c>
      <c r="J575" t="s">
        <v>131</v>
      </c>
      <c r="K575" t="s">
        <v>153</v>
      </c>
      <c r="L575" t="s">
        <v>143</v>
      </c>
      <c r="M575" s="5">
        <v>255</v>
      </c>
    </row>
    <row r="576" spans="1:13" x14ac:dyDescent="0.25">
      <c r="A576" s="2">
        <v>45999</v>
      </c>
      <c r="B576" s="3">
        <f t="shared" si="26"/>
        <v>2026</v>
      </c>
      <c r="C576" t="str">
        <f t="shared" si="24"/>
        <v>2025-2026</v>
      </c>
      <c r="D576" t="s">
        <v>160</v>
      </c>
      <c r="E576" t="s">
        <v>49</v>
      </c>
      <c r="F576" t="str">
        <f t="shared" si="25"/>
        <v>New South Wales</v>
      </c>
      <c r="G576" t="s">
        <v>10</v>
      </c>
      <c r="H576">
        <v>2350</v>
      </c>
      <c r="I576" t="s">
        <v>11</v>
      </c>
      <c r="J576" t="s">
        <v>120</v>
      </c>
      <c r="K576" t="s">
        <v>153</v>
      </c>
      <c r="L576" t="s">
        <v>143</v>
      </c>
      <c r="M576" s="5">
        <v>284</v>
      </c>
    </row>
    <row r="577" spans="1:13" x14ac:dyDescent="0.25">
      <c r="A577" s="2">
        <v>45350</v>
      </c>
      <c r="B577" s="3">
        <f t="shared" si="26"/>
        <v>2024</v>
      </c>
      <c r="C577" t="str">
        <f t="shared" si="24"/>
        <v>2023-2024</v>
      </c>
      <c r="D577" t="s">
        <v>161</v>
      </c>
      <c r="E577" t="s">
        <v>72</v>
      </c>
      <c r="F577" t="str">
        <f t="shared" si="25"/>
        <v>Queensland</v>
      </c>
      <c r="G577" t="s">
        <v>19</v>
      </c>
      <c r="H577">
        <v>4870</v>
      </c>
      <c r="I577" t="s">
        <v>11</v>
      </c>
      <c r="J577" t="s">
        <v>131</v>
      </c>
      <c r="K577" t="s">
        <v>154</v>
      </c>
      <c r="L577" t="s">
        <v>144</v>
      </c>
      <c r="M577" s="5">
        <v>659</v>
      </c>
    </row>
    <row r="578" spans="1:13" x14ac:dyDescent="0.25">
      <c r="A578" s="2">
        <v>45470</v>
      </c>
      <c r="B578" s="3">
        <f t="shared" si="26"/>
        <v>2024</v>
      </c>
      <c r="C578" t="str">
        <f t="shared" ref="C578:C641" si="27">IF(MONTH(A578) &gt;= 7, YEAR(A578) &amp; "-" &amp; YEAR(A578) + 1, YEAR(A578) - 1 &amp; "-" &amp; YEAR(A578))</f>
        <v>2023-2024</v>
      </c>
      <c r="D578" t="s">
        <v>161</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124</v>
      </c>
      <c r="K578" t="s">
        <v>155</v>
      </c>
      <c r="L578" t="s">
        <v>145</v>
      </c>
      <c r="M578" s="5">
        <v>711</v>
      </c>
    </row>
    <row r="579" spans="1:13" x14ac:dyDescent="0.25">
      <c r="A579" s="2">
        <v>45725</v>
      </c>
      <c r="B579" s="3">
        <f t="shared" ref="B579:B642" si="29">IF(MONTH(A579)&gt;=7,YEAR(A579)+1,YEAR(A579))</f>
        <v>2025</v>
      </c>
      <c r="C579" t="str">
        <f t="shared" si="27"/>
        <v>2024-2025</v>
      </c>
      <c r="D579" t="s">
        <v>160</v>
      </c>
      <c r="E579" t="s">
        <v>110</v>
      </c>
      <c r="F579" t="str">
        <f t="shared" si="28"/>
        <v>Australian Capital Territory</v>
      </c>
      <c r="G579" t="s">
        <v>51</v>
      </c>
      <c r="H579">
        <v>2609</v>
      </c>
      <c r="I579" t="s">
        <v>11</v>
      </c>
      <c r="J579" t="s">
        <v>121</v>
      </c>
      <c r="K579" t="s">
        <v>153</v>
      </c>
      <c r="L579" t="s">
        <v>143</v>
      </c>
      <c r="M579" s="5">
        <v>224</v>
      </c>
    </row>
    <row r="580" spans="1:13" x14ac:dyDescent="0.25">
      <c r="A580" s="2">
        <v>46011</v>
      </c>
      <c r="B580" s="3">
        <f t="shared" si="29"/>
        <v>2026</v>
      </c>
      <c r="C580" t="str">
        <f t="shared" si="27"/>
        <v>2025-2026</v>
      </c>
      <c r="D580" t="s">
        <v>161</v>
      </c>
      <c r="E580" t="s">
        <v>64</v>
      </c>
      <c r="F580" t="str">
        <f t="shared" si="28"/>
        <v>Western Australia</v>
      </c>
      <c r="G580" t="s">
        <v>28</v>
      </c>
      <c r="H580">
        <v>6112</v>
      </c>
      <c r="I580" t="s">
        <v>11</v>
      </c>
      <c r="J580" t="s">
        <v>133</v>
      </c>
      <c r="K580" t="s">
        <v>157</v>
      </c>
      <c r="L580" t="s">
        <v>147</v>
      </c>
      <c r="M580" s="5">
        <v>292</v>
      </c>
    </row>
    <row r="581" spans="1:13" x14ac:dyDescent="0.25">
      <c r="A581" s="2">
        <v>45833</v>
      </c>
      <c r="B581" s="3">
        <f t="shared" si="29"/>
        <v>2025</v>
      </c>
      <c r="C581" t="str">
        <f t="shared" si="27"/>
        <v>2024-2025</v>
      </c>
      <c r="D581" t="s">
        <v>161</v>
      </c>
      <c r="E581" t="s">
        <v>67</v>
      </c>
      <c r="F581" t="str">
        <f t="shared" si="28"/>
        <v>Tasmania</v>
      </c>
      <c r="G581" t="s">
        <v>43</v>
      </c>
      <c r="H581">
        <v>7250</v>
      </c>
      <c r="I581" t="s">
        <v>11</v>
      </c>
      <c r="J581" t="s">
        <v>128</v>
      </c>
      <c r="K581" t="s">
        <v>150</v>
      </c>
      <c r="L581" t="s">
        <v>140</v>
      </c>
      <c r="M581" s="5">
        <v>405</v>
      </c>
    </row>
    <row r="582" spans="1:13" x14ac:dyDescent="0.25">
      <c r="A582" s="2">
        <v>45699</v>
      </c>
      <c r="B582" s="3">
        <f t="shared" si="29"/>
        <v>2025</v>
      </c>
      <c r="C582" t="str">
        <f t="shared" si="27"/>
        <v>2024-2025</v>
      </c>
      <c r="D582" t="s">
        <v>160</v>
      </c>
      <c r="E582" t="s">
        <v>55</v>
      </c>
      <c r="F582" t="str">
        <f t="shared" si="28"/>
        <v>Queensland</v>
      </c>
      <c r="G582" t="s">
        <v>19</v>
      </c>
      <c r="H582">
        <v>4740</v>
      </c>
      <c r="I582" t="s">
        <v>11</v>
      </c>
      <c r="J582" t="s">
        <v>136</v>
      </c>
      <c r="K582" t="s">
        <v>153</v>
      </c>
      <c r="L582" t="s">
        <v>143</v>
      </c>
      <c r="M582" s="5">
        <v>229</v>
      </c>
    </row>
    <row r="583" spans="1:13" x14ac:dyDescent="0.25">
      <c r="A583" s="2">
        <v>45796</v>
      </c>
      <c r="B583" s="3">
        <f t="shared" si="29"/>
        <v>2025</v>
      </c>
      <c r="C583" t="str">
        <f t="shared" si="27"/>
        <v>2024-2025</v>
      </c>
      <c r="D583" t="s">
        <v>161</v>
      </c>
      <c r="E583" t="s">
        <v>91</v>
      </c>
      <c r="F583" t="str">
        <f t="shared" si="28"/>
        <v>Western Australia</v>
      </c>
      <c r="G583" t="s">
        <v>28</v>
      </c>
      <c r="H583">
        <v>6109</v>
      </c>
      <c r="I583" t="s">
        <v>11</v>
      </c>
      <c r="J583" t="s">
        <v>133</v>
      </c>
      <c r="K583" t="s">
        <v>154</v>
      </c>
      <c r="L583" t="s">
        <v>144</v>
      </c>
      <c r="M583" s="5">
        <v>43</v>
      </c>
    </row>
    <row r="584" spans="1:13" x14ac:dyDescent="0.25">
      <c r="A584" s="2">
        <v>45338</v>
      </c>
      <c r="B584" s="3">
        <f t="shared" si="29"/>
        <v>2024</v>
      </c>
      <c r="C584" t="str">
        <f t="shared" si="27"/>
        <v>2023-2024</v>
      </c>
      <c r="D584" t="s">
        <v>161</v>
      </c>
      <c r="E584" t="s">
        <v>107</v>
      </c>
      <c r="F584" t="str">
        <f t="shared" si="28"/>
        <v>New South Wales</v>
      </c>
      <c r="G584" t="s">
        <v>10</v>
      </c>
      <c r="H584">
        <v>2020</v>
      </c>
      <c r="I584" t="s">
        <v>11</v>
      </c>
      <c r="J584" t="s">
        <v>124</v>
      </c>
      <c r="K584" t="s">
        <v>150</v>
      </c>
      <c r="L584" t="s">
        <v>140</v>
      </c>
      <c r="M584" s="5">
        <v>193</v>
      </c>
    </row>
    <row r="585" spans="1:13" x14ac:dyDescent="0.25">
      <c r="A585" s="2">
        <v>46021</v>
      </c>
      <c r="B585" s="3">
        <f t="shared" si="29"/>
        <v>2026</v>
      </c>
      <c r="C585" t="str">
        <f t="shared" si="27"/>
        <v>2025-2026</v>
      </c>
      <c r="D585" t="s">
        <v>161</v>
      </c>
      <c r="E585" t="s">
        <v>54</v>
      </c>
      <c r="F585" t="str">
        <f t="shared" si="28"/>
        <v>New South Wales</v>
      </c>
      <c r="G585" t="s">
        <v>10</v>
      </c>
      <c r="H585">
        <v>2750</v>
      </c>
      <c r="I585" t="s">
        <v>11</v>
      </c>
      <c r="J585" t="s">
        <v>130</v>
      </c>
      <c r="K585" t="s">
        <v>151</v>
      </c>
      <c r="L585" t="s">
        <v>141</v>
      </c>
      <c r="M585" s="5">
        <v>148</v>
      </c>
    </row>
    <row r="586" spans="1:13" x14ac:dyDescent="0.25">
      <c r="A586" s="2">
        <v>45679</v>
      </c>
      <c r="B586" s="3">
        <f t="shared" si="29"/>
        <v>2025</v>
      </c>
      <c r="C586" t="str">
        <f t="shared" si="27"/>
        <v>2024-2025</v>
      </c>
      <c r="D586" t="s">
        <v>161</v>
      </c>
      <c r="E586" t="s">
        <v>54</v>
      </c>
      <c r="F586" t="str">
        <f t="shared" si="28"/>
        <v>New South Wales</v>
      </c>
      <c r="G586" t="s">
        <v>10</v>
      </c>
      <c r="H586">
        <v>2750</v>
      </c>
      <c r="I586" t="s">
        <v>11</v>
      </c>
      <c r="J586" t="s">
        <v>130</v>
      </c>
      <c r="K586" t="s">
        <v>154</v>
      </c>
      <c r="L586" t="s">
        <v>144</v>
      </c>
      <c r="M586" s="5">
        <v>324</v>
      </c>
    </row>
    <row r="587" spans="1:13" x14ac:dyDescent="0.25">
      <c r="A587" s="2">
        <v>45996</v>
      </c>
      <c r="B587" s="3">
        <f t="shared" si="29"/>
        <v>2026</v>
      </c>
      <c r="C587" t="str">
        <f t="shared" si="27"/>
        <v>2025-2026</v>
      </c>
      <c r="D587" t="s">
        <v>161</v>
      </c>
      <c r="E587" t="s">
        <v>54</v>
      </c>
      <c r="F587" t="str">
        <f t="shared" si="28"/>
        <v>New South Wales</v>
      </c>
      <c r="G587" t="s">
        <v>10</v>
      </c>
      <c r="H587">
        <v>2750</v>
      </c>
      <c r="I587" t="s">
        <v>11</v>
      </c>
      <c r="J587" t="s">
        <v>130</v>
      </c>
      <c r="K587" t="s">
        <v>150</v>
      </c>
      <c r="L587" t="s">
        <v>140</v>
      </c>
      <c r="M587" s="5">
        <v>741</v>
      </c>
    </row>
    <row r="588" spans="1:13" x14ac:dyDescent="0.25">
      <c r="A588" s="2">
        <v>45875</v>
      </c>
      <c r="B588" s="3">
        <f t="shared" si="29"/>
        <v>2026</v>
      </c>
      <c r="C588" t="str">
        <f t="shared" si="27"/>
        <v>2025-2026</v>
      </c>
      <c r="D588" t="s">
        <v>160</v>
      </c>
      <c r="E588" t="s">
        <v>31</v>
      </c>
      <c r="F588" t="str">
        <f t="shared" si="28"/>
        <v>South Australia</v>
      </c>
      <c r="G588" t="s">
        <v>17</v>
      </c>
      <c r="H588">
        <v>5082</v>
      </c>
      <c r="I588" t="s">
        <v>11</v>
      </c>
      <c r="J588" t="s">
        <v>132</v>
      </c>
      <c r="K588" t="s">
        <v>153</v>
      </c>
      <c r="L588" t="s">
        <v>143</v>
      </c>
      <c r="M588" s="5">
        <v>147</v>
      </c>
    </row>
    <row r="589" spans="1:13" x14ac:dyDescent="0.25">
      <c r="A589" s="2">
        <v>45958</v>
      </c>
      <c r="B589" s="3">
        <f t="shared" si="29"/>
        <v>2026</v>
      </c>
      <c r="C589" t="str">
        <f t="shared" si="27"/>
        <v>2025-2026</v>
      </c>
      <c r="D589" t="s">
        <v>160</v>
      </c>
      <c r="E589" t="s">
        <v>69</v>
      </c>
      <c r="F589" t="str">
        <f t="shared" si="28"/>
        <v>Victoria</v>
      </c>
      <c r="G589" t="s">
        <v>26</v>
      </c>
      <c r="H589">
        <v>3148</v>
      </c>
      <c r="I589" t="s">
        <v>11</v>
      </c>
      <c r="J589" t="s">
        <v>125</v>
      </c>
      <c r="K589" t="s">
        <v>154</v>
      </c>
      <c r="L589" t="s">
        <v>144</v>
      </c>
      <c r="M589" s="5">
        <v>201</v>
      </c>
    </row>
    <row r="590" spans="1:13" x14ac:dyDescent="0.25">
      <c r="A590" s="2">
        <v>45926</v>
      </c>
      <c r="B590" s="3">
        <f t="shared" si="29"/>
        <v>2026</v>
      </c>
      <c r="C590" t="str">
        <f t="shared" si="27"/>
        <v>2025-2026</v>
      </c>
      <c r="D590" t="s">
        <v>160</v>
      </c>
      <c r="E590" t="s">
        <v>55</v>
      </c>
      <c r="F590" t="str">
        <f t="shared" si="28"/>
        <v>Queensland</v>
      </c>
      <c r="G590" t="s">
        <v>19</v>
      </c>
      <c r="H590">
        <v>4740</v>
      </c>
      <c r="I590" t="s">
        <v>11</v>
      </c>
      <c r="J590" t="s">
        <v>136</v>
      </c>
      <c r="K590" t="s">
        <v>153</v>
      </c>
      <c r="L590" t="s">
        <v>143</v>
      </c>
      <c r="M590" s="5">
        <v>608</v>
      </c>
    </row>
    <row r="591" spans="1:13" x14ac:dyDescent="0.25">
      <c r="A591" s="2">
        <v>45788</v>
      </c>
      <c r="B591" s="3">
        <f t="shared" si="29"/>
        <v>2025</v>
      </c>
      <c r="C591" t="str">
        <f t="shared" si="27"/>
        <v>2024-2025</v>
      </c>
      <c r="D591" t="s">
        <v>161</v>
      </c>
      <c r="E591" t="s">
        <v>37</v>
      </c>
      <c r="F591" t="str">
        <f t="shared" si="28"/>
        <v>Victoria</v>
      </c>
      <c r="G591" t="s">
        <v>26</v>
      </c>
      <c r="H591">
        <v>3134</v>
      </c>
      <c r="I591" t="s">
        <v>11</v>
      </c>
      <c r="J591" t="s">
        <v>125</v>
      </c>
      <c r="K591" t="s">
        <v>153</v>
      </c>
      <c r="L591" t="s">
        <v>143</v>
      </c>
      <c r="M591" s="5">
        <v>389</v>
      </c>
    </row>
    <row r="592" spans="1:13" x14ac:dyDescent="0.25">
      <c r="A592" s="2">
        <v>45976</v>
      </c>
      <c r="B592" s="3">
        <f t="shared" si="29"/>
        <v>2026</v>
      </c>
      <c r="C592" t="str">
        <f t="shared" si="27"/>
        <v>2025-2026</v>
      </c>
      <c r="D592" t="s">
        <v>160</v>
      </c>
      <c r="E592" t="s">
        <v>52</v>
      </c>
      <c r="F592" t="str">
        <f t="shared" si="28"/>
        <v>New South Wales</v>
      </c>
      <c r="G592" t="s">
        <v>10</v>
      </c>
      <c r="H592">
        <v>2485</v>
      </c>
      <c r="I592" t="s">
        <v>11</v>
      </c>
      <c r="J592" t="s">
        <v>120</v>
      </c>
      <c r="K592" t="s">
        <v>153</v>
      </c>
      <c r="L592" t="s">
        <v>143</v>
      </c>
      <c r="M592" s="5">
        <v>45</v>
      </c>
    </row>
    <row r="593" spans="1:13" x14ac:dyDescent="0.25">
      <c r="A593" s="2">
        <v>45982</v>
      </c>
      <c r="B593" s="3">
        <f t="shared" si="29"/>
        <v>2026</v>
      </c>
      <c r="C593" t="str">
        <f t="shared" si="27"/>
        <v>2025-2026</v>
      </c>
      <c r="D593" t="s">
        <v>160</v>
      </c>
      <c r="E593" t="s">
        <v>49</v>
      </c>
      <c r="F593" t="str">
        <f t="shared" si="28"/>
        <v>New South Wales</v>
      </c>
      <c r="G593" t="s">
        <v>10</v>
      </c>
      <c r="H593">
        <v>2350</v>
      </c>
      <c r="I593" t="s">
        <v>11</v>
      </c>
      <c r="J593" t="s">
        <v>120</v>
      </c>
      <c r="K593" t="s">
        <v>151</v>
      </c>
      <c r="L593" t="s">
        <v>141</v>
      </c>
      <c r="M593" s="5">
        <v>661</v>
      </c>
    </row>
    <row r="594" spans="1:13" x14ac:dyDescent="0.25">
      <c r="A594" s="2">
        <v>45871</v>
      </c>
      <c r="B594" s="3">
        <f t="shared" si="29"/>
        <v>2026</v>
      </c>
      <c r="C594" t="str">
        <f t="shared" si="27"/>
        <v>2025-2026</v>
      </c>
      <c r="D594" t="s">
        <v>160</v>
      </c>
      <c r="E594" t="s">
        <v>69</v>
      </c>
      <c r="F594" t="str">
        <f t="shared" si="28"/>
        <v>Victoria</v>
      </c>
      <c r="G594" t="s">
        <v>26</v>
      </c>
      <c r="H594">
        <v>3148</v>
      </c>
      <c r="I594" t="s">
        <v>11</v>
      </c>
      <c r="J594" t="s">
        <v>125</v>
      </c>
      <c r="K594" t="s">
        <v>151</v>
      </c>
      <c r="L594" t="s">
        <v>141</v>
      </c>
      <c r="M594" s="5">
        <v>410</v>
      </c>
    </row>
    <row r="595" spans="1:13" x14ac:dyDescent="0.25">
      <c r="A595" s="2">
        <v>45646</v>
      </c>
      <c r="B595" s="3">
        <f t="shared" si="29"/>
        <v>2025</v>
      </c>
      <c r="C595" t="str">
        <f t="shared" si="27"/>
        <v>2024-2025</v>
      </c>
      <c r="D595" t="s">
        <v>160</v>
      </c>
      <c r="E595" t="s">
        <v>27</v>
      </c>
      <c r="F595" t="str">
        <f t="shared" si="28"/>
        <v>Western Australia</v>
      </c>
      <c r="G595" t="s">
        <v>28</v>
      </c>
      <c r="H595">
        <v>6030</v>
      </c>
      <c r="I595" t="s">
        <v>11</v>
      </c>
      <c r="J595" t="s">
        <v>119</v>
      </c>
      <c r="K595" t="s">
        <v>153</v>
      </c>
      <c r="L595" t="s">
        <v>143</v>
      </c>
      <c r="M595" s="5">
        <v>169</v>
      </c>
    </row>
    <row r="596" spans="1:13" x14ac:dyDescent="0.25">
      <c r="A596" s="2">
        <v>45365</v>
      </c>
      <c r="B596" s="3">
        <f t="shared" si="29"/>
        <v>2024</v>
      </c>
      <c r="C596" t="str">
        <f t="shared" si="27"/>
        <v>2023-2024</v>
      </c>
      <c r="D596" t="s">
        <v>161</v>
      </c>
      <c r="E596" t="s">
        <v>69</v>
      </c>
      <c r="F596" t="str">
        <f t="shared" si="28"/>
        <v>Victoria</v>
      </c>
      <c r="G596" t="s">
        <v>26</v>
      </c>
      <c r="H596">
        <v>3148</v>
      </c>
      <c r="I596" t="s">
        <v>11</v>
      </c>
      <c r="J596" t="s">
        <v>125</v>
      </c>
      <c r="K596" t="s">
        <v>152</v>
      </c>
      <c r="L596" t="s">
        <v>142</v>
      </c>
      <c r="M596" s="5">
        <v>267</v>
      </c>
    </row>
    <row r="597" spans="1:13" x14ac:dyDescent="0.25">
      <c r="A597" s="2">
        <v>45662</v>
      </c>
      <c r="B597" s="3">
        <f t="shared" si="29"/>
        <v>2025</v>
      </c>
      <c r="C597" t="str">
        <f t="shared" si="27"/>
        <v>2024-2025</v>
      </c>
      <c r="D597" t="s">
        <v>160</v>
      </c>
      <c r="E597" t="s">
        <v>9</v>
      </c>
      <c r="F597" t="str">
        <f t="shared" si="28"/>
        <v>New South Wales</v>
      </c>
      <c r="G597" t="s">
        <v>10</v>
      </c>
      <c r="H597">
        <v>2067</v>
      </c>
      <c r="I597" t="s">
        <v>11</v>
      </c>
      <c r="J597" t="s">
        <v>124</v>
      </c>
      <c r="K597" t="s">
        <v>157</v>
      </c>
      <c r="L597" t="s">
        <v>147</v>
      </c>
      <c r="M597" s="5">
        <v>385</v>
      </c>
    </row>
    <row r="598" spans="1:13" x14ac:dyDescent="0.25">
      <c r="A598" s="2">
        <v>45751</v>
      </c>
      <c r="B598" s="3">
        <f t="shared" si="29"/>
        <v>2025</v>
      </c>
      <c r="C598" t="str">
        <f t="shared" si="27"/>
        <v>2024-2025</v>
      </c>
      <c r="D598" t="s">
        <v>161</v>
      </c>
      <c r="E598" t="s">
        <v>90</v>
      </c>
      <c r="F598" t="str">
        <f t="shared" si="28"/>
        <v>New South Wales</v>
      </c>
      <c r="G598" t="s">
        <v>10</v>
      </c>
      <c r="H598">
        <v>2650</v>
      </c>
      <c r="I598" t="s">
        <v>11</v>
      </c>
      <c r="J598" t="s">
        <v>130</v>
      </c>
      <c r="K598" t="s">
        <v>152</v>
      </c>
      <c r="L598" t="s">
        <v>142</v>
      </c>
      <c r="M598" s="5">
        <v>754</v>
      </c>
    </row>
    <row r="599" spans="1:13" x14ac:dyDescent="0.25">
      <c r="A599" s="2">
        <v>45613</v>
      </c>
      <c r="B599" s="3">
        <f t="shared" si="29"/>
        <v>2025</v>
      </c>
      <c r="C599" t="str">
        <f t="shared" si="27"/>
        <v>2024-2025</v>
      </c>
      <c r="D599" t="s">
        <v>161</v>
      </c>
      <c r="E599" t="s">
        <v>83</v>
      </c>
      <c r="F599" t="str">
        <f t="shared" si="28"/>
        <v>Victoria</v>
      </c>
      <c r="G599" t="s">
        <v>26</v>
      </c>
      <c r="H599">
        <v>3551</v>
      </c>
      <c r="I599" t="s">
        <v>11</v>
      </c>
      <c r="J599" t="s">
        <v>127</v>
      </c>
      <c r="K599" t="s">
        <v>152</v>
      </c>
      <c r="L599" t="s">
        <v>142</v>
      </c>
      <c r="M599" s="5">
        <v>414</v>
      </c>
    </row>
    <row r="600" spans="1:13" x14ac:dyDescent="0.25">
      <c r="A600" s="2">
        <v>45946</v>
      </c>
      <c r="B600" s="3">
        <f t="shared" si="29"/>
        <v>2026</v>
      </c>
      <c r="C600" t="str">
        <f t="shared" si="27"/>
        <v>2025-2026</v>
      </c>
      <c r="D600" t="s">
        <v>160</v>
      </c>
      <c r="E600" t="s">
        <v>66</v>
      </c>
      <c r="F600" t="str">
        <f t="shared" si="28"/>
        <v>Western Australia</v>
      </c>
      <c r="G600" t="s">
        <v>28</v>
      </c>
      <c r="H600">
        <v>6330</v>
      </c>
      <c r="I600" t="s">
        <v>11</v>
      </c>
      <c r="J600" t="s">
        <v>133</v>
      </c>
      <c r="K600" t="s">
        <v>151</v>
      </c>
      <c r="L600" t="s">
        <v>141</v>
      </c>
      <c r="M600" s="5">
        <v>28</v>
      </c>
    </row>
    <row r="601" spans="1:13" x14ac:dyDescent="0.25">
      <c r="A601" s="2">
        <v>45389</v>
      </c>
      <c r="B601" s="3">
        <f t="shared" si="29"/>
        <v>2024</v>
      </c>
      <c r="C601" t="str">
        <f t="shared" si="27"/>
        <v>2023-2024</v>
      </c>
      <c r="D601" t="s">
        <v>160</v>
      </c>
      <c r="E601" t="s">
        <v>33</v>
      </c>
      <c r="F601" t="str">
        <f t="shared" si="28"/>
        <v>Northern Territory</v>
      </c>
      <c r="G601" t="s">
        <v>15</v>
      </c>
      <c r="H601">
        <v>870</v>
      </c>
      <c r="I601" t="s">
        <v>11</v>
      </c>
      <c r="J601" t="s">
        <v>138</v>
      </c>
      <c r="K601" t="s">
        <v>155</v>
      </c>
      <c r="L601" t="s">
        <v>145</v>
      </c>
      <c r="M601" s="5">
        <v>464</v>
      </c>
    </row>
    <row r="602" spans="1:13" x14ac:dyDescent="0.25">
      <c r="A602" s="2">
        <v>45345</v>
      </c>
      <c r="B602" s="3">
        <f t="shared" si="29"/>
        <v>2024</v>
      </c>
      <c r="C602" t="str">
        <f t="shared" si="27"/>
        <v>2023-2024</v>
      </c>
      <c r="D602" t="s">
        <v>161</v>
      </c>
      <c r="E602" t="s">
        <v>69</v>
      </c>
      <c r="F602" t="str">
        <f t="shared" si="28"/>
        <v>Victoria</v>
      </c>
      <c r="G602" t="s">
        <v>26</v>
      </c>
      <c r="H602">
        <v>3148</v>
      </c>
      <c r="I602" t="s">
        <v>11</v>
      </c>
      <c r="J602" t="s">
        <v>125</v>
      </c>
      <c r="K602" t="s">
        <v>157</v>
      </c>
      <c r="L602" t="s">
        <v>147</v>
      </c>
      <c r="M602" s="5">
        <v>280</v>
      </c>
    </row>
    <row r="603" spans="1:13" x14ac:dyDescent="0.25">
      <c r="A603" s="2">
        <v>45777</v>
      </c>
      <c r="B603" s="3">
        <f t="shared" si="29"/>
        <v>2025</v>
      </c>
      <c r="C603" t="str">
        <f t="shared" si="27"/>
        <v>2024-2025</v>
      </c>
      <c r="D603" t="s">
        <v>160</v>
      </c>
      <c r="E603" t="s">
        <v>32</v>
      </c>
      <c r="F603" t="str">
        <f t="shared" si="28"/>
        <v>Victoria</v>
      </c>
      <c r="G603" t="s">
        <v>26</v>
      </c>
      <c r="H603">
        <v>3977</v>
      </c>
      <c r="I603" t="s">
        <v>11</v>
      </c>
      <c r="J603" t="s">
        <v>135</v>
      </c>
      <c r="K603" t="s">
        <v>156</v>
      </c>
      <c r="L603" t="s">
        <v>146</v>
      </c>
      <c r="M603" s="5">
        <v>60</v>
      </c>
    </row>
    <row r="604" spans="1:13" x14ac:dyDescent="0.25">
      <c r="A604" s="2">
        <v>45407</v>
      </c>
      <c r="B604" s="3">
        <f t="shared" si="29"/>
        <v>2024</v>
      </c>
      <c r="C604" t="str">
        <f t="shared" si="27"/>
        <v>2023-2024</v>
      </c>
      <c r="D604" t="s">
        <v>161</v>
      </c>
      <c r="E604" t="s">
        <v>83</v>
      </c>
      <c r="F604" t="str">
        <f t="shared" si="28"/>
        <v>Victoria</v>
      </c>
      <c r="G604" t="s">
        <v>26</v>
      </c>
      <c r="H604">
        <v>3551</v>
      </c>
      <c r="I604" t="s">
        <v>11</v>
      </c>
      <c r="J604" t="s">
        <v>127</v>
      </c>
      <c r="K604" t="s">
        <v>151</v>
      </c>
      <c r="L604" t="s">
        <v>141</v>
      </c>
      <c r="M604" s="5">
        <v>391</v>
      </c>
    </row>
    <row r="605" spans="1:13" x14ac:dyDescent="0.25">
      <c r="A605" s="2">
        <v>45817</v>
      </c>
      <c r="B605" s="3">
        <f t="shared" si="29"/>
        <v>2025</v>
      </c>
      <c r="C605" t="str">
        <f t="shared" si="27"/>
        <v>2024-2025</v>
      </c>
      <c r="D605" t="s">
        <v>160</v>
      </c>
      <c r="E605" t="s">
        <v>13</v>
      </c>
      <c r="F605" t="str">
        <f t="shared" si="28"/>
        <v>New South Wales</v>
      </c>
      <c r="G605" t="s">
        <v>10</v>
      </c>
      <c r="H605">
        <v>2141</v>
      </c>
      <c r="I605" t="s">
        <v>11</v>
      </c>
      <c r="J605" t="s">
        <v>123</v>
      </c>
      <c r="K605" t="s">
        <v>151</v>
      </c>
      <c r="L605" t="s">
        <v>141</v>
      </c>
      <c r="M605" s="5">
        <v>582</v>
      </c>
    </row>
    <row r="606" spans="1:13" x14ac:dyDescent="0.25">
      <c r="A606" s="2">
        <v>45505</v>
      </c>
      <c r="B606" s="3">
        <f t="shared" si="29"/>
        <v>2025</v>
      </c>
      <c r="C606" t="str">
        <f t="shared" si="27"/>
        <v>2024-2025</v>
      </c>
      <c r="D606" t="s">
        <v>161</v>
      </c>
      <c r="E606" t="s">
        <v>105</v>
      </c>
      <c r="F606" t="str">
        <f t="shared" si="28"/>
        <v>New South Wales</v>
      </c>
      <c r="G606" t="s">
        <v>10</v>
      </c>
      <c r="H606">
        <v>2031</v>
      </c>
      <c r="I606" t="s">
        <v>11</v>
      </c>
      <c r="J606" t="s">
        <v>124</v>
      </c>
      <c r="K606" t="s">
        <v>156</v>
      </c>
      <c r="L606" t="s">
        <v>146</v>
      </c>
      <c r="M606" s="5">
        <v>473</v>
      </c>
    </row>
    <row r="607" spans="1:13" x14ac:dyDescent="0.25">
      <c r="A607" s="2">
        <v>45935</v>
      </c>
      <c r="B607" s="3">
        <f t="shared" si="29"/>
        <v>2026</v>
      </c>
      <c r="C607" t="str">
        <f t="shared" si="27"/>
        <v>2025-2026</v>
      </c>
      <c r="D607" t="s">
        <v>161</v>
      </c>
      <c r="E607" t="s">
        <v>69</v>
      </c>
      <c r="F607" t="str">
        <f t="shared" si="28"/>
        <v>Victoria</v>
      </c>
      <c r="G607" t="s">
        <v>26</v>
      </c>
      <c r="H607">
        <v>3148</v>
      </c>
      <c r="I607" t="s">
        <v>11</v>
      </c>
      <c r="J607" t="s">
        <v>125</v>
      </c>
      <c r="K607" t="s">
        <v>152</v>
      </c>
      <c r="L607" t="s">
        <v>142</v>
      </c>
      <c r="M607" s="5">
        <v>627</v>
      </c>
    </row>
    <row r="608" spans="1:13" x14ac:dyDescent="0.25">
      <c r="A608" s="2">
        <v>45419</v>
      </c>
      <c r="B608" s="3">
        <f t="shared" si="29"/>
        <v>2024</v>
      </c>
      <c r="C608" t="str">
        <f t="shared" si="27"/>
        <v>2023-2024</v>
      </c>
      <c r="D608" t="s">
        <v>160</v>
      </c>
      <c r="E608" t="s">
        <v>92</v>
      </c>
      <c r="F608" t="str">
        <f t="shared" si="28"/>
        <v>New South Wales</v>
      </c>
      <c r="G608" t="s">
        <v>10</v>
      </c>
      <c r="H608">
        <v>2015</v>
      </c>
      <c r="I608" t="s">
        <v>11</v>
      </c>
      <c r="J608" t="s">
        <v>124</v>
      </c>
      <c r="K608" t="s">
        <v>150</v>
      </c>
      <c r="L608" t="s">
        <v>140</v>
      </c>
      <c r="M608" s="5">
        <v>317</v>
      </c>
    </row>
    <row r="609" spans="1:13" x14ac:dyDescent="0.25">
      <c r="A609" s="2">
        <v>45615</v>
      </c>
      <c r="B609" s="3">
        <f t="shared" si="29"/>
        <v>2025</v>
      </c>
      <c r="C609" t="str">
        <f t="shared" si="27"/>
        <v>2024-2025</v>
      </c>
      <c r="D609" t="s">
        <v>160</v>
      </c>
      <c r="E609" t="s">
        <v>77</v>
      </c>
      <c r="F609" t="str">
        <f t="shared" si="28"/>
        <v>Victoria</v>
      </c>
      <c r="G609" t="s">
        <v>26</v>
      </c>
      <c r="H609">
        <v>3018</v>
      </c>
      <c r="I609" t="s">
        <v>11</v>
      </c>
      <c r="J609" t="s">
        <v>126</v>
      </c>
      <c r="K609" t="s">
        <v>155</v>
      </c>
      <c r="L609" t="s">
        <v>145</v>
      </c>
      <c r="M609" s="5">
        <v>741</v>
      </c>
    </row>
    <row r="610" spans="1:13" x14ac:dyDescent="0.25">
      <c r="A610" s="2">
        <v>45522</v>
      </c>
      <c r="B610" s="3">
        <f t="shared" si="29"/>
        <v>2025</v>
      </c>
      <c r="C610" t="str">
        <f t="shared" si="27"/>
        <v>2024-2025</v>
      </c>
      <c r="D610" t="s">
        <v>161</v>
      </c>
      <c r="E610" t="s">
        <v>85</v>
      </c>
      <c r="F610" t="str">
        <f t="shared" si="28"/>
        <v>Western Australia</v>
      </c>
      <c r="G610" t="s">
        <v>28</v>
      </c>
      <c r="H610">
        <v>6725</v>
      </c>
      <c r="I610" t="s">
        <v>11</v>
      </c>
      <c r="J610" t="s">
        <v>139</v>
      </c>
      <c r="K610" t="s">
        <v>159</v>
      </c>
      <c r="L610" t="s">
        <v>149</v>
      </c>
      <c r="M610" s="5">
        <v>319</v>
      </c>
    </row>
    <row r="611" spans="1:13" x14ac:dyDescent="0.25">
      <c r="A611" s="2">
        <v>46011</v>
      </c>
      <c r="B611" s="3">
        <f t="shared" si="29"/>
        <v>2026</v>
      </c>
      <c r="C611" t="str">
        <f t="shared" si="27"/>
        <v>2025-2026</v>
      </c>
      <c r="D611" t="s">
        <v>161</v>
      </c>
      <c r="E611" t="s">
        <v>94</v>
      </c>
      <c r="F611" t="str">
        <f t="shared" si="28"/>
        <v>Queensland</v>
      </c>
      <c r="G611" t="s">
        <v>19</v>
      </c>
      <c r="H611">
        <v>4551</v>
      </c>
      <c r="I611" t="s">
        <v>11</v>
      </c>
      <c r="J611" t="s">
        <v>134</v>
      </c>
      <c r="K611" t="s">
        <v>150</v>
      </c>
      <c r="L611" t="s">
        <v>140</v>
      </c>
      <c r="M611" s="5">
        <v>679</v>
      </c>
    </row>
    <row r="612" spans="1:13" x14ac:dyDescent="0.25">
      <c r="A612" s="2">
        <v>45925</v>
      </c>
      <c r="B612" s="3">
        <f t="shared" si="29"/>
        <v>2026</v>
      </c>
      <c r="C612" t="str">
        <f t="shared" si="27"/>
        <v>2025-2026</v>
      </c>
      <c r="D612" t="s">
        <v>161</v>
      </c>
      <c r="E612" t="s">
        <v>69</v>
      </c>
      <c r="F612" t="str">
        <f t="shared" si="28"/>
        <v>Victoria</v>
      </c>
      <c r="G612" t="s">
        <v>26</v>
      </c>
      <c r="H612">
        <v>3148</v>
      </c>
      <c r="I612" t="s">
        <v>11</v>
      </c>
      <c r="J612" t="s">
        <v>125</v>
      </c>
      <c r="K612" t="s">
        <v>151</v>
      </c>
      <c r="L612" t="s">
        <v>141</v>
      </c>
      <c r="M612" s="5">
        <v>675</v>
      </c>
    </row>
    <row r="613" spans="1:13" x14ac:dyDescent="0.25">
      <c r="A613" s="2">
        <v>45754</v>
      </c>
      <c r="B613" s="3">
        <f t="shared" si="29"/>
        <v>2025</v>
      </c>
      <c r="C613" t="str">
        <f t="shared" si="27"/>
        <v>2024-2025</v>
      </c>
      <c r="D613" t="s">
        <v>160</v>
      </c>
      <c r="E613" t="s">
        <v>32</v>
      </c>
      <c r="F613" t="str">
        <f t="shared" si="28"/>
        <v>Victoria</v>
      </c>
      <c r="G613" t="s">
        <v>26</v>
      </c>
      <c r="H613">
        <v>3977</v>
      </c>
      <c r="I613" t="s">
        <v>11</v>
      </c>
      <c r="J613" t="s">
        <v>135</v>
      </c>
      <c r="K613" t="s">
        <v>152</v>
      </c>
      <c r="L613" t="s">
        <v>142</v>
      </c>
      <c r="M613" s="5">
        <v>668</v>
      </c>
    </row>
    <row r="614" spans="1:13" x14ac:dyDescent="0.25">
      <c r="A614" s="2">
        <v>45352</v>
      </c>
      <c r="B614" s="3">
        <f t="shared" si="29"/>
        <v>2024</v>
      </c>
      <c r="C614" t="str">
        <f t="shared" si="27"/>
        <v>2023-2024</v>
      </c>
      <c r="D614" t="s">
        <v>160</v>
      </c>
      <c r="E614" t="s">
        <v>104</v>
      </c>
      <c r="F614" t="str">
        <f t="shared" si="28"/>
        <v>Victoria</v>
      </c>
      <c r="G614" t="s">
        <v>26</v>
      </c>
      <c r="H614">
        <v>3175</v>
      </c>
      <c r="I614" t="s">
        <v>11</v>
      </c>
      <c r="J614" t="s">
        <v>125</v>
      </c>
      <c r="K614" t="s">
        <v>159</v>
      </c>
      <c r="L614" t="s">
        <v>149</v>
      </c>
      <c r="M614" s="5">
        <v>168</v>
      </c>
    </row>
    <row r="615" spans="1:13" x14ac:dyDescent="0.25">
      <c r="A615" s="2">
        <v>45996</v>
      </c>
      <c r="B615" s="3">
        <f t="shared" si="29"/>
        <v>2026</v>
      </c>
      <c r="C615" t="str">
        <f t="shared" si="27"/>
        <v>2025-2026</v>
      </c>
      <c r="D615" t="s">
        <v>160</v>
      </c>
      <c r="E615" t="s">
        <v>48</v>
      </c>
      <c r="F615" t="str">
        <f t="shared" si="28"/>
        <v>Western Australia</v>
      </c>
      <c r="G615" t="s">
        <v>28</v>
      </c>
      <c r="H615">
        <v>6450</v>
      </c>
      <c r="I615" t="s">
        <v>11</v>
      </c>
      <c r="J615" t="s">
        <v>139</v>
      </c>
      <c r="K615" t="s">
        <v>157</v>
      </c>
      <c r="L615" t="s">
        <v>147</v>
      </c>
      <c r="M615" s="5">
        <v>595</v>
      </c>
    </row>
    <row r="616" spans="1:13" x14ac:dyDescent="0.25">
      <c r="A616" s="2">
        <v>45357</v>
      </c>
      <c r="B616" s="3">
        <f t="shared" si="29"/>
        <v>2024</v>
      </c>
      <c r="C616" t="str">
        <f t="shared" si="27"/>
        <v>2023-2024</v>
      </c>
      <c r="D616" t="s">
        <v>160</v>
      </c>
      <c r="E616" t="s">
        <v>101</v>
      </c>
      <c r="F616" t="str">
        <f t="shared" si="28"/>
        <v>Queensland</v>
      </c>
      <c r="G616" t="s">
        <v>19</v>
      </c>
      <c r="H616">
        <v>4305</v>
      </c>
      <c r="I616" t="s">
        <v>11</v>
      </c>
      <c r="J616" t="s">
        <v>122</v>
      </c>
      <c r="K616" t="s">
        <v>153</v>
      </c>
      <c r="L616" t="s">
        <v>143</v>
      </c>
      <c r="M616" s="5">
        <v>546</v>
      </c>
    </row>
    <row r="617" spans="1:13" x14ac:dyDescent="0.25">
      <c r="A617" s="2">
        <v>45720</v>
      </c>
      <c r="B617" s="3">
        <f t="shared" si="29"/>
        <v>2025</v>
      </c>
      <c r="C617" t="str">
        <f t="shared" si="27"/>
        <v>2024-2025</v>
      </c>
      <c r="D617" t="s">
        <v>160</v>
      </c>
      <c r="E617" t="s">
        <v>46</v>
      </c>
      <c r="F617" t="str">
        <f t="shared" si="28"/>
        <v>South Australia</v>
      </c>
      <c r="G617" t="s">
        <v>17</v>
      </c>
      <c r="H617">
        <v>5043</v>
      </c>
      <c r="I617" t="s">
        <v>11</v>
      </c>
      <c r="J617" t="s">
        <v>132</v>
      </c>
      <c r="K617" t="s">
        <v>152</v>
      </c>
      <c r="L617" t="s">
        <v>142</v>
      </c>
      <c r="M617" s="5">
        <v>786</v>
      </c>
    </row>
    <row r="618" spans="1:13" x14ac:dyDescent="0.25">
      <c r="A618" s="2">
        <v>45991</v>
      </c>
      <c r="B618" s="3">
        <f t="shared" si="29"/>
        <v>2026</v>
      </c>
      <c r="C618" t="str">
        <f t="shared" si="27"/>
        <v>2025-2026</v>
      </c>
      <c r="D618" t="s">
        <v>161</v>
      </c>
      <c r="E618" t="s">
        <v>37</v>
      </c>
      <c r="F618" t="str">
        <f t="shared" si="28"/>
        <v>Victoria</v>
      </c>
      <c r="G618" t="s">
        <v>26</v>
      </c>
      <c r="H618">
        <v>3134</v>
      </c>
      <c r="I618" t="s">
        <v>11</v>
      </c>
      <c r="J618" t="s">
        <v>125</v>
      </c>
      <c r="K618" t="s">
        <v>152</v>
      </c>
      <c r="L618" t="s">
        <v>142</v>
      </c>
      <c r="M618" s="5">
        <v>508</v>
      </c>
    </row>
    <row r="619" spans="1:13" x14ac:dyDescent="0.25">
      <c r="A619" s="2">
        <v>45557</v>
      </c>
      <c r="B619" s="3">
        <f t="shared" si="29"/>
        <v>2025</v>
      </c>
      <c r="C619" t="str">
        <f t="shared" si="27"/>
        <v>2024-2025</v>
      </c>
      <c r="D619" t="s">
        <v>160</v>
      </c>
      <c r="E619" t="s">
        <v>82</v>
      </c>
      <c r="F619" t="str">
        <f t="shared" si="28"/>
        <v>Queensland</v>
      </c>
      <c r="G619" t="s">
        <v>19</v>
      </c>
      <c r="H619">
        <v>4215</v>
      </c>
      <c r="I619" t="s">
        <v>11</v>
      </c>
      <c r="J619" t="s">
        <v>122</v>
      </c>
      <c r="K619" t="s">
        <v>151</v>
      </c>
      <c r="L619" t="s">
        <v>141</v>
      </c>
      <c r="M619" s="5">
        <v>476</v>
      </c>
    </row>
    <row r="620" spans="1:13" x14ac:dyDescent="0.25">
      <c r="A620" s="2">
        <v>45338</v>
      </c>
      <c r="B620" s="3">
        <f t="shared" si="29"/>
        <v>2024</v>
      </c>
      <c r="C620" t="str">
        <f t="shared" si="27"/>
        <v>2023-2024</v>
      </c>
      <c r="D620" t="s">
        <v>160</v>
      </c>
      <c r="E620" t="s">
        <v>30</v>
      </c>
      <c r="F620" t="str">
        <f t="shared" si="28"/>
        <v>Victoria</v>
      </c>
      <c r="G620" t="s">
        <v>26</v>
      </c>
      <c r="H620">
        <v>3030</v>
      </c>
      <c r="I620" t="s">
        <v>11</v>
      </c>
      <c r="J620" t="s">
        <v>126</v>
      </c>
      <c r="K620" t="s">
        <v>153</v>
      </c>
      <c r="L620" t="s">
        <v>143</v>
      </c>
      <c r="M620" s="5">
        <v>708</v>
      </c>
    </row>
    <row r="621" spans="1:13" x14ac:dyDescent="0.25">
      <c r="A621" s="2">
        <v>45399</v>
      </c>
      <c r="B621" s="3">
        <f t="shared" si="29"/>
        <v>2024</v>
      </c>
      <c r="C621" t="str">
        <f t="shared" si="27"/>
        <v>2023-2024</v>
      </c>
      <c r="D621" t="s">
        <v>160</v>
      </c>
      <c r="E621" t="s">
        <v>66</v>
      </c>
      <c r="F621" t="str">
        <f t="shared" si="28"/>
        <v>Western Australia</v>
      </c>
      <c r="G621" t="s">
        <v>28</v>
      </c>
      <c r="H621">
        <v>6330</v>
      </c>
      <c r="I621" t="s">
        <v>11</v>
      </c>
      <c r="J621" t="s">
        <v>133</v>
      </c>
      <c r="K621" t="s">
        <v>153</v>
      </c>
      <c r="L621" t="s">
        <v>143</v>
      </c>
      <c r="M621" s="5">
        <v>135</v>
      </c>
    </row>
    <row r="622" spans="1:13" x14ac:dyDescent="0.25">
      <c r="A622" s="2">
        <v>45648</v>
      </c>
      <c r="B622" s="3">
        <f t="shared" si="29"/>
        <v>2025</v>
      </c>
      <c r="C622" t="str">
        <f t="shared" si="27"/>
        <v>2024-2025</v>
      </c>
      <c r="D622" t="s">
        <v>160</v>
      </c>
      <c r="E622" t="s">
        <v>87</v>
      </c>
      <c r="F622" t="str">
        <f t="shared" si="28"/>
        <v>New South Wales</v>
      </c>
      <c r="G622" t="s">
        <v>10</v>
      </c>
      <c r="H622">
        <v>2158</v>
      </c>
      <c r="I622" t="s">
        <v>11</v>
      </c>
      <c r="J622" t="s">
        <v>123</v>
      </c>
      <c r="K622" t="s">
        <v>150</v>
      </c>
      <c r="L622" t="s">
        <v>140</v>
      </c>
      <c r="M622" s="5">
        <v>179</v>
      </c>
    </row>
    <row r="623" spans="1:13" x14ac:dyDescent="0.25">
      <c r="A623" s="2">
        <v>45621</v>
      </c>
      <c r="B623" s="3">
        <f t="shared" si="29"/>
        <v>2025</v>
      </c>
      <c r="C623" t="str">
        <f t="shared" si="27"/>
        <v>2024-2025</v>
      </c>
      <c r="D623" t="s">
        <v>160</v>
      </c>
      <c r="E623" t="s">
        <v>60</v>
      </c>
      <c r="F623" t="str">
        <f t="shared" si="28"/>
        <v>Queensland</v>
      </c>
      <c r="G623" t="s">
        <v>19</v>
      </c>
      <c r="H623">
        <v>4655</v>
      </c>
      <c r="I623" t="s">
        <v>11</v>
      </c>
      <c r="J623" t="s">
        <v>136</v>
      </c>
      <c r="K623" t="s">
        <v>153</v>
      </c>
      <c r="L623" t="s">
        <v>143</v>
      </c>
      <c r="M623" s="5">
        <v>722</v>
      </c>
    </row>
    <row r="624" spans="1:13" x14ac:dyDescent="0.25">
      <c r="A624" s="2">
        <v>45807</v>
      </c>
      <c r="B624" s="3">
        <f t="shared" si="29"/>
        <v>2025</v>
      </c>
      <c r="C624" t="str">
        <f t="shared" si="27"/>
        <v>2024-2025</v>
      </c>
      <c r="D624" t="s">
        <v>160</v>
      </c>
      <c r="E624" t="s">
        <v>58</v>
      </c>
      <c r="F624" t="str">
        <f t="shared" si="28"/>
        <v>New South Wales</v>
      </c>
      <c r="G624" t="s">
        <v>10</v>
      </c>
      <c r="H624">
        <v>2790</v>
      </c>
      <c r="I624" t="s">
        <v>11</v>
      </c>
      <c r="J624" t="s">
        <v>130</v>
      </c>
      <c r="K624" t="s">
        <v>153</v>
      </c>
      <c r="L624" t="s">
        <v>143</v>
      </c>
      <c r="M624" s="5">
        <v>46</v>
      </c>
    </row>
    <row r="625" spans="1:13" x14ac:dyDescent="0.25">
      <c r="A625" s="2">
        <v>45472</v>
      </c>
      <c r="B625" s="3">
        <f t="shared" si="29"/>
        <v>2024</v>
      </c>
      <c r="C625" t="str">
        <f t="shared" si="27"/>
        <v>2023-2024</v>
      </c>
      <c r="D625" t="s">
        <v>160</v>
      </c>
      <c r="E625" t="s">
        <v>107</v>
      </c>
      <c r="F625" t="str">
        <f t="shared" si="28"/>
        <v>New South Wales</v>
      </c>
      <c r="G625" t="s">
        <v>10</v>
      </c>
      <c r="H625">
        <v>2020</v>
      </c>
      <c r="I625" t="s">
        <v>11</v>
      </c>
      <c r="J625" t="s">
        <v>124</v>
      </c>
      <c r="K625" t="s">
        <v>153</v>
      </c>
      <c r="L625" t="s">
        <v>143</v>
      </c>
      <c r="M625" s="5">
        <v>312</v>
      </c>
    </row>
    <row r="626" spans="1:13" x14ac:dyDescent="0.25">
      <c r="A626" s="2">
        <v>45659</v>
      </c>
      <c r="B626" s="3">
        <f t="shared" si="29"/>
        <v>2025</v>
      </c>
      <c r="C626" t="str">
        <f t="shared" si="27"/>
        <v>2024-2025</v>
      </c>
      <c r="D626" t="s">
        <v>160</v>
      </c>
      <c r="E626" t="s">
        <v>60</v>
      </c>
      <c r="F626" t="str">
        <f t="shared" si="28"/>
        <v>Queensland</v>
      </c>
      <c r="G626" t="s">
        <v>19</v>
      </c>
      <c r="H626">
        <v>4655</v>
      </c>
      <c r="I626" t="s">
        <v>11</v>
      </c>
      <c r="J626" t="s">
        <v>136</v>
      </c>
      <c r="K626" t="s">
        <v>153</v>
      </c>
      <c r="L626" t="s">
        <v>143</v>
      </c>
      <c r="M626" s="5">
        <v>79</v>
      </c>
    </row>
    <row r="627" spans="1:13" x14ac:dyDescent="0.25">
      <c r="A627" s="2">
        <v>45635</v>
      </c>
      <c r="B627" s="3">
        <f t="shared" si="29"/>
        <v>2025</v>
      </c>
      <c r="C627" t="str">
        <f t="shared" si="27"/>
        <v>2024-2025</v>
      </c>
      <c r="D627" t="s">
        <v>161</v>
      </c>
      <c r="E627" t="s">
        <v>90</v>
      </c>
      <c r="F627" t="str">
        <f t="shared" si="28"/>
        <v>New South Wales</v>
      </c>
      <c r="G627" t="s">
        <v>10</v>
      </c>
      <c r="H627">
        <v>2650</v>
      </c>
      <c r="I627" t="s">
        <v>11</v>
      </c>
      <c r="J627" t="s">
        <v>130</v>
      </c>
      <c r="K627" t="s">
        <v>151</v>
      </c>
      <c r="L627" t="s">
        <v>141</v>
      </c>
      <c r="M627" s="5">
        <v>374</v>
      </c>
    </row>
    <row r="628" spans="1:13" x14ac:dyDescent="0.25">
      <c r="A628" s="2">
        <v>45597</v>
      </c>
      <c r="B628" s="3">
        <f t="shared" si="29"/>
        <v>2025</v>
      </c>
      <c r="C628" t="str">
        <f t="shared" si="27"/>
        <v>2024-2025</v>
      </c>
      <c r="D628" t="s">
        <v>160</v>
      </c>
      <c r="E628" t="s">
        <v>48</v>
      </c>
      <c r="F628" t="str">
        <f t="shared" si="28"/>
        <v>Western Australia</v>
      </c>
      <c r="G628" t="s">
        <v>28</v>
      </c>
      <c r="H628">
        <v>6450</v>
      </c>
      <c r="I628" t="s">
        <v>11</v>
      </c>
      <c r="J628" t="s">
        <v>139</v>
      </c>
      <c r="K628" t="s">
        <v>157</v>
      </c>
      <c r="L628" t="s">
        <v>147</v>
      </c>
      <c r="M628" s="5">
        <v>580</v>
      </c>
    </row>
    <row r="629" spans="1:13" x14ac:dyDescent="0.25">
      <c r="A629" s="2">
        <v>45637</v>
      </c>
      <c r="B629" s="3">
        <f t="shared" si="29"/>
        <v>2025</v>
      </c>
      <c r="C629" t="str">
        <f t="shared" si="27"/>
        <v>2024-2025</v>
      </c>
      <c r="D629" t="s">
        <v>160</v>
      </c>
      <c r="E629" t="s">
        <v>34</v>
      </c>
      <c r="F629" t="str">
        <f t="shared" si="28"/>
        <v>New South Wales</v>
      </c>
      <c r="G629" t="s">
        <v>10</v>
      </c>
      <c r="H629">
        <v>2560</v>
      </c>
      <c r="I629" t="s">
        <v>11</v>
      </c>
      <c r="J629" t="s">
        <v>121</v>
      </c>
      <c r="K629" t="s">
        <v>153</v>
      </c>
      <c r="L629" t="s">
        <v>143</v>
      </c>
      <c r="M629" s="5">
        <v>684</v>
      </c>
    </row>
    <row r="630" spans="1:13" x14ac:dyDescent="0.25">
      <c r="A630" s="2">
        <v>45320</v>
      </c>
      <c r="B630" s="3">
        <f t="shared" si="29"/>
        <v>2024</v>
      </c>
      <c r="C630" t="str">
        <f t="shared" si="27"/>
        <v>2023-2024</v>
      </c>
      <c r="D630" t="s">
        <v>160</v>
      </c>
      <c r="E630" t="s">
        <v>113</v>
      </c>
      <c r="F630" t="str">
        <f t="shared" si="28"/>
        <v>New South Wales</v>
      </c>
      <c r="G630" t="s">
        <v>10</v>
      </c>
      <c r="H630">
        <v>2101</v>
      </c>
      <c r="I630" t="s">
        <v>11</v>
      </c>
      <c r="J630" t="s">
        <v>123</v>
      </c>
      <c r="K630" t="s">
        <v>153</v>
      </c>
      <c r="L630" t="s">
        <v>143</v>
      </c>
      <c r="M630" s="5">
        <v>329</v>
      </c>
    </row>
    <row r="631" spans="1:13" x14ac:dyDescent="0.25">
      <c r="A631" s="2">
        <v>45712</v>
      </c>
      <c r="B631" s="3">
        <f t="shared" si="29"/>
        <v>2025</v>
      </c>
      <c r="C631" t="str">
        <f t="shared" si="27"/>
        <v>2024-2025</v>
      </c>
      <c r="D631" t="s">
        <v>160</v>
      </c>
      <c r="E631" t="s">
        <v>61</v>
      </c>
      <c r="F631" t="str">
        <f t="shared" si="28"/>
        <v>Victoria</v>
      </c>
      <c r="G631" t="s">
        <v>26</v>
      </c>
      <c r="H631">
        <v>3179</v>
      </c>
      <c r="I631" t="s">
        <v>11</v>
      </c>
      <c r="J631" t="s">
        <v>125</v>
      </c>
      <c r="K631" t="s">
        <v>152</v>
      </c>
      <c r="L631" t="s">
        <v>142</v>
      </c>
      <c r="M631" s="5">
        <v>515</v>
      </c>
    </row>
    <row r="632" spans="1:13" x14ac:dyDescent="0.25">
      <c r="A632" s="2">
        <v>45986</v>
      </c>
      <c r="B632" s="3">
        <f t="shared" si="29"/>
        <v>2026</v>
      </c>
      <c r="C632" t="str">
        <f t="shared" si="27"/>
        <v>2025-2026</v>
      </c>
      <c r="D632" t="s">
        <v>160</v>
      </c>
      <c r="E632" t="s">
        <v>52</v>
      </c>
      <c r="F632" t="str">
        <f t="shared" si="28"/>
        <v>New South Wales</v>
      </c>
      <c r="G632" t="s">
        <v>10</v>
      </c>
      <c r="H632">
        <v>2485</v>
      </c>
      <c r="I632" t="s">
        <v>11</v>
      </c>
      <c r="J632" t="s">
        <v>120</v>
      </c>
      <c r="K632" t="s">
        <v>156</v>
      </c>
      <c r="L632" t="s">
        <v>146</v>
      </c>
      <c r="M632" s="5">
        <v>563</v>
      </c>
    </row>
    <row r="633" spans="1:13" x14ac:dyDescent="0.25">
      <c r="A633" s="2">
        <v>45740</v>
      </c>
      <c r="B633" s="3">
        <f t="shared" si="29"/>
        <v>2025</v>
      </c>
      <c r="C633" t="str">
        <f t="shared" si="27"/>
        <v>2024-2025</v>
      </c>
      <c r="D633" t="s">
        <v>160</v>
      </c>
      <c r="E633" t="s">
        <v>45</v>
      </c>
      <c r="F633" t="str">
        <f t="shared" si="28"/>
        <v>Victoria</v>
      </c>
      <c r="G633" t="s">
        <v>26</v>
      </c>
      <c r="H633">
        <v>3136</v>
      </c>
      <c r="I633" t="s">
        <v>11</v>
      </c>
      <c r="J633" t="s">
        <v>125</v>
      </c>
      <c r="K633" t="s">
        <v>156</v>
      </c>
      <c r="L633" t="s">
        <v>146</v>
      </c>
      <c r="M633" s="5">
        <v>326</v>
      </c>
    </row>
    <row r="634" spans="1:13" x14ac:dyDescent="0.25">
      <c r="A634" s="2">
        <v>45598</v>
      </c>
      <c r="B634" s="3">
        <f t="shared" si="29"/>
        <v>2025</v>
      </c>
      <c r="C634" t="str">
        <f t="shared" si="27"/>
        <v>2024-2025</v>
      </c>
      <c r="D634" t="s">
        <v>160</v>
      </c>
      <c r="E634" t="s">
        <v>50</v>
      </c>
      <c r="F634" t="str">
        <f t="shared" si="28"/>
        <v>Australian Capital Territory</v>
      </c>
      <c r="G634" t="s">
        <v>51</v>
      </c>
      <c r="H634">
        <v>2617</v>
      </c>
      <c r="I634" t="s">
        <v>11</v>
      </c>
      <c r="J634" t="s">
        <v>121</v>
      </c>
      <c r="K634" t="s">
        <v>153</v>
      </c>
      <c r="L634" t="s">
        <v>143</v>
      </c>
      <c r="M634" s="5">
        <v>661</v>
      </c>
    </row>
    <row r="635" spans="1:13" x14ac:dyDescent="0.25">
      <c r="A635" s="2">
        <v>45925</v>
      </c>
      <c r="B635" s="3">
        <f t="shared" si="29"/>
        <v>2026</v>
      </c>
      <c r="C635" t="str">
        <f t="shared" si="27"/>
        <v>2025-2026</v>
      </c>
      <c r="D635" t="s">
        <v>160</v>
      </c>
      <c r="E635" t="s">
        <v>56</v>
      </c>
      <c r="F635" t="str">
        <f t="shared" si="28"/>
        <v>Queensland</v>
      </c>
      <c r="G635" t="s">
        <v>19</v>
      </c>
      <c r="H635">
        <v>4883</v>
      </c>
      <c r="I635" t="s">
        <v>11</v>
      </c>
      <c r="J635" t="s">
        <v>131</v>
      </c>
      <c r="K635" t="s">
        <v>153</v>
      </c>
      <c r="L635" t="s">
        <v>143</v>
      </c>
      <c r="M635" s="5">
        <v>628</v>
      </c>
    </row>
    <row r="636" spans="1:13" x14ac:dyDescent="0.25">
      <c r="A636" s="2">
        <v>45604</v>
      </c>
      <c r="B636" s="3">
        <f t="shared" si="29"/>
        <v>2025</v>
      </c>
      <c r="C636" t="str">
        <f t="shared" si="27"/>
        <v>2024-2025</v>
      </c>
      <c r="D636" t="s">
        <v>160</v>
      </c>
      <c r="E636" t="s">
        <v>71</v>
      </c>
      <c r="F636" t="str">
        <f t="shared" si="28"/>
        <v>Victoria</v>
      </c>
      <c r="G636" t="s">
        <v>26</v>
      </c>
      <c r="H636">
        <v>3131</v>
      </c>
      <c r="I636" t="s">
        <v>11</v>
      </c>
      <c r="J636" t="s">
        <v>125</v>
      </c>
      <c r="K636" t="s">
        <v>154</v>
      </c>
      <c r="L636" t="s">
        <v>144</v>
      </c>
      <c r="M636" s="5">
        <v>685</v>
      </c>
    </row>
    <row r="637" spans="1:13" x14ac:dyDescent="0.25">
      <c r="A637" s="2">
        <v>45541</v>
      </c>
      <c r="B637" s="3">
        <f t="shared" si="29"/>
        <v>2025</v>
      </c>
      <c r="C637" t="str">
        <f t="shared" si="27"/>
        <v>2024-2025</v>
      </c>
      <c r="D637" t="s">
        <v>160</v>
      </c>
      <c r="E637" t="s">
        <v>40</v>
      </c>
      <c r="F637" t="str">
        <f t="shared" si="28"/>
        <v>South Australia</v>
      </c>
      <c r="G637" t="s">
        <v>17</v>
      </c>
      <c r="H637">
        <v>5169</v>
      </c>
      <c r="I637" t="s">
        <v>11</v>
      </c>
      <c r="J637" t="s">
        <v>132</v>
      </c>
      <c r="K637" t="s">
        <v>157</v>
      </c>
      <c r="L637" t="s">
        <v>147</v>
      </c>
      <c r="M637" s="5">
        <v>626</v>
      </c>
    </row>
    <row r="638" spans="1:13" x14ac:dyDescent="0.25">
      <c r="A638" s="2">
        <v>45400</v>
      </c>
      <c r="B638" s="3">
        <f t="shared" si="29"/>
        <v>2024</v>
      </c>
      <c r="C638" t="str">
        <f t="shared" si="27"/>
        <v>2023-2024</v>
      </c>
      <c r="D638" t="s">
        <v>161</v>
      </c>
      <c r="E638" t="s">
        <v>24</v>
      </c>
      <c r="F638" t="str">
        <f t="shared" si="28"/>
        <v>Queensland</v>
      </c>
      <c r="G638" t="s">
        <v>19</v>
      </c>
      <c r="H638">
        <v>4053</v>
      </c>
      <c r="I638" t="s">
        <v>11</v>
      </c>
      <c r="J638" t="s">
        <v>129</v>
      </c>
      <c r="K638" t="s">
        <v>150</v>
      </c>
      <c r="L638" t="s">
        <v>140</v>
      </c>
      <c r="M638" s="5">
        <v>683</v>
      </c>
    </row>
    <row r="639" spans="1:13" x14ac:dyDescent="0.25">
      <c r="A639" s="2">
        <v>45305</v>
      </c>
      <c r="B639" s="3">
        <f t="shared" si="29"/>
        <v>2024</v>
      </c>
      <c r="C639" t="str">
        <f t="shared" si="27"/>
        <v>2023-2024</v>
      </c>
      <c r="D639" t="s">
        <v>160</v>
      </c>
      <c r="E639" t="s">
        <v>38</v>
      </c>
      <c r="F639" t="str">
        <f t="shared" si="28"/>
        <v>Victoria</v>
      </c>
      <c r="G639" t="s">
        <v>26</v>
      </c>
      <c r="H639">
        <v>3199</v>
      </c>
      <c r="I639" t="s">
        <v>11</v>
      </c>
      <c r="J639" t="s">
        <v>125</v>
      </c>
      <c r="K639" t="s">
        <v>152</v>
      </c>
      <c r="L639" t="s">
        <v>142</v>
      </c>
      <c r="M639" s="5">
        <v>182</v>
      </c>
    </row>
    <row r="640" spans="1:13" x14ac:dyDescent="0.25">
      <c r="A640" s="2">
        <v>45754</v>
      </c>
      <c r="B640" s="3">
        <f t="shared" si="29"/>
        <v>2025</v>
      </c>
      <c r="C640" t="str">
        <f t="shared" si="27"/>
        <v>2024-2025</v>
      </c>
      <c r="D640" t="s">
        <v>160</v>
      </c>
      <c r="E640" t="s">
        <v>81</v>
      </c>
      <c r="F640" t="str">
        <f t="shared" si="28"/>
        <v>Victoria</v>
      </c>
      <c r="G640" t="s">
        <v>26</v>
      </c>
      <c r="H640">
        <v>3076</v>
      </c>
      <c r="I640" t="s">
        <v>11</v>
      </c>
      <c r="J640" t="s">
        <v>126</v>
      </c>
      <c r="K640" t="s">
        <v>156</v>
      </c>
      <c r="L640" t="s">
        <v>146</v>
      </c>
      <c r="M640" s="5">
        <v>617</v>
      </c>
    </row>
    <row r="641" spans="1:13" x14ac:dyDescent="0.25">
      <c r="A641" s="2">
        <v>45922</v>
      </c>
      <c r="B641" s="3">
        <f t="shared" si="29"/>
        <v>2026</v>
      </c>
      <c r="C641" t="str">
        <f t="shared" si="27"/>
        <v>2025-2026</v>
      </c>
      <c r="D641" t="s">
        <v>160</v>
      </c>
      <c r="E641" t="s">
        <v>61</v>
      </c>
      <c r="F641" t="str">
        <f t="shared" si="28"/>
        <v>Victoria</v>
      </c>
      <c r="G641" t="s">
        <v>26</v>
      </c>
      <c r="H641">
        <v>3179</v>
      </c>
      <c r="I641" t="s">
        <v>11</v>
      </c>
      <c r="J641" t="s">
        <v>125</v>
      </c>
      <c r="K641" t="s">
        <v>153</v>
      </c>
      <c r="L641" t="s">
        <v>143</v>
      </c>
      <c r="M641" s="5">
        <v>294</v>
      </c>
    </row>
    <row r="642" spans="1:13" x14ac:dyDescent="0.25">
      <c r="A642" s="2">
        <v>45893</v>
      </c>
      <c r="B642" s="3">
        <f t="shared" si="29"/>
        <v>2026</v>
      </c>
      <c r="C642" t="str">
        <f t="shared" ref="C642:C705" si="30">IF(MONTH(A642) &gt;= 7, YEAR(A642) &amp; "-" &amp; YEAR(A642) + 1, YEAR(A642) - 1 &amp; "-" &amp; YEAR(A642))</f>
        <v>2025-2026</v>
      </c>
      <c r="D642" t="s">
        <v>161</v>
      </c>
      <c r="E642" t="s">
        <v>27</v>
      </c>
      <c r="F642" t="str">
        <f t="shared" ref="F642:F705" si="31">IF(G642="WA","Western Australia",
IF(G642="NSW","New South Wales",
IF(G642="QLD","Queensland",
IF(G642="VIC","Victoria",
IF(G642="TAS","Tasmania",
IF(G642="SA","South Australia",
IF(G642="NT","Northern Territory",
IF(G642="ACT","Australian Capital Territory",G642))))))))</f>
        <v>Western Australia</v>
      </c>
      <c r="G642" t="s">
        <v>28</v>
      </c>
      <c r="H642">
        <v>6030</v>
      </c>
      <c r="I642" t="s">
        <v>11</v>
      </c>
      <c r="J642" t="s">
        <v>119</v>
      </c>
      <c r="K642" t="s">
        <v>156</v>
      </c>
      <c r="L642" t="s">
        <v>146</v>
      </c>
      <c r="M642" s="5">
        <v>105</v>
      </c>
    </row>
    <row r="643" spans="1:13" x14ac:dyDescent="0.25">
      <c r="A643" s="2">
        <v>45468</v>
      </c>
      <c r="B643" s="3">
        <f t="shared" ref="B643:B706" si="32">IF(MONTH(A643)&gt;=7,YEAR(A643)+1,YEAR(A643))</f>
        <v>2024</v>
      </c>
      <c r="C643" t="str">
        <f t="shared" si="30"/>
        <v>2023-2024</v>
      </c>
      <c r="D643" t="s">
        <v>161</v>
      </c>
      <c r="E643" t="s">
        <v>98</v>
      </c>
      <c r="F643" t="str">
        <f t="shared" si="31"/>
        <v>South Australia</v>
      </c>
      <c r="G643" t="s">
        <v>17</v>
      </c>
      <c r="H643">
        <v>5290</v>
      </c>
      <c r="I643" t="s">
        <v>11</v>
      </c>
      <c r="J643" t="s">
        <v>137</v>
      </c>
      <c r="K643" t="s">
        <v>154</v>
      </c>
      <c r="L643" t="s">
        <v>144</v>
      </c>
      <c r="M643" s="5">
        <v>798</v>
      </c>
    </row>
    <row r="644" spans="1:13" x14ac:dyDescent="0.25">
      <c r="A644" s="2">
        <v>45471</v>
      </c>
      <c r="B644" s="3">
        <f t="shared" si="32"/>
        <v>2024</v>
      </c>
      <c r="C644" t="str">
        <f t="shared" si="30"/>
        <v>2023-2024</v>
      </c>
      <c r="D644" t="s">
        <v>160</v>
      </c>
      <c r="E644" t="s">
        <v>24</v>
      </c>
      <c r="F644" t="str">
        <f t="shared" si="31"/>
        <v>Queensland</v>
      </c>
      <c r="G644" t="s">
        <v>19</v>
      </c>
      <c r="H644">
        <v>4053</v>
      </c>
      <c r="I644" t="s">
        <v>11</v>
      </c>
      <c r="J644" t="s">
        <v>129</v>
      </c>
      <c r="K644" t="s">
        <v>151</v>
      </c>
      <c r="L644" t="s">
        <v>141</v>
      </c>
      <c r="M644" s="5">
        <v>757</v>
      </c>
    </row>
    <row r="645" spans="1:13" x14ac:dyDescent="0.25">
      <c r="A645" s="2">
        <v>45350</v>
      </c>
      <c r="B645" s="3">
        <f t="shared" si="32"/>
        <v>2024</v>
      </c>
      <c r="C645" t="str">
        <f t="shared" si="30"/>
        <v>2023-2024</v>
      </c>
      <c r="D645" t="s">
        <v>161</v>
      </c>
      <c r="E645" t="s">
        <v>73</v>
      </c>
      <c r="F645" t="str">
        <f t="shared" si="31"/>
        <v>Queensland</v>
      </c>
      <c r="G645" t="s">
        <v>19</v>
      </c>
      <c r="H645">
        <v>4509</v>
      </c>
      <c r="I645" t="s">
        <v>11</v>
      </c>
      <c r="J645" t="s">
        <v>122</v>
      </c>
      <c r="K645" t="s">
        <v>151</v>
      </c>
      <c r="L645" t="s">
        <v>141</v>
      </c>
      <c r="M645" s="5">
        <v>690</v>
      </c>
    </row>
    <row r="646" spans="1:13" x14ac:dyDescent="0.25">
      <c r="A646" s="2">
        <v>45579</v>
      </c>
      <c r="B646" s="3">
        <f t="shared" si="32"/>
        <v>2025</v>
      </c>
      <c r="C646" t="str">
        <f t="shared" si="30"/>
        <v>2024-2025</v>
      </c>
      <c r="D646" t="s">
        <v>160</v>
      </c>
      <c r="E646" t="s">
        <v>41</v>
      </c>
      <c r="F646" t="str">
        <f t="shared" si="31"/>
        <v>New South Wales</v>
      </c>
      <c r="G646" t="s">
        <v>10</v>
      </c>
      <c r="H646">
        <v>2478</v>
      </c>
      <c r="I646" t="s">
        <v>11</v>
      </c>
      <c r="J646" t="s">
        <v>120</v>
      </c>
      <c r="K646" t="s">
        <v>155</v>
      </c>
      <c r="L646" t="s">
        <v>145</v>
      </c>
      <c r="M646" s="5">
        <v>672</v>
      </c>
    </row>
    <row r="647" spans="1:13" x14ac:dyDescent="0.25">
      <c r="A647" s="2">
        <v>45380</v>
      </c>
      <c r="B647" s="3">
        <f t="shared" si="32"/>
        <v>2024</v>
      </c>
      <c r="C647" t="str">
        <f t="shared" si="30"/>
        <v>2023-2024</v>
      </c>
      <c r="D647" t="s">
        <v>160</v>
      </c>
      <c r="E647" t="s">
        <v>86</v>
      </c>
      <c r="F647" t="str">
        <f t="shared" si="31"/>
        <v>Queensland</v>
      </c>
      <c r="G647" t="s">
        <v>19</v>
      </c>
      <c r="H647">
        <v>4119</v>
      </c>
      <c r="I647" t="s">
        <v>11</v>
      </c>
      <c r="J647" t="s">
        <v>129</v>
      </c>
      <c r="K647" t="s">
        <v>153</v>
      </c>
      <c r="L647" t="s">
        <v>143</v>
      </c>
      <c r="M647" s="5">
        <v>662</v>
      </c>
    </row>
    <row r="648" spans="1:13" x14ac:dyDescent="0.25">
      <c r="A648" s="2">
        <v>46022</v>
      </c>
      <c r="B648" s="3">
        <f t="shared" si="32"/>
        <v>2026</v>
      </c>
      <c r="C648" t="str">
        <f t="shared" si="30"/>
        <v>2025-2026</v>
      </c>
      <c r="D648" t="s">
        <v>161</v>
      </c>
      <c r="E648" t="s">
        <v>54</v>
      </c>
      <c r="F648" t="str">
        <f t="shared" si="31"/>
        <v>New South Wales</v>
      </c>
      <c r="G648" t="s">
        <v>10</v>
      </c>
      <c r="H648">
        <v>2750</v>
      </c>
      <c r="I648" t="s">
        <v>11</v>
      </c>
      <c r="J648" t="s">
        <v>130</v>
      </c>
      <c r="K648" t="s">
        <v>156</v>
      </c>
      <c r="L648" t="s">
        <v>146</v>
      </c>
      <c r="M648" s="5">
        <v>326</v>
      </c>
    </row>
    <row r="649" spans="1:13" x14ac:dyDescent="0.25">
      <c r="A649" s="2">
        <v>45577</v>
      </c>
      <c r="B649" s="3">
        <f t="shared" si="32"/>
        <v>2025</v>
      </c>
      <c r="C649" t="str">
        <f t="shared" si="30"/>
        <v>2024-2025</v>
      </c>
      <c r="D649" t="s">
        <v>161</v>
      </c>
      <c r="E649" t="s">
        <v>70</v>
      </c>
      <c r="F649" t="str">
        <f t="shared" si="31"/>
        <v>Western Australia</v>
      </c>
      <c r="G649" t="s">
        <v>28</v>
      </c>
      <c r="H649">
        <v>6021</v>
      </c>
      <c r="I649" t="s">
        <v>11</v>
      </c>
      <c r="J649" t="s">
        <v>119</v>
      </c>
      <c r="K649" t="s">
        <v>152</v>
      </c>
      <c r="L649" t="s">
        <v>142</v>
      </c>
      <c r="M649" s="5">
        <v>161</v>
      </c>
    </row>
    <row r="650" spans="1:13" x14ac:dyDescent="0.25">
      <c r="A650" s="2">
        <v>45310</v>
      </c>
      <c r="B650" s="3">
        <f t="shared" si="32"/>
        <v>2024</v>
      </c>
      <c r="C650" t="str">
        <f t="shared" si="30"/>
        <v>2023-2024</v>
      </c>
      <c r="D650" t="s">
        <v>160</v>
      </c>
      <c r="E650" t="s">
        <v>62</v>
      </c>
      <c r="F650" t="str">
        <f t="shared" si="31"/>
        <v>Victoria</v>
      </c>
      <c r="G650" t="s">
        <v>26</v>
      </c>
      <c r="H650">
        <v>3690</v>
      </c>
      <c r="I650" t="s">
        <v>11</v>
      </c>
      <c r="J650" t="s">
        <v>135</v>
      </c>
      <c r="K650" t="s">
        <v>156</v>
      </c>
      <c r="L650" t="s">
        <v>146</v>
      </c>
      <c r="M650" s="5">
        <v>303</v>
      </c>
    </row>
    <row r="651" spans="1:13" x14ac:dyDescent="0.25">
      <c r="A651" s="2">
        <v>45341</v>
      </c>
      <c r="B651" s="3">
        <f t="shared" si="32"/>
        <v>2024</v>
      </c>
      <c r="C651" t="str">
        <f t="shared" si="30"/>
        <v>2023-2024</v>
      </c>
      <c r="D651" t="s">
        <v>161</v>
      </c>
      <c r="E651" t="s">
        <v>113</v>
      </c>
      <c r="F651" t="str">
        <f t="shared" si="31"/>
        <v>New South Wales</v>
      </c>
      <c r="G651" t="s">
        <v>10</v>
      </c>
      <c r="H651">
        <v>2101</v>
      </c>
      <c r="I651" t="s">
        <v>11</v>
      </c>
      <c r="J651" t="s">
        <v>123</v>
      </c>
      <c r="K651" t="s">
        <v>153</v>
      </c>
      <c r="L651" t="s">
        <v>143</v>
      </c>
      <c r="M651" s="5">
        <v>728</v>
      </c>
    </row>
    <row r="652" spans="1:13" x14ac:dyDescent="0.25">
      <c r="A652" s="2">
        <v>45814</v>
      </c>
      <c r="B652" s="3">
        <f t="shared" si="32"/>
        <v>2025</v>
      </c>
      <c r="C652" t="str">
        <f t="shared" si="30"/>
        <v>2024-2025</v>
      </c>
      <c r="D652" t="s">
        <v>160</v>
      </c>
      <c r="E652" t="s">
        <v>50</v>
      </c>
      <c r="F652" t="str">
        <f t="shared" si="31"/>
        <v>Australian Capital Territory</v>
      </c>
      <c r="G652" t="s">
        <v>51</v>
      </c>
      <c r="H652">
        <v>2617</v>
      </c>
      <c r="I652" t="s">
        <v>11</v>
      </c>
      <c r="J652" t="s">
        <v>121</v>
      </c>
      <c r="K652" t="s">
        <v>152</v>
      </c>
      <c r="L652" t="s">
        <v>142</v>
      </c>
      <c r="M652" s="5">
        <v>409</v>
      </c>
    </row>
    <row r="653" spans="1:13" x14ac:dyDescent="0.25">
      <c r="A653" s="2">
        <v>45554</v>
      </c>
      <c r="B653" s="3">
        <f t="shared" si="32"/>
        <v>2025</v>
      </c>
      <c r="C653" t="str">
        <f t="shared" si="30"/>
        <v>2024-2025</v>
      </c>
      <c r="D653" t="s">
        <v>161</v>
      </c>
      <c r="E653" t="s">
        <v>21</v>
      </c>
      <c r="F653" t="str">
        <f t="shared" si="31"/>
        <v>South Australia</v>
      </c>
      <c r="G653" t="s">
        <v>17</v>
      </c>
      <c r="H653">
        <v>5343</v>
      </c>
      <c r="I653" t="s">
        <v>11</v>
      </c>
      <c r="J653" t="s">
        <v>137</v>
      </c>
      <c r="K653" t="s">
        <v>154</v>
      </c>
      <c r="L653" t="s">
        <v>144</v>
      </c>
      <c r="M653" s="5">
        <v>562</v>
      </c>
    </row>
    <row r="654" spans="1:13" x14ac:dyDescent="0.25">
      <c r="A654" s="2">
        <v>45591</v>
      </c>
      <c r="B654" s="3">
        <f t="shared" si="32"/>
        <v>2025</v>
      </c>
      <c r="C654" t="str">
        <f t="shared" si="30"/>
        <v>2024-2025</v>
      </c>
      <c r="D654" t="s">
        <v>160</v>
      </c>
      <c r="E654" t="s">
        <v>108</v>
      </c>
      <c r="F654" t="str">
        <f t="shared" si="31"/>
        <v>Tasmania</v>
      </c>
      <c r="G654" t="s">
        <v>43</v>
      </c>
      <c r="H654">
        <v>7320</v>
      </c>
      <c r="I654" t="s">
        <v>11</v>
      </c>
      <c r="J654" t="s">
        <v>128</v>
      </c>
      <c r="K654" t="s">
        <v>150</v>
      </c>
      <c r="L654" t="s">
        <v>140</v>
      </c>
      <c r="M654" s="5">
        <v>740</v>
      </c>
    </row>
    <row r="655" spans="1:13" x14ac:dyDescent="0.25">
      <c r="A655" s="2">
        <v>45630</v>
      </c>
      <c r="B655" s="3">
        <f t="shared" si="32"/>
        <v>2025</v>
      </c>
      <c r="C655" t="str">
        <f t="shared" si="30"/>
        <v>2024-2025</v>
      </c>
      <c r="D655" t="s">
        <v>160</v>
      </c>
      <c r="E655" t="s">
        <v>14</v>
      </c>
      <c r="F655" t="str">
        <f t="shared" si="31"/>
        <v>Northern Territory</v>
      </c>
      <c r="G655" t="s">
        <v>15</v>
      </c>
      <c r="H655">
        <v>800</v>
      </c>
      <c r="I655" t="s">
        <v>11</v>
      </c>
      <c r="J655" t="s">
        <v>138</v>
      </c>
      <c r="K655" t="s">
        <v>155</v>
      </c>
      <c r="L655" t="s">
        <v>145</v>
      </c>
      <c r="M655" s="5">
        <v>60</v>
      </c>
    </row>
    <row r="656" spans="1:13" x14ac:dyDescent="0.25">
      <c r="A656" s="2">
        <v>45754</v>
      </c>
      <c r="B656" s="3">
        <f t="shared" si="32"/>
        <v>2025</v>
      </c>
      <c r="C656" t="str">
        <f t="shared" si="30"/>
        <v>2024-2025</v>
      </c>
      <c r="D656" t="s">
        <v>161</v>
      </c>
      <c r="E656" t="s">
        <v>64</v>
      </c>
      <c r="F656" t="str">
        <f t="shared" si="31"/>
        <v>Western Australia</v>
      </c>
      <c r="G656" t="s">
        <v>28</v>
      </c>
      <c r="H656">
        <v>6112</v>
      </c>
      <c r="I656" t="s">
        <v>11</v>
      </c>
      <c r="J656" t="s">
        <v>133</v>
      </c>
      <c r="K656" t="s">
        <v>151</v>
      </c>
      <c r="L656" t="s">
        <v>141</v>
      </c>
      <c r="M656" s="5">
        <v>45</v>
      </c>
    </row>
    <row r="657" spans="1:13" x14ac:dyDescent="0.25">
      <c r="A657" s="2">
        <v>45839</v>
      </c>
      <c r="B657" s="3">
        <f t="shared" si="32"/>
        <v>2026</v>
      </c>
      <c r="C657" t="str">
        <f t="shared" si="30"/>
        <v>2025-2026</v>
      </c>
      <c r="D657" t="s">
        <v>160</v>
      </c>
      <c r="E657" t="s">
        <v>75</v>
      </c>
      <c r="F657" t="str">
        <f t="shared" si="31"/>
        <v>Victoria</v>
      </c>
      <c r="G657" t="s">
        <v>26</v>
      </c>
      <c r="H657">
        <v>3915</v>
      </c>
      <c r="I657" t="s">
        <v>11</v>
      </c>
      <c r="J657" t="s">
        <v>135</v>
      </c>
      <c r="K657" t="s">
        <v>153</v>
      </c>
      <c r="L657" t="s">
        <v>143</v>
      </c>
      <c r="M657" s="5">
        <v>639</v>
      </c>
    </row>
    <row r="658" spans="1:13" x14ac:dyDescent="0.25">
      <c r="A658" s="2">
        <v>45651</v>
      </c>
      <c r="B658" s="3">
        <f t="shared" si="32"/>
        <v>2025</v>
      </c>
      <c r="C658" t="str">
        <f t="shared" si="30"/>
        <v>2024-2025</v>
      </c>
      <c r="D658" t="s">
        <v>160</v>
      </c>
      <c r="E658" t="s">
        <v>63</v>
      </c>
      <c r="F658" t="str">
        <f t="shared" si="31"/>
        <v>Queensland</v>
      </c>
      <c r="G658" t="s">
        <v>19</v>
      </c>
      <c r="H658">
        <v>4068</v>
      </c>
      <c r="I658" t="s">
        <v>11</v>
      </c>
      <c r="J658" t="s">
        <v>129</v>
      </c>
      <c r="K658" t="s">
        <v>155</v>
      </c>
      <c r="L658" t="s">
        <v>145</v>
      </c>
      <c r="M658" s="5">
        <v>747</v>
      </c>
    </row>
    <row r="659" spans="1:13" x14ac:dyDescent="0.25">
      <c r="A659" s="2">
        <v>45316</v>
      </c>
      <c r="B659" s="3">
        <f t="shared" si="32"/>
        <v>2024</v>
      </c>
      <c r="C659" t="str">
        <f t="shared" si="30"/>
        <v>2023-2024</v>
      </c>
      <c r="D659" t="s">
        <v>160</v>
      </c>
      <c r="E659" t="s">
        <v>68</v>
      </c>
      <c r="F659" t="str">
        <f t="shared" si="31"/>
        <v>Victoria</v>
      </c>
      <c r="G659" t="s">
        <v>26</v>
      </c>
      <c r="H659">
        <v>3429</v>
      </c>
      <c r="I659" t="s">
        <v>11</v>
      </c>
      <c r="J659" t="s">
        <v>127</v>
      </c>
      <c r="K659" t="s">
        <v>156</v>
      </c>
      <c r="L659" t="s">
        <v>146</v>
      </c>
      <c r="M659" s="5">
        <v>354</v>
      </c>
    </row>
    <row r="660" spans="1:13" x14ac:dyDescent="0.25">
      <c r="A660" s="2">
        <v>45739</v>
      </c>
      <c r="B660" s="3">
        <f t="shared" si="32"/>
        <v>2025</v>
      </c>
      <c r="C660" t="str">
        <f t="shared" si="30"/>
        <v>2024-2025</v>
      </c>
      <c r="D660" t="s">
        <v>161</v>
      </c>
      <c r="E660" t="s">
        <v>90</v>
      </c>
      <c r="F660" t="str">
        <f t="shared" si="31"/>
        <v>New South Wales</v>
      </c>
      <c r="G660" t="s">
        <v>10</v>
      </c>
      <c r="H660">
        <v>2650</v>
      </c>
      <c r="I660" t="s">
        <v>11</v>
      </c>
      <c r="J660" t="s">
        <v>130</v>
      </c>
      <c r="K660" t="s">
        <v>152</v>
      </c>
      <c r="L660" t="s">
        <v>142</v>
      </c>
      <c r="M660" s="5">
        <v>92</v>
      </c>
    </row>
    <row r="661" spans="1:13" x14ac:dyDescent="0.25">
      <c r="A661" s="2">
        <v>45829</v>
      </c>
      <c r="B661" s="3">
        <f t="shared" si="32"/>
        <v>2025</v>
      </c>
      <c r="C661" t="str">
        <f t="shared" si="30"/>
        <v>2024-2025</v>
      </c>
      <c r="D661" t="s">
        <v>160</v>
      </c>
      <c r="E661" t="s">
        <v>88</v>
      </c>
      <c r="F661" t="str">
        <f t="shared" si="31"/>
        <v>Queensland</v>
      </c>
      <c r="G661" t="s">
        <v>19</v>
      </c>
      <c r="H661">
        <v>4570</v>
      </c>
      <c r="I661" t="s">
        <v>11</v>
      </c>
      <c r="J661" t="s">
        <v>134</v>
      </c>
      <c r="K661" t="s">
        <v>156</v>
      </c>
      <c r="L661" t="s">
        <v>146</v>
      </c>
      <c r="M661" s="5">
        <v>390</v>
      </c>
    </row>
    <row r="662" spans="1:13" x14ac:dyDescent="0.25">
      <c r="A662" s="2">
        <v>45908</v>
      </c>
      <c r="B662" s="3">
        <f t="shared" si="32"/>
        <v>2026</v>
      </c>
      <c r="C662" t="str">
        <f t="shared" si="30"/>
        <v>2025-2026</v>
      </c>
      <c r="D662" t="s">
        <v>160</v>
      </c>
      <c r="E662" t="s">
        <v>96</v>
      </c>
      <c r="F662" t="str">
        <f t="shared" si="31"/>
        <v>Western Australia</v>
      </c>
      <c r="G662" t="s">
        <v>28</v>
      </c>
      <c r="H662">
        <v>6027</v>
      </c>
      <c r="I662" t="s">
        <v>11</v>
      </c>
      <c r="J662" t="s">
        <v>119</v>
      </c>
      <c r="K662" t="s">
        <v>154</v>
      </c>
      <c r="L662" t="s">
        <v>144</v>
      </c>
      <c r="M662" s="5">
        <v>365</v>
      </c>
    </row>
    <row r="663" spans="1:13" x14ac:dyDescent="0.25">
      <c r="A663" s="2">
        <v>45756</v>
      </c>
      <c r="B663" s="3">
        <f t="shared" si="32"/>
        <v>2025</v>
      </c>
      <c r="C663" t="str">
        <f t="shared" si="30"/>
        <v>2024-2025</v>
      </c>
      <c r="D663" t="s">
        <v>161</v>
      </c>
      <c r="E663" t="s">
        <v>78</v>
      </c>
      <c r="F663" t="str">
        <f t="shared" si="31"/>
        <v>New South Wales</v>
      </c>
      <c r="G663" t="s">
        <v>10</v>
      </c>
      <c r="H663">
        <v>2480</v>
      </c>
      <c r="I663" t="s">
        <v>11</v>
      </c>
      <c r="J663" t="s">
        <v>120</v>
      </c>
      <c r="K663" t="s">
        <v>151</v>
      </c>
      <c r="L663" t="s">
        <v>141</v>
      </c>
      <c r="M663" s="5">
        <v>293</v>
      </c>
    </row>
    <row r="664" spans="1:13" x14ac:dyDescent="0.25">
      <c r="A664" s="2">
        <v>45390</v>
      </c>
      <c r="B664" s="3">
        <f t="shared" si="32"/>
        <v>2024</v>
      </c>
      <c r="C664" t="str">
        <f t="shared" si="30"/>
        <v>2023-2024</v>
      </c>
      <c r="D664" t="s">
        <v>160</v>
      </c>
      <c r="E664" t="s">
        <v>20</v>
      </c>
      <c r="F664" t="str">
        <f t="shared" si="31"/>
        <v>South Australia</v>
      </c>
      <c r="G664" t="s">
        <v>17</v>
      </c>
      <c r="H664">
        <v>5607</v>
      </c>
      <c r="I664" t="s">
        <v>11</v>
      </c>
      <c r="J664" t="s">
        <v>137</v>
      </c>
      <c r="K664" t="s">
        <v>151</v>
      </c>
      <c r="L664" t="s">
        <v>141</v>
      </c>
      <c r="M664" s="5">
        <v>42</v>
      </c>
    </row>
    <row r="665" spans="1:13" x14ac:dyDescent="0.25">
      <c r="A665" s="2">
        <v>45659</v>
      </c>
      <c r="B665" s="3">
        <f t="shared" si="32"/>
        <v>2025</v>
      </c>
      <c r="C665" t="str">
        <f t="shared" si="30"/>
        <v>2024-2025</v>
      </c>
      <c r="D665" t="s">
        <v>161</v>
      </c>
      <c r="E665" t="s">
        <v>105</v>
      </c>
      <c r="F665" t="str">
        <f t="shared" si="31"/>
        <v>New South Wales</v>
      </c>
      <c r="G665" t="s">
        <v>10</v>
      </c>
      <c r="H665">
        <v>2031</v>
      </c>
      <c r="I665" t="s">
        <v>11</v>
      </c>
      <c r="J665" t="s">
        <v>124</v>
      </c>
      <c r="K665" t="s">
        <v>150</v>
      </c>
      <c r="L665" t="s">
        <v>140</v>
      </c>
      <c r="M665" s="5">
        <v>30</v>
      </c>
    </row>
    <row r="666" spans="1:13" x14ac:dyDescent="0.25">
      <c r="A666" s="2">
        <v>45659</v>
      </c>
      <c r="B666" s="3">
        <f t="shared" si="32"/>
        <v>2025</v>
      </c>
      <c r="C666" t="str">
        <f t="shared" si="30"/>
        <v>2024-2025</v>
      </c>
      <c r="D666" t="s">
        <v>160</v>
      </c>
      <c r="E666" t="s">
        <v>33</v>
      </c>
      <c r="F666" t="str">
        <f t="shared" si="31"/>
        <v>Northern Territory</v>
      </c>
      <c r="G666" t="s">
        <v>15</v>
      </c>
      <c r="H666">
        <v>870</v>
      </c>
      <c r="I666" t="s">
        <v>11</v>
      </c>
      <c r="J666" t="s">
        <v>138</v>
      </c>
      <c r="K666" t="s">
        <v>154</v>
      </c>
      <c r="L666" t="s">
        <v>144</v>
      </c>
      <c r="M666" s="5">
        <v>533</v>
      </c>
    </row>
    <row r="667" spans="1:13" x14ac:dyDescent="0.25">
      <c r="A667" s="2">
        <v>45883</v>
      </c>
      <c r="B667" s="3">
        <f t="shared" si="32"/>
        <v>2026</v>
      </c>
      <c r="C667" t="str">
        <f t="shared" si="30"/>
        <v>2025-2026</v>
      </c>
      <c r="D667" t="s">
        <v>160</v>
      </c>
      <c r="E667" t="s">
        <v>103</v>
      </c>
      <c r="F667" t="str">
        <f t="shared" si="31"/>
        <v>Victoria</v>
      </c>
      <c r="G667" t="s">
        <v>26</v>
      </c>
      <c r="H667">
        <v>3550</v>
      </c>
      <c r="I667" t="s">
        <v>11</v>
      </c>
      <c r="J667" t="s">
        <v>127</v>
      </c>
      <c r="K667" t="s">
        <v>150</v>
      </c>
      <c r="L667" t="s">
        <v>140</v>
      </c>
      <c r="M667" s="5">
        <v>684</v>
      </c>
    </row>
    <row r="668" spans="1:13" x14ac:dyDescent="0.25">
      <c r="A668" s="2">
        <v>45330</v>
      </c>
      <c r="B668" s="3">
        <f t="shared" si="32"/>
        <v>2024</v>
      </c>
      <c r="C668" t="str">
        <f t="shared" si="30"/>
        <v>2023-2024</v>
      </c>
      <c r="D668" t="s">
        <v>160</v>
      </c>
      <c r="E668" t="s">
        <v>100</v>
      </c>
      <c r="F668" t="str">
        <f t="shared" si="31"/>
        <v>New South Wales</v>
      </c>
      <c r="G668" t="s">
        <v>10</v>
      </c>
      <c r="H668">
        <v>2800</v>
      </c>
      <c r="I668" t="s">
        <v>11</v>
      </c>
      <c r="J668" t="s">
        <v>130</v>
      </c>
      <c r="K668" t="s">
        <v>153</v>
      </c>
      <c r="L668" t="s">
        <v>143</v>
      </c>
      <c r="M668" s="5">
        <v>128</v>
      </c>
    </row>
    <row r="669" spans="1:13" x14ac:dyDescent="0.25">
      <c r="A669" s="2">
        <v>45714</v>
      </c>
      <c r="B669" s="3">
        <f t="shared" si="32"/>
        <v>2025</v>
      </c>
      <c r="C669" t="str">
        <f t="shared" si="30"/>
        <v>2024-2025</v>
      </c>
      <c r="D669" t="s">
        <v>160</v>
      </c>
      <c r="E669" t="s">
        <v>30</v>
      </c>
      <c r="F669" t="str">
        <f t="shared" si="31"/>
        <v>Victoria</v>
      </c>
      <c r="G669" t="s">
        <v>26</v>
      </c>
      <c r="H669">
        <v>3030</v>
      </c>
      <c r="I669" t="s">
        <v>11</v>
      </c>
      <c r="J669" t="s">
        <v>126</v>
      </c>
      <c r="K669" t="s">
        <v>153</v>
      </c>
      <c r="L669" t="s">
        <v>143</v>
      </c>
      <c r="M669" s="5">
        <v>760</v>
      </c>
    </row>
    <row r="670" spans="1:13" x14ac:dyDescent="0.25">
      <c r="A670" s="2">
        <v>45511</v>
      </c>
      <c r="B670" s="3">
        <f t="shared" si="32"/>
        <v>2025</v>
      </c>
      <c r="C670" t="str">
        <f t="shared" si="30"/>
        <v>2024-2025</v>
      </c>
      <c r="D670" t="s">
        <v>160</v>
      </c>
      <c r="E670" t="s">
        <v>104</v>
      </c>
      <c r="F670" t="str">
        <f t="shared" si="31"/>
        <v>Victoria</v>
      </c>
      <c r="G670" t="s">
        <v>26</v>
      </c>
      <c r="H670">
        <v>3175</v>
      </c>
      <c r="I670" t="s">
        <v>11</v>
      </c>
      <c r="J670" t="s">
        <v>125</v>
      </c>
      <c r="K670" t="s">
        <v>155</v>
      </c>
      <c r="L670" t="s">
        <v>145</v>
      </c>
      <c r="M670" s="5">
        <v>177</v>
      </c>
    </row>
    <row r="671" spans="1:13" x14ac:dyDescent="0.25">
      <c r="A671" s="2">
        <v>45657</v>
      </c>
      <c r="B671" s="3">
        <f t="shared" si="32"/>
        <v>2025</v>
      </c>
      <c r="C671" t="str">
        <f t="shared" si="30"/>
        <v>2024-2025</v>
      </c>
      <c r="D671" t="s">
        <v>160</v>
      </c>
      <c r="E671" t="s">
        <v>79</v>
      </c>
      <c r="F671" t="str">
        <f t="shared" si="31"/>
        <v>Queensland</v>
      </c>
      <c r="G671" t="s">
        <v>19</v>
      </c>
      <c r="H671">
        <v>4680</v>
      </c>
      <c r="I671" t="s">
        <v>11</v>
      </c>
      <c r="J671" t="s">
        <v>136</v>
      </c>
      <c r="K671" t="s">
        <v>153</v>
      </c>
      <c r="L671" t="s">
        <v>143</v>
      </c>
      <c r="M671" s="5">
        <v>539</v>
      </c>
    </row>
    <row r="672" spans="1:13" x14ac:dyDescent="0.25">
      <c r="A672" s="2">
        <v>45305</v>
      </c>
      <c r="B672" s="3">
        <f t="shared" si="32"/>
        <v>2024</v>
      </c>
      <c r="C672" t="str">
        <f t="shared" si="30"/>
        <v>2023-2024</v>
      </c>
      <c r="D672" t="s">
        <v>160</v>
      </c>
      <c r="E672" t="s">
        <v>39</v>
      </c>
      <c r="F672" t="str">
        <f t="shared" si="31"/>
        <v>New South Wales</v>
      </c>
      <c r="G672" t="s">
        <v>10</v>
      </c>
      <c r="H672">
        <v>2541</v>
      </c>
      <c r="I672" t="s">
        <v>11</v>
      </c>
      <c r="J672" t="s">
        <v>121</v>
      </c>
      <c r="K672" t="s">
        <v>154</v>
      </c>
      <c r="L672" t="s">
        <v>144</v>
      </c>
      <c r="M672" s="5">
        <v>750</v>
      </c>
    </row>
    <row r="673" spans="1:13" x14ac:dyDescent="0.25">
      <c r="A673" s="2">
        <v>45890</v>
      </c>
      <c r="B673" s="3">
        <f t="shared" si="32"/>
        <v>2026</v>
      </c>
      <c r="C673" t="str">
        <f t="shared" si="30"/>
        <v>2025-2026</v>
      </c>
      <c r="D673" t="s">
        <v>160</v>
      </c>
      <c r="E673" t="s">
        <v>80</v>
      </c>
      <c r="F673" t="str">
        <f t="shared" si="31"/>
        <v>New South Wales</v>
      </c>
      <c r="G673" t="s">
        <v>10</v>
      </c>
      <c r="H673">
        <v>2120</v>
      </c>
      <c r="I673" t="s">
        <v>11</v>
      </c>
      <c r="J673" t="s">
        <v>123</v>
      </c>
      <c r="K673" t="s">
        <v>153</v>
      </c>
      <c r="L673" t="s">
        <v>143</v>
      </c>
      <c r="M673" s="5">
        <v>750</v>
      </c>
    </row>
    <row r="674" spans="1:13" x14ac:dyDescent="0.25">
      <c r="A674" s="2">
        <v>45845</v>
      </c>
      <c r="B674" s="3">
        <f t="shared" si="32"/>
        <v>2026</v>
      </c>
      <c r="C674" t="str">
        <f t="shared" si="30"/>
        <v>2025-2026</v>
      </c>
      <c r="D674" t="s">
        <v>160</v>
      </c>
      <c r="E674" t="s">
        <v>81</v>
      </c>
      <c r="F674" t="str">
        <f t="shared" si="31"/>
        <v>Victoria</v>
      </c>
      <c r="G674" t="s">
        <v>26</v>
      </c>
      <c r="H674">
        <v>3076</v>
      </c>
      <c r="I674" t="s">
        <v>11</v>
      </c>
      <c r="J674" t="s">
        <v>126</v>
      </c>
      <c r="K674" t="s">
        <v>153</v>
      </c>
      <c r="L674" t="s">
        <v>143</v>
      </c>
      <c r="M674" s="5">
        <v>376</v>
      </c>
    </row>
    <row r="675" spans="1:13" x14ac:dyDescent="0.25">
      <c r="A675" s="2">
        <v>45524</v>
      </c>
      <c r="B675" s="3">
        <f t="shared" si="32"/>
        <v>2025</v>
      </c>
      <c r="C675" t="str">
        <f t="shared" si="30"/>
        <v>2024-2025</v>
      </c>
      <c r="D675" t="s">
        <v>160</v>
      </c>
      <c r="E675" t="s">
        <v>108</v>
      </c>
      <c r="F675" t="str">
        <f t="shared" si="31"/>
        <v>Tasmania</v>
      </c>
      <c r="G675" t="s">
        <v>43</v>
      </c>
      <c r="H675">
        <v>7320</v>
      </c>
      <c r="I675" t="s">
        <v>11</v>
      </c>
      <c r="J675" t="s">
        <v>128</v>
      </c>
      <c r="K675" t="s">
        <v>153</v>
      </c>
      <c r="L675" t="s">
        <v>143</v>
      </c>
      <c r="M675" s="5">
        <v>272</v>
      </c>
    </row>
    <row r="676" spans="1:13" x14ac:dyDescent="0.25">
      <c r="A676" s="2">
        <v>45528</v>
      </c>
      <c r="B676" s="3">
        <f t="shared" si="32"/>
        <v>2025</v>
      </c>
      <c r="C676" t="str">
        <f t="shared" si="30"/>
        <v>2024-2025</v>
      </c>
      <c r="D676" t="s">
        <v>160</v>
      </c>
      <c r="E676" t="s">
        <v>100</v>
      </c>
      <c r="F676" t="str">
        <f t="shared" si="31"/>
        <v>New South Wales</v>
      </c>
      <c r="G676" t="s">
        <v>10</v>
      </c>
      <c r="H676">
        <v>2800</v>
      </c>
      <c r="I676" t="s">
        <v>11</v>
      </c>
      <c r="J676" t="s">
        <v>130</v>
      </c>
      <c r="K676" t="s">
        <v>150</v>
      </c>
      <c r="L676" t="s">
        <v>140</v>
      </c>
      <c r="M676" s="5">
        <v>280</v>
      </c>
    </row>
    <row r="677" spans="1:13" x14ac:dyDescent="0.25">
      <c r="A677" s="2">
        <v>45513</v>
      </c>
      <c r="B677" s="3">
        <f t="shared" si="32"/>
        <v>2025</v>
      </c>
      <c r="C677" t="str">
        <f t="shared" si="30"/>
        <v>2024-2025</v>
      </c>
      <c r="D677" t="s">
        <v>160</v>
      </c>
      <c r="E677" t="s">
        <v>62</v>
      </c>
      <c r="F677" t="str">
        <f t="shared" si="31"/>
        <v>Victoria</v>
      </c>
      <c r="G677" t="s">
        <v>26</v>
      </c>
      <c r="H677">
        <v>3690</v>
      </c>
      <c r="I677" t="s">
        <v>11</v>
      </c>
      <c r="J677" t="s">
        <v>135</v>
      </c>
      <c r="K677" t="s">
        <v>156</v>
      </c>
      <c r="L677" t="s">
        <v>146</v>
      </c>
      <c r="M677" s="5">
        <v>374</v>
      </c>
    </row>
    <row r="678" spans="1:13" x14ac:dyDescent="0.25">
      <c r="A678" s="2">
        <v>45308</v>
      </c>
      <c r="B678" s="3">
        <f t="shared" si="32"/>
        <v>2024</v>
      </c>
      <c r="C678" t="str">
        <f t="shared" si="30"/>
        <v>2023-2024</v>
      </c>
      <c r="D678" t="s">
        <v>161</v>
      </c>
      <c r="E678" t="s">
        <v>113</v>
      </c>
      <c r="F678" t="str">
        <f t="shared" si="31"/>
        <v>New South Wales</v>
      </c>
      <c r="G678" t="s">
        <v>10</v>
      </c>
      <c r="H678">
        <v>2101</v>
      </c>
      <c r="I678" t="s">
        <v>11</v>
      </c>
      <c r="J678" t="s">
        <v>123</v>
      </c>
      <c r="K678" t="s">
        <v>157</v>
      </c>
      <c r="L678" t="s">
        <v>147</v>
      </c>
      <c r="M678" s="5">
        <v>42</v>
      </c>
    </row>
    <row r="679" spans="1:13" x14ac:dyDescent="0.25">
      <c r="A679" s="2">
        <v>45815</v>
      </c>
      <c r="B679" s="3">
        <f t="shared" si="32"/>
        <v>2025</v>
      </c>
      <c r="C679" t="str">
        <f t="shared" si="30"/>
        <v>2024-2025</v>
      </c>
      <c r="D679" t="s">
        <v>160</v>
      </c>
      <c r="E679" t="s">
        <v>95</v>
      </c>
      <c r="F679" t="str">
        <f t="shared" si="31"/>
        <v>New South Wales</v>
      </c>
      <c r="G679" t="s">
        <v>10</v>
      </c>
      <c r="H679">
        <v>2131</v>
      </c>
      <c r="I679" t="s">
        <v>11</v>
      </c>
      <c r="J679" t="s">
        <v>123</v>
      </c>
      <c r="K679" t="s">
        <v>155</v>
      </c>
      <c r="L679" t="s">
        <v>145</v>
      </c>
      <c r="M679" s="5">
        <v>750</v>
      </c>
    </row>
    <row r="680" spans="1:13" x14ac:dyDescent="0.25">
      <c r="A680" s="2">
        <v>45804</v>
      </c>
      <c r="B680" s="3">
        <f t="shared" si="32"/>
        <v>2025</v>
      </c>
      <c r="C680" t="str">
        <f t="shared" si="30"/>
        <v>2024-2025</v>
      </c>
      <c r="D680" t="s">
        <v>160</v>
      </c>
      <c r="E680" t="s">
        <v>97</v>
      </c>
      <c r="F680" t="str">
        <f t="shared" si="31"/>
        <v>Tasmania</v>
      </c>
      <c r="G680" t="s">
        <v>43</v>
      </c>
      <c r="H680">
        <v>7010</v>
      </c>
      <c r="I680" t="s">
        <v>11</v>
      </c>
      <c r="J680" t="s">
        <v>128</v>
      </c>
      <c r="K680" t="s">
        <v>156</v>
      </c>
      <c r="L680" t="s">
        <v>146</v>
      </c>
      <c r="M680" s="5">
        <v>535</v>
      </c>
    </row>
    <row r="681" spans="1:13" x14ac:dyDescent="0.25">
      <c r="A681" s="2">
        <v>45679</v>
      </c>
      <c r="B681" s="3">
        <f t="shared" si="32"/>
        <v>2025</v>
      </c>
      <c r="C681" t="str">
        <f t="shared" si="30"/>
        <v>2024-2025</v>
      </c>
      <c r="D681" t="s">
        <v>160</v>
      </c>
      <c r="E681" t="s">
        <v>66</v>
      </c>
      <c r="F681" t="str">
        <f t="shared" si="31"/>
        <v>Western Australia</v>
      </c>
      <c r="G681" t="s">
        <v>28</v>
      </c>
      <c r="H681">
        <v>6330</v>
      </c>
      <c r="I681" t="s">
        <v>11</v>
      </c>
      <c r="J681" t="s">
        <v>133</v>
      </c>
      <c r="K681" t="s">
        <v>152</v>
      </c>
      <c r="L681" t="s">
        <v>142</v>
      </c>
      <c r="M681" s="5">
        <v>316</v>
      </c>
    </row>
    <row r="682" spans="1:13" x14ac:dyDescent="0.25">
      <c r="A682" s="2">
        <v>45945</v>
      </c>
      <c r="B682" s="3">
        <f t="shared" si="32"/>
        <v>2026</v>
      </c>
      <c r="C682" t="str">
        <f t="shared" si="30"/>
        <v>2025-2026</v>
      </c>
      <c r="D682" t="s">
        <v>161</v>
      </c>
      <c r="E682" t="s">
        <v>84</v>
      </c>
      <c r="F682" t="str">
        <f t="shared" si="31"/>
        <v>Western Australia</v>
      </c>
      <c r="G682" t="s">
        <v>28</v>
      </c>
      <c r="H682">
        <v>6280</v>
      </c>
      <c r="I682" t="s">
        <v>11</v>
      </c>
      <c r="J682" t="s">
        <v>133</v>
      </c>
      <c r="K682" t="s">
        <v>154</v>
      </c>
      <c r="L682" t="s">
        <v>144</v>
      </c>
      <c r="M682" s="5">
        <v>583</v>
      </c>
    </row>
    <row r="683" spans="1:13" x14ac:dyDescent="0.25">
      <c r="A683" s="2">
        <v>45503</v>
      </c>
      <c r="B683" s="3">
        <f t="shared" si="32"/>
        <v>2025</v>
      </c>
      <c r="C683" t="str">
        <f t="shared" si="30"/>
        <v>2024-2025</v>
      </c>
      <c r="D683" t="s">
        <v>160</v>
      </c>
      <c r="E683" t="s">
        <v>72</v>
      </c>
      <c r="F683" t="str">
        <f t="shared" si="31"/>
        <v>Queensland</v>
      </c>
      <c r="G683" t="s">
        <v>19</v>
      </c>
      <c r="H683">
        <v>4870</v>
      </c>
      <c r="I683" t="s">
        <v>11</v>
      </c>
      <c r="J683" t="s">
        <v>131</v>
      </c>
      <c r="K683" t="s">
        <v>152</v>
      </c>
      <c r="L683" t="s">
        <v>142</v>
      </c>
      <c r="M683" s="5">
        <v>104</v>
      </c>
    </row>
    <row r="684" spans="1:13" x14ac:dyDescent="0.25">
      <c r="A684" s="2">
        <v>45765</v>
      </c>
      <c r="B684" s="3">
        <f t="shared" si="32"/>
        <v>2025</v>
      </c>
      <c r="C684" t="str">
        <f t="shared" si="30"/>
        <v>2024-2025</v>
      </c>
      <c r="D684" t="s">
        <v>160</v>
      </c>
      <c r="E684" t="s">
        <v>21</v>
      </c>
      <c r="F684" t="str">
        <f t="shared" si="31"/>
        <v>South Australia</v>
      </c>
      <c r="G684" t="s">
        <v>17</v>
      </c>
      <c r="H684">
        <v>5343</v>
      </c>
      <c r="I684" t="s">
        <v>11</v>
      </c>
      <c r="J684" t="s">
        <v>137</v>
      </c>
      <c r="K684" t="s">
        <v>151</v>
      </c>
      <c r="L684" t="s">
        <v>141</v>
      </c>
      <c r="M684" s="5">
        <v>284</v>
      </c>
    </row>
    <row r="685" spans="1:13" x14ac:dyDescent="0.25">
      <c r="A685" s="2">
        <v>45466</v>
      </c>
      <c r="B685" s="3">
        <f t="shared" si="32"/>
        <v>2024</v>
      </c>
      <c r="C685" t="str">
        <f t="shared" si="30"/>
        <v>2023-2024</v>
      </c>
      <c r="D685" t="s">
        <v>160</v>
      </c>
      <c r="E685" t="s">
        <v>66</v>
      </c>
      <c r="F685" t="str">
        <f t="shared" si="31"/>
        <v>Western Australia</v>
      </c>
      <c r="G685" t="s">
        <v>28</v>
      </c>
      <c r="H685">
        <v>6330</v>
      </c>
      <c r="I685" t="s">
        <v>11</v>
      </c>
      <c r="J685" t="s">
        <v>133</v>
      </c>
      <c r="K685" t="s">
        <v>150</v>
      </c>
      <c r="L685" t="s">
        <v>140</v>
      </c>
      <c r="M685" s="5">
        <v>603</v>
      </c>
    </row>
    <row r="686" spans="1:13" x14ac:dyDescent="0.25">
      <c r="A686" s="2">
        <v>45446</v>
      </c>
      <c r="B686" s="3">
        <f t="shared" si="32"/>
        <v>2024</v>
      </c>
      <c r="C686" t="str">
        <f t="shared" si="30"/>
        <v>2023-2024</v>
      </c>
      <c r="D686" t="s">
        <v>160</v>
      </c>
      <c r="E686" t="s">
        <v>37</v>
      </c>
      <c r="F686" t="str">
        <f t="shared" si="31"/>
        <v>Victoria</v>
      </c>
      <c r="G686" t="s">
        <v>26</v>
      </c>
      <c r="H686">
        <v>3134</v>
      </c>
      <c r="I686" t="s">
        <v>11</v>
      </c>
      <c r="J686" t="s">
        <v>125</v>
      </c>
      <c r="K686" t="s">
        <v>152</v>
      </c>
      <c r="L686" t="s">
        <v>142</v>
      </c>
      <c r="M686" s="5">
        <v>467</v>
      </c>
    </row>
    <row r="687" spans="1:13" x14ac:dyDescent="0.25">
      <c r="A687" s="2">
        <v>46017</v>
      </c>
      <c r="B687" s="3">
        <f t="shared" si="32"/>
        <v>2026</v>
      </c>
      <c r="C687" t="str">
        <f t="shared" si="30"/>
        <v>2025-2026</v>
      </c>
      <c r="D687" t="s">
        <v>161</v>
      </c>
      <c r="E687" t="s">
        <v>39</v>
      </c>
      <c r="F687" t="str">
        <f t="shared" si="31"/>
        <v>New South Wales</v>
      </c>
      <c r="G687" t="s">
        <v>10</v>
      </c>
      <c r="H687">
        <v>2541</v>
      </c>
      <c r="I687" t="s">
        <v>11</v>
      </c>
      <c r="J687" t="s">
        <v>121</v>
      </c>
      <c r="K687" t="s">
        <v>153</v>
      </c>
      <c r="L687" t="s">
        <v>143</v>
      </c>
      <c r="M687" s="5">
        <v>285</v>
      </c>
    </row>
    <row r="688" spans="1:13" x14ac:dyDescent="0.25">
      <c r="A688" s="2">
        <v>45934</v>
      </c>
      <c r="B688" s="3">
        <f t="shared" si="32"/>
        <v>2026</v>
      </c>
      <c r="C688" t="str">
        <f t="shared" si="30"/>
        <v>2025-2026</v>
      </c>
      <c r="D688" t="s">
        <v>160</v>
      </c>
      <c r="E688" t="s">
        <v>21</v>
      </c>
      <c r="F688" t="str">
        <f t="shared" si="31"/>
        <v>South Australia</v>
      </c>
      <c r="G688" t="s">
        <v>17</v>
      </c>
      <c r="H688">
        <v>5343</v>
      </c>
      <c r="I688" t="s">
        <v>11</v>
      </c>
      <c r="J688" t="s">
        <v>137</v>
      </c>
      <c r="K688" t="s">
        <v>153</v>
      </c>
      <c r="L688" t="s">
        <v>143</v>
      </c>
      <c r="M688" s="5">
        <v>548</v>
      </c>
    </row>
    <row r="689" spans="1:13" x14ac:dyDescent="0.25">
      <c r="A689" s="2">
        <v>45585</v>
      </c>
      <c r="B689" s="3">
        <f t="shared" si="32"/>
        <v>2025</v>
      </c>
      <c r="C689" t="str">
        <f t="shared" si="30"/>
        <v>2024-2025</v>
      </c>
      <c r="D689" t="s">
        <v>161</v>
      </c>
      <c r="E689" t="s">
        <v>94</v>
      </c>
      <c r="F689" t="str">
        <f t="shared" si="31"/>
        <v>Queensland</v>
      </c>
      <c r="G689" t="s">
        <v>19</v>
      </c>
      <c r="H689">
        <v>4551</v>
      </c>
      <c r="I689" t="s">
        <v>11</v>
      </c>
      <c r="J689" t="s">
        <v>134</v>
      </c>
      <c r="K689" t="s">
        <v>155</v>
      </c>
      <c r="L689" t="s">
        <v>145</v>
      </c>
      <c r="M689" s="5">
        <v>149</v>
      </c>
    </row>
    <row r="690" spans="1:13" x14ac:dyDescent="0.25">
      <c r="A690" s="2">
        <v>45947</v>
      </c>
      <c r="B690" s="3">
        <f t="shared" si="32"/>
        <v>2026</v>
      </c>
      <c r="C690" t="str">
        <f t="shared" si="30"/>
        <v>2025-2026</v>
      </c>
      <c r="D690" t="s">
        <v>160</v>
      </c>
      <c r="E690" t="s">
        <v>97</v>
      </c>
      <c r="F690" t="str">
        <f t="shared" si="31"/>
        <v>Tasmania</v>
      </c>
      <c r="G690" t="s">
        <v>43</v>
      </c>
      <c r="H690">
        <v>7010</v>
      </c>
      <c r="I690" t="s">
        <v>11</v>
      </c>
      <c r="J690" t="s">
        <v>128</v>
      </c>
      <c r="K690" t="s">
        <v>157</v>
      </c>
      <c r="L690" t="s">
        <v>147</v>
      </c>
      <c r="M690" s="5">
        <v>562</v>
      </c>
    </row>
    <row r="691" spans="1:13" x14ac:dyDescent="0.25">
      <c r="A691" s="2">
        <v>45487</v>
      </c>
      <c r="B691" s="3">
        <f t="shared" si="32"/>
        <v>2025</v>
      </c>
      <c r="C691" t="str">
        <f t="shared" si="30"/>
        <v>2024-2025</v>
      </c>
      <c r="D691" t="s">
        <v>160</v>
      </c>
      <c r="E691" t="s">
        <v>45</v>
      </c>
      <c r="F691" t="str">
        <f t="shared" si="31"/>
        <v>Victoria</v>
      </c>
      <c r="G691" t="s">
        <v>26</v>
      </c>
      <c r="H691">
        <v>3136</v>
      </c>
      <c r="I691" t="s">
        <v>11</v>
      </c>
      <c r="J691" t="s">
        <v>125</v>
      </c>
      <c r="K691" t="s">
        <v>151</v>
      </c>
      <c r="L691" t="s">
        <v>141</v>
      </c>
      <c r="M691" s="5">
        <v>252</v>
      </c>
    </row>
    <row r="692" spans="1:13" x14ac:dyDescent="0.25">
      <c r="A692" s="2">
        <v>45788</v>
      </c>
      <c r="B692" s="3">
        <f t="shared" si="32"/>
        <v>2025</v>
      </c>
      <c r="C692" t="str">
        <f t="shared" si="30"/>
        <v>2024-2025</v>
      </c>
      <c r="D692" t="s">
        <v>160</v>
      </c>
      <c r="E692" t="s">
        <v>60</v>
      </c>
      <c r="F692" t="str">
        <f t="shared" si="31"/>
        <v>Queensland</v>
      </c>
      <c r="G692" t="s">
        <v>19</v>
      </c>
      <c r="H692">
        <v>4655</v>
      </c>
      <c r="I692" t="s">
        <v>11</v>
      </c>
      <c r="J692" t="s">
        <v>136</v>
      </c>
      <c r="K692" t="s">
        <v>154</v>
      </c>
      <c r="L692" t="s">
        <v>144</v>
      </c>
      <c r="M692" s="5">
        <v>28</v>
      </c>
    </row>
    <row r="693" spans="1:13" x14ac:dyDescent="0.25">
      <c r="A693" s="2">
        <v>45620</v>
      </c>
      <c r="B693" s="3">
        <f t="shared" si="32"/>
        <v>2025</v>
      </c>
      <c r="C693" t="str">
        <f t="shared" si="30"/>
        <v>2024-2025</v>
      </c>
      <c r="D693" t="s">
        <v>160</v>
      </c>
      <c r="E693" t="s">
        <v>55</v>
      </c>
      <c r="F693" t="str">
        <f t="shared" si="31"/>
        <v>Queensland</v>
      </c>
      <c r="G693" t="s">
        <v>19</v>
      </c>
      <c r="H693">
        <v>4740</v>
      </c>
      <c r="I693" t="s">
        <v>11</v>
      </c>
      <c r="J693" t="s">
        <v>136</v>
      </c>
      <c r="K693" t="s">
        <v>155</v>
      </c>
      <c r="L693" t="s">
        <v>145</v>
      </c>
      <c r="M693" s="5">
        <v>639</v>
      </c>
    </row>
    <row r="694" spans="1:13" x14ac:dyDescent="0.25">
      <c r="A694" s="2">
        <v>45381</v>
      </c>
      <c r="B694" s="3">
        <f t="shared" si="32"/>
        <v>2024</v>
      </c>
      <c r="C694" t="str">
        <f t="shared" si="30"/>
        <v>2023-2024</v>
      </c>
      <c r="D694" t="s">
        <v>160</v>
      </c>
      <c r="E694" t="s">
        <v>18</v>
      </c>
      <c r="F694" t="str">
        <f t="shared" si="31"/>
        <v>Queensland</v>
      </c>
      <c r="G694" t="s">
        <v>19</v>
      </c>
      <c r="H694">
        <v>4802</v>
      </c>
      <c r="I694" t="s">
        <v>11</v>
      </c>
      <c r="J694" t="s">
        <v>131</v>
      </c>
      <c r="K694" t="s">
        <v>156</v>
      </c>
      <c r="L694" t="s">
        <v>146</v>
      </c>
      <c r="M694" s="5">
        <v>263</v>
      </c>
    </row>
    <row r="695" spans="1:13" x14ac:dyDescent="0.25">
      <c r="A695" s="2">
        <v>45771</v>
      </c>
      <c r="B695" s="3">
        <f t="shared" si="32"/>
        <v>2025</v>
      </c>
      <c r="C695" t="str">
        <f t="shared" si="30"/>
        <v>2024-2025</v>
      </c>
      <c r="D695" t="s">
        <v>160</v>
      </c>
      <c r="E695" t="s">
        <v>77</v>
      </c>
      <c r="F695" t="str">
        <f t="shared" si="31"/>
        <v>Victoria</v>
      </c>
      <c r="G695" t="s">
        <v>26</v>
      </c>
      <c r="H695">
        <v>3018</v>
      </c>
      <c r="I695" t="s">
        <v>11</v>
      </c>
      <c r="J695" t="s">
        <v>126</v>
      </c>
      <c r="K695" t="s">
        <v>156</v>
      </c>
      <c r="L695" t="s">
        <v>146</v>
      </c>
      <c r="M695" s="5">
        <v>532</v>
      </c>
    </row>
    <row r="696" spans="1:13" x14ac:dyDescent="0.25">
      <c r="A696" s="2">
        <v>45731</v>
      </c>
      <c r="B696" s="3">
        <f t="shared" si="32"/>
        <v>2025</v>
      </c>
      <c r="C696" t="str">
        <f t="shared" si="30"/>
        <v>2024-2025</v>
      </c>
      <c r="D696" t="s">
        <v>160</v>
      </c>
      <c r="E696" t="s">
        <v>87</v>
      </c>
      <c r="F696" t="str">
        <f t="shared" si="31"/>
        <v>New South Wales</v>
      </c>
      <c r="G696" t="s">
        <v>10</v>
      </c>
      <c r="H696">
        <v>2158</v>
      </c>
      <c r="I696" t="s">
        <v>11</v>
      </c>
      <c r="J696" t="s">
        <v>123</v>
      </c>
      <c r="K696" t="s">
        <v>155</v>
      </c>
      <c r="L696" t="s">
        <v>145</v>
      </c>
      <c r="M696" s="5">
        <v>565</v>
      </c>
    </row>
    <row r="697" spans="1:13" x14ac:dyDescent="0.25">
      <c r="A697" s="2">
        <v>45860</v>
      </c>
      <c r="B697" s="3">
        <f t="shared" si="32"/>
        <v>2026</v>
      </c>
      <c r="C697" t="str">
        <f t="shared" si="30"/>
        <v>2025-2026</v>
      </c>
      <c r="D697" t="s">
        <v>161</v>
      </c>
      <c r="E697" t="s">
        <v>105</v>
      </c>
      <c r="F697" t="str">
        <f t="shared" si="31"/>
        <v>New South Wales</v>
      </c>
      <c r="G697" t="s">
        <v>10</v>
      </c>
      <c r="H697">
        <v>2031</v>
      </c>
      <c r="I697" t="s">
        <v>11</v>
      </c>
      <c r="J697" t="s">
        <v>124</v>
      </c>
      <c r="K697" t="s">
        <v>151</v>
      </c>
      <c r="L697" t="s">
        <v>141</v>
      </c>
      <c r="M697" s="5">
        <v>745</v>
      </c>
    </row>
    <row r="698" spans="1:13" x14ac:dyDescent="0.25">
      <c r="A698" s="2">
        <v>45961</v>
      </c>
      <c r="B698" s="3">
        <f t="shared" si="32"/>
        <v>2026</v>
      </c>
      <c r="C698" t="str">
        <f t="shared" si="30"/>
        <v>2025-2026</v>
      </c>
      <c r="D698" t="s">
        <v>160</v>
      </c>
      <c r="E698" t="s">
        <v>52</v>
      </c>
      <c r="F698" t="str">
        <f t="shared" si="31"/>
        <v>New South Wales</v>
      </c>
      <c r="G698" t="s">
        <v>10</v>
      </c>
      <c r="H698">
        <v>2485</v>
      </c>
      <c r="I698" t="s">
        <v>11</v>
      </c>
      <c r="J698" t="s">
        <v>120</v>
      </c>
      <c r="K698" t="s">
        <v>155</v>
      </c>
      <c r="L698" t="s">
        <v>145</v>
      </c>
      <c r="M698" s="5">
        <v>593</v>
      </c>
    </row>
    <row r="699" spans="1:13" x14ac:dyDescent="0.25">
      <c r="A699" s="2">
        <v>45813</v>
      </c>
      <c r="B699" s="3">
        <f t="shared" si="32"/>
        <v>2025</v>
      </c>
      <c r="C699" t="str">
        <f t="shared" si="30"/>
        <v>2024-2025</v>
      </c>
      <c r="D699" t="s">
        <v>160</v>
      </c>
      <c r="E699" t="s">
        <v>57</v>
      </c>
      <c r="F699" t="str">
        <f t="shared" si="31"/>
        <v>New South Wales</v>
      </c>
      <c r="G699" t="s">
        <v>10</v>
      </c>
      <c r="H699">
        <v>2064</v>
      </c>
      <c r="I699" t="s">
        <v>11</v>
      </c>
      <c r="J699" t="s">
        <v>124</v>
      </c>
      <c r="K699" t="s">
        <v>156</v>
      </c>
      <c r="L699" t="s">
        <v>146</v>
      </c>
      <c r="M699" s="5">
        <v>216</v>
      </c>
    </row>
    <row r="700" spans="1:13" x14ac:dyDescent="0.25">
      <c r="A700" s="2">
        <v>45398</v>
      </c>
      <c r="B700" s="3">
        <f t="shared" si="32"/>
        <v>2024</v>
      </c>
      <c r="C700" t="str">
        <f t="shared" si="30"/>
        <v>2023-2024</v>
      </c>
      <c r="D700" t="s">
        <v>160</v>
      </c>
      <c r="E700" t="s">
        <v>110</v>
      </c>
      <c r="F700" t="str">
        <f t="shared" si="31"/>
        <v>Australian Capital Territory</v>
      </c>
      <c r="G700" t="s">
        <v>51</v>
      </c>
      <c r="H700">
        <v>2609</v>
      </c>
      <c r="I700" t="s">
        <v>11</v>
      </c>
      <c r="J700" t="s">
        <v>121</v>
      </c>
      <c r="K700" t="s">
        <v>151</v>
      </c>
      <c r="L700" t="s">
        <v>141</v>
      </c>
      <c r="M700" s="5">
        <v>522</v>
      </c>
    </row>
    <row r="701" spans="1:13" x14ac:dyDescent="0.25">
      <c r="A701" s="2">
        <v>45992</v>
      </c>
      <c r="B701" s="3">
        <f t="shared" si="32"/>
        <v>2026</v>
      </c>
      <c r="C701" t="str">
        <f t="shared" si="30"/>
        <v>2025-2026</v>
      </c>
      <c r="D701" t="s">
        <v>160</v>
      </c>
      <c r="E701" t="s">
        <v>74</v>
      </c>
      <c r="F701" t="str">
        <f t="shared" si="31"/>
        <v>Victoria</v>
      </c>
      <c r="G701" t="s">
        <v>26</v>
      </c>
      <c r="H701">
        <v>3500</v>
      </c>
      <c r="I701" t="s">
        <v>11</v>
      </c>
      <c r="J701" t="s">
        <v>127</v>
      </c>
      <c r="K701" t="s">
        <v>155</v>
      </c>
      <c r="L701" t="s">
        <v>145</v>
      </c>
      <c r="M701" s="5">
        <v>32</v>
      </c>
    </row>
    <row r="702" spans="1:13" x14ac:dyDescent="0.25">
      <c r="A702" s="2">
        <v>45369</v>
      </c>
      <c r="B702" s="3">
        <f t="shared" si="32"/>
        <v>2024</v>
      </c>
      <c r="C702" t="str">
        <f t="shared" si="30"/>
        <v>2023-2024</v>
      </c>
      <c r="D702" t="s">
        <v>161</v>
      </c>
      <c r="E702" t="s">
        <v>113</v>
      </c>
      <c r="F702" t="str">
        <f t="shared" si="31"/>
        <v>New South Wales</v>
      </c>
      <c r="G702" t="s">
        <v>10</v>
      </c>
      <c r="H702">
        <v>2101</v>
      </c>
      <c r="I702" t="s">
        <v>11</v>
      </c>
      <c r="J702" t="s">
        <v>123</v>
      </c>
      <c r="K702" t="s">
        <v>155</v>
      </c>
      <c r="L702" t="s">
        <v>145</v>
      </c>
      <c r="M702" s="5">
        <v>519</v>
      </c>
    </row>
    <row r="703" spans="1:13" x14ac:dyDescent="0.25">
      <c r="A703" s="2">
        <v>45702</v>
      </c>
      <c r="B703" s="3">
        <f t="shared" si="32"/>
        <v>2025</v>
      </c>
      <c r="C703" t="str">
        <f t="shared" si="30"/>
        <v>2024-2025</v>
      </c>
      <c r="D703" t="s">
        <v>160</v>
      </c>
      <c r="E703" t="s">
        <v>31</v>
      </c>
      <c r="F703" t="str">
        <f t="shared" si="31"/>
        <v>South Australia</v>
      </c>
      <c r="G703" t="s">
        <v>17</v>
      </c>
      <c r="H703">
        <v>5082</v>
      </c>
      <c r="I703" t="s">
        <v>11</v>
      </c>
      <c r="J703" t="s">
        <v>132</v>
      </c>
      <c r="K703" t="s">
        <v>156</v>
      </c>
      <c r="L703" t="s">
        <v>146</v>
      </c>
      <c r="M703" s="5">
        <v>717</v>
      </c>
    </row>
    <row r="704" spans="1:13" x14ac:dyDescent="0.25">
      <c r="A704" s="2">
        <v>45989</v>
      </c>
      <c r="B704" s="3">
        <f t="shared" si="32"/>
        <v>2026</v>
      </c>
      <c r="C704" t="str">
        <f t="shared" si="30"/>
        <v>2025-2026</v>
      </c>
      <c r="D704" t="s">
        <v>161</v>
      </c>
      <c r="E704" t="s">
        <v>82</v>
      </c>
      <c r="F704" t="str">
        <f t="shared" si="31"/>
        <v>Queensland</v>
      </c>
      <c r="G704" t="s">
        <v>19</v>
      </c>
      <c r="H704">
        <v>4215</v>
      </c>
      <c r="I704" t="s">
        <v>11</v>
      </c>
      <c r="J704" t="s">
        <v>122</v>
      </c>
      <c r="K704" t="s">
        <v>155</v>
      </c>
      <c r="L704" t="s">
        <v>145</v>
      </c>
      <c r="M704" s="5">
        <v>174</v>
      </c>
    </row>
    <row r="705" spans="1:13" x14ac:dyDescent="0.25">
      <c r="A705" s="2">
        <v>45719</v>
      </c>
      <c r="B705" s="3">
        <f t="shared" si="32"/>
        <v>2025</v>
      </c>
      <c r="C705" t="str">
        <f t="shared" si="30"/>
        <v>2024-2025</v>
      </c>
      <c r="D705" t="s">
        <v>161</v>
      </c>
      <c r="E705" t="s">
        <v>85</v>
      </c>
      <c r="F705" t="str">
        <f t="shared" si="31"/>
        <v>Western Australia</v>
      </c>
      <c r="G705" t="s">
        <v>28</v>
      </c>
      <c r="H705">
        <v>6725</v>
      </c>
      <c r="I705" t="s">
        <v>11</v>
      </c>
      <c r="J705" t="s">
        <v>139</v>
      </c>
      <c r="K705" t="s">
        <v>152</v>
      </c>
      <c r="L705" t="s">
        <v>142</v>
      </c>
      <c r="M705" s="5">
        <v>508</v>
      </c>
    </row>
    <row r="706" spans="1:13" x14ac:dyDescent="0.25">
      <c r="A706" s="2">
        <v>45872</v>
      </c>
      <c r="B706" s="3">
        <f t="shared" si="32"/>
        <v>2026</v>
      </c>
      <c r="C706" t="str">
        <f t="shared" ref="C706:C769" si="33">IF(MONTH(A706) &gt;= 7, YEAR(A706) &amp; "-" &amp; YEAR(A706) + 1, YEAR(A706) - 1 &amp; "-" &amp; YEAR(A706))</f>
        <v>2025-2026</v>
      </c>
      <c r="D706" t="s">
        <v>160</v>
      </c>
      <c r="E706" t="s">
        <v>34</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121</v>
      </c>
      <c r="K706" t="s">
        <v>154</v>
      </c>
      <c r="L706" t="s">
        <v>144</v>
      </c>
      <c r="M706" s="5">
        <v>459</v>
      </c>
    </row>
    <row r="707" spans="1:13" x14ac:dyDescent="0.25">
      <c r="A707" s="2">
        <v>45621</v>
      </c>
      <c r="B707" s="3">
        <f t="shared" ref="B707:B770" si="35">IF(MONTH(A707)&gt;=7,YEAR(A707)+1,YEAR(A707))</f>
        <v>2025</v>
      </c>
      <c r="C707" t="str">
        <f t="shared" si="33"/>
        <v>2024-2025</v>
      </c>
      <c r="D707" t="s">
        <v>160</v>
      </c>
      <c r="E707" t="s">
        <v>97</v>
      </c>
      <c r="F707" t="str">
        <f t="shared" si="34"/>
        <v>Tasmania</v>
      </c>
      <c r="G707" t="s">
        <v>43</v>
      </c>
      <c r="H707">
        <v>7010</v>
      </c>
      <c r="I707" t="s">
        <v>11</v>
      </c>
      <c r="J707" t="s">
        <v>128</v>
      </c>
      <c r="K707" t="s">
        <v>153</v>
      </c>
      <c r="L707" t="s">
        <v>143</v>
      </c>
      <c r="M707" s="5">
        <v>473</v>
      </c>
    </row>
    <row r="708" spans="1:13" x14ac:dyDescent="0.25">
      <c r="A708" s="2">
        <v>45622</v>
      </c>
      <c r="B708" s="3">
        <f t="shared" si="35"/>
        <v>2025</v>
      </c>
      <c r="C708" t="str">
        <f t="shared" si="33"/>
        <v>2024-2025</v>
      </c>
      <c r="D708" t="s">
        <v>161</v>
      </c>
      <c r="E708" t="s">
        <v>113</v>
      </c>
      <c r="F708" t="str">
        <f t="shared" si="34"/>
        <v>New South Wales</v>
      </c>
      <c r="G708" t="s">
        <v>10</v>
      </c>
      <c r="H708">
        <v>2101</v>
      </c>
      <c r="I708" t="s">
        <v>11</v>
      </c>
      <c r="J708" t="s">
        <v>123</v>
      </c>
      <c r="K708" t="s">
        <v>154</v>
      </c>
      <c r="L708" t="s">
        <v>144</v>
      </c>
      <c r="M708" s="5">
        <v>258</v>
      </c>
    </row>
    <row r="709" spans="1:13" x14ac:dyDescent="0.25">
      <c r="A709" s="2">
        <v>45823</v>
      </c>
      <c r="B709" s="3">
        <f t="shared" si="35"/>
        <v>2025</v>
      </c>
      <c r="C709" t="str">
        <f t="shared" si="33"/>
        <v>2024-2025</v>
      </c>
      <c r="D709" t="s">
        <v>160</v>
      </c>
      <c r="E709" t="s">
        <v>47</v>
      </c>
      <c r="F709" t="str">
        <f t="shared" si="34"/>
        <v>Victoria</v>
      </c>
      <c r="G709" t="s">
        <v>26</v>
      </c>
      <c r="H709">
        <v>3630</v>
      </c>
      <c r="I709" t="s">
        <v>11</v>
      </c>
      <c r="J709" t="s">
        <v>135</v>
      </c>
      <c r="K709" t="s">
        <v>159</v>
      </c>
      <c r="L709" t="s">
        <v>149</v>
      </c>
      <c r="M709" s="5">
        <v>733</v>
      </c>
    </row>
    <row r="710" spans="1:13" x14ac:dyDescent="0.25">
      <c r="A710" s="2">
        <v>45876</v>
      </c>
      <c r="B710" s="3">
        <f t="shared" si="35"/>
        <v>2026</v>
      </c>
      <c r="C710" t="str">
        <f t="shared" si="33"/>
        <v>2025-2026</v>
      </c>
      <c r="D710" t="s">
        <v>160</v>
      </c>
      <c r="E710" t="s">
        <v>29</v>
      </c>
      <c r="F710" t="str">
        <f t="shared" si="34"/>
        <v>Queensland</v>
      </c>
      <c r="G710" t="s">
        <v>19</v>
      </c>
      <c r="H710">
        <v>4703</v>
      </c>
      <c r="I710" t="s">
        <v>11</v>
      </c>
      <c r="J710" t="s">
        <v>136</v>
      </c>
      <c r="K710" t="s">
        <v>154</v>
      </c>
      <c r="L710" t="s">
        <v>144</v>
      </c>
      <c r="M710" s="5">
        <v>586</v>
      </c>
    </row>
    <row r="711" spans="1:13" x14ac:dyDescent="0.25">
      <c r="A711" s="2">
        <v>45376</v>
      </c>
      <c r="B711" s="3">
        <f t="shared" si="35"/>
        <v>2024</v>
      </c>
      <c r="C711" t="str">
        <f t="shared" si="33"/>
        <v>2023-2024</v>
      </c>
      <c r="D711" t="s">
        <v>160</v>
      </c>
      <c r="E711" t="s">
        <v>18</v>
      </c>
      <c r="F711" t="str">
        <f t="shared" si="34"/>
        <v>Queensland</v>
      </c>
      <c r="G711" t="s">
        <v>19</v>
      </c>
      <c r="H711">
        <v>4802</v>
      </c>
      <c r="I711" t="s">
        <v>11</v>
      </c>
      <c r="J711" t="s">
        <v>131</v>
      </c>
      <c r="K711" t="s">
        <v>153</v>
      </c>
      <c r="L711" t="s">
        <v>143</v>
      </c>
      <c r="M711" s="5">
        <v>461</v>
      </c>
    </row>
    <row r="712" spans="1:13" x14ac:dyDescent="0.25">
      <c r="A712" s="2">
        <v>45431</v>
      </c>
      <c r="B712" s="3">
        <f t="shared" si="35"/>
        <v>2024</v>
      </c>
      <c r="C712" t="str">
        <f t="shared" si="33"/>
        <v>2023-2024</v>
      </c>
      <c r="D712" t="s">
        <v>160</v>
      </c>
      <c r="E712" t="s">
        <v>97</v>
      </c>
      <c r="F712" t="str">
        <f t="shared" si="34"/>
        <v>Tasmania</v>
      </c>
      <c r="G712" t="s">
        <v>43</v>
      </c>
      <c r="H712">
        <v>7010</v>
      </c>
      <c r="I712" t="s">
        <v>11</v>
      </c>
      <c r="J712" t="s">
        <v>128</v>
      </c>
      <c r="K712" t="s">
        <v>157</v>
      </c>
      <c r="L712" t="s">
        <v>147</v>
      </c>
      <c r="M712" s="5">
        <v>581</v>
      </c>
    </row>
    <row r="713" spans="1:13" x14ac:dyDescent="0.25">
      <c r="A713" s="2">
        <v>45620</v>
      </c>
      <c r="B713" s="3">
        <f t="shared" si="35"/>
        <v>2025</v>
      </c>
      <c r="C713" t="str">
        <f t="shared" si="33"/>
        <v>2024-2025</v>
      </c>
      <c r="D713" t="s">
        <v>160</v>
      </c>
      <c r="E713" t="s">
        <v>71</v>
      </c>
      <c r="F713" t="str">
        <f t="shared" si="34"/>
        <v>Victoria</v>
      </c>
      <c r="G713" t="s">
        <v>26</v>
      </c>
      <c r="H713">
        <v>3131</v>
      </c>
      <c r="I713" t="s">
        <v>11</v>
      </c>
      <c r="J713" t="s">
        <v>125</v>
      </c>
      <c r="K713" t="s">
        <v>153</v>
      </c>
      <c r="L713" t="s">
        <v>143</v>
      </c>
      <c r="M713" s="5">
        <v>794</v>
      </c>
    </row>
    <row r="714" spans="1:13" x14ac:dyDescent="0.25">
      <c r="A714" s="2">
        <v>45386</v>
      </c>
      <c r="B714" s="3">
        <f t="shared" si="35"/>
        <v>2024</v>
      </c>
      <c r="C714" t="str">
        <f t="shared" si="33"/>
        <v>2023-2024</v>
      </c>
      <c r="D714" t="s">
        <v>160</v>
      </c>
      <c r="E714" t="s">
        <v>89</v>
      </c>
      <c r="F714" t="str">
        <f t="shared" si="34"/>
        <v>Queensland</v>
      </c>
      <c r="G714" t="s">
        <v>19</v>
      </c>
      <c r="H714">
        <v>4700</v>
      </c>
      <c r="I714" t="s">
        <v>11</v>
      </c>
      <c r="J714" t="s">
        <v>136</v>
      </c>
      <c r="K714" t="s">
        <v>151</v>
      </c>
      <c r="L714" t="s">
        <v>141</v>
      </c>
      <c r="M714" s="5">
        <v>518</v>
      </c>
    </row>
    <row r="715" spans="1:13" x14ac:dyDescent="0.25">
      <c r="A715" s="2">
        <v>45866</v>
      </c>
      <c r="B715" s="3">
        <f t="shared" si="35"/>
        <v>2026</v>
      </c>
      <c r="C715" t="str">
        <f t="shared" si="33"/>
        <v>2025-2026</v>
      </c>
      <c r="D715" t="s">
        <v>160</v>
      </c>
      <c r="E715" t="s">
        <v>80</v>
      </c>
      <c r="F715" t="str">
        <f t="shared" si="34"/>
        <v>New South Wales</v>
      </c>
      <c r="G715" t="s">
        <v>10</v>
      </c>
      <c r="H715">
        <v>2120</v>
      </c>
      <c r="I715" t="s">
        <v>11</v>
      </c>
      <c r="J715" t="s">
        <v>123</v>
      </c>
      <c r="K715" t="s">
        <v>153</v>
      </c>
      <c r="L715" t="s">
        <v>143</v>
      </c>
      <c r="M715" s="5">
        <v>39</v>
      </c>
    </row>
    <row r="716" spans="1:13" x14ac:dyDescent="0.25">
      <c r="A716" s="2">
        <v>45638</v>
      </c>
      <c r="B716" s="3">
        <f t="shared" si="35"/>
        <v>2025</v>
      </c>
      <c r="C716" t="str">
        <f t="shared" si="33"/>
        <v>2024-2025</v>
      </c>
      <c r="D716" t="s">
        <v>160</v>
      </c>
      <c r="E716" t="s">
        <v>56</v>
      </c>
      <c r="F716" t="str">
        <f t="shared" si="34"/>
        <v>Queensland</v>
      </c>
      <c r="G716" t="s">
        <v>19</v>
      </c>
      <c r="H716">
        <v>4883</v>
      </c>
      <c r="I716" t="s">
        <v>11</v>
      </c>
      <c r="J716" t="s">
        <v>131</v>
      </c>
      <c r="K716" t="s">
        <v>157</v>
      </c>
      <c r="L716" t="s">
        <v>147</v>
      </c>
      <c r="M716" s="5">
        <v>275</v>
      </c>
    </row>
    <row r="717" spans="1:13" x14ac:dyDescent="0.25">
      <c r="A717" s="2">
        <v>45589</v>
      </c>
      <c r="B717" s="3">
        <f t="shared" si="35"/>
        <v>2025</v>
      </c>
      <c r="C717" t="str">
        <f t="shared" si="33"/>
        <v>2024-2025</v>
      </c>
      <c r="D717" t="s">
        <v>160</v>
      </c>
      <c r="E717" t="s">
        <v>92</v>
      </c>
      <c r="F717" t="str">
        <f t="shared" si="34"/>
        <v>New South Wales</v>
      </c>
      <c r="G717" t="s">
        <v>10</v>
      </c>
      <c r="H717">
        <v>2015</v>
      </c>
      <c r="I717" t="s">
        <v>11</v>
      </c>
      <c r="J717" t="s">
        <v>124</v>
      </c>
      <c r="K717" t="s">
        <v>153</v>
      </c>
      <c r="L717" t="s">
        <v>143</v>
      </c>
      <c r="M717" s="5">
        <v>41</v>
      </c>
    </row>
    <row r="718" spans="1:13" x14ac:dyDescent="0.25">
      <c r="A718" s="2">
        <v>45394</v>
      </c>
      <c r="B718" s="3">
        <f t="shared" si="35"/>
        <v>2024</v>
      </c>
      <c r="C718" t="str">
        <f t="shared" si="33"/>
        <v>2023-2024</v>
      </c>
      <c r="D718" t="s">
        <v>160</v>
      </c>
      <c r="E718" t="s">
        <v>110</v>
      </c>
      <c r="F718" t="str">
        <f t="shared" si="34"/>
        <v>Australian Capital Territory</v>
      </c>
      <c r="G718" t="s">
        <v>51</v>
      </c>
      <c r="H718">
        <v>2609</v>
      </c>
      <c r="I718" t="s">
        <v>11</v>
      </c>
      <c r="J718" t="s">
        <v>121</v>
      </c>
      <c r="K718" t="s">
        <v>153</v>
      </c>
      <c r="L718" t="s">
        <v>143</v>
      </c>
      <c r="M718" s="5">
        <v>748</v>
      </c>
    </row>
    <row r="719" spans="1:13" x14ac:dyDescent="0.25">
      <c r="A719" s="2">
        <v>45939</v>
      </c>
      <c r="B719" s="3">
        <f t="shared" si="35"/>
        <v>2026</v>
      </c>
      <c r="C719" t="str">
        <f t="shared" si="33"/>
        <v>2025-2026</v>
      </c>
      <c r="D719" t="s">
        <v>160</v>
      </c>
      <c r="E719" t="s">
        <v>16</v>
      </c>
      <c r="F719" t="str">
        <f t="shared" si="34"/>
        <v>South Australia</v>
      </c>
      <c r="G719" t="s">
        <v>17</v>
      </c>
      <c r="H719">
        <v>5168</v>
      </c>
      <c r="I719" t="s">
        <v>11</v>
      </c>
      <c r="J719" t="s">
        <v>132</v>
      </c>
      <c r="K719" t="s">
        <v>151</v>
      </c>
      <c r="L719" t="s">
        <v>141</v>
      </c>
      <c r="M719" s="5">
        <v>76</v>
      </c>
    </row>
    <row r="720" spans="1:13" x14ac:dyDescent="0.25">
      <c r="A720" s="2">
        <v>45938</v>
      </c>
      <c r="B720" s="3">
        <f t="shared" si="35"/>
        <v>2026</v>
      </c>
      <c r="C720" t="str">
        <f t="shared" si="33"/>
        <v>2025-2026</v>
      </c>
      <c r="D720" t="s">
        <v>161</v>
      </c>
      <c r="E720" t="s">
        <v>84</v>
      </c>
      <c r="F720" t="str">
        <f t="shared" si="34"/>
        <v>Western Australia</v>
      </c>
      <c r="G720" t="s">
        <v>28</v>
      </c>
      <c r="H720">
        <v>6280</v>
      </c>
      <c r="I720" t="s">
        <v>11</v>
      </c>
      <c r="J720" t="s">
        <v>133</v>
      </c>
      <c r="K720" t="s">
        <v>153</v>
      </c>
      <c r="L720" t="s">
        <v>143</v>
      </c>
      <c r="M720" s="5">
        <v>412</v>
      </c>
    </row>
    <row r="721" spans="1:13" x14ac:dyDescent="0.25">
      <c r="A721" s="2">
        <v>45668</v>
      </c>
      <c r="B721" s="3">
        <f t="shared" si="35"/>
        <v>2025</v>
      </c>
      <c r="C721" t="str">
        <f t="shared" si="33"/>
        <v>2024-2025</v>
      </c>
      <c r="D721" t="s">
        <v>161</v>
      </c>
      <c r="E721" t="s">
        <v>73</v>
      </c>
      <c r="F721" t="str">
        <f t="shared" si="34"/>
        <v>Queensland</v>
      </c>
      <c r="G721" t="s">
        <v>19</v>
      </c>
      <c r="H721">
        <v>4509</v>
      </c>
      <c r="I721" t="s">
        <v>11</v>
      </c>
      <c r="J721" t="s">
        <v>122</v>
      </c>
      <c r="K721" t="s">
        <v>158</v>
      </c>
      <c r="L721" t="s">
        <v>148</v>
      </c>
      <c r="M721" s="5">
        <v>564</v>
      </c>
    </row>
    <row r="722" spans="1:13" x14ac:dyDescent="0.25">
      <c r="A722" s="2">
        <v>45829</v>
      </c>
      <c r="B722" s="3">
        <f t="shared" si="35"/>
        <v>2025</v>
      </c>
      <c r="C722" t="str">
        <f t="shared" si="33"/>
        <v>2024-2025</v>
      </c>
      <c r="D722" t="s">
        <v>161</v>
      </c>
      <c r="E722" t="s">
        <v>90</v>
      </c>
      <c r="F722" t="str">
        <f t="shared" si="34"/>
        <v>New South Wales</v>
      </c>
      <c r="G722" t="s">
        <v>10</v>
      </c>
      <c r="H722">
        <v>2650</v>
      </c>
      <c r="I722" t="s">
        <v>11</v>
      </c>
      <c r="J722" t="s">
        <v>130</v>
      </c>
      <c r="K722" t="s">
        <v>158</v>
      </c>
      <c r="L722" t="s">
        <v>148</v>
      </c>
      <c r="M722" s="5">
        <v>461</v>
      </c>
    </row>
    <row r="723" spans="1:13" x14ac:dyDescent="0.25">
      <c r="A723" s="2">
        <v>45989</v>
      </c>
      <c r="B723" s="3">
        <f t="shared" si="35"/>
        <v>2026</v>
      </c>
      <c r="C723" t="str">
        <f t="shared" si="33"/>
        <v>2025-2026</v>
      </c>
      <c r="D723" t="s">
        <v>160</v>
      </c>
      <c r="E723" t="s">
        <v>34</v>
      </c>
      <c r="F723" t="str">
        <f t="shared" si="34"/>
        <v>New South Wales</v>
      </c>
      <c r="G723" t="s">
        <v>10</v>
      </c>
      <c r="H723">
        <v>2560</v>
      </c>
      <c r="I723" t="s">
        <v>11</v>
      </c>
      <c r="J723" t="s">
        <v>121</v>
      </c>
      <c r="K723" t="s">
        <v>154</v>
      </c>
      <c r="L723" t="s">
        <v>144</v>
      </c>
      <c r="M723" s="5">
        <v>170</v>
      </c>
    </row>
    <row r="724" spans="1:13" x14ac:dyDescent="0.25">
      <c r="A724" s="2">
        <v>45427</v>
      </c>
      <c r="B724" s="3">
        <f t="shared" si="35"/>
        <v>2024</v>
      </c>
      <c r="C724" t="str">
        <f t="shared" si="33"/>
        <v>2023-2024</v>
      </c>
      <c r="D724" t="s">
        <v>161</v>
      </c>
      <c r="E724" t="s">
        <v>24</v>
      </c>
      <c r="F724" t="str">
        <f t="shared" si="34"/>
        <v>Queensland</v>
      </c>
      <c r="G724" t="s">
        <v>19</v>
      </c>
      <c r="H724">
        <v>4053</v>
      </c>
      <c r="I724" t="s">
        <v>11</v>
      </c>
      <c r="J724" t="s">
        <v>129</v>
      </c>
      <c r="K724" t="s">
        <v>158</v>
      </c>
      <c r="L724" t="s">
        <v>148</v>
      </c>
      <c r="M724" s="5">
        <v>603</v>
      </c>
    </row>
    <row r="725" spans="1:13" x14ac:dyDescent="0.25">
      <c r="A725" s="2">
        <v>45724</v>
      </c>
      <c r="B725" s="3">
        <f t="shared" si="35"/>
        <v>2025</v>
      </c>
      <c r="C725" t="str">
        <f t="shared" si="33"/>
        <v>2024-2025</v>
      </c>
      <c r="D725" t="s">
        <v>160</v>
      </c>
      <c r="E725" t="s">
        <v>50</v>
      </c>
      <c r="F725" t="str">
        <f t="shared" si="34"/>
        <v>Australian Capital Territory</v>
      </c>
      <c r="G725" t="s">
        <v>51</v>
      </c>
      <c r="H725">
        <v>2617</v>
      </c>
      <c r="I725" t="s">
        <v>11</v>
      </c>
      <c r="J725" t="s">
        <v>121</v>
      </c>
      <c r="K725" t="s">
        <v>153</v>
      </c>
      <c r="L725" t="s">
        <v>143</v>
      </c>
      <c r="M725" s="5">
        <v>264</v>
      </c>
    </row>
    <row r="726" spans="1:13" x14ac:dyDescent="0.25">
      <c r="A726" s="2">
        <v>45535</v>
      </c>
      <c r="B726" s="3">
        <f t="shared" si="35"/>
        <v>2025</v>
      </c>
      <c r="C726" t="str">
        <f t="shared" si="33"/>
        <v>2024-2025</v>
      </c>
      <c r="D726" t="s">
        <v>160</v>
      </c>
      <c r="E726" t="s">
        <v>107</v>
      </c>
      <c r="F726" t="str">
        <f t="shared" si="34"/>
        <v>New South Wales</v>
      </c>
      <c r="G726" t="s">
        <v>10</v>
      </c>
      <c r="H726">
        <v>2020</v>
      </c>
      <c r="I726" t="s">
        <v>11</v>
      </c>
      <c r="J726" t="s">
        <v>124</v>
      </c>
      <c r="K726" t="s">
        <v>153</v>
      </c>
      <c r="L726" t="s">
        <v>143</v>
      </c>
      <c r="M726" s="5">
        <v>166</v>
      </c>
    </row>
    <row r="727" spans="1:13" x14ac:dyDescent="0.25">
      <c r="A727" s="2">
        <v>45631</v>
      </c>
      <c r="B727" s="3">
        <f t="shared" si="35"/>
        <v>2025</v>
      </c>
      <c r="C727" t="str">
        <f t="shared" si="33"/>
        <v>2024-2025</v>
      </c>
      <c r="D727" t="s">
        <v>160</v>
      </c>
      <c r="E727" t="s">
        <v>33</v>
      </c>
      <c r="F727" t="str">
        <f t="shared" si="34"/>
        <v>Northern Territory</v>
      </c>
      <c r="G727" t="s">
        <v>15</v>
      </c>
      <c r="H727">
        <v>870</v>
      </c>
      <c r="I727" t="s">
        <v>11</v>
      </c>
      <c r="J727" t="s">
        <v>138</v>
      </c>
      <c r="K727" t="s">
        <v>157</v>
      </c>
      <c r="L727" t="s">
        <v>147</v>
      </c>
      <c r="M727" s="5">
        <v>39</v>
      </c>
    </row>
    <row r="728" spans="1:13" x14ac:dyDescent="0.25">
      <c r="A728" s="2">
        <v>45748</v>
      </c>
      <c r="B728" s="3">
        <f t="shared" si="35"/>
        <v>2025</v>
      </c>
      <c r="C728" t="str">
        <f t="shared" si="33"/>
        <v>2024-2025</v>
      </c>
      <c r="D728" t="s">
        <v>160</v>
      </c>
      <c r="E728" t="s">
        <v>81</v>
      </c>
      <c r="F728" t="str">
        <f t="shared" si="34"/>
        <v>Victoria</v>
      </c>
      <c r="G728" t="s">
        <v>26</v>
      </c>
      <c r="H728">
        <v>3076</v>
      </c>
      <c r="I728" t="s">
        <v>11</v>
      </c>
      <c r="J728" t="s">
        <v>126</v>
      </c>
      <c r="K728" t="s">
        <v>157</v>
      </c>
      <c r="L728" t="s">
        <v>147</v>
      </c>
      <c r="M728" s="5">
        <v>711</v>
      </c>
    </row>
    <row r="729" spans="1:13" x14ac:dyDescent="0.25">
      <c r="A729" s="2">
        <v>45912</v>
      </c>
      <c r="B729" s="3">
        <f t="shared" si="35"/>
        <v>2026</v>
      </c>
      <c r="C729" t="str">
        <f t="shared" si="33"/>
        <v>2025-2026</v>
      </c>
      <c r="D729" t="s">
        <v>160</v>
      </c>
      <c r="E729" t="s">
        <v>114</v>
      </c>
      <c r="F729" t="str">
        <f t="shared" si="34"/>
        <v>Victoria</v>
      </c>
      <c r="G729" t="s">
        <v>26</v>
      </c>
      <c r="H729">
        <v>3353</v>
      </c>
      <c r="I729" t="s">
        <v>11</v>
      </c>
      <c r="J729" t="s">
        <v>127</v>
      </c>
      <c r="K729" t="s">
        <v>155</v>
      </c>
      <c r="L729" t="s">
        <v>145</v>
      </c>
      <c r="M729" s="5">
        <v>67</v>
      </c>
    </row>
    <row r="730" spans="1:13" x14ac:dyDescent="0.25">
      <c r="A730" s="2">
        <v>45823</v>
      </c>
      <c r="B730" s="3">
        <f t="shared" si="35"/>
        <v>2025</v>
      </c>
      <c r="C730" t="str">
        <f t="shared" si="33"/>
        <v>2024-2025</v>
      </c>
      <c r="D730" t="s">
        <v>160</v>
      </c>
      <c r="E730" t="s">
        <v>13</v>
      </c>
      <c r="F730" t="str">
        <f t="shared" si="34"/>
        <v>New South Wales</v>
      </c>
      <c r="G730" t="s">
        <v>10</v>
      </c>
      <c r="H730">
        <v>2141</v>
      </c>
      <c r="I730" t="s">
        <v>11</v>
      </c>
      <c r="J730" t="s">
        <v>123</v>
      </c>
      <c r="K730" t="s">
        <v>156</v>
      </c>
      <c r="L730" t="s">
        <v>146</v>
      </c>
      <c r="M730" s="5">
        <v>700</v>
      </c>
    </row>
    <row r="731" spans="1:13" x14ac:dyDescent="0.25">
      <c r="A731" s="2">
        <v>45457</v>
      </c>
      <c r="B731" s="3">
        <f t="shared" si="35"/>
        <v>2024</v>
      </c>
      <c r="C731" t="str">
        <f t="shared" si="33"/>
        <v>2023-2024</v>
      </c>
      <c r="D731" t="s">
        <v>160</v>
      </c>
      <c r="E731" t="s">
        <v>38</v>
      </c>
      <c r="F731" t="str">
        <f t="shared" si="34"/>
        <v>Victoria</v>
      </c>
      <c r="G731" t="s">
        <v>26</v>
      </c>
      <c r="H731">
        <v>3199</v>
      </c>
      <c r="I731" t="s">
        <v>11</v>
      </c>
      <c r="J731" t="s">
        <v>125</v>
      </c>
      <c r="K731" t="s">
        <v>155</v>
      </c>
      <c r="L731" t="s">
        <v>145</v>
      </c>
      <c r="M731" s="5">
        <v>116</v>
      </c>
    </row>
    <row r="732" spans="1:13" x14ac:dyDescent="0.25">
      <c r="A732" s="2">
        <v>45928</v>
      </c>
      <c r="B732" s="3">
        <f t="shared" si="35"/>
        <v>2026</v>
      </c>
      <c r="C732" t="str">
        <f t="shared" si="33"/>
        <v>2025-2026</v>
      </c>
      <c r="D732" t="s">
        <v>160</v>
      </c>
      <c r="E732" t="s">
        <v>57</v>
      </c>
      <c r="F732" t="str">
        <f t="shared" si="34"/>
        <v>New South Wales</v>
      </c>
      <c r="G732" t="s">
        <v>10</v>
      </c>
      <c r="H732">
        <v>2064</v>
      </c>
      <c r="I732" t="s">
        <v>11</v>
      </c>
      <c r="J732" t="s">
        <v>124</v>
      </c>
      <c r="K732" t="s">
        <v>157</v>
      </c>
      <c r="L732" t="s">
        <v>147</v>
      </c>
      <c r="M732" s="5">
        <v>285</v>
      </c>
    </row>
    <row r="733" spans="1:13" x14ac:dyDescent="0.25">
      <c r="A733" s="2">
        <v>45951</v>
      </c>
      <c r="B733" s="3">
        <f t="shared" si="35"/>
        <v>2026</v>
      </c>
      <c r="C733" t="str">
        <f t="shared" si="33"/>
        <v>2025-2026</v>
      </c>
      <c r="D733" t="s">
        <v>160</v>
      </c>
      <c r="E733" t="s">
        <v>32</v>
      </c>
      <c r="F733" t="str">
        <f t="shared" si="34"/>
        <v>Victoria</v>
      </c>
      <c r="G733" t="s">
        <v>26</v>
      </c>
      <c r="H733">
        <v>3977</v>
      </c>
      <c r="I733" t="s">
        <v>11</v>
      </c>
      <c r="J733" t="s">
        <v>135</v>
      </c>
      <c r="K733" t="s">
        <v>151</v>
      </c>
      <c r="L733" t="s">
        <v>141</v>
      </c>
      <c r="M733" s="5">
        <v>316</v>
      </c>
    </row>
    <row r="734" spans="1:13" x14ac:dyDescent="0.25">
      <c r="A734" s="2">
        <v>45610</v>
      </c>
      <c r="B734" s="3">
        <f t="shared" si="35"/>
        <v>2025</v>
      </c>
      <c r="C734" t="str">
        <f t="shared" si="33"/>
        <v>2024-2025</v>
      </c>
      <c r="D734" t="s">
        <v>160</v>
      </c>
      <c r="E734" t="s">
        <v>88</v>
      </c>
      <c r="F734" t="str">
        <f t="shared" si="34"/>
        <v>Queensland</v>
      </c>
      <c r="G734" t="s">
        <v>19</v>
      </c>
      <c r="H734">
        <v>4570</v>
      </c>
      <c r="I734" t="s">
        <v>11</v>
      </c>
      <c r="J734" t="s">
        <v>134</v>
      </c>
      <c r="K734" t="s">
        <v>157</v>
      </c>
      <c r="L734" t="s">
        <v>147</v>
      </c>
      <c r="M734" s="5">
        <v>201</v>
      </c>
    </row>
    <row r="735" spans="1:13" x14ac:dyDescent="0.25">
      <c r="A735" s="2">
        <v>46018</v>
      </c>
      <c r="B735" s="3">
        <f t="shared" si="35"/>
        <v>2026</v>
      </c>
      <c r="C735" t="str">
        <f t="shared" si="33"/>
        <v>2025-2026</v>
      </c>
      <c r="D735" t="s">
        <v>160</v>
      </c>
      <c r="E735" t="s">
        <v>16</v>
      </c>
      <c r="F735" t="str">
        <f t="shared" si="34"/>
        <v>South Australia</v>
      </c>
      <c r="G735" t="s">
        <v>17</v>
      </c>
      <c r="H735">
        <v>5168</v>
      </c>
      <c r="I735" t="s">
        <v>11</v>
      </c>
      <c r="J735" t="s">
        <v>132</v>
      </c>
      <c r="K735" t="s">
        <v>151</v>
      </c>
      <c r="L735" t="s">
        <v>141</v>
      </c>
      <c r="M735" s="5">
        <v>36</v>
      </c>
    </row>
    <row r="736" spans="1:13" x14ac:dyDescent="0.25">
      <c r="A736" s="2">
        <v>45335</v>
      </c>
      <c r="B736" s="3">
        <f t="shared" si="35"/>
        <v>2024</v>
      </c>
      <c r="C736" t="str">
        <f t="shared" si="33"/>
        <v>2023-2024</v>
      </c>
      <c r="D736" t="s">
        <v>160</v>
      </c>
      <c r="E736" t="s">
        <v>97</v>
      </c>
      <c r="F736" t="str">
        <f t="shared" si="34"/>
        <v>Tasmania</v>
      </c>
      <c r="G736" t="s">
        <v>43</v>
      </c>
      <c r="H736">
        <v>7010</v>
      </c>
      <c r="I736" t="s">
        <v>11</v>
      </c>
      <c r="J736" t="s">
        <v>128</v>
      </c>
      <c r="K736" t="s">
        <v>153</v>
      </c>
      <c r="L736" t="s">
        <v>143</v>
      </c>
      <c r="M736" s="5">
        <v>378</v>
      </c>
    </row>
    <row r="737" spans="1:13" x14ac:dyDescent="0.25">
      <c r="A737" s="2">
        <v>45440</v>
      </c>
      <c r="B737" s="3">
        <f t="shared" si="35"/>
        <v>2024</v>
      </c>
      <c r="C737" t="str">
        <f t="shared" si="33"/>
        <v>2023-2024</v>
      </c>
      <c r="D737" t="s">
        <v>160</v>
      </c>
      <c r="E737" t="s">
        <v>80</v>
      </c>
      <c r="F737" t="str">
        <f t="shared" si="34"/>
        <v>New South Wales</v>
      </c>
      <c r="G737" t="s">
        <v>10</v>
      </c>
      <c r="H737">
        <v>2120</v>
      </c>
      <c r="I737" t="s">
        <v>11</v>
      </c>
      <c r="J737" t="s">
        <v>123</v>
      </c>
      <c r="K737" t="s">
        <v>150</v>
      </c>
      <c r="L737" t="s">
        <v>140</v>
      </c>
      <c r="M737" s="5">
        <v>759</v>
      </c>
    </row>
    <row r="738" spans="1:13" x14ac:dyDescent="0.25">
      <c r="A738" s="2">
        <v>45778</v>
      </c>
      <c r="B738" s="3">
        <f t="shared" si="35"/>
        <v>2025</v>
      </c>
      <c r="C738" t="str">
        <f t="shared" si="33"/>
        <v>2024-2025</v>
      </c>
      <c r="D738" t="s">
        <v>160</v>
      </c>
      <c r="E738" t="s">
        <v>95</v>
      </c>
      <c r="F738" t="str">
        <f t="shared" si="34"/>
        <v>New South Wales</v>
      </c>
      <c r="G738" t="s">
        <v>10</v>
      </c>
      <c r="H738">
        <v>2131</v>
      </c>
      <c r="I738" t="s">
        <v>11</v>
      </c>
      <c r="J738" t="s">
        <v>123</v>
      </c>
      <c r="K738" t="s">
        <v>154</v>
      </c>
      <c r="L738" t="s">
        <v>144</v>
      </c>
      <c r="M738" s="5">
        <v>603</v>
      </c>
    </row>
    <row r="739" spans="1:13" x14ac:dyDescent="0.25">
      <c r="A739" s="2">
        <v>45931</v>
      </c>
      <c r="B739" s="3">
        <f t="shared" si="35"/>
        <v>2026</v>
      </c>
      <c r="C739" t="str">
        <f t="shared" si="33"/>
        <v>2025-2026</v>
      </c>
      <c r="D739" t="s">
        <v>160</v>
      </c>
      <c r="E739" t="s">
        <v>92</v>
      </c>
      <c r="F739" t="str">
        <f t="shared" si="34"/>
        <v>New South Wales</v>
      </c>
      <c r="G739" t="s">
        <v>10</v>
      </c>
      <c r="H739">
        <v>2015</v>
      </c>
      <c r="I739" t="s">
        <v>11</v>
      </c>
      <c r="J739" t="s">
        <v>124</v>
      </c>
      <c r="K739" t="s">
        <v>151</v>
      </c>
      <c r="L739" t="s">
        <v>141</v>
      </c>
      <c r="M739" s="5">
        <v>393</v>
      </c>
    </row>
    <row r="740" spans="1:13" x14ac:dyDescent="0.25">
      <c r="A740" s="2">
        <v>45455</v>
      </c>
      <c r="B740" s="3">
        <f t="shared" si="35"/>
        <v>2024</v>
      </c>
      <c r="C740" t="str">
        <f t="shared" si="33"/>
        <v>2023-2024</v>
      </c>
      <c r="D740" t="s">
        <v>160</v>
      </c>
      <c r="E740" t="s">
        <v>21</v>
      </c>
      <c r="F740" t="str">
        <f t="shared" si="34"/>
        <v>South Australia</v>
      </c>
      <c r="G740" t="s">
        <v>17</v>
      </c>
      <c r="H740">
        <v>5343</v>
      </c>
      <c r="I740" t="s">
        <v>11</v>
      </c>
      <c r="J740" t="s">
        <v>137</v>
      </c>
      <c r="K740" t="s">
        <v>150</v>
      </c>
      <c r="L740" t="s">
        <v>140</v>
      </c>
      <c r="M740" s="5">
        <v>140</v>
      </c>
    </row>
    <row r="741" spans="1:13" x14ac:dyDescent="0.25">
      <c r="A741" s="2">
        <v>45752</v>
      </c>
      <c r="B741" s="3">
        <f t="shared" si="35"/>
        <v>2025</v>
      </c>
      <c r="C741" t="str">
        <f t="shared" si="33"/>
        <v>2024-2025</v>
      </c>
      <c r="D741" t="s">
        <v>160</v>
      </c>
      <c r="E741" t="s">
        <v>21</v>
      </c>
      <c r="F741" t="str">
        <f t="shared" si="34"/>
        <v>South Australia</v>
      </c>
      <c r="G741" t="s">
        <v>17</v>
      </c>
      <c r="H741">
        <v>5343</v>
      </c>
      <c r="I741" t="s">
        <v>11</v>
      </c>
      <c r="J741" t="s">
        <v>137</v>
      </c>
      <c r="K741" t="s">
        <v>152</v>
      </c>
      <c r="L741" t="s">
        <v>142</v>
      </c>
      <c r="M741" s="5">
        <v>513</v>
      </c>
    </row>
    <row r="742" spans="1:13" x14ac:dyDescent="0.25">
      <c r="A742" s="2">
        <v>45436</v>
      </c>
      <c r="B742" s="3">
        <f t="shared" si="35"/>
        <v>2024</v>
      </c>
      <c r="C742" t="str">
        <f t="shared" si="33"/>
        <v>2023-2024</v>
      </c>
      <c r="D742" t="s">
        <v>160</v>
      </c>
      <c r="E742" t="s">
        <v>46</v>
      </c>
      <c r="F742" t="str">
        <f t="shared" si="34"/>
        <v>South Australia</v>
      </c>
      <c r="G742" t="s">
        <v>17</v>
      </c>
      <c r="H742">
        <v>5043</v>
      </c>
      <c r="I742" t="s">
        <v>11</v>
      </c>
      <c r="J742" t="s">
        <v>132</v>
      </c>
      <c r="K742" t="s">
        <v>153</v>
      </c>
      <c r="L742" t="s">
        <v>143</v>
      </c>
      <c r="M742" s="5">
        <v>731</v>
      </c>
    </row>
    <row r="743" spans="1:13" x14ac:dyDescent="0.25">
      <c r="A743" s="2">
        <v>45962</v>
      </c>
      <c r="B743" s="3">
        <f t="shared" si="35"/>
        <v>2026</v>
      </c>
      <c r="C743" t="str">
        <f t="shared" si="33"/>
        <v>2025-2026</v>
      </c>
      <c r="D743" t="s">
        <v>160</v>
      </c>
      <c r="E743" t="s">
        <v>65</v>
      </c>
      <c r="F743" t="str">
        <f t="shared" si="34"/>
        <v>Victoria</v>
      </c>
      <c r="G743" t="s">
        <v>26</v>
      </c>
      <c r="H743">
        <v>3931</v>
      </c>
      <c r="I743" t="s">
        <v>11</v>
      </c>
      <c r="J743" t="s">
        <v>135</v>
      </c>
      <c r="K743" t="s">
        <v>159</v>
      </c>
      <c r="L743" t="s">
        <v>149</v>
      </c>
      <c r="M743" s="5">
        <v>721</v>
      </c>
    </row>
    <row r="744" spans="1:13" x14ac:dyDescent="0.25">
      <c r="A744" s="2">
        <v>45709</v>
      </c>
      <c r="B744" s="3">
        <f t="shared" si="35"/>
        <v>2025</v>
      </c>
      <c r="C744" t="str">
        <f t="shared" si="33"/>
        <v>2024-2025</v>
      </c>
      <c r="D744" t="s">
        <v>161</v>
      </c>
      <c r="E744" t="s">
        <v>71</v>
      </c>
      <c r="F744" t="str">
        <f t="shared" si="34"/>
        <v>Victoria</v>
      </c>
      <c r="G744" t="s">
        <v>26</v>
      </c>
      <c r="H744">
        <v>3131</v>
      </c>
      <c r="I744" t="s">
        <v>11</v>
      </c>
      <c r="J744" t="s">
        <v>125</v>
      </c>
      <c r="K744" t="s">
        <v>153</v>
      </c>
      <c r="L744" t="s">
        <v>143</v>
      </c>
      <c r="M744" s="5">
        <v>479</v>
      </c>
    </row>
    <row r="745" spans="1:13" x14ac:dyDescent="0.25">
      <c r="A745" s="2">
        <v>45413</v>
      </c>
      <c r="B745" s="3">
        <f t="shared" si="35"/>
        <v>2024</v>
      </c>
      <c r="C745" t="str">
        <f t="shared" si="33"/>
        <v>2023-2024</v>
      </c>
      <c r="D745" t="s">
        <v>161</v>
      </c>
      <c r="E745" t="s">
        <v>12</v>
      </c>
      <c r="F745" t="str">
        <f t="shared" si="34"/>
        <v>New South Wales</v>
      </c>
      <c r="G745" t="s">
        <v>10</v>
      </c>
      <c r="H745">
        <v>2795</v>
      </c>
      <c r="I745" t="s">
        <v>11</v>
      </c>
      <c r="J745" t="s">
        <v>130</v>
      </c>
      <c r="K745" t="s">
        <v>154</v>
      </c>
      <c r="L745" t="s">
        <v>144</v>
      </c>
      <c r="M745" s="5">
        <v>302</v>
      </c>
    </row>
    <row r="746" spans="1:13" x14ac:dyDescent="0.25">
      <c r="A746" s="2">
        <v>45660</v>
      </c>
      <c r="B746" s="3">
        <f t="shared" si="35"/>
        <v>2025</v>
      </c>
      <c r="C746" t="str">
        <f t="shared" si="33"/>
        <v>2024-2025</v>
      </c>
      <c r="D746" t="s">
        <v>161</v>
      </c>
      <c r="E746" t="s">
        <v>69</v>
      </c>
      <c r="F746" t="str">
        <f t="shared" si="34"/>
        <v>Victoria</v>
      </c>
      <c r="G746" t="s">
        <v>26</v>
      </c>
      <c r="H746">
        <v>3148</v>
      </c>
      <c r="I746" t="s">
        <v>11</v>
      </c>
      <c r="J746" t="s">
        <v>125</v>
      </c>
      <c r="K746" t="s">
        <v>150</v>
      </c>
      <c r="L746" t="s">
        <v>140</v>
      </c>
      <c r="M746" s="5">
        <v>32</v>
      </c>
    </row>
    <row r="747" spans="1:13" x14ac:dyDescent="0.25">
      <c r="A747" s="2">
        <v>45348</v>
      </c>
      <c r="B747" s="3">
        <f t="shared" si="35"/>
        <v>2024</v>
      </c>
      <c r="C747" t="str">
        <f t="shared" si="33"/>
        <v>2023-2024</v>
      </c>
      <c r="D747" t="s">
        <v>160</v>
      </c>
      <c r="E747" t="s">
        <v>111</v>
      </c>
      <c r="F747" t="str">
        <f t="shared" si="34"/>
        <v>New South Wales</v>
      </c>
      <c r="G747" t="s">
        <v>10</v>
      </c>
      <c r="H747">
        <v>2154</v>
      </c>
      <c r="I747" t="s">
        <v>11</v>
      </c>
      <c r="J747" t="s">
        <v>123</v>
      </c>
      <c r="K747" t="s">
        <v>154</v>
      </c>
      <c r="L747" t="s">
        <v>144</v>
      </c>
      <c r="M747" s="5">
        <v>579</v>
      </c>
    </row>
    <row r="748" spans="1:13" x14ac:dyDescent="0.25">
      <c r="A748" s="2">
        <v>45938</v>
      </c>
      <c r="B748" s="3">
        <f t="shared" si="35"/>
        <v>2026</v>
      </c>
      <c r="C748" t="str">
        <f t="shared" si="33"/>
        <v>2025-2026</v>
      </c>
      <c r="D748" t="s">
        <v>160</v>
      </c>
      <c r="E748" t="s">
        <v>34</v>
      </c>
      <c r="F748" t="str">
        <f t="shared" si="34"/>
        <v>New South Wales</v>
      </c>
      <c r="G748" t="s">
        <v>10</v>
      </c>
      <c r="H748">
        <v>2560</v>
      </c>
      <c r="I748" t="s">
        <v>11</v>
      </c>
      <c r="J748" t="s">
        <v>121</v>
      </c>
      <c r="K748" t="s">
        <v>153</v>
      </c>
      <c r="L748" t="s">
        <v>143</v>
      </c>
      <c r="M748" s="5">
        <v>784</v>
      </c>
    </row>
    <row r="749" spans="1:13" x14ac:dyDescent="0.25">
      <c r="A749" s="2">
        <v>45359</v>
      </c>
      <c r="B749" s="3">
        <f t="shared" si="35"/>
        <v>2024</v>
      </c>
      <c r="C749" t="str">
        <f t="shared" si="33"/>
        <v>2023-2024</v>
      </c>
      <c r="D749" t="s">
        <v>160</v>
      </c>
      <c r="E749" t="s">
        <v>69</v>
      </c>
      <c r="F749" t="str">
        <f t="shared" si="34"/>
        <v>Victoria</v>
      </c>
      <c r="G749" t="s">
        <v>26</v>
      </c>
      <c r="H749">
        <v>3148</v>
      </c>
      <c r="I749" t="s">
        <v>11</v>
      </c>
      <c r="J749" t="s">
        <v>125</v>
      </c>
      <c r="K749" t="s">
        <v>153</v>
      </c>
      <c r="L749" t="s">
        <v>143</v>
      </c>
      <c r="M749" s="5">
        <v>120</v>
      </c>
    </row>
    <row r="750" spans="1:13" x14ac:dyDescent="0.25">
      <c r="A750" s="2">
        <v>45874</v>
      </c>
      <c r="B750" s="3">
        <f t="shared" si="35"/>
        <v>2026</v>
      </c>
      <c r="C750" t="str">
        <f t="shared" si="33"/>
        <v>2025-2026</v>
      </c>
      <c r="D750" t="s">
        <v>160</v>
      </c>
      <c r="E750" t="s">
        <v>104</v>
      </c>
      <c r="F750" t="str">
        <f t="shared" si="34"/>
        <v>Victoria</v>
      </c>
      <c r="G750" t="s">
        <v>26</v>
      </c>
      <c r="H750">
        <v>3175</v>
      </c>
      <c r="I750" t="s">
        <v>11</v>
      </c>
      <c r="J750" t="s">
        <v>125</v>
      </c>
      <c r="K750" t="s">
        <v>152</v>
      </c>
      <c r="L750" t="s">
        <v>142</v>
      </c>
      <c r="M750" s="5">
        <v>703</v>
      </c>
    </row>
    <row r="751" spans="1:13" x14ac:dyDescent="0.25">
      <c r="A751" s="2">
        <v>45692</v>
      </c>
      <c r="B751" s="3">
        <f t="shared" si="35"/>
        <v>2025</v>
      </c>
      <c r="C751" t="str">
        <f t="shared" si="33"/>
        <v>2024-2025</v>
      </c>
      <c r="D751" t="s">
        <v>161</v>
      </c>
      <c r="E751" t="s">
        <v>39</v>
      </c>
      <c r="F751" t="str">
        <f t="shared" si="34"/>
        <v>New South Wales</v>
      </c>
      <c r="G751" t="s">
        <v>10</v>
      </c>
      <c r="H751">
        <v>2541</v>
      </c>
      <c r="I751" t="s">
        <v>11</v>
      </c>
      <c r="J751" t="s">
        <v>121</v>
      </c>
      <c r="K751" t="s">
        <v>156</v>
      </c>
      <c r="L751" t="s">
        <v>146</v>
      </c>
      <c r="M751" s="5">
        <v>717</v>
      </c>
    </row>
    <row r="752" spans="1:13" x14ac:dyDescent="0.25">
      <c r="A752" s="2">
        <v>45399</v>
      </c>
      <c r="B752" s="3">
        <f t="shared" si="35"/>
        <v>2024</v>
      </c>
      <c r="C752" t="str">
        <f t="shared" si="33"/>
        <v>2023-2024</v>
      </c>
      <c r="D752" t="s">
        <v>160</v>
      </c>
      <c r="E752" t="s">
        <v>36</v>
      </c>
      <c r="F752" t="str">
        <f t="shared" si="34"/>
        <v>New South Wales</v>
      </c>
      <c r="G752" t="s">
        <v>10</v>
      </c>
      <c r="H752">
        <v>2539</v>
      </c>
      <c r="I752" t="s">
        <v>11</v>
      </c>
      <c r="J752" t="s">
        <v>121</v>
      </c>
      <c r="K752" t="s">
        <v>155</v>
      </c>
      <c r="L752" t="s">
        <v>145</v>
      </c>
      <c r="M752" s="5">
        <v>796</v>
      </c>
    </row>
    <row r="753" spans="1:13" x14ac:dyDescent="0.25">
      <c r="A753" s="2">
        <v>45611</v>
      </c>
      <c r="B753" s="3">
        <f t="shared" si="35"/>
        <v>2025</v>
      </c>
      <c r="C753" t="str">
        <f t="shared" si="33"/>
        <v>2024-2025</v>
      </c>
      <c r="D753" t="s">
        <v>160</v>
      </c>
      <c r="E753" t="s">
        <v>30</v>
      </c>
      <c r="F753" t="str">
        <f t="shared" si="34"/>
        <v>Victoria</v>
      </c>
      <c r="G753" t="s">
        <v>26</v>
      </c>
      <c r="H753">
        <v>3030</v>
      </c>
      <c r="I753" t="s">
        <v>11</v>
      </c>
      <c r="J753" t="s">
        <v>126</v>
      </c>
      <c r="K753" t="s">
        <v>155</v>
      </c>
      <c r="L753" t="s">
        <v>145</v>
      </c>
      <c r="M753" s="5">
        <v>66</v>
      </c>
    </row>
    <row r="754" spans="1:13" x14ac:dyDescent="0.25">
      <c r="A754" s="2">
        <v>45355</v>
      </c>
      <c r="B754" s="3">
        <f t="shared" si="35"/>
        <v>2024</v>
      </c>
      <c r="C754" t="str">
        <f t="shared" si="33"/>
        <v>2023-2024</v>
      </c>
      <c r="D754" t="s">
        <v>160</v>
      </c>
      <c r="E754" t="s">
        <v>104</v>
      </c>
      <c r="F754" t="str">
        <f t="shared" si="34"/>
        <v>Victoria</v>
      </c>
      <c r="G754" t="s">
        <v>26</v>
      </c>
      <c r="H754">
        <v>3175</v>
      </c>
      <c r="I754" t="s">
        <v>11</v>
      </c>
      <c r="J754" t="s">
        <v>125</v>
      </c>
      <c r="K754" t="s">
        <v>151</v>
      </c>
      <c r="L754" t="s">
        <v>141</v>
      </c>
      <c r="M754" s="5">
        <v>676</v>
      </c>
    </row>
    <row r="755" spans="1:13" x14ac:dyDescent="0.25">
      <c r="A755" s="2">
        <v>46005</v>
      </c>
      <c r="B755" s="3">
        <f t="shared" si="35"/>
        <v>2026</v>
      </c>
      <c r="C755" t="str">
        <f t="shared" si="33"/>
        <v>2025-2026</v>
      </c>
      <c r="D755" t="s">
        <v>161</v>
      </c>
      <c r="E755" t="s">
        <v>82</v>
      </c>
      <c r="F755" t="str">
        <f t="shared" si="34"/>
        <v>Queensland</v>
      </c>
      <c r="G755" t="s">
        <v>19</v>
      </c>
      <c r="H755">
        <v>4215</v>
      </c>
      <c r="I755" t="s">
        <v>11</v>
      </c>
      <c r="J755" t="s">
        <v>122</v>
      </c>
      <c r="K755" t="s">
        <v>152</v>
      </c>
      <c r="L755" t="s">
        <v>142</v>
      </c>
      <c r="M755" s="5">
        <v>758</v>
      </c>
    </row>
    <row r="756" spans="1:13" x14ac:dyDescent="0.25">
      <c r="A756" s="2">
        <v>45904</v>
      </c>
      <c r="B756" s="3">
        <f t="shared" si="35"/>
        <v>2026</v>
      </c>
      <c r="C756" t="str">
        <f t="shared" si="33"/>
        <v>2025-2026</v>
      </c>
      <c r="D756" t="s">
        <v>161</v>
      </c>
      <c r="E756" t="s">
        <v>27</v>
      </c>
      <c r="F756" t="str">
        <f t="shared" si="34"/>
        <v>Western Australia</v>
      </c>
      <c r="G756" t="s">
        <v>28</v>
      </c>
      <c r="H756">
        <v>6030</v>
      </c>
      <c r="I756" t="s">
        <v>11</v>
      </c>
      <c r="J756" t="s">
        <v>119</v>
      </c>
      <c r="K756" t="s">
        <v>155</v>
      </c>
      <c r="L756" t="s">
        <v>145</v>
      </c>
      <c r="M756" s="5">
        <v>331</v>
      </c>
    </row>
    <row r="757" spans="1:13" x14ac:dyDescent="0.25">
      <c r="A757" s="2">
        <v>45942</v>
      </c>
      <c r="B757" s="3">
        <f t="shared" si="35"/>
        <v>2026</v>
      </c>
      <c r="C757" t="str">
        <f t="shared" si="33"/>
        <v>2025-2026</v>
      </c>
      <c r="D757" t="s">
        <v>160</v>
      </c>
      <c r="E757" t="s">
        <v>44</v>
      </c>
      <c r="F757" t="str">
        <f t="shared" si="34"/>
        <v>Western Australia</v>
      </c>
      <c r="G757" t="s">
        <v>28</v>
      </c>
      <c r="H757">
        <v>6010</v>
      </c>
      <c r="I757" t="s">
        <v>11</v>
      </c>
      <c r="J757" t="s">
        <v>119</v>
      </c>
      <c r="K757" t="s">
        <v>157</v>
      </c>
      <c r="L757" t="s">
        <v>147</v>
      </c>
      <c r="M757" s="5">
        <v>582</v>
      </c>
    </row>
    <row r="758" spans="1:13" x14ac:dyDescent="0.25">
      <c r="A758" s="2">
        <v>45757</v>
      </c>
      <c r="B758" s="3">
        <f t="shared" si="35"/>
        <v>2025</v>
      </c>
      <c r="C758" t="str">
        <f t="shared" si="33"/>
        <v>2024-2025</v>
      </c>
      <c r="D758" t="s">
        <v>160</v>
      </c>
      <c r="E758" t="s">
        <v>101</v>
      </c>
      <c r="F758" t="str">
        <f t="shared" si="34"/>
        <v>Queensland</v>
      </c>
      <c r="G758" t="s">
        <v>19</v>
      </c>
      <c r="H758">
        <v>4305</v>
      </c>
      <c r="I758" t="s">
        <v>11</v>
      </c>
      <c r="J758" t="s">
        <v>122</v>
      </c>
      <c r="K758" t="s">
        <v>152</v>
      </c>
      <c r="L758" t="s">
        <v>142</v>
      </c>
      <c r="M758" s="5">
        <v>369</v>
      </c>
    </row>
    <row r="759" spans="1:13" x14ac:dyDescent="0.25">
      <c r="A759" s="2">
        <v>45342</v>
      </c>
      <c r="B759" s="3">
        <f t="shared" si="35"/>
        <v>2024</v>
      </c>
      <c r="C759" t="str">
        <f t="shared" si="33"/>
        <v>2023-2024</v>
      </c>
      <c r="D759" t="s">
        <v>160</v>
      </c>
      <c r="E759" t="s">
        <v>104</v>
      </c>
      <c r="F759" t="str">
        <f t="shared" si="34"/>
        <v>Victoria</v>
      </c>
      <c r="G759" t="s">
        <v>26</v>
      </c>
      <c r="H759">
        <v>3175</v>
      </c>
      <c r="I759" t="s">
        <v>11</v>
      </c>
      <c r="J759" t="s">
        <v>125</v>
      </c>
      <c r="K759" t="s">
        <v>153</v>
      </c>
      <c r="L759" t="s">
        <v>143</v>
      </c>
      <c r="M759" s="5">
        <v>529</v>
      </c>
    </row>
    <row r="760" spans="1:13" x14ac:dyDescent="0.25">
      <c r="A760" s="2">
        <v>45816</v>
      </c>
      <c r="B760" s="3">
        <f t="shared" si="35"/>
        <v>2025</v>
      </c>
      <c r="C760" t="str">
        <f t="shared" si="33"/>
        <v>2024-2025</v>
      </c>
      <c r="D760" t="s">
        <v>160</v>
      </c>
      <c r="E760" t="s">
        <v>47</v>
      </c>
      <c r="F760" t="str">
        <f t="shared" si="34"/>
        <v>Victoria</v>
      </c>
      <c r="G760" t="s">
        <v>26</v>
      </c>
      <c r="H760">
        <v>3630</v>
      </c>
      <c r="I760" t="s">
        <v>11</v>
      </c>
      <c r="J760" t="s">
        <v>135</v>
      </c>
      <c r="K760" t="s">
        <v>154</v>
      </c>
      <c r="L760" t="s">
        <v>144</v>
      </c>
      <c r="M760" s="5">
        <v>80</v>
      </c>
    </row>
    <row r="761" spans="1:13" x14ac:dyDescent="0.25">
      <c r="A761" s="2">
        <v>45316</v>
      </c>
      <c r="B761" s="3">
        <f t="shared" si="35"/>
        <v>2024</v>
      </c>
      <c r="C761" t="str">
        <f t="shared" si="33"/>
        <v>2023-2024</v>
      </c>
      <c r="D761" t="s">
        <v>160</v>
      </c>
      <c r="E761" t="s">
        <v>34</v>
      </c>
      <c r="F761" t="str">
        <f t="shared" si="34"/>
        <v>New South Wales</v>
      </c>
      <c r="G761" t="s">
        <v>10</v>
      </c>
      <c r="H761">
        <v>2560</v>
      </c>
      <c r="I761" t="s">
        <v>11</v>
      </c>
      <c r="J761" t="s">
        <v>121</v>
      </c>
      <c r="K761" t="s">
        <v>150</v>
      </c>
      <c r="L761" t="s">
        <v>140</v>
      </c>
      <c r="M761" s="5">
        <v>548</v>
      </c>
    </row>
    <row r="762" spans="1:13" x14ac:dyDescent="0.25">
      <c r="A762" s="2">
        <v>45968</v>
      </c>
      <c r="B762" s="3">
        <f t="shared" si="35"/>
        <v>2026</v>
      </c>
      <c r="C762" t="str">
        <f t="shared" si="33"/>
        <v>2025-2026</v>
      </c>
      <c r="D762" t="s">
        <v>160</v>
      </c>
      <c r="E762" t="s">
        <v>20</v>
      </c>
      <c r="F762" t="str">
        <f t="shared" si="34"/>
        <v>South Australia</v>
      </c>
      <c r="G762" t="s">
        <v>17</v>
      </c>
      <c r="H762">
        <v>5607</v>
      </c>
      <c r="I762" t="s">
        <v>11</v>
      </c>
      <c r="J762" t="s">
        <v>137</v>
      </c>
      <c r="K762" t="s">
        <v>152</v>
      </c>
      <c r="L762" t="s">
        <v>142</v>
      </c>
      <c r="M762" s="5">
        <v>389</v>
      </c>
    </row>
    <row r="763" spans="1:13" x14ac:dyDescent="0.25">
      <c r="A763" s="2">
        <v>45963</v>
      </c>
      <c r="B763" s="3">
        <f t="shared" si="35"/>
        <v>2026</v>
      </c>
      <c r="C763" t="str">
        <f t="shared" si="33"/>
        <v>2025-2026</v>
      </c>
      <c r="D763" t="s">
        <v>161</v>
      </c>
      <c r="E763" t="s">
        <v>12</v>
      </c>
      <c r="F763" t="str">
        <f t="shared" si="34"/>
        <v>New South Wales</v>
      </c>
      <c r="G763" t="s">
        <v>10</v>
      </c>
      <c r="H763">
        <v>2795</v>
      </c>
      <c r="I763" t="s">
        <v>11</v>
      </c>
      <c r="J763" t="s">
        <v>130</v>
      </c>
      <c r="K763" t="s">
        <v>153</v>
      </c>
      <c r="L763" t="s">
        <v>143</v>
      </c>
      <c r="M763" s="5">
        <v>280</v>
      </c>
    </row>
    <row r="764" spans="1:13" x14ac:dyDescent="0.25">
      <c r="A764" s="2">
        <v>45850</v>
      </c>
      <c r="B764" s="3">
        <f t="shared" si="35"/>
        <v>2026</v>
      </c>
      <c r="C764" t="str">
        <f t="shared" si="33"/>
        <v>2025-2026</v>
      </c>
      <c r="D764" t="s">
        <v>160</v>
      </c>
      <c r="E764" t="s">
        <v>23</v>
      </c>
      <c r="F764" t="str">
        <f t="shared" si="34"/>
        <v>New South Wales</v>
      </c>
      <c r="G764" t="s">
        <v>10</v>
      </c>
      <c r="H764">
        <v>2830</v>
      </c>
      <c r="I764" t="s">
        <v>11</v>
      </c>
      <c r="J764" t="s">
        <v>130</v>
      </c>
      <c r="K764" t="s">
        <v>155</v>
      </c>
      <c r="L764" t="s">
        <v>145</v>
      </c>
      <c r="M764" s="5">
        <v>646</v>
      </c>
    </row>
    <row r="765" spans="1:13" x14ac:dyDescent="0.25">
      <c r="A765" s="2">
        <v>45766</v>
      </c>
      <c r="B765" s="3">
        <f t="shared" si="35"/>
        <v>2025</v>
      </c>
      <c r="C765" t="str">
        <f t="shared" si="33"/>
        <v>2024-2025</v>
      </c>
      <c r="D765" t="s">
        <v>161</v>
      </c>
      <c r="E765" t="s">
        <v>27</v>
      </c>
      <c r="F765" t="str">
        <f t="shared" si="34"/>
        <v>Western Australia</v>
      </c>
      <c r="G765" t="s">
        <v>28</v>
      </c>
      <c r="H765">
        <v>6030</v>
      </c>
      <c r="I765" t="s">
        <v>11</v>
      </c>
      <c r="J765" t="s">
        <v>119</v>
      </c>
      <c r="K765" t="s">
        <v>156</v>
      </c>
      <c r="L765" t="s">
        <v>146</v>
      </c>
      <c r="M765" s="5">
        <v>754</v>
      </c>
    </row>
    <row r="766" spans="1:13" x14ac:dyDescent="0.25">
      <c r="A766" s="2">
        <v>45455</v>
      </c>
      <c r="B766" s="3">
        <f t="shared" si="35"/>
        <v>2024</v>
      </c>
      <c r="C766" t="str">
        <f t="shared" si="33"/>
        <v>2023-2024</v>
      </c>
      <c r="D766" t="s">
        <v>161</v>
      </c>
      <c r="E766" t="s">
        <v>37</v>
      </c>
      <c r="F766" t="str">
        <f t="shared" si="34"/>
        <v>Victoria</v>
      </c>
      <c r="G766" t="s">
        <v>26</v>
      </c>
      <c r="H766">
        <v>3134</v>
      </c>
      <c r="I766" t="s">
        <v>11</v>
      </c>
      <c r="J766" t="s">
        <v>125</v>
      </c>
      <c r="K766" t="s">
        <v>155</v>
      </c>
      <c r="L766" t="s">
        <v>145</v>
      </c>
      <c r="M766" s="5">
        <v>117</v>
      </c>
    </row>
    <row r="767" spans="1:13" x14ac:dyDescent="0.25">
      <c r="A767" s="2">
        <v>45559</v>
      </c>
      <c r="B767" s="3">
        <f t="shared" si="35"/>
        <v>2025</v>
      </c>
      <c r="C767" t="str">
        <f t="shared" si="33"/>
        <v>2024-2025</v>
      </c>
      <c r="D767" t="s">
        <v>160</v>
      </c>
      <c r="E767" t="s">
        <v>41</v>
      </c>
      <c r="F767" t="str">
        <f t="shared" si="34"/>
        <v>New South Wales</v>
      </c>
      <c r="G767" t="s">
        <v>10</v>
      </c>
      <c r="H767">
        <v>2478</v>
      </c>
      <c r="I767" t="s">
        <v>11</v>
      </c>
      <c r="J767" t="s">
        <v>120</v>
      </c>
      <c r="K767" t="s">
        <v>157</v>
      </c>
      <c r="L767" t="s">
        <v>147</v>
      </c>
      <c r="M767" s="5">
        <v>404</v>
      </c>
    </row>
    <row r="768" spans="1:13" x14ac:dyDescent="0.25">
      <c r="A768" s="2">
        <v>45904</v>
      </c>
      <c r="B768" s="3">
        <f t="shared" si="35"/>
        <v>2026</v>
      </c>
      <c r="C768" t="str">
        <f t="shared" si="33"/>
        <v>2025-2026</v>
      </c>
      <c r="D768" t="s">
        <v>160</v>
      </c>
      <c r="E768" t="s">
        <v>63</v>
      </c>
      <c r="F768" t="str">
        <f t="shared" si="34"/>
        <v>Queensland</v>
      </c>
      <c r="G768" t="s">
        <v>19</v>
      </c>
      <c r="H768">
        <v>4068</v>
      </c>
      <c r="I768" t="s">
        <v>11</v>
      </c>
      <c r="J768" t="s">
        <v>129</v>
      </c>
      <c r="K768" t="s">
        <v>151</v>
      </c>
      <c r="L768" t="s">
        <v>141</v>
      </c>
      <c r="M768" s="5">
        <v>603</v>
      </c>
    </row>
    <row r="769" spans="1:13" x14ac:dyDescent="0.25">
      <c r="A769" s="2">
        <v>45708</v>
      </c>
      <c r="B769" s="3">
        <f t="shared" si="35"/>
        <v>2025</v>
      </c>
      <c r="C769" t="str">
        <f t="shared" si="33"/>
        <v>2024-2025</v>
      </c>
      <c r="D769" t="s">
        <v>160</v>
      </c>
      <c r="E769" t="s">
        <v>22</v>
      </c>
      <c r="F769" t="str">
        <f t="shared" si="34"/>
        <v>New South Wales</v>
      </c>
      <c r="G769" t="s">
        <v>10</v>
      </c>
      <c r="H769">
        <v>2116</v>
      </c>
      <c r="I769" t="s">
        <v>11</v>
      </c>
      <c r="J769" t="s">
        <v>123</v>
      </c>
      <c r="K769" t="s">
        <v>155</v>
      </c>
      <c r="L769" t="s">
        <v>145</v>
      </c>
      <c r="M769" s="5">
        <v>435</v>
      </c>
    </row>
    <row r="770" spans="1:13" x14ac:dyDescent="0.25">
      <c r="A770" s="2">
        <v>45918</v>
      </c>
      <c r="B770" s="3">
        <f t="shared" si="35"/>
        <v>2026</v>
      </c>
      <c r="C770" t="str">
        <f t="shared" ref="C770:C833" si="36">IF(MONTH(A770) &gt;= 7, YEAR(A770) &amp; "-" &amp; YEAR(A770) + 1, YEAR(A770) - 1 &amp; "-" &amp; YEAR(A770))</f>
        <v>2025-2026</v>
      </c>
      <c r="D770" t="s">
        <v>160</v>
      </c>
      <c r="E770" t="s">
        <v>44</v>
      </c>
      <c r="F770" t="str">
        <f t="shared" ref="F770:F833" si="37">IF(G770="WA","Western Australia",
IF(G770="NSW","New South Wales",
IF(G770="QLD","Queensland",
IF(G770="VIC","Victoria",
IF(G770="TAS","Tasmania",
IF(G770="SA","South Australia",
IF(G770="NT","Northern Territory",
IF(G770="ACT","Australian Capital Territory",G770))))))))</f>
        <v>Western Australia</v>
      </c>
      <c r="G770" t="s">
        <v>28</v>
      </c>
      <c r="H770">
        <v>6010</v>
      </c>
      <c r="I770" t="s">
        <v>11</v>
      </c>
      <c r="J770" t="s">
        <v>119</v>
      </c>
      <c r="K770" t="s">
        <v>153</v>
      </c>
      <c r="L770" t="s">
        <v>143</v>
      </c>
      <c r="M770" s="5">
        <v>320</v>
      </c>
    </row>
    <row r="771" spans="1:13" x14ac:dyDescent="0.25">
      <c r="A771" s="2">
        <v>45349</v>
      </c>
      <c r="B771" s="3">
        <f t="shared" ref="B771:B834" si="38">IF(MONTH(A771)&gt;=7,YEAR(A771)+1,YEAR(A771))</f>
        <v>2024</v>
      </c>
      <c r="C771" t="str">
        <f t="shared" si="36"/>
        <v>2023-2024</v>
      </c>
      <c r="D771" t="s">
        <v>160</v>
      </c>
      <c r="E771" t="s">
        <v>49</v>
      </c>
      <c r="F771" t="str">
        <f t="shared" si="37"/>
        <v>New South Wales</v>
      </c>
      <c r="G771" t="s">
        <v>10</v>
      </c>
      <c r="H771">
        <v>2350</v>
      </c>
      <c r="I771" t="s">
        <v>11</v>
      </c>
      <c r="J771" t="s">
        <v>120</v>
      </c>
      <c r="K771" t="s">
        <v>153</v>
      </c>
      <c r="L771" t="s">
        <v>143</v>
      </c>
      <c r="M771" s="5">
        <v>458</v>
      </c>
    </row>
    <row r="772" spans="1:13" x14ac:dyDescent="0.25">
      <c r="A772" s="2">
        <v>46005</v>
      </c>
      <c r="B772" s="3">
        <f t="shared" si="38"/>
        <v>2026</v>
      </c>
      <c r="C772" t="str">
        <f t="shared" si="36"/>
        <v>2025-2026</v>
      </c>
      <c r="D772" t="s">
        <v>160</v>
      </c>
      <c r="E772" t="s">
        <v>18</v>
      </c>
      <c r="F772" t="str">
        <f t="shared" si="37"/>
        <v>Queensland</v>
      </c>
      <c r="G772" t="s">
        <v>19</v>
      </c>
      <c r="H772">
        <v>4802</v>
      </c>
      <c r="I772" t="s">
        <v>11</v>
      </c>
      <c r="J772" t="s">
        <v>131</v>
      </c>
      <c r="K772" t="s">
        <v>152</v>
      </c>
      <c r="L772" t="s">
        <v>142</v>
      </c>
      <c r="M772" s="5">
        <v>332</v>
      </c>
    </row>
    <row r="773" spans="1:13" x14ac:dyDescent="0.25">
      <c r="A773" s="2">
        <v>45552</v>
      </c>
      <c r="B773" s="3">
        <f t="shared" si="38"/>
        <v>2025</v>
      </c>
      <c r="C773" t="str">
        <f t="shared" si="36"/>
        <v>2024-2025</v>
      </c>
      <c r="D773" t="s">
        <v>161</v>
      </c>
      <c r="E773" t="s">
        <v>67</v>
      </c>
      <c r="F773" t="str">
        <f t="shared" si="37"/>
        <v>Tasmania</v>
      </c>
      <c r="G773" t="s">
        <v>43</v>
      </c>
      <c r="H773">
        <v>7250</v>
      </c>
      <c r="I773" t="s">
        <v>11</v>
      </c>
      <c r="J773" t="s">
        <v>128</v>
      </c>
      <c r="K773" t="s">
        <v>150</v>
      </c>
      <c r="L773" t="s">
        <v>140</v>
      </c>
      <c r="M773" s="5">
        <v>427</v>
      </c>
    </row>
    <row r="774" spans="1:13" x14ac:dyDescent="0.25">
      <c r="A774" s="2">
        <v>45399</v>
      </c>
      <c r="B774" s="3">
        <f t="shared" si="38"/>
        <v>2024</v>
      </c>
      <c r="C774" t="str">
        <f t="shared" si="36"/>
        <v>2023-2024</v>
      </c>
      <c r="D774" t="s">
        <v>161</v>
      </c>
      <c r="E774" t="s">
        <v>113</v>
      </c>
      <c r="F774" t="str">
        <f t="shared" si="37"/>
        <v>New South Wales</v>
      </c>
      <c r="G774" t="s">
        <v>10</v>
      </c>
      <c r="H774">
        <v>2101</v>
      </c>
      <c r="I774" t="s">
        <v>11</v>
      </c>
      <c r="J774" t="s">
        <v>123</v>
      </c>
      <c r="K774" t="s">
        <v>154</v>
      </c>
      <c r="L774" t="s">
        <v>144</v>
      </c>
      <c r="M774" s="5">
        <v>110</v>
      </c>
    </row>
    <row r="775" spans="1:13" x14ac:dyDescent="0.25">
      <c r="A775" s="2">
        <v>45834</v>
      </c>
      <c r="B775" s="3">
        <f t="shared" si="38"/>
        <v>2025</v>
      </c>
      <c r="C775" t="str">
        <f t="shared" si="36"/>
        <v>2024-2025</v>
      </c>
      <c r="D775" t="s">
        <v>160</v>
      </c>
      <c r="E775" t="s">
        <v>91</v>
      </c>
      <c r="F775" t="str">
        <f t="shared" si="37"/>
        <v>Western Australia</v>
      </c>
      <c r="G775" t="s">
        <v>28</v>
      </c>
      <c r="H775">
        <v>6109</v>
      </c>
      <c r="I775" t="s">
        <v>11</v>
      </c>
      <c r="J775" t="s">
        <v>133</v>
      </c>
      <c r="K775" t="s">
        <v>152</v>
      </c>
      <c r="L775" t="s">
        <v>142</v>
      </c>
      <c r="M775" s="5">
        <v>731</v>
      </c>
    </row>
    <row r="776" spans="1:13" x14ac:dyDescent="0.25">
      <c r="A776" s="2">
        <v>45868</v>
      </c>
      <c r="B776" s="3">
        <f t="shared" si="38"/>
        <v>2026</v>
      </c>
      <c r="C776" t="str">
        <f t="shared" si="36"/>
        <v>2025-2026</v>
      </c>
      <c r="D776" t="s">
        <v>161</v>
      </c>
      <c r="E776" t="s">
        <v>83</v>
      </c>
      <c r="F776" t="str">
        <f t="shared" si="37"/>
        <v>Victoria</v>
      </c>
      <c r="G776" t="s">
        <v>26</v>
      </c>
      <c r="H776">
        <v>3551</v>
      </c>
      <c r="I776" t="s">
        <v>11</v>
      </c>
      <c r="J776" t="s">
        <v>127</v>
      </c>
      <c r="K776" t="s">
        <v>156</v>
      </c>
      <c r="L776" t="s">
        <v>146</v>
      </c>
      <c r="M776" s="5">
        <v>757</v>
      </c>
    </row>
    <row r="777" spans="1:13" x14ac:dyDescent="0.25">
      <c r="A777" s="2">
        <v>45532</v>
      </c>
      <c r="B777" s="3">
        <f t="shared" si="38"/>
        <v>2025</v>
      </c>
      <c r="C777" t="str">
        <f t="shared" si="36"/>
        <v>2024-2025</v>
      </c>
      <c r="D777" t="s">
        <v>160</v>
      </c>
      <c r="E777" t="s">
        <v>91</v>
      </c>
      <c r="F777" t="str">
        <f t="shared" si="37"/>
        <v>Western Australia</v>
      </c>
      <c r="G777" t="s">
        <v>28</v>
      </c>
      <c r="H777">
        <v>6109</v>
      </c>
      <c r="I777" t="s">
        <v>11</v>
      </c>
      <c r="J777" t="s">
        <v>133</v>
      </c>
      <c r="K777" t="s">
        <v>156</v>
      </c>
      <c r="L777" t="s">
        <v>146</v>
      </c>
      <c r="M777" s="5">
        <v>461</v>
      </c>
    </row>
    <row r="778" spans="1:13" x14ac:dyDescent="0.25">
      <c r="A778" s="2">
        <v>45981</v>
      </c>
      <c r="B778" s="3">
        <f t="shared" si="38"/>
        <v>2026</v>
      </c>
      <c r="C778" t="str">
        <f t="shared" si="36"/>
        <v>2025-2026</v>
      </c>
      <c r="D778" t="s">
        <v>160</v>
      </c>
      <c r="E778" t="s">
        <v>49</v>
      </c>
      <c r="F778" t="str">
        <f t="shared" si="37"/>
        <v>New South Wales</v>
      </c>
      <c r="G778" t="s">
        <v>10</v>
      </c>
      <c r="H778">
        <v>2350</v>
      </c>
      <c r="I778" t="s">
        <v>11</v>
      </c>
      <c r="J778" t="s">
        <v>120</v>
      </c>
      <c r="K778" t="s">
        <v>158</v>
      </c>
      <c r="L778" t="s">
        <v>148</v>
      </c>
      <c r="M778" s="5">
        <v>230</v>
      </c>
    </row>
    <row r="779" spans="1:13" x14ac:dyDescent="0.25">
      <c r="A779" s="2">
        <v>45330</v>
      </c>
      <c r="B779" s="3">
        <f t="shared" si="38"/>
        <v>2024</v>
      </c>
      <c r="C779" t="str">
        <f t="shared" si="36"/>
        <v>2023-2024</v>
      </c>
      <c r="D779" t="s">
        <v>160</v>
      </c>
      <c r="E779" t="s">
        <v>87</v>
      </c>
      <c r="F779" t="str">
        <f t="shared" si="37"/>
        <v>New South Wales</v>
      </c>
      <c r="G779" t="s">
        <v>10</v>
      </c>
      <c r="H779">
        <v>2158</v>
      </c>
      <c r="I779" t="s">
        <v>11</v>
      </c>
      <c r="J779" t="s">
        <v>123</v>
      </c>
      <c r="K779" t="s">
        <v>156</v>
      </c>
      <c r="L779" t="s">
        <v>146</v>
      </c>
      <c r="M779" s="5">
        <v>383</v>
      </c>
    </row>
    <row r="780" spans="1:13" x14ac:dyDescent="0.25">
      <c r="A780" s="2">
        <v>45379</v>
      </c>
      <c r="B780" s="3">
        <f t="shared" si="38"/>
        <v>2024</v>
      </c>
      <c r="C780" t="str">
        <f t="shared" si="36"/>
        <v>2023-2024</v>
      </c>
      <c r="D780" t="s">
        <v>160</v>
      </c>
      <c r="E780" t="s">
        <v>80</v>
      </c>
      <c r="F780" t="str">
        <f t="shared" si="37"/>
        <v>New South Wales</v>
      </c>
      <c r="G780" t="s">
        <v>10</v>
      </c>
      <c r="H780">
        <v>2120</v>
      </c>
      <c r="I780" t="s">
        <v>11</v>
      </c>
      <c r="J780" t="s">
        <v>123</v>
      </c>
      <c r="K780" t="s">
        <v>156</v>
      </c>
      <c r="L780" t="s">
        <v>146</v>
      </c>
      <c r="M780" s="5">
        <v>778</v>
      </c>
    </row>
    <row r="781" spans="1:13" x14ac:dyDescent="0.25">
      <c r="A781" s="2">
        <v>45297</v>
      </c>
      <c r="B781" s="3">
        <f t="shared" si="38"/>
        <v>2024</v>
      </c>
      <c r="C781" t="str">
        <f t="shared" si="36"/>
        <v>2023-2024</v>
      </c>
      <c r="D781" t="s">
        <v>160</v>
      </c>
      <c r="E781" t="s">
        <v>35</v>
      </c>
      <c r="F781" t="str">
        <f t="shared" si="37"/>
        <v>Victoria</v>
      </c>
      <c r="G781" t="s">
        <v>26</v>
      </c>
      <c r="H781">
        <v>3280</v>
      </c>
      <c r="I781" t="s">
        <v>11</v>
      </c>
      <c r="J781" t="s">
        <v>127</v>
      </c>
      <c r="K781" t="s">
        <v>152</v>
      </c>
      <c r="L781" t="s">
        <v>142</v>
      </c>
      <c r="M781" s="5">
        <v>110</v>
      </c>
    </row>
    <row r="782" spans="1:13" x14ac:dyDescent="0.25">
      <c r="A782" s="2">
        <v>45803</v>
      </c>
      <c r="B782" s="3">
        <f t="shared" si="38"/>
        <v>2025</v>
      </c>
      <c r="C782" t="str">
        <f t="shared" si="36"/>
        <v>2024-2025</v>
      </c>
      <c r="D782" t="s">
        <v>160</v>
      </c>
      <c r="E782" t="s">
        <v>50</v>
      </c>
      <c r="F782" t="str">
        <f t="shared" si="37"/>
        <v>Australian Capital Territory</v>
      </c>
      <c r="G782" t="s">
        <v>51</v>
      </c>
      <c r="H782">
        <v>2617</v>
      </c>
      <c r="I782" t="s">
        <v>11</v>
      </c>
      <c r="J782" t="s">
        <v>121</v>
      </c>
      <c r="K782" t="s">
        <v>158</v>
      </c>
      <c r="L782" t="s">
        <v>148</v>
      </c>
      <c r="M782" s="5">
        <v>714</v>
      </c>
    </row>
    <row r="783" spans="1:13" x14ac:dyDescent="0.25">
      <c r="A783" s="2">
        <v>45904</v>
      </c>
      <c r="B783" s="3">
        <f t="shared" si="38"/>
        <v>2026</v>
      </c>
      <c r="C783" t="str">
        <f t="shared" si="36"/>
        <v>2025-2026</v>
      </c>
      <c r="D783" t="s">
        <v>160</v>
      </c>
      <c r="E783" t="s">
        <v>108</v>
      </c>
      <c r="F783" t="str">
        <f t="shared" si="37"/>
        <v>Tasmania</v>
      </c>
      <c r="G783" t="s">
        <v>43</v>
      </c>
      <c r="H783">
        <v>7320</v>
      </c>
      <c r="I783" t="s">
        <v>11</v>
      </c>
      <c r="J783" t="s">
        <v>128</v>
      </c>
      <c r="K783" t="s">
        <v>154</v>
      </c>
      <c r="L783" t="s">
        <v>144</v>
      </c>
      <c r="M783" s="5">
        <v>218</v>
      </c>
    </row>
    <row r="784" spans="1:13" x14ac:dyDescent="0.25">
      <c r="A784" s="2">
        <v>45366</v>
      </c>
      <c r="B784" s="3">
        <f t="shared" si="38"/>
        <v>2024</v>
      </c>
      <c r="C784" t="str">
        <f t="shared" si="36"/>
        <v>2023-2024</v>
      </c>
      <c r="D784" t="s">
        <v>161</v>
      </c>
      <c r="E784" t="s">
        <v>94</v>
      </c>
      <c r="F784" t="str">
        <f t="shared" si="37"/>
        <v>Queensland</v>
      </c>
      <c r="G784" t="s">
        <v>19</v>
      </c>
      <c r="H784">
        <v>4551</v>
      </c>
      <c r="I784" t="s">
        <v>11</v>
      </c>
      <c r="J784" t="s">
        <v>134</v>
      </c>
      <c r="K784" t="s">
        <v>156</v>
      </c>
      <c r="L784" t="s">
        <v>146</v>
      </c>
      <c r="M784" s="5">
        <v>336</v>
      </c>
    </row>
    <row r="785" spans="1:13" x14ac:dyDescent="0.25">
      <c r="A785" s="2">
        <v>45650</v>
      </c>
      <c r="B785" s="3">
        <f t="shared" si="38"/>
        <v>2025</v>
      </c>
      <c r="C785" t="str">
        <f t="shared" si="36"/>
        <v>2024-2025</v>
      </c>
      <c r="D785" t="s">
        <v>161</v>
      </c>
      <c r="E785" t="s">
        <v>69</v>
      </c>
      <c r="F785" t="str">
        <f t="shared" si="37"/>
        <v>Victoria</v>
      </c>
      <c r="G785" t="s">
        <v>26</v>
      </c>
      <c r="H785">
        <v>3148</v>
      </c>
      <c r="I785" t="s">
        <v>11</v>
      </c>
      <c r="J785" t="s">
        <v>125</v>
      </c>
      <c r="K785" t="s">
        <v>152</v>
      </c>
      <c r="L785" t="s">
        <v>142</v>
      </c>
      <c r="M785" s="5">
        <v>331</v>
      </c>
    </row>
    <row r="786" spans="1:13" x14ac:dyDescent="0.25">
      <c r="A786" s="2">
        <v>45854</v>
      </c>
      <c r="B786" s="3">
        <f t="shared" si="38"/>
        <v>2026</v>
      </c>
      <c r="C786" t="str">
        <f t="shared" si="36"/>
        <v>2025-2026</v>
      </c>
      <c r="D786" t="s">
        <v>160</v>
      </c>
      <c r="E786" t="s">
        <v>96</v>
      </c>
      <c r="F786" t="str">
        <f t="shared" si="37"/>
        <v>Western Australia</v>
      </c>
      <c r="G786" t="s">
        <v>28</v>
      </c>
      <c r="H786">
        <v>6027</v>
      </c>
      <c r="I786" t="s">
        <v>11</v>
      </c>
      <c r="J786" t="s">
        <v>119</v>
      </c>
      <c r="K786" t="s">
        <v>154</v>
      </c>
      <c r="L786" t="s">
        <v>144</v>
      </c>
      <c r="M786" s="5">
        <v>148</v>
      </c>
    </row>
    <row r="787" spans="1:13" x14ac:dyDescent="0.25">
      <c r="A787" s="2">
        <v>45721</v>
      </c>
      <c r="B787" s="3">
        <f t="shared" si="38"/>
        <v>2025</v>
      </c>
      <c r="C787" t="str">
        <f t="shared" si="36"/>
        <v>2024-2025</v>
      </c>
      <c r="D787" t="s">
        <v>161</v>
      </c>
      <c r="E787" t="s">
        <v>78</v>
      </c>
      <c r="F787" t="str">
        <f t="shared" si="37"/>
        <v>New South Wales</v>
      </c>
      <c r="G787" t="s">
        <v>10</v>
      </c>
      <c r="H787">
        <v>2480</v>
      </c>
      <c r="I787" t="s">
        <v>11</v>
      </c>
      <c r="J787" t="s">
        <v>120</v>
      </c>
      <c r="K787" t="s">
        <v>154</v>
      </c>
      <c r="L787" t="s">
        <v>144</v>
      </c>
      <c r="M787" s="5">
        <v>781</v>
      </c>
    </row>
    <row r="788" spans="1:13" x14ac:dyDescent="0.25">
      <c r="A788" s="2">
        <v>45441</v>
      </c>
      <c r="B788" s="3">
        <f t="shared" si="38"/>
        <v>2024</v>
      </c>
      <c r="C788" t="str">
        <f t="shared" si="36"/>
        <v>2023-2024</v>
      </c>
      <c r="D788" t="s">
        <v>161</v>
      </c>
      <c r="E788" t="s">
        <v>91</v>
      </c>
      <c r="F788" t="str">
        <f t="shared" si="37"/>
        <v>Western Australia</v>
      </c>
      <c r="G788" t="s">
        <v>28</v>
      </c>
      <c r="H788">
        <v>6109</v>
      </c>
      <c r="I788" t="s">
        <v>11</v>
      </c>
      <c r="J788" t="s">
        <v>133</v>
      </c>
      <c r="K788" t="s">
        <v>155</v>
      </c>
      <c r="L788" t="s">
        <v>145</v>
      </c>
      <c r="M788" s="5">
        <v>569</v>
      </c>
    </row>
    <row r="789" spans="1:13" x14ac:dyDescent="0.25">
      <c r="A789" s="2">
        <v>45776</v>
      </c>
      <c r="B789" s="3">
        <f t="shared" si="38"/>
        <v>2025</v>
      </c>
      <c r="C789" t="str">
        <f t="shared" si="36"/>
        <v>2024-2025</v>
      </c>
      <c r="D789" t="s">
        <v>160</v>
      </c>
      <c r="E789" t="s">
        <v>9</v>
      </c>
      <c r="F789" t="str">
        <f t="shared" si="37"/>
        <v>New South Wales</v>
      </c>
      <c r="G789" t="s">
        <v>10</v>
      </c>
      <c r="H789">
        <v>2067</v>
      </c>
      <c r="I789" t="s">
        <v>11</v>
      </c>
      <c r="J789" t="s">
        <v>124</v>
      </c>
      <c r="K789" t="s">
        <v>153</v>
      </c>
      <c r="L789" t="s">
        <v>143</v>
      </c>
      <c r="M789" s="5">
        <v>439</v>
      </c>
    </row>
    <row r="790" spans="1:13" x14ac:dyDescent="0.25">
      <c r="A790" s="2">
        <v>45431</v>
      </c>
      <c r="B790" s="3">
        <f t="shared" si="38"/>
        <v>2024</v>
      </c>
      <c r="C790" t="str">
        <f t="shared" si="36"/>
        <v>2023-2024</v>
      </c>
      <c r="D790" t="s">
        <v>160</v>
      </c>
      <c r="E790" t="s">
        <v>14</v>
      </c>
      <c r="F790" t="str">
        <f t="shared" si="37"/>
        <v>Northern Territory</v>
      </c>
      <c r="G790" t="s">
        <v>15</v>
      </c>
      <c r="H790">
        <v>800</v>
      </c>
      <c r="I790" t="s">
        <v>11</v>
      </c>
      <c r="J790" t="s">
        <v>138</v>
      </c>
      <c r="K790" t="s">
        <v>152</v>
      </c>
      <c r="L790" t="s">
        <v>142</v>
      </c>
      <c r="M790" s="5">
        <v>550</v>
      </c>
    </row>
    <row r="791" spans="1:13" x14ac:dyDescent="0.25">
      <c r="A791" s="2">
        <v>45519</v>
      </c>
      <c r="B791" s="3">
        <f t="shared" si="38"/>
        <v>2025</v>
      </c>
      <c r="C791" t="str">
        <f t="shared" si="36"/>
        <v>2024-2025</v>
      </c>
      <c r="D791" t="s">
        <v>161</v>
      </c>
      <c r="E791" t="s">
        <v>83</v>
      </c>
      <c r="F791" t="str">
        <f t="shared" si="37"/>
        <v>Victoria</v>
      </c>
      <c r="G791" t="s">
        <v>26</v>
      </c>
      <c r="H791">
        <v>3551</v>
      </c>
      <c r="I791" t="s">
        <v>11</v>
      </c>
      <c r="J791" t="s">
        <v>127</v>
      </c>
      <c r="K791" t="s">
        <v>155</v>
      </c>
      <c r="L791" t="s">
        <v>145</v>
      </c>
      <c r="M791" s="5">
        <v>554</v>
      </c>
    </row>
    <row r="792" spans="1:13" x14ac:dyDescent="0.25">
      <c r="A792" s="2">
        <v>45982</v>
      </c>
      <c r="B792" s="3">
        <f t="shared" si="38"/>
        <v>2026</v>
      </c>
      <c r="C792" t="str">
        <f t="shared" si="36"/>
        <v>2025-2026</v>
      </c>
      <c r="D792" t="s">
        <v>160</v>
      </c>
      <c r="E792" t="s">
        <v>60</v>
      </c>
      <c r="F792" t="str">
        <f t="shared" si="37"/>
        <v>Queensland</v>
      </c>
      <c r="G792" t="s">
        <v>19</v>
      </c>
      <c r="H792">
        <v>4655</v>
      </c>
      <c r="I792" t="s">
        <v>11</v>
      </c>
      <c r="J792" t="s">
        <v>136</v>
      </c>
      <c r="K792" t="s">
        <v>154</v>
      </c>
      <c r="L792" t="s">
        <v>144</v>
      </c>
      <c r="M792" s="5">
        <v>465</v>
      </c>
    </row>
    <row r="793" spans="1:13" x14ac:dyDescent="0.25">
      <c r="A793" s="2">
        <v>45923</v>
      </c>
      <c r="B793" s="3">
        <f t="shared" si="38"/>
        <v>2026</v>
      </c>
      <c r="C793" t="str">
        <f t="shared" si="36"/>
        <v>2025-2026</v>
      </c>
      <c r="D793" t="s">
        <v>160</v>
      </c>
      <c r="E793" t="s">
        <v>102</v>
      </c>
      <c r="F793" t="str">
        <f t="shared" si="37"/>
        <v>Queensland</v>
      </c>
      <c r="G793" t="s">
        <v>19</v>
      </c>
      <c r="H793">
        <v>4825</v>
      </c>
      <c r="I793" t="s">
        <v>11</v>
      </c>
      <c r="J793" t="s">
        <v>131</v>
      </c>
      <c r="K793" t="s">
        <v>151</v>
      </c>
      <c r="L793" t="s">
        <v>141</v>
      </c>
      <c r="M793" s="5">
        <v>411</v>
      </c>
    </row>
    <row r="794" spans="1:13" x14ac:dyDescent="0.25">
      <c r="A794" s="2">
        <v>45610</v>
      </c>
      <c r="B794" s="3">
        <f t="shared" si="38"/>
        <v>2025</v>
      </c>
      <c r="C794" t="str">
        <f t="shared" si="36"/>
        <v>2024-2025</v>
      </c>
      <c r="D794" t="s">
        <v>160</v>
      </c>
      <c r="E794" t="s">
        <v>16</v>
      </c>
      <c r="F794" t="str">
        <f t="shared" si="37"/>
        <v>South Australia</v>
      </c>
      <c r="G794" t="s">
        <v>17</v>
      </c>
      <c r="H794">
        <v>5168</v>
      </c>
      <c r="I794" t="s">
        <v>11</v>
      </c>
      <c r="J794" t="s">
        <v>132</v>
      </c>
      <c r="K794" t="s">
        <v>156</v>
      </c>
      <c r="L794" t="s">
        <v>146</v>
      </c>
      <c r="M794" s="5">
        <v>102</v>
      </c>
    </row>
    <row r="795" spans="1:13" x14ac:dyDescent="0.25">
      <c r="A795" s="2">
        <v>45588</v>
      </c>
      <c r="B795" s="3">
        <f t="shared" si="38"/>
        <v>2025</v>
      </c>
      <c r="C795" t="str">
        <f t="shared" si="36"/>
        <v>2024-2025</v>
      </c>
      <c r="D795" t="s">
        <v>161</v>
      </c>
      <c r="E795" t="s">
        <v>61</v>
      </c>
      <c r="F795" t="str">
        <f t="shared" si="37"/>
        <v>Victoria</v>
      </c>
      <c r="G795" t="s">
        <v>26</v>
      </c>
      <c r="H795">
        <v>3179</v>
      </c>
      <c r="I795" t="s">
        <v>11</v>
      </c>
      <c r="J795" t="s">
        <v>125</v>
      </c>
      <c r="K795" t="s">
        <v>150</v>
      </c>
      <c r="L795" t="s">
        <v>140</v>
      </c>
      <c r="M795" s="5">
        <v>397</v>
      </c>
    </row>
    <row r="796" spans="1:13" x14ac:dyDescent="0.25">
      <c r="A796" s="2">
        <v>45463</v>
      </c>
      <c r="B796" s="3">
        <f t="shared" si="38"/>
        <v>2024</v>
      </c>
      <c r="C796" t="str">
        <f t="shared" si="36"/>
        <v>2023-2024</v>
      </c>
      <c r="D796" t="s">
        <v>160</v>
      </c>
      <c r="E796" t="s">
        <v>68</v>
      </c>
      <c r="F796" t="str">
        <f t="shared" si="37"/>
        <v>Victoria</v>
      </c>
      <c r="G796" t="s">
        <v>26</v>
      </c>
      <c r="H796">
        <v>3429</v>
      </c>
      <c r="I796" t="s">
        <v>11</v>
      </c>
      <c r="J796" t="s">
        <v>127</v>
      </c>
      <c r="K796" t="s">
        <v>150</v>
      </c>
      <c r="L796" t="s">
        <v>140</v>
      </c>
      <c r="M796" s="5">
        <v>154</v>
      </c>
    </row>
    <row r="797" spans="1:13" x14ac:dyDescent="0.25">
      <c r="A797" s="2">
        <v>45584</v>
      </c>
      <c r="B797" s="3">
        <f t="shared" si="38"/>
        <v>2025</v>
      </c>
      <c r="C797" t="str">
        <f t="shared" si="36"/>
        <v>2024-2025</v>
      </c>
      <c r="D797" t="s">
        <v>160</v>
      </c>
      <c r="E797" t="s">
        <v>53</v>
      </c>
      <c r="F797" t="str">
        <f t="shared" si="37"/>
        <v>Queensland</v>
      </c>
      <c r="G797" t="s">
        <v>19</v>
      </c>
      <c r="H797">
        <v>4012</v>
      </c>
      <c r="I797" t="s">
        <v>11</v>
      </c>
      <c r="J797" t="s">
        <v>129</v>
      </c>
      <c r="K797" t="s">
        <v>152</v>
      </c>
      <c r="L797" t="s">
        <v>142</v>
      </c>
      <c r="M797" s="5">
        <v>442</v>
      </c>
    </row>
    <row r="798" spans="1:13" x14ac:dyDescent="0.25">
      <c r="A798" s="2">
        <v>45976</v>
      </c>
      <c r="B798" s="3">
        <f t="shared" si="38"/>
        <v>2026</v>
      </c>
      <c r="C798" t="str">
        <f t="shared" si="36"/>
        <v>2025-2026</v>
      </c>
      <c r="D798" t="s">
        <v>160</v>
      </c>
      <c r="E798" t="s">
        <v>59</v>
      </c>
      <c r="F798" t="str">
        <f t="shared" si="37"/>
        <v>South Australia</v>
      </c>
      <c r="G798" t="s">
        <v>17</v>
      </c>
      <c r="H798">
        <v>5011</v>
      </c>
      <c r="I798" t="s">
        <v>11</v>
      </c>
      <c r="J798" t="s">
        <v>132</v>
      </c>
      <c r="K798" t="s">
        <v>152</v>
      </c>
      <c r="L798" t="s">
        <v>142</v>
      </c>
      <c r="M798" s="5">
        <v>693</v>
      </c>
    </row>
    <row r="799" spans="1:13" x14ac:dyDescent="0.25">
      <c r="A799" s="2">
        <v>45798</v>
      </c>
      <c r="B799" s="3">
        <f t="shared" si="38"/>
        <v>2025</v>
      </c>
      <c r="C799" t="str">
        <f t="shared" si="36"/>
        <v>2024-2025</v>
      </c>
      <c r="D799" t="s">
        <v>160</v>
      </c>
      <c r="E799" t="s">
        <v>114</v>
      </c>
      <c r="F799" t="str">
        <f t="shared" si="37"/>
        <v>Victoria</v>
      </c>
      <c r="G799" t="s">
        <v>26</v>
      </c>
      <c r="H799">
        <v>3353</v>
      </c>
      <c r="I799" t="s">
        <v>11</v>
      </c>
      <c r="J799" t="s">
        <v>127</v>
      </c>
      <c r="K799" t="s">
        <v>159</v>
      </c>
      <c r="L799" t="s">
        <v>149</v>
      </c>
      <c r="M799" s="5">
        <v>783</v>
      </c>
    </row>
    <row r="800" spans="1:13" x14ac:dyDescent="0.25">
      <c r="A800" s="2">
        <v>45691</v>
      </c>
      <c r="B800" s="3">
        <f t="shared" si="38"/>
        <v>2025</v>
      </c>
      <c r="C800" t="str">
        <f t="shared" si="36"/>
        <v>2024-2025</v>
      </c>
      <c r="D800" t="s">
        <v>161</v>
      </c>
      <c r="E800" t="s">
        <v>71</v>
      </c>
      <c r="F800" t="str">
        <f t="shared" si="37"/>
        <v>Victoria</v>
      </c>
      <c r="G800" t="s">
        <v>26</v>
      </c>
      <c r="H800">
        <v>3131</v>
      </c>
      <c r="I800" t="s">
        <v>11</v>
      </c>
      <c r="J800" t="s">
        <v>125</v>
      </c>
      <c r="K800" t="s">
        <v>150</v>
      </c>
      <c r="L800" t="s">
        <v>140</v>
      </c>
      <c r="M800" s="5">
        <v>762</v>
      </c>
    </row>
    <row r="801" spans="1:13" x14ac:dyDescent="0.25">
      <c r="A801" s="2">
        <v>45799</v>
      </c>
      <c r="B801" s="3">
        <f t="shared" si="38"/>
        <v>2025</v>
      </c>
      <c r="C801" t="str">
        <f t="shared" si="36"/>
        <v>2024-2025</v>
      </c>
      <c r="D801" t="s">
        <v>160</v>
      </c>
      <c r="E801" t="s">
        <v>33</v>
      </c>
      <c r="F801" t="str">
        <f t="shared" si="37"/>
        <v>Northern Territory</v>
      </c>
      <c r="G801" t="s">
        <v>15</v>
      </c>
      <c r="H801">
        <v>870</v>
      </c>
      <c r="I801" t="s">
        <v>11</v>
      </c>
      <c r="J801" t="s">
        <v>138</v>
      </c>
      <c r="K801" t="s">
        <v>153</v>
      </c>
      <c r="L801" t="s">
        <v>143</v>
      </c>
      <c r="M801" s="5">
        <v>77</v>
      </c>
    </row>
    <row r="802" spans="1:13" x14ac:dyDescent="0.25">
      <c r="A802" s="2">
        <v>45999</v>
      </c>
      <c r="B802" s="3">
        <f t="shared" si="38"/>
        <v>2026</v>
      </c>
      <c r="C802" t="str">
        <f t="shared" si="36"/>
        <v>2025-2026</v>
      </c>
      <c r="D802" t="s">
        <v>160</v>
      </c>
      <c r="E802" t="s">
        <v>112</v>
      </c>
      <c r="F802" t="str">
        <f t="shared" si="37"/>
        <v>Queensland</v>
      </c>
      <c r="G802" t="s">
        <v>19</v>
      </c>
      <c r="H802">
        <v>4566</v>
      </c>
      <c r="I802" t="s">
        <v>11</v>
      </c>
      <c r="J802" t="s">
        <v>134</v>
      </c>
      <c r="K802" t="s">
        <v>157</v>
      </c>
      <c r="L802" t="s">
        <v>147</v>
      </c>
      <c r="M802" s="5">
        <v>559</v>
      </c>
    </row>
    <row r="803" spans="1:13" x14ac:dyDescent="0.25">
      <c r="A803" s="2">
        <v>45341</v>
      </c>
      <c r="B803" s="3">
        <f t="shared" si="38"/>
        <v>2024</v>
      </c>
      <c r="C803" t="str">
        <f t="shared" si="36"/>
        <v>2023-2024</v>
      </c>
      <c r="D803" t="s">
        <v>160</v>
      </c>
      <c r="E803" t="s">
        <v>89</v>
      </c>
      <c r="F803" t="str">
        <f t="shared" si="37"/>
        <v>Queensland</v>
      </c>
      <c r="G803" t="s">
        <v>19</v>
      </c>
      <c r="H803">
        <v>4700</v>
      </c>
      <c r="I803" t="s">
        <v>11</v>
      </c>
      <c r="J803" t="s">
        <v>136</v>
      </c>
      <c r="K803" t="s">
        <v>153</v>
      </c>
      <c r="L803" t="s">
        <v>143</v>
      </c>
      <c r="M803" s="5">
        <v>714</v>
      </c>
    </row>
    <row r="804" spans="1:13" x14ac:dyDescent="0.25">
      <c r="A804" s="2">
        <v>45461</v>
      </c>
      <c r="B804" s="3">
        <f t="shared" si="38"/>
        <v>2024</v>
      </c>
      <c r="C804" t="str">
        <f t="shared" si="36"/>
        <v>2023-2024</v>
      </c>
      <c r="D804" t="s">
        <v>161</v>
      </c>
      <c r="E804" t="s">
        <v>83</v>
      </c>
      <c r="F804" t="str">
        <f t="shared" si="37"/>
        <v>Victoria</v>
      </c>
      <c r="G804" t="s">
        <v>26</v>
      </c>
      <c r="H804">
        <v>3551</v>
      </c>
      <c r="I804" t="s">
        <v>11</v>
      </c>
      <c r="J804" t="s">
        <v>127</v>
      </c>
      <c r="K804" t="s">
        <v>159</v>
      </c>
      <c r="L804" t="s">
        <v>149</v>
      </c>
      <c r="M804" s="5">
        <v>429</v>
      </c>
    </row>
    <row r="805" spans="1:13" x14ac:dyDescent="0.25">
      <c r="A805" s="2">
        <v>45530</v>
      </c>
      <c r="B805" s="3">
        <f t="shared" si="38"/>
        <v>2025</v>
      </c>
      <c r="C805" t="str">
        <f t="shared" si="36"/>
        <v>2024-2025</v>
      </c>
      <c r="D805" t="s">
        <v>161</v>
      </c>
      <c r="E805" t="s">
        <v>109</v>
      </c>
      <c r="F805" t="str">
        <f t="shared" si="37"/>
        <v>Western Australia</v>
      </c>
      <c r="G805" t="s">
        <v>28</v>
      </c>
      <c r="H805">
        <v>6052</v>
      </c>
      <c r="I805" t="s">
        <v>11</v>
      </c>
      <c r="J805" t="s">
        <v>119</v>
      </c>
      <c r="K805" t="s">
        <v>155</v>
      </c>
      <c r="L805" t="s">
        <v>145</v>
      </c>
      <c r="M805" s="5">
        <v>668</v>
      </c>
    </row>
    <row r="806" spans="1:13" x14ac:dyDescent="0.25">
      <c r="A806" s="2">
        <v>45516</v>
      </c>
      <c r="B806" s="3">
        <f t="shared" si="38"/>
        <v>2025</v>
      </c>
      <c r="C806" t="str">
        <f t="shared" si="36"/>
        <v>2024-2025</v>
      </c>
      <c r="D806" t="s">
        <v>161</v>
      </c>
      <c r="E806" t="s">
        <v>64</v>
      </c>
      <c r="F806" t="str">
        <f t="shared" si="37"/>
        <v>Western Australia</v>
      </c>
      <c r="G806" t="s">
        <v>28</v>
      </c>
      <c r="H806">
        <v>6112</v>
      </c>
      <c r="I806" t="s">
        <v>11</v>
      </c>
      <c r="J806" t="s">
        <v>133</v>
      </c>
      <c r="K806" t="s">
        <v>153</v>
      </c>
      <c r="L806" t="s">
        <v>143</v>
      </c>
      <c r="M806" s="5">
        <v>116</v>
      </c>
    </row>
    <row r="807" spans="1:13" x14ac:dyDescent="0.25">
      <c r="A807" s="2">
        <v>45661</v>
      </c>
      <c r="B807" s="3">
        <f t="shared" si="38"/>
        <v>2025</v>
      </c>
      <c r="C807" t="str">
        <f t="shared" si="36"/>
        <v>2024-2025</v>
      </c>
      <c r="D807" t="s">
        <v>160</v>
      </c>
      <c r="E807" t="s">
        <v>96</v>
      </c>
      <c r="F807" t="str">
        <f t="shared" si="37"/>
        <v>Western Australia</v>
      </c>
      <c r="G807" t="s">
        <v>28</v>
      </c>
      <c r="H807">
        <v>6027</v>
      </c>
      <c r="I807" t="s">
        <v>11</v>
      </c>
      <c r="J807" t="s">
        <v>119</v>
      </c>
      <c r="K807" t="s">
        <v>157</v>
      </c>
      <c r="L807" t="s">
        <v>147</v>
      </c>
      <c r="M807" s="5">
        <v>629</v>
      </c>
    </row>
    <row r="808" spans="1:13" x14ac:dyDescent="0.25">
      <c r="A808" s="2">
        <v>45341</v>
      </c>
      <c r="B808" s="3">
        <f t="shared" si="38"/>
        <v>2024</v>
      </c>
      <c r="C808" t="str">
        <f t="shared" si="36"/>
        <v>2023-2024</v>
      </c>
      <c r="D808" t="s">
        <v>160</v>
      </c>
      <c r="E808" t="s">
        <v>30</v>
      </c>
      <c r="F808" t="str">
        <f t="shared" si="37"/>
        <v>Victoria</v>
      </c>
      <c r="G808" t="s">
        <v>26</v>
      </c>
      <c r="H808">
        <v>3030</v>
      </c>
      <c r="I808" t="s">
        <v>11</v>
      </c>
      <c r="J808" t="s">
        <v>126</v>
      </c>
      <c r="K808" t="s">
        <v>154</v>
      </c>
      <c r="L808" t="s">
        <v>144</v>
      </c>
      <c r="M808" s="5">
        <v>653</v>
      </c>
    </row>
    <row r="809" spans="1:13" x14ac:dyDescent="0.25">
      <c r="A809" s="2">
        <v>45692</v>
      </c>
      <c r="B809" s="3">
        <f t="shared" si="38"/>
        <v>2025</v>
      </c>
      <c r="C809" t="str">
        <f t="shared" si="36"/>
        <v>2024-2025</v>
      </c>
      <c r="D809" t="s">
        <v>160</v>
      </c>
      <c r="E809" t="s">
        <v>20</v>
      </c>
      <c r="F809" t="str">
        <f t="shared" si="37"/>
        <v>South Australia</v>
      </c>
      <c r="G809" t="s">
        <v>17</v>
      </c>
      <c r="H809">
        <v>5607</v>
      </c>
      <c r="I809" t="s">
        <v>11</v>
      </c>
      <c r="J809" t="s">
        <v>137</v>
      </c>
      <c r="K809" t="s">
        <v>153</v>
      </c>
      <c r="L809" t="s">
        <v>143</v>
      </c>
      <c r="M809" s="5">
        <v>541</v>
      </c>
    </row>
    <row r="810" spans="1:13" x14ac:dyDescent="0.25">
      <c r="A810" s="2">
        <v>45327</v>
      </c>
      <c r="B810" s="3">
        <f t="shared" si="38"/>
        <v>2024</v>
      </c>
      <c r="C810" t="str">
        <f t="shared" si="36"/>
        <v>2023-2024</v>
      </c>
      <c r="D810" t="s">
        <v>160</v>
      </c>
      <c r="E810" t="s">
        <v>89</v>
      </c>
      <c r="F810" t="str">
        <f t="shared" si="37"/>
        <v>Queensland</v>
      </c>
      <c r="G810" t="s">
        <v>19</v>
      </c>
      <c r="H810">
        <v>4700</v>
      </c>
      <c r="I810" t="s">
        <v>11</v>
      </c>
      <c r="J810" t="s">
        <v>136</v>
      </c>
      <c r="K810" t="s">
        <v>157</v>
      </c>
      <c r="L810" t="s">
        <v>147</v>
      </c>
      <c r="M810" s="5">
        <v>29</v>
      </c>
    </row>
    <row r="811" spans="1:13" x14ac:dyDescent="0.25">
      <c r="A811" s="2">
        <v>45983</v>
      </c>
      <c r="B811" s="3">
        <f t="shared" si="38"/>
        <v>2026</v>
      </c>
      <c r="C811" t="str">
        <f t="shared" si="36"/>
        <v>2025-2026</v>
      </c>
      <c r="D811" t="s">
        <v>161</v>
      </c>
      <c r="E811" t="s">
        <v>12</v>
      </c>
      <c r="F811" t="str">
        <f t="shared" si="37"/>
        <v>New South Wales</v>
      </c>
      <c r="G811" t="s">
        <v>10</v>
      </c>
      <c r="H811">
        <v>2795</v>
      </c>
      <c r="I811" t="s">
        <v>11</v>
      </c>
      <c r="J811" t="s">
        <v>130</v>
      </c>
      <c r="K811" t="s">
        <v>150</v>
      </c>
      <c r="L811" t="s">
        <v>140</v>
      </c>
      <c r="M811" s="5">
        <v>371</v>
      </c>
    </row>
    <row r="812" spans="1:13" x14ac:dyDescent="0.25">
      <c r="A812" s="2">
        <v>45404</v>
      </c>
      <c r="B812" s="3">
        <f t="shared" si="38"/>
        <v>2024</v>
      </c>
      <c r="C812" t="str">
        <f t="shared" si="36"/>
        <v>2023-2024</v>
      </c>
      <c r="D812" t="s">
        <v>161</v>
      </c>
      <c r="E812" t="s">
        <v>12</v>
      </c>
      <c r="F812" t="str">
        <f t="shared" si="37"/>
        <v>New South Wales</v>
      </c>
      <c r="G812" t="s">
        <v>10</v>
      </c>
      <c r="H812">
        <v>2795</v>
      </c>
      <c r="I812" t="s">
        <v>11</v>
      </c>
      <c r="J812" t="s">
        <v>130</v>
      </c>
      <c r="K812" t="s">
        <v>157</v>
      </c>
      <c r="L812" t="s">
        <v>147</v>
      </c>
      <c r="M812" s="5">
        <v>743</v>
      </c>
    </row>
    <row r="813" spans="1:13" x14ac:dyDescent="0.25">
      <c r="A813" s="2">
        <v>45940</v>
      </c>
      <c r="B813" s="3">
        <f t="shared" si="38"/>
        <v>2026</v>
      </c>
      <c r="C813" t="str">
        <f t="shared" si="36"/>
        <v>2025-2026</v>
      </c>
      <c r="D813" t="s">
        <v>161</v>
      </c>
      <c r="E813" t="s">
        <v>106</v>
      </c>
      <c r="F813" t="str">
        <f t="shared" si="37"/>
        <v>Queensland</v>
      </c>
      <c r="G813" t="s">
        <v>19</v>
      </c>
      <c r="H813">
        <v>4558</v>
      </c>
      <c r="I813" t="s">
        <v>11</v>
      </c>
      <c r="J813" t="s">
        <v>134</v>
      </c>
      <c r="K813" t="s">
        <v>152</v>
      </c>
      <c r="L813" t="s">
        <v>142</v>
      </c>
      <c r="M813" s="5">
        <v>291</v>
      </c>
    </row>
    <row r="814" spans="1:13" x14ac:dyDescent="0.25">
      <c r="A814" s="2">
        <v>45719</v>
      </c>
      <c r="B814" s="3">
        <f t="shared" si="38"/>
        <v>2025</v>
      </c>
      <c r="C814" t="str">
        <f t="shared" si="36"/>
        <v>2024-2025</v>
      </c>
      <c r="D814" t="s">
        <v>160</v>
      </c>
      <c r="E814" t="s">
        <v>45</v>
      </c>
      <c r="F814" t="str">
        <f t="shared" si="37"/>
        <v>Victoria</v>
      </c>
      <c r="G814" t="s">
        <v>26</v>
      </c>
      <c r="H814">
        <v>3136</v>
      </c>
      <c r="I814" t="s">
        <v>11</v>
      </c>
      <c r="J814" t="s">
        <v>125</v>
      </c>
      <c r="K814" t="s">
        <v>156</v>
      </c>
      <c r="L814" t="s">
        <v>146</v>
      </c>
      <c r="M814" s="5">
        <v>756</v>
      </c>
    </row>
    <row r="815" spans="1:13" x14ac:dyDescent="0.25">
      <c r="A815" s="2">
        <v>45900</v>
      </c>
      <c r="B815" s="3">
        <f t="shared" si="38"/>
        <v>2026</v>
      </c>
      <c r="C815" t="str">
        <f t="shared" si="36"/>
        <v>2025-2026</v>
      </c>
      <c r="D815" t="s">
        <v>161</v>
      </c>
      <c r="E815" t="s">
        <v>83</v>
      </c>
      <c r="F815" t="str">
        <f t="shared" si="37"/>
        <v>Victoria</v>
      </c>
      <c r="G815" t="s">
        <v>26</v>
      </c>
      <c r="H815">
        <v>3551</v>
      </c>
      <c r="I815" t="s">
        <v>11</v>
      </c>
      <c r="J815" t="s">
        <v>127</v>
      </c>
      <c r="K815" t="s">
        <v>156</v>
      </c>
      <c r="L815" t="s">
        <v>146</v>
      </c>
      <c r="M815" s="5">
        <v>686</v>
      </c>
    </row>
    <row r="816" spans="1:13" x14ac:dyDescent="0.25">
      <c r="A816" s="2">
        <v>45522</v>
      </c>
      <c r="B816" s="3">
        <f t="shared" si="38"/>
        <v>2025</v>
      </c>
      <c r="C816" t="str">
        <f t="shared" si="36"/>
        <v>2024-2025</v>
      </c>
      <c r="D816" t="s">
        <v>160</v>
      </c>
      <c r="E816" t="s">
        <v>106</v>
      </c>
      <c r="F816" t="str">
        <f t="shared" si="37"/>
        <v>Queensland</v>
      </c>
      <c r="G816" t="s">
        <v>19</v>
      </c>
      <c r="H816">
        <v>4558</v>
      </c>
      <c r="I816" t="s">
        <v>11</v>
      </c>
      <c r="J816" t="s">
        <v>134</v>
      </c>
      <c r="K816" t="s">
        <v>154</v>
      </c>
      <c r="L816" t="s">
        <v>144</v>
      </c>
      <c r="M816" s="5">
        <v>26</v>
      </c>
    </row>
    <row r="817" spans="1:13" x14ac:dyDescent="0.25">
      <c r="A817" s="2">
        <v>45969</v>
      </c>
      <c r="B817" s="3">
        <f t="shared" si="38"/>
        <v>2026</v>
      </c>
      <c r="C817" t="str">
        <f t="shared" si="36"/>
        <v>2025-2026</v>
      </c>
      <c r="D817" t="s">
        <v>161</v>
      </c>
      <c r="E817" t="s">
        <v>39</v>
      </c>
      <c r="F817" t="str">
        <f t="shared" si="37"/>
        <v>New South Wales</v>
      </c>
      <c r="G817" t="s">
        <v>10</v>
      </c>
      <c r="H817">
        <v>2541</v>
      </c>
      <c r="I817" t="s">
        <v>11</v>
      </c>
      <c r="J817" t="s">
        <v>121</v>
      </c>
      <c r="K817" t="s">
        <v>155</v>
      </c>
      <c r="L817" t="s">
        <v>145</v>
      </c>
      <c r="M817" s="5">
        <v>632</v>
      </c>
    </row>
    <row r="818" spans="1:13" x14ac:dyDescent="0.25">
      <c r="A818" s="2">
        <v>45866</v>
      </c>
      <c r="B818" s="3">
        <f t="shared" si="38"/>
        <v>2026</v>
      </c>
      <c r="C818" t="str">
        <f t="shared" si="36"/>
        <v>2025-2026</v>
      </c>
      <c r="D818" t="s">
        <v>161</v>
      </c>
      <c r="E818" t="s">
        <v>12</v>
      </c>
      <c r="F818" t="str">
        <f t="shared" si="37"/>
        <v>New South Wales</v>
      </c>
      <c r="G818" t="s">
        <v>10</v>
      </c>
      <c r="H818">
        <v>2795</v>
      </c>
      <c r="I818" t="s">
        <v>11</v>
      </c>
      <c r="J818" t="s">
        <v>130</v>
      </c>
      <c r="K818" t="s">
        <v>159</v>
      </c>
      <c r="L818" t="s">
        <v>149</v>
      </c>
      <c r="M818" s="5">
        <v>649</v>
      </c>
    </row>
    <row r="819" spans="1:13" x14ac:dyDescent="0.25">
      <c r="A819" s="2">
        <v>45808</v>
      </c>
      <c r="B819" s="3">
        <f t="shared" si="38"/>
        <v>2025</v>
      </c>
      <c r="C819" t="str">
        <f t="shared" si="36"/>
        <v>2024-2025</v>
      </c>
      <c r="D819" t="s">
        <v>160</v>
      </c>
      <c r="E819" t="s">
        <v>88</v>
      </c>
      <c r="F819" t="str">
        <f t="shared" si="37"/>
        <v>Queensland</v>
      </c>
      <c r="G819" t="s">
        <v>19</v>
      </c>
      <c r="H819">
        <v>4570</v>
      </c>
      <c r="I819" t="s">
        <v>11</v>
      </c>
      <c r="J819" t="s">
        <v>134</v>
      </c>
      <c r="K819" t="s">
        <v>157</v>
      </c>
      <c r="L819" t="s">
        <v>147</v>
      </c>
      <c r="M819" s="5">
        <v>542</v>
      </c>
    </row>
    <row r="820" spans="1:13" x14ac:dyDescent="0.25">
      <c r="A820" s="2">
        <v>45872</v>
      </c>
      <c r="B820" s="3">
        <f t="shared" si="38"/>
        <v>2026</v>
      </c>
      <c r="C820" t="str">
        <f t="shared" si="36"/>
        <v>2025-2026</v>
      </c>
      <c r="D820" t="s">
        <v>160</v>
      </c>
      <c r="E820" t="s">
        <v>58</v>
      </c>
      <c r="F820" t="str">
        <f t="shared" si="37"/>
        <v>New South Wales</v>
      </c>
      <c r="G820" t="s">
        <v>10</v>
      </c>
      <c r="H820">
        <v>2790</v>
      </c>
      <c r="I820" t="s">
        <v>11</v>
      </c>
      <c r="J820" t="s">
        <v>130</v>
      </c>
      <c r="K820" t="s">
        <v>157</v>
      </c>
      <c r="L820" t="s">
        <v>147</v>
      </c>
      <c r="M820" s="5">
        <v>288</v>
      </c>
    </row>
    <row r="821" spans="1:13" x14ac:dyDescent="0.25">
      <c r="A821" s="2">
        <v>45831</v>
      </c>
      <c r="B821" s="3">
        <f t="shared" si="38"/>
        <v>2025</v>
      </c>
      <c r="C821" t="str">
        <f t="shared" si="36"/>
        <v>2024-2025</v>
      </c>
      <c r="D821" t="s">
        <v>160</v>
      </c>
      <c r="E821" t="s">
        <v>58</v>
      </c>
      <c r="F821" t="str">
        <f t="shared" si="37"/>
        <v>New South Wales</v>
      </c>
      <c r="G821" t="s">
        <v>10</v>
      </c>
      <c r="H821">
        <v>2790</v>
      </c>
      <c r="I821" t="s">
        <v>11</v>
      </c>
      <c r="J821" t="s">
        <v>130</v>
      </c>
      <c r="K821" t="s">
        <v>153</v>
      </c>
      <c r="L821" t="s">
        <v>143</v>
      </c>
      <c r="M821" s="5">
        <v>154</v>
      </c>
    </row>
    <row r="822" spans="1:13" x14ac:dyDescent="0.25">
      <c r="A822" s="2">
        <v>45519</v>
      </c>
      <c r="B822" s="3">
        <f t="shared" si="38"/>
        <v>2025</v>
      </c>
      <c r="C822" t="str">
        <f t="shared" si="36"/>
        <v>2024-2025</v>
      </c>
      <c r="D822" t="s">
        <v>160</v>
      </c>
      <c r="E822" t="s">
        <v>93</v>
      </c>
      <c r="F822" t="str">
        <f t="shared" si="37"/>
        <v>Victoria</v>
      </c>
      <c r="G822" t="s">
        <v>26</v>
      </c>
      <c r="H822">
        <v>3400</v>
      </c>
      <c r="I822" t="s">
        <v>11</v>
      </c>
      <c r="J822" t="s">
        <v>127</v>
      </c>
      <c r="K822" t="s">
        <v>150</v>
      </c>
      <c r="L822" t="s">
        <v>140</v>
      </c>
      <c r="M822" s="5">
        <v>547</v>
      </c>
    </row>
    <row r="823" spans="1:13" x14ac:dyDescent="0.25">
      <c r="A823" s="2">
        <v>46001</v>
      </c>
      <c r="B823" s="3">
        <f t="shared" si="38"/>
        <v>2026</v>
      </c>
      <c r="C823" t="str">
        <f t="shared" si="36"/>
        <v>2025-2026</v>
      </c>
      <c r="D823" t="s">
        <v>160</v>
      </c>
      <c r="E823" t="s">
        <v>35</v>
      </c>
      <c r="F823" t="str">
        <f t="shared" si="37"/>
        <v>Victoria</v>
      </c>
      <c r="G823" t="s">
        <v>26</v>
      </c>
      <c r="H823">
        <v>3280</v>
      </c>
      <c r="I823" t="s">
        <v>11</v>
      </c>
      <c r="J823" t="s">
        <v>127</v>
      </c>
      <c r="K823" t="s">
        <v>154</v>
      </c>
      <c r="L823" t="s">
        <v>144</v>
      </c>
      <c r="M823" s="5">
        <v>104</v>
      </c>
    </row>
    <row r="824" spans="1:13" x14ac:dyDescent="0.25">
      <c r="A824" s="2">
        <v>46009</v>
      </c>
      <c r="B824" s="3">
        <f t="shared" si="38"/>
        <v>2026</v>
      </c>
      <c r="C824" t="str">
        <f t="shared" si="36"/>
        <v>2025-2026</v>
      </c>
      <c r="D824" t="s">
        <v>160</v>
      </c>
      <c r="E824" t="s">
        <v>78</v>
      </c>
      <c r="F824" t="str">
        <f t="shared" si="37"/>
        <v>New South Wales</v>
      </c>
      <c r="G824" t="s">
        <v>10</v>
      </c>
      <c r="H824">
        <v>2480</v>
      </c>
      <c r="I824" t="s">
        <v>11</v>
      </c>
      <c r="J824" t="s">
        <v>120</v>
      </c>
      <c r="K824" t="s">
        <v>155</v>
      </c>
      <c r="L824" t="s">
        <v>145</v>
      </c>
      <c r="M824" s="5">
        <v>779</v>
      </c>
    </row>
    <row r="825" spans="1:13" x14ac:dyDescent="0.25">
      <c r="A825" s="2">
        <v>45893</v>
      </c>
      <c r="B825" s="3">
        <f t="shared" si="38"/>
        <v>2026</v>
      </c>
      <c r="C825" t="str">
        <f t="shared" si="36"/>
        <v>2025-2026</v>
      </c>
      <c r="D825" t="s">
        <v>160</v>
      </c>
      <c r="E825" t="s">
        <v>31</v>
      </c>
      <c r="F825" t="str">
        <f t="shared" si="37"/>
        <v>South Australia</v>
      </c>
      <c r="G825" t="s">
        <v>17</v>
      </c>
      <c r="H825">
        <v>5082</v>
      </c>
      <c r="I825" t="s">
        <v>11</v>
      </c>
      <c r="J825" t="s">
        <v>132</v>
      </c>
      <c r="K825" t="s">
        <v>153</v>
      </c>
      <c r="L825" t="s">
        <v>143</v>
      </c>
      <c r="M825" s="5">
        <v>160</v>
      </c>
    </row>
    <row r="826" spans="1:13" x14ac:dyDescent="0.25">
      <c r="A826" s="2">
        <v>45632</v>
      </c>
      <c r="B826" s="3">
        <f t="shared" si="38"/>
        <v>2025</v>
      </c>
      <c r="C826" t="str">
        <f t="shared" si="36"/>
        <v>2024-2025</v>
      </c>
      <c r="D826" t="s">
        <v>160</v>
      </c>
      <c r="E826" t="s">
        <v>35</v>
      </c>
      <c r="F826" t="str">
        <f t="shared" si="37"/>
        <v>Victoria</v>
      </c>
      <c r="G826" t="s">
        <v>26</v>
      </c>
      <c r="H826">
        <v>3280</v>
      </c>
      <c r="I826" t="s">
        <v>11</v>
      </c>
      <c r="J826" t="s">
        <v>127</v>
      </c>
      <c r="K826" t="s">
        <v>151</v>
      </c>
      <c r="L826" t="s">
        <v>141</v>
      </c>
      <c r="M826" s="5">
        <v>619</v>
      </c>
    </row>
    <row r="827" spans="1:13" x14ac:dyDescent="0.25">
      <c r="A827" s="2">
        <v>45647</v>
      </c>
      <c r="B827" s="3">
        <f t="shared" si="38"/>
        <v>2025</v>
      </c>
      <c r="C827" t="str">
        <f t="shared" si="36"/>
        <v>2024-2025</v>
      </c>
      <c r="D827" t="s">
        <v>160</v>
      </c>
      <c r="E827" t="s">
        <v>106</v>
      </c>
      <c r="F827" t="str">
        <f t="shared" si="37"/>
        <v>Queensland</v>
      </c>
      <c r="G827" t="s">
        <v>19</v>
      </c>
      <c r="H827">
        <v>4558</v>
      </c>
      <c r="I827" t="s">
        <v>11</v>
      </c>
      <c r="J827" t="s">
        <v>134</v>
      </c>
      <c r="K827" t="s">
        <v>153</v>
      </c>
      <c r="L827" t="s">
        <v>143</v>
      </c>
      <c r="M827" s="5">
        <v>687</v>
      </c>
    </row>
    <row r="828" spans="1:13" x14ac:dyDescent="0.25">
      <c r="A828" s="2">
        <v>45810</v>
      </c>
      <c r="B828" s="3">
        <f t="shared" si="38"/>
        <v>2025</v>
      </c>
      <c r="C828" t="str">
        <f t="shared" si="36"/>
        <v>2024-2025</v>
      </c>
      <c r="D828" t="s">
        <v>160</v>
      </c>
      <c r="E828" t="s">
        <v>23</v>
      </c>
      <c r="F828" t="str">
        <f t="shared" si="37"/>
        <v>New South Wales</v>
      </c>
      <c r="G828" t="s">
        <v>10</v>
      </c>
      <c r="H828">
        <v>2830</v>
      </c>
      <c r="I828" t="s">
        <v>11</v>
      </c>
      <c r="J828" t="s">
        <v>130</v>
      </c>
      <c r="K828" t="s">
        <v>151</v>
      </c>
      <c r="L828" t="s">
        <v>141</v>
      </c>
      <c r="M828" s="5">
        <v>566</v>
      </c>
    </row>
    <row r="829" spans="1:13" x14ac:dyDescent="0.25">
      <c r="A829" s="2">
        <v>45596</v>
      </c>
      <c r="B829" s="3">
        <f t="shared" si="38"/>
        <v>2025</v>
      </c>
      <c r="C829" t="str">
        <f t="shared" si="36"/>
        <v>2024-2025</v>
      </c>
      <c r="D829" t="s">
        <v>160</v>
      </c>
      <c r="E829" t="s">
        <v>111</v>
      </c>
      <c r="F829" t="str">
        <f t="shared" si="37"/>
        <v>New South Wales</v>
      </c>
      <c r="G829" t="s">
        <v>10</v>
      </c>
      <c r="H829">
        <v>2154</v>
      </c>
      <c r="I829" t="s">
        <v>11</v>
      </c>
      <c r="J829" t="s">
        <v>123</v>
      </c>
      <c r="K829" t="s">
        <v>150</v>
      </c>
      <c r="L829" t="s">
        <v>140</v>
      </c>
      <c r="M829" s="5">
        <v>237</v>
      </c>
    </row>
    <row r="830" spans="1:13" x14ac:dyDescent="0.25">
      <c r="A830" s="2">
        <v>45825</v>
      </c>
      <c r="B830" s="3">
        <f t="shared" si="38"/>
        <v>2025</v>
      </c>
      <c r="C830" t="str">
        <f t="shared" si="36"/>
        <v>2024-2025</v>
      </c>
      <c r="D830" t="s">
        <v>160</v>
      </c>
      <c r="E830" t="s">
        <v>38</v>
      </c>
      <c r="F830" t="str">
        <f t="shared" si="37"/>
        <v>Victoria</v>
      </c>
      <c r="G830" t="s">
        <v>26</v>
      </c>
      <c r="H830">
        <v>3199</v>
      </c>
      <c r="I830" t="s">
        <v>11</v>
      </c>
      <c r="J830" t="s">
        <v>125</v>
      </c>
      <c r="K830" t="s">
        <v>151</v>
      </c>
      <c r="L830" t="s">
        <v>141</v>
      </c>
      <c r="M830" s="5">
        <v>54</v>
      </c>
    </row>
    <row r="831" spans="1:13" x14ac:dyDescent="0.25">
      <c r="A831" s="2">
        <v>45872</v>
      </c>
      <c r="B831" s="3">
        <f t="shared" si="38"/>
        <v>2026</v>
      </c>
      <c r="C831" t="str">
        <f t="shared" si="36"/>
        <v>2025-2026</v>
      </c>
      <c r="D831" t="s">
        <v>160</v>
      </c>
      <c r="E831" t="s">
        <v>66</v>
      </c>
      <c r="F831" t="str">
        <f t="shared" si="37"/>
        <v>Western Australia</v>
      </c>
      <c r="G831" t="s">
        <v>28</v>
      </c>
      <c r="H831">
        <v>6330</v>
      </c>
      <c r="I831" t="s">
        <v>11</v>
      </c>
      <c r="J831" t="s">
        <v>133</v>
      </c>
      <c r="K831" t="s">
        <v>153</v>
      </c>
      <c r="L831" t="s">
        <v>143</v>
      </c>
      <c r="M831" s="5">
        <v>186</v>
      </c>
    </row>
    <row r="832" spans="1:13" x14ac:dyDescent="0.25">
      <c r="A832" s="2">
        <v>46014</v>
      </c>
      <c r="B832" s="3">
        <f t="shared" si="38"/>
        <v>2026</v>
      </c>
      <c r="C832" t="str">
        <f t="shared" si="36"/>
        <v>2025-2026</v>
      </c>
      <c r="D832" t="s">
        <v>160</v>
      </c>
      <c r="E832" t="s">
        <v>100</v>
      </c>
      <c r="F832" t="str">
        <f t="shared" si="37"/>
        <v>New South Wales</v>
      </c>
      <c r="G832" t="s">
        <v>10</v>
      </c>
      <c r="H832">
        <v>2800</v>
      </c>
      <c r="I832" t="s">
        <v>11</v>
      </c>
      <c r="J832" t="s">
        <v>130</v>
      </c>
      <c r="K832" t="s">
        <v>157</v>
      </c>
      <c r="L832" t="s">
        <v>147</v>
      </c>
      <c r="M832" s="5">
        <v>540</v>
      </c>
    </row>
    <row r="833" spans="1:13" x14ac:dyDescent="0.25">
      <c r="A833" s="2">
        <v>45701</v>
      </c>
      <c r="B833" s="3">
        <f t="shared" si="38"/>
        <v>2025</v>
      </c>
      <c r="C833" t="str">
        <f t="shared" si="36"/>
        <v>2024-2025</v>
      </c>
      <c r="D833" t="s">
        <v>160</v>
      </c>
      <c r="E833" t="s">
        <v>24</v>
      </c>
      <c r="F833" t="str">
        <f t="shared" si="37"/>
        <v>Queensland</v>
      </c>
      <c r="G833" t="s">
        <v>19</v>
      </c>
      <c r="H833">
        <v>4053</v>
      </c>
      <c r="I833" t="s">
        <v>11</v>
      </c>
      <c r="J833" t="s">
        <v>129</v>
      </c>
      <c r="K833" t="s">
        <v>158</v>
      </c>
      <c r="L833" t="s">
        <v>148</v>
      </c>
      <c r="M833" s="5">
        <v>721</v>
      </c>
    </row>
    <row r="834" spans="1:13" x14ac:dyDescent="0.25">
      <c r="A834" s="2">
        <v>45377</v>
      </c>
      <c r="B834" s="3">
        <f t="shared" si="38"/>
        <v>2024</v>
      </c>
      <c r="C834" t="str">
        <f t="shared" ref="C834:C897" si="39">IF(MONTH(A834) &gt;= 7, YEAR(A834) &amp; "-" &amp; YEAR(A834) + 1, YEAR(A834) - 1 &amp; "-" &amp; YEAR(A834))</f>
        <v>2023-2024</v>
      </c>
      <c r="D834" t="s">
        <v>160</v>
      </c>
      <c r="E834" t="s">
        <v>75</v>
      </c>
      <c r="F834" t="str">
        <f t="shared" ref="F834:F897" si="40">IF(G834="WA","Western Australia",
IF(G834="NSW","New South Wales",
IF(G834="QLD","Queensland",
IF(G834="VIC","Victoria",
IF(G834="TAS","Tasmania",
IF(G834="SA","South Australia",
IF(G834="NT","Northern Territory",
IF(G834="ACT","Australian Capital Territory",G834))))))))</f>
        <v>Victoria</v>
      </c>
      <c r="G834" t="s">
        <v>26</v>
      </c>
      <c r="H834">
        <v>3915</v>
      </c>
      <c r="I834" t="s">
        <v>11</v>
      </c>
      <c r="J834" t="s">
        <v>135</v>
      </c>
      <c r="K834" t="s">
        <v>151</v>
      </c>
      <c r="L834" t="s">
        <v>141</v>
      </c>
      <c r="M834" s="5">
        <v>748</v>
      </c>
    </row>
    <row r="835" spans="1:13" x14ac:dyDescent="0.25">
      <c r="A835" s="2">
        <v>45847</v>
      </c>
      <c r="B835" s="3">
        <f t="shared" ref="B835:B898" si="41">IF(MONTH(A835)&gt;=7,YEAR(A835)+1,YEAR(A835))</f>
        <v>2026</v>
      </c>
      <c r="C835" t="str">
        <f t="shared" si="39"/>
        <v>2025-2026</v>
      </c>
      <c r="D835" t="s">
        <v>161</v>
      </c>
      <c r="E835" t="s">
        <v>70</v>
      </c>
      <c r="F835" t="str">
        <f t="shared" si="40"/>
        <v>Western Australia</v>
      </c>
      <c r="G835" t="s">
        <v>28</v>
      </c>
      <c r="H835">
        <v>6021</v>
      </c>
      <c r="I835" t="s">
        <v>11</v>
      </c>
      <c r="J835" t="s">
        <v>119</v>
      </c>
      <c r="K835" t="s">
        <v>155</v>
      </c>
      <c r="L835" t="s">
        <v>145</v>
      </c>
      <c r="M835" s="5">
        <v>360</v>
      </c>
    </row>
    <row r="836" spans="1:13" x14ac:dyDescent="0.25">
      <c r="A836" s="2">
        <v>45860</v>
      </c>
      <c r="B836" s="3">
        <f t="shared" si="41"/>
        <v>2026</v>
      </c>
      <c r="C836" t="str">
        <f t="shared" si="39"/>
        <v>2025-2026</v>
      </c>
      <c r="D836" t="s">
        <v>161</v>
      </c>
      <c r="E836" t="s">
        <v>90</v>
      </c>
      <c r="F836" t="str">
        <f t="shared" si="40"/>
        <v>New South Wales</v>
      </c>
      <c r="G836" t="s">
        <v>10</v>
      </c>
      <c r="H836">
        <v>2650</v>
      </c>
      <c r="I836" t="s">
        <v>11</v>
      </c>
      <c r="J836" t="s">
        <v>130</v>
      </c>
      <c r="K836" t="s">
        <v>156</v>
      </c>
      <c r="L836" t="s">
        <v>146</v>
      </c>
      <c r="M836" s="5">
        <v>265</v>
      </c>
    </row>
    <row r="837" spans="1:13" x14ac:dyDescent="0.25">
      <c r="A837" s="2">
        <v>45378</v>
      </c>
      <c r="B837" s="3">
        <f t="shared" si="41"/>
        <v>2024</v>
      </c>
      <c r="C837" t="str">
        <f t="shared" si="39"/>
        <v>2023-2024</v>
      </c>
      <c r="D837" t="s">
        <v>161</v>
      </c>
      <c r="E837" t="s">
        <v>112</v>
      </c>
      <c r="F837" t="str">
        <f t="shared" si="40"/>
        <v>Queensland</v>
      </c>
      <c r="G837" t="s">
        <v>19</v>
      </c>
      <c r="H837">
        <v>4566</v>
      </c>
      <c r="I837" t="s">
        <v>11</v>
      </c>
      <c r="J837" t="s">
        <v>134</v>
      </c>
      <c r="K837" t="s">
        <v>155</v>
      </c>
      <c r="L837" t="s">
        <v>145</v>
      </c>
      <c r="M837" s="5">
        <v>77</v>
      </c>
    </row>
    <row r="838" spans="1:13" x14ac:dyDescent="0.25">
      <c r="A838" s="2">
        <v>45470</v>
      </c>
      <c r="B838" s="3">
        <f t="shared" si="41"/>
        <v>2024</v>
      </c>
      <c r="C838" t="str">
        <f t="shared" si="39"/>
        <v>2023-2024</v>
      </c>
      <c r="D838" t="s">
        <v>160</v>
      </c>
      <c r="E838" t="s">
        <v>42</v>
      </c>
      <c r="F838" t="str">
        <f t="shared" si="40"/>
        <v>Tasmania</v>
      </c>
      <c r="G838" t="s">
        <v>43</v>
      </c>
      <c r="H838">
        <v>7018</v>
      </c>
      <c r="I838" t="s">
        <v>11</v>
      </c>
      <c r="J838" t="s">
        <v>128</v>
      </c>
      <c r="K838" t="s">
        <v>151</v>
      </c>
      <c r="L838" t="s">
        <v>141</v>
      </c>
      <c r="M838" s="5">
        <v>656</v>
      </c>
    </row>
    <row r="839" spans="1:13" x14ac:dyDescent="0.25">
      <c r="A839" s="2">
        <v>45343</v>
      </c>
      <c r="B839" s="3">
        <f t="shared" si="41"/>
        <v>2024</v>
      </c>
      <c r="C839" t="str">
        <f t="shared" si="39"/>
        <v>2023-2024</v>
      </c>
      <c r="D839" t="s">
        <v>160</v>
      </c>
      <c r="E839" t="s">
        <v>47</v>
      </c>
      <c r="F839" t="str">
        <f t="shared" si="40"/>
        <v>Victoria</v>
      </c>
      <c r="G839" t="s">
        <v>26</v>
      </c>
      <c r="H839">
        <v>3630</v>
      </c>
      <c r="I839" t="s">
        <v>11</v>
      </c>
      <c r="J839" t="s">
        <v>135</v>
      </c>
      <c r="K839" t="s">
        <v>155</v>
      </c>
      <c r="L839" t="s">
        <v>145</v>
      </c>
      <c r="M839" s="5">
        <v>171</v>
      </c>
    </row>
    <row r="840" spans="1:13" x14ac:dyDescent="0.25">
      <c r="A840" s="2">
        <v>45418</v>
      </c>
      <c r="B840" s="3">
        <f t="shared" si="41"/>
        <v>2024</v>
      </c>
      <c r="C840" t="str">
        <f t="shared" si="39"/>
        <v>2023-2024</v>
      </c>
      <c r="D840" t="s">
        <v>160</v>
      </c>
      <c r="E840" t="s">
        <v>59</v>
      </c>
      <c r="F840" t="str">
        <f t="shared" si="40"/>
        <v>South Australia</v>
      </c>
      <c r="G840" t="s">
        <v>17</v>
      </c>
      <c r="H840">
        <v>5011</v>
      </c>
      <c r="I840" t="s">
        <v>11</v>
      </c>
      <c r="J840" t="s">
        <v>132</v>
      </c>
      <c r="K840" t="s">
        <v>157</v>
      </c>
      <c r="L840" t="s">
        <v>147</v>
      </c>
      <c r="M840" s="5">
        <v>348</v>
      </c>
    </row>
    <row r="841" spans="1:13" x14ac:dyDescent="0.25">
      <c r="A841" s="2">
        <v>45463</v>
      </c>
      <c r="B841" s="3">
        <f t="shared" si="41"/>
        <v>2024</v>
      </c>
      <c r="C841" t="str">
        <f t="shared" si="39"/>
        <v>2023-2024</v>
      </c>
      <c r="D841" t="s">
        <v>160</v>
      </c>
      <c r="E841" t="s">
        <v>102</v>
      </c>
      <c r="F841" t="str">
        <f t="shared" si="40"/>
        <v>Queensland</v>
      </c>
      <c r="G841" t="s">
        <v>19</v>
      </c>
      <c r="H841">
        <v>4825</v>
      </c>
      <c r="I841" t="s">
        <v>11</v>
      </c>
      <c r="J841" t="s">
        <v>131</v>
      </c>
      <c r="K841" t="s">
        <v>154</v>
      </c>
      <c r="L841" t="s">
        <v>144</v>
      </c>
      <c r="M841" s="5">
        <v>461</v>
      </c>
    </row>
    <row r="842" spans="1:13" x14ac:dyDescent="0.25">
      <c r="A842" s="2">
        <v>45335</v>
      </c>
      <c r="B842" s="3">
        <f t="shared" si="41"/>
        <v>2024</v>
      </c>
      <c r="C842" t="str">
        <f t="shared" si="39"/>
        <v>2023-2024</v>
      </c>
      <c r="D842" t="s">
        <v>160</v>
      </c>
      <c r="E842" t="s">
        <v>57</v>
      </c>
      <c r="F842" t="str">
        <f t="shared" si="40"/>
        <v>New South Wales</v>
      </c>
      <c r="G842" t="s">
        <v>10</v>
      </c>
      <c r="H842">
        <v>2064</v>
      </c>
      <c r="I842" t="s">
        <v>11</v>
      </c>
      <c r="J842" t="s">
        <v>124</v>
      </c>
      <c r="K842" t="s">
        <v>150</v>
      </c>
      <c r="L842" t="s">
        <v>140</v>
      </c>
      <c r="M842" s="5">
        <v>102</v>
      </c>
    </row>
    <row r="843" spans="1:13" x14ac:dyDescent="0.25">
      <c r="A843" s="2">
        <v>45542</v>
      </c>
      <c r="B843" s="3">
        <f t="shared" si="41"/>
        <v>2025</v>
      </c>
      <c r="C843" t="str">
        <f t="shared" si="39"/>
        <v>2024-2025</v>
      </c>
      <c r="D843" t="s">
        <v>161</v>
      </c>
      <c r="E843" t="s">
        <v>41</v>
      </c>
      <c r="F843" t="str">
        <f t="shared" si="40"/>
        <v>New South Wales</v>
      </c>
      <c r="G843" t="s">
        <v>10</v>
      </c>
      <c r="H843">
        <v>2478</v>
      </c>
      <c r="I843" t="s">
        <v>11</v>
      </c>
      <c r="J843" t="s">
        <v>120</v>
      </c>
      <c r="K843" t="s">
        <v>150</v>
      </c>
      <c r="L843" t="s">
        <v>140</v>
      </c>
      <c r="M843" s="5">
        <v>413</v>
      </c>
    </row>
    <row r="844" spans="1:13" x14ac:dyDescent="0.25">
      <c r="A844" s="2">
        <v>45549</v>
      </c>
      <c r="B844" s="3">
        <f t="shared" si="41"/>
        <v>2025</v>
      </c>
      <c r="C844" t="str">
        <f t="shared" si="39"/>
        <v>2024-2025</v>
      </c>
      <c r="D844" t="s">
        <v>161</v>
      </c>
      <c r="E844" t="s">
        <v>72</v>
      </c>
      <c r="F844" t="str">
        <f t="shared" si="40"/>
        <v>Queensland</v>
      </c>
      <c r="G844" t="s">
        <v>19</v>
      </c>
      <c r="H844">
        <v>4870</v>
      </c>
      <c r="I844" t="s">
        <v>11</v>
      </c>
      <c r="J844" t="s">
        <v>131</v>
      </c>
      <c r="K844" t="s">
        <v>150</v>
      </c>
      <c r="L844" t="s">
        <v>140</v>
      </c>
      <c r="M844" s="5">
        <v>674</v>
      </c>
    </row>
    <row r="845" spans="1:13" x14ac:dyDescent="0.25">
      <c r="A845" s="2">
        <v>46016</v>
      </c>
      <c r="B845" s="3">
        <f t="shared" si="41"/>
        <v>2026</v>
      </c>
      <c r="C845" t="str">
        <f t="shared" si="39"/>
        <v>2025-2026</v>
      </c>
      <c r="D845" t="s">
        <v>161</v>
      </c>
      <c r="E845" t="s">
        <v>69</v>
      </c>
      <c r="F845" t="str">
        <f t="shared" si="40"/>
        <v>Victoria</v>
      </c>
      <c r="G845" t="s">
        <v>26</v>
      </c>
      <c r="H845">
        <v>3148</v>
      </c>
      <c r="I845" t="s">
        <v>11</v>
      </c>
      <c r="J845" t="s">
        <v>125</v>
      </c>
      <c r="K845" t="s">
        <v>150</v>
      </c>
      <c r="L845" t="s">
        <v>140</v>
      </c>
      <c r="M845" s="5">
        <v>658</v>
      </c>
    </row>
    <row r="846" spans="1:13" x14ac:dyDescent="0.25">
      <c r="A846" s="2">
        <v>45337</v>
      </c>
      <c r="B846" s="3">
        <f t="shared" si="41"/>
        <v>2024</v>
      </c>
      <c r="C846" t="str">
        <f t="shared" si="39"/>
        <v>2023-2024</v>
      </c>
      <c r="D846" t="s">
        <v>160</v>
      </c>
      <c r="E846" t="s">
        <v>9</v>
      </c>
      <c r="F846" t="str">
        <f t="shared" si="40"/>
        <v>New South Wales</v>
      </c>
      <c r="G846" t="s">
        <v>10</v>
      </c>
      <c r="H846">
        <v>2067</v>
      </c>
      <c r="I846" t="s">
        <v>11</v>
      </c>
      <c r="J846" t="s">
        <v>124</v>
      </c>
      <c r="K846" t="s">
        <v>159</v>
      </c>
      <c r="L846" t="s">
        <v>149</v>
      </c>
      <c r="M846" s="5">
        <v>442</v>
      </c>
    </row>
    <row r="847" spans="1:13" x14ac:dyDescent="0.25">
      <c r="A847" s="2">
        <v>45408</v>
      </c>
      <c r="B847" s="3">
        <f t="shared" si="41"/>
        <v>2024</v>
      </c>
      <c r="C847" t="str">
        <f t="shared" si="39"/>
        <v>2023-2024</v>
      </c>
      <c r="D847" t="s">
        <v>160</v>
      </c>
      <c r="E847" t="s">
        <v>32</v>
      </c>
      <c r="F847" t="str">
        <f t="shared" si="40"/>
        <v>Victoria</v>
      </c>
      <c r="G847" t="s">
        <v>26</v>
      </c>
      <c r="H847">
        <v>3977</v>
      </c>
      <c r="I847" t="s">
        <v>11</v>
      </c>
      <c r="J847" t="s">
        <v>135</v>
      </c>
      <c r="K847" t="s">
        <v>150</v>
      </c>
      <c r="L847" t="s">
        <v>140</v>
      </c>
      <c r="M847" s="5">
        <v>279</v>
      </c>
    </row>
    <row r="848" spans="1:13" x14ac:dyDescent="0.25">
      <c r="A848" s="2">
        <v>45520</v>
      </c>
      <c r="B848" s="3">
        <f t="shared" si="41"/>
        <v>2025</v>
      </c>
      <c r="C848" t="str">
        <f t="shared" si="39"/>
        <v>2024-2025</v>
      </c>
      <c r="D848" t="s">
        <v>160</v>
      </c>
      <c r="E848" t="s">
        <v>87</v>
      </c>
      <c r="F848" t="str">
        <f t="shared" si="40"/>
        <v>New South Wales</v>
      </c>
      <c r="G848" t="s">
        <v>10</v>
      </c>
      <c r="H848">
        <v>2158</v>
      </c>
      <c r="I848" t="s">
        <v>11</v>
      </c>
      <c r="J848" t="s">
        <v>123</v>
      </c>
      <c r="K848" t="s">
        <v>153</v>
      </c>
      <c r="L848" t="s">
        <v>143</v>
      </c>
      <c r="M848" s="5">
        <v>207</v>
      </c>
    </row>
    <row r="849" spans="1:13" x14ac:dyDescent="0.25">
      <c r="A849" s="2">
        <v>45375</v>
      </c>
      <c r="B849" s="3">
        <f t="shared" si="41"/>
        <v>2024</v>
      </c>
      <c r="C849" t="str">
        <f t="shared" si="39"/>
        <v>2023-2024</v>
      </c>
      <c r="D849" t="s">
        <v>160</v>
      </c>
      <c r="E849" t="s">
        <v>110</v>
      </c>
      <c r="F849" t="str">
        <f t="shared" si="40"/>
        <v>Australian Capital Territory</v>
      </c>
      <c r="G849" t="s">
        <v>51</v>
      </c>
      <c r="H849">
        <v>2609</v>
      </c>
      <c r="I849" t="s">
        <v>11</v>
      </c>
      <c r="J849" t="s">
        <v>121</v>
      </c>
      <c r="K849" t="s">
        <v>153</v>
      </c>
      <c r="L849" t="s">
        <v>143</v>
      </c>
      <c r="M849" s="5">
        <v>504</v>
      </c>
    </row>
    <row r="850" spans="1:13" x14ac:dyDescent="0.25">
      <c r="A850" s="2">
        <v>45728</v>
      </c>
      <c r="B850" s="3">
        <f t="shared" si="41"/>
        <v>2025</v>
      </c>
      <c r="C850" t="str">
        <f t="shared" si="39"/>
        <v>2024-2025</v>
      </c>
      <c r="D850" t="s">
        <v>160</v>
      </c>
      <c r="E850" t="s">
        <v>88</v>
      </c>
      <c r="F850" t="str">
        <f t="shared" si="40"/>
        <v>Queensland</v>
      </c>
      <c r="G850" t="s">
        <v>19</v>
      </c>
      <c r="H850">
        <v>4570</v>
      </c>
      <c r="I850" t="s">
        <v>11</v>
      </c>
      <c r="J850" t="s">
        <v>134</v>
      </c>
      <c r="K850" t="s">
        <v>159</v>
      </c>
      <c r="L850" t="s">
        <v>149</v>
      </c>
      <c r="M850" s="5">
        <v>103</v>
      </c>
    </row>
    <row r="851" spans="1:13" x14ac:dyDescent="0.25">
      <c r="A851" s="2">
        <v>45409</v>
      </c>
      <c r="B851" s="3">
        <f t="shared" si="41"/>
        <v>2024</v>
      </c>
      <c r="C851" t="str">
        <f t="shared" si="39"/>
        <v>2023-2024</v>
      </c>
      <c r="D851" t="s">
        <v>161</v>
      </c>
      <c r="E851" t="s">
        <v>64</v>
      </c>
      <c r="F851" t="str">
        <f t="shared" si="40"/>
        <v>Western Australia</v>
      </c>
      <c r="G851" t="s">
        <v>28</v>
      </c>
      <c r="H851">
        <v>6112</v>
      </c>
      <c r="I851" t="s">
        <v>11</v>
      </c>
      <c r="J851" t="s">
        <v>133</v>
      </c>
      <c r="K851" t="s">
        <v>150</v>
      </c>
      <c r="L851" t="s">
        <v>140</v>
      </c>
      <c r="M851" s="5">
        <v>47</v>
      </c>
    </row>
    <row r="852" spans="1:13" x14ac:dyDescent="0.25">
      <c r="A852" s="2">
        <v>45759</v>
      </c>
      <c r="B852" s="3">
        <f t="shared" si="41"/>
        <v>2025</v>
      </c>
      <c r="C852" t="str">
        <f t="shared" si="39"/>
        <v>2024-2025</v>
      </c>
      <c r="D852" t="s">
        <v>160</v>
      </c>
      <c r="E852" t="s">
        <v>75</v>
      </c>
      <c r="F852" t="str">
        <f t="shared" si="40"/>
        <v>Victoria</v>
      </c>
      <c r="G852" t="s">
        <v>26</v>
      </c>
      <c r="H852">
        <v>3915</v>
      </c>
      <c r="I852" t="s">
        <v>11</v>
      </c>
      <c r="J852" t="s">
        <v>135</v>
      </c>
      <c r="K852" t="s">
        <v>150</v>
      </c>
      <c r="L852" t="s">
        <v>140</v>
      </c>
      <c r="M852" s="5">
        <v>350</v>
      </c>
    </row>
    <row r="853" spans="1:13" x14ac:dyDescent="0.25">
      <c r="A853" s="2">
        <v>45760</v>
      </c>
      <c r="B853" s="3">
        <f t="shared" si="41"/>
        <v>2025</v>
      </c>
      <c r="C853" t="str">
        <f t="shared" si="39"/>
        <v>2024-2025</v>
      </c>
      <c r="D853" t="s">
        <v>160</v>
      </c>
      <c r="E853" t="s">
        <v>106</v>
      </c>
      <c r="F853" t="str">
        <f t="shared" si="40"/>
        <v>Queensland</v>
      </c>
      <c r="G853" t="s">
        <v>19</v>
      </c>
      <c r="H853">
        <v>4558</v>
      </c>
      <c r="I853" t="s">
        <v>11</v>
      </c>
      <c r="J853" t="s">
        <v>134</v>
      </c>
      <c r="K853" t="s">
        <v>150</v>
      </c>
      <c r="L853" t="s">
        <v>140</v>
      </c>
      <c r="M853" s="5">
        <v>651</v>
      </c>
    </row>
    <row r="854" spans="1:13" x14ac:dyDescent="0.25">
      <c r="A854" s="2">
        <v>45617</v>
      </c>
      <c r="B854" s="3">
        <f t="shared" si="41"/>
        <v>2025</v>
      </c>
      <c r="C854" t="str">
        <f t="shared" si="39"/>
        <v>2024-2025</v>
      </c>
      <c r="D854" t="s">
        <v>161</v>
      </c>
      <c r="E854" t="s">
        <v>65</v>
      </c>
      <c r="F854" t="str">
        <f t="shared" si="40"/>
        <v>Victoria</v>
      </c>
      <c r="G854" t="s">
        <v>26</v>
      </c>
      <c r="H854">
        <v>3931</v>
      </c>
      <c r="I854" t="s">
        <v>11</v>
      </c>
      <c r="J854" t="s">
        <v>135</v>
      </c>
      <c r="K854" t="s">
        <v>150</v>
      </c>
      <c r="L854" t="s">
        <v>140</v>
      </c>
      <c r="M854" s="5">
        <v>561</v>
      </c>
    </row>
    <row r="855" spans="1:13" x14ac:dyDescent="0.25">
      <c r="A855" s="2">
        <v>45704</v>
      </c>
      <c r="B855" s="3">
        <f t="shared" si="41"/>
        <v>2025</v>
      </c>
      <c r="C855" t="str">
        <f t="shared" si="39"/>
        <v>2024-2025</v>
      </c>
      <c r="D855" t="s">
        <v>160</v>
      </c>
      <c r="E855" t="s">
        <v>54</v>
      </c>
      <c r="F855" t="str">
        <f t="shared" si="40"/>
        <v>New South Wales</v>
      </c>
      <c r="G855" t="s">
        <v>10</v>
      </c>
      <c r="H855">
        <v>2750</v>
      </c>
      <c r="I855" t="s">
        <v>11</v>
      </c>
      <c r="J855" t="s">
        <v>130</v>
      </c>
      <c r="K855" t="s">
        <v>153</v>
      </c>
      <c r="L855" t="s">
        <v>143</v>
      </c>
      <c r="M855" s="5">
        <v>324</v>
      </c>
    </row>
    <row r="856" spans="1:13" x14ac:dyDescent="0.25">
      <c r="A856" s="2">
        <v>45849</v>
      </c>
      <c r="B856" s="3">
        <f t="shared" si="41"/>
        <v>2026</v>
      </c>
      <c r="C856" t="str">
        <f t="shared" si="39"/>
        <v>2025-2026</v>
      </c>
      <c r="D856" t="s">
        <v>160</v>
      </c>
      <c r="E856" t="s">
        <v>22</v>
      </c>
      <c r="F856" t="str">
        <f t="shared" si="40"/>
        <v>New South Wales</v>
      </c>
      <c r="G856" t="s">
        <v>10</v>
      </c>
      <c r="H856">
        <v>2116</v>
      </c>
      <c r="I856" t="s">
        <v>11</v>
      </c>
      <c r="J856" t="s">
        <v>123</v>
      </c>
      <c r="K856" t="s">
        <v>150</v>
      </c>
      <c r="L856" t="s">
        <v>140</v>
      </c>
      <c r="M856" s="5">
        <v>692</v>
      </c>
    </row>
    <row r="857" spans="1:13" x14ac:dyDescent="0.25">
      <c r="A857" s="2">
        <v>45417</v>
      </c>
      <c r="B857" s="3">
        <f t="shared" si="41"/>
        <v>2024</v>
      </c>
      <c r="C857" t="str">
        <f t="shared" si="39"/>
        <v>2023-2024</v>
      </c>
      <c r="D857" t="s">
        <v>161</v>
      </c>
      <c r="E857" t="s">
        <v>61</v>
      </c>
      <c r="F857" t="str">
        <f t="shared" si="40"/>
        <v>Victoria</v>
      </c>
      <c r="G857" t="s">
        <v>26</v>
      </c>
      <c r="H857">
        <v>3179</v>
      </c>
      <c r="I857" t="s">
        <v>11</v>
      </c>
      <c r="J857" t="s">
        <v>125</v>
      </c>
      <c r="K857" t="s">
        <v>150</v>
      </c>
      <c r="L857" t="s">
        <v>140</v>
      </c>
      <c r="M857" s="5">
        <v>650</v>
      </c>
    </row>
    <row r="858" spans="1:13" x14ac:dyDescent="0.25">
      <c r="A858" s="2">
        <v>45438</v>
      </c>
      <c r="B858" s="3">
        <f t="shared" si="41"/>
        <v>2024</v>
      </c>
      <c r="C858" t="str">
        <f t="shared" si="39"/>
        <v>2023-2024</v>
      </c>
      <c r="D858" t="s">
        <v>160</v>
      </c>
      <c r="E858" t="s">
        <v>82</v>
      </c>
      <c r="F858" t="str">
        <f t="shared" si="40"/>
        <v>Queensland</v>
      </c>
      <c r="G858" t="s">
        <v>19</v>
      </c>
      <c r="H858">
        <v>4215</v>
      </c>
      <c r="I858" t="s">
        <v>11</v>
      </c>
      <c r="J858" t="s">
        <v>122</v>
      </c>
      <c r="K858" t="s">
        <v>150</v>
      </c>
      <c r="L858" t="s">
        <v>140</v>
      </c>
      <c r="M858" s="5">
        <v>396</v>
      </c>
    </row>
    <row r="859" spans="1:13" x14ac:dyDescent="0.25">
      <c r="A859" s="2">
        <v>45856</v>
      </c>
      <c r="B859" s="3">
        <f t="shared" si="41"/>
        <v>2026</v>
      </c>
      <c r="C859" t="str">
        <f t="shared" si="39"/>
        <v>2025-2026</v>
      </c>
      <c r="D859" t="s">
        <v>160</v>
      </c>
      <c r="E859" t="s">
        <v>68</v>
      </c>
      <c r="F859" t="str">
        <f t="shared" si="40"/>
        <v>Victoria</v>
      </c>
      <c r="G859" t="s">
        <v>26</v>
      </c>
      <c r="H859">
        <v>3429</v>
      </c>
      <c r="I859" t="s">
        <v>11</v>
      </c>
      <c r="J859" t="s">
        <v>127</v>
      </c>
      <c r="K859" t="s">
        <v>154</v>
      </c>
      <c r="L859" t="s">
        <v>144</v>
      </c>
      <c r="M859" s="5">
        <v>49</v>
      </c>
    </row>
    <row r="860" spans="1:13" x14ac:dyDescent="0.25">
      <c r="A860" s="2">
        <v>45440</v>
      </c>
      <c r="B860" s="3">
        <f t="shared" si="41"/>
        <v>2024</v>
      </c>
      <c r="C860" t="str">
        <f t="shared" si="39"/>
        <v>2023-2024</v>
      </c>
      <c r="D860" t="s">
        <v>160</v>
      </c>
      <c r="E860" t="s">
        <v>36</v>
      </c>
      <c r="F860" t="str">
        <f t="shared" si="40"/>
        <v>New South Wales</v>
      </c>
      <c r="G860" t="s">
        <v>10</v>
      </c>
      <c r="H860">
        <v>2539</v>
      </c>
      <c r="I860" t="s">
        <v>11</v>
      </c>
      <c r="J860" t="s">
        <v>121</v>
      </c>
      <c r="K860" t="s">
        <v>153</v>
      </c>
      <c r="L860" t="s">
        <v>143</v>
      </c>
      <c r="M860" s="5">
        <v>41</v>
      </c>
    </row>
    <row r="861" spans="1:13" x14ac:dyDescent="0.25">
      <c r="A861" s="2">
        <v>45783</v>
      </c>
      <c r="B861" s="3">
        <f t="shared" si="41"/>
        <v>2025</v>
      </c>
      <c r="C861" t="str">
        <f t="shared" si="39"/>
        <v>2024-2025</v>
      </c>
      <c r="D861" t="s">
        <v>160</v>
      </c>
      <c r="E861" t="s">
        <v>55</v>
      </c>
      <c r="F861" t="str">
        <f t="shared" si="40"/>
        <v>Queensland</v>
      </c>
      <c r="G861" t="s">
        <v>19</v>
      </c>
      <c r="H861">
        <v>4740</v>
      </c>
      <c r="I861" t="s">
        <v>11</v>
      </c>
      <c r="J861" t="s">
        <v>136</v>
      </c>
      <c r="K861" t="s">
        <v>159</v>
      </c>
      <c r="L861" t="s">
        <v>149</v>
      </c>
      <c r="M861" s="5">
        <v>488</v>
      </c>
    </row>
    <row r="862" spans="1:13" x14ac:dyDescent="0.25">
      <c r="A862" s="2">
        <v>45879</v>
      </c>
      <c r="B862" s="3">
        <f t="shared" si="41"/>
        <v>2026</v>
      </c>
      <c r="C862" t="str">
        <f t="shared" si="39"/>
        <v>2025-2026</v>
      </c>
      <c r="D862" t="s">
        <v>160</v>
      </c>
      <c r="E862" t="s">
        <v>95</v>
      </c>
      <c r="F862" t="str">
        <f t="shared" si="40"/>
        <v>New South Wales</v>
      </c>
      <c r="G862" t="s">
        <v>10</v>
      </c>
      <c r="H862">
        <v>2131</v>
      </c>
      <c r="I862" t="s">
        <v>11</v>
      </c>
      <c r="J862" t="s">
        <v>123</v>
      </c>
      <c r="K862" t="s">
        <v>153</v>
      </c>
      <c r="L862" t="s">
        <v>143</v>
      </c>
      <c r="M862" s="5">
        <v>404</v>
      </c>
    </row>
    <row r="863" spans="1:13" x14ac:dyDescent="0.25">
      <c r="A863" s="2">
        <v>45882</v>
      </c>
      <c r="B863" s="3">
        <f t="shared" si="41"/>
        <v>2026</v>
      </c>
      <c r="C863" t="str">
        <f t="shared" si="39"/>
        <v>2025-2026</v>
      </c>
      <c r="D863" t="s">
        <v>161</v>
      </c>
      <c r="E863" t="s">
        <v>50</v>
      </c>
      <c r="F863" t="str">
        <f t="shared" si="40"/>
        <v>Australian Capital Territory</v>
      </c>
      <c r="G863" t="s">
        <v>51</v>
      </c>
      <c r="H863">
        <v>2617</v>
      </c>
      <c r="I863" t="s">
        <v>11</v>
      </c>
      <c r="J863" t="s">
        <v>121</v>
      </c>
      <c r="K863" t="s">
        <v>153</v>
      </c>
      <c r="L863" t="s">
        <v>143</v>
      </c>
      <c r="M863" s="5">
        <v>49</v>
      </c>
    </row>
    <row r="864" spans="1:13" x14ac:dyDescent="0.25">
      <c r="A864" s="2">
        <v>45645</v>
      </c>
      <c r="B864" s="3">
        <f t="shared" si="41"/>
        <v>2025</v>
      </c>
      <c r="C864" t="str">
        <f t="shared" si="39"/>
        <v>2024-2025</v>
      </c>
      <c r="D864" t="s">
        <v>161</v>
      </c>
      <c r="E864" t="s">
        <v>73</v>
      </c>
      <c r="F864" t="str">
        <f t="shared" si="40"/>
        <v>Queensland</v>
      </c>
      <c r="G864" t="s">
        <v>19</v>
      </c>
      <c r="H864">
        <v>4509</v>
      </c>
      <c r="I864" t="s">
        <v>11</v>
      </c>
      <c r="J864" t="s">
        <v>122</v>
      </c>
      <c r="K864" t="s">
        <v>158</v>
      </c>
      <c r="L864" t="s">
        <v>148</v>
      </c>
      <c r="M864" s="5">
        <v>593</v>
      </c>
    </row>
    <row r="865" spans="1:13" x14ac:dyDescent="0.25">
      <c r="A865" s="2">
        <v>45637</v>
      </c>
      <c r="B865" s="3">
        <f t="shared" si="41"/>
        <v>2025</v>
      </c>
      <c r="C865" t="str">
        <f t="shared" si="39"/>
        <v>2024-2025</v>
      </c>
      <c r="D865" t="s">
        <v>160</v>
      </c>
      <c r="E865" t="s">
        <v>92</v>
      </c>
      <c r="F865" t="str">
        <f t="shared" si="40"/>
        <v>New South Wales</v>
      </c>
      <c r="G865" t="s">
        <v>10</v>
      </c>
      <c r="H865">
        <v>2015</v>
      </c>
      <c r="I865" t="s">
        <v>11</v>
      </c>
      <c r="J865" t="s">
        <v>124</v>
      </c>
      <c r="K865" t="s">
        <v>153</v>
      </c>
      <c r="L865" t="s">
        <v>143</v>
      </c>
      <c r="M865" s="5">
        <v>531</v>
      </c>
    </row>
    <row r="866" spans="1:13" x14ac:dyDescent="0.25">
      <c r="A866" s="2">
        <v>45826</v>
      </c>
      <c r="B866" s="3">
        <f t="shared" si="41"/>
        <v>2025</v>
      </c>
      <c r="C866" t="str">
        <f t="shared" si="39"/>
        <v>2024-2025</v>
      </c>
      <c r="D866" t="s">
        <v>160</v>
      </c>
      <c r="E866" t="s">
        <v>16</v>
      </c>
      <c r="F866" t="str">
        <f t="shared" si="40"/>
        <v>South Australia</v>
      </c>
      <c r="G866" t="s">
        <v>17</v>
      </c>
      <c r="H866">
        <v>5168</v>
      </c>
      <c r="I866" t="s">
        <v>11</v>
      </c>
      <c r="J866" t="s">
        <v>132</v>
      </c>
      <c r="K866" t="s">
        <v>157</v>
      </c>
      <c r="L866" t="s">
        <v>147</v>
      </c>
      <c r="M866" s="5">
        <v>361</v>
      </c>
    </row>
    <row r="867" spans="1:13" x14ac:dyDescent="0.25">
      <c r="A867" s="2">
        <v>45973</v>
      </c>
      <c r="B867" s="3">
        <f t="shared" si="41"/>
        <v>2026</v>
      </c>
      <c r="C867" t="str">
        <f t="shared" si="39"/>
        <v>2025-2026</v>
      </c>
      <c r="D867" t="s">
        <v>161</v>
      </c>
      <c r="E867" t="s">
        <v>16</v>
      </c>
      <c r="F867" t="str">
        <f t="shared" si="40"/>
        <v>South Australia</v>
      </c>
      <c r="G867" t="s">
        <v>17</v>
      </c>
      <c r="H867">
        <v>5168</v>
      </c>
      <c r="I867" t="s">
        <v>11</v>
      </c>
      <c r="J867" t="s">
        <v>132</v>
      </c>
      <c r="K867" t="s">
        <v>152</v>
      </c>
      <c r="L867" t="s">
        <v>142</v>
      </c>
      <c r="M867" s="5">
        <v>451</v>
      </c>
    </row>
    <row r="868" spans="1:13" x14ac:dyDescent="0.25">
      <c r="A868" s="2">
        <v>45387</v>
      </c>
      <c r="B868" s="3">
        <f t="shared" si="41"/>
        <v>2024</v>
      </c>
      <c r="C868" t="str">
        <f t="shared" si="39"/>
        <v>2023-2024</v>
      </c>
      <c r="D868" t="s">
        <v>160</v>
      </c>
      <c r="E868" t="s">
        <v>38</v>
      </c>
      <c r="F868" t="str">
        <f t="shared" si="40"/>
        <v>Victoria</v>
      </c>
      <c r="G868" t="s">
        <v>26</v>
      </c>
      <c r="H868">
        <v>3199</v>
      </c>
      <c r="I868" t="s">
        <v>11</v>
      </c>
      <c r="J868" t="s">
        <v>125</v>
      </c>
      <c r="K868" t="s">
        <v>154</v>
      </c>
      <c r="L868" t="s">
        <v>144</v>
      </c>
      <c r="M868" s="5">
        <v>778</v>
      </c>
    </row>
    <row r="869" spans="1:13" x14ac:dyDescent="0.25">
      <c r="A869" s="2">
        <v>45952</v>
      </c>
      <c r="B869" s="3">
        <f t="shared" si="41"/>
        <v>2026</v>
      </c>
      <c r="C869" t="str">
        <f t="shared" si="39"/>
        <v>2025-2026</v>
      </c>
      <c r="D869" t="s">
        <v>161</v>
      </c>
      <c r="E869" t="s">
        <v>54</v>
      </c>
      <c r="F869" t="str">
        <f t="shared" si="40"/>
        <v>New South Wales</v>
      </c>
      <c r="G869" t="s">
        <v>10</v>
      </c>
      <c r="H869">
        <v>2750</v>
      </c>
      <c r="I869" t="s">
        <v>11</v>
      </c>
      <c r="J869" t="s">
        <v>130</v>
      </c>
      <c r="K869" t="s">
        <v>151</v>
      </c>
      <c r="L869" t="s">
        <v>141</v>
      </c>
      <c r="M869" s="5">
        <v>397</v>
      </c>
    </row>
    <row r="870" spans="1:13" x14ac:dyDescent="0.25">
      <c r="A870" s="2">
        <v>45738</v>
      </c>
      <c r="B870" s="3">
        <f t="shared" si="41"/>
        <v>2025</v>
      </c>
      <c r="C870" t="str">
        <f t="shared" si="39"/>
        <v>2024-2025</v>
      </c>
      <c r="D870" t="s">
        <v>161</v>
      </c>
      <c r="E870" t="s">
        <v>67</v>
      </c>
      <c r="F870" t="str">
        <f t="shared" si="40"/>
        <v>Tasmania</v>
      </c>
      <c r="G870" t="s">
        <v>43</v>
      </c>
      <c r="H870">
        <v>7250</v>
      </c>
      <c r="I870" t="s">
        <v>11</v>
      </c>
      <c r="J870" t="s">
        <v>128</v>
      </c>
      <c r="K870" t="s">
        <v>154</v>
      </c>
      <c r="L870" t="s">
        <v>144</v>
      </c>
      <c r="M870" s="5">
        <v>102</v>
      </c>
    </row>
    <row r="871" spans="1:13" x14ac:dyDescent="0.25">
      <c r="A871" s="2">
        <v>45381</v>
      </c>
      <c r="B871" s="3">
        <f t="shared" si="41"/>
        <v>2024</v>
      </c>
      <c r="C871" t="str">
        <f t="shared" si="39"/>
        <v>2023-2024</v>
      </c>
      <c r="D871" t="s">
        <v>160</v>
      </c>
      <c r="E871" t="s">
        <v>80</v>
      </c>
      <c r="F871" t="str">
        <f t="shared" si="40"/>
        <v>New South Wales</v>
      </c>
      <c r="G871" t="s">
        <v>10</v>
      </c>
      <c r="H871">
        <v>2120</v>
      </c>
      <c r="I871" t="s">
        <v>11</v>
      </c>
      <c r="J871" t="s">
        <v>123</v>
      </c>
      <c r="K871" t="s">
        <v>157</v>
      </c>
      <c r="L871" t="s">
        <v>147</v>
      </c>
      <c r="M871" s="5">
        <v>68</v>
      </c>
    </row>
    <row r="872" spans="1:13" x14ac:dyDescent="0.25">
      <c r="A872" s="2">
        <v>45861</v>
      </c>
      <c r="B872" s="3">
        <f t="shared" si="41"/>
        <v>2026</v>
      </c>
      <c r="C872" t="str">
        <f t="shared" si="39"/>
        <v>2025-2026</v>
      </c>
      <c r="D872" t="s">
        <v>160</v>
      </c>
      <c r="E872" t="s">
        <v>56</v>
      </c>
      <c r="F872" t="str">
        <f t="shared" si="40"/>
        <v>Queensland</v>
      </c>
      <c r="G872" t="s">
        <v>19</v>
      </c>
      <c r="H872">
        <v>4883</v>
      </c>
      <c r="I872" t="s">
        <v>11</v>
      </c>
      <c r="J872" t="s">
        <v>131</v>
      </c>
      <c r="K872" t="s">
        <v>152</v>
      </c>
      <c r="L872" t="s">
        <v>142</v>
      </c>
      <c r="M872" s="5">
        <v>330</v>
      </c>
    </row>
    <row r="873" spans="1:13" x14ac:dyDescent="0.25">
      <c r="A873" s="2">
        <v>45598</v>
      </c>
      <c r="B873" s="3">
        <f t="shared" si="41"/>
        <v>2025</v>
      </c>
      <c r="C873" t="str">
        <f t="shared" si="39"/>
        <v>2024-2025</v>
      </c>
      <c r="D873" t="s">
        <v>160</v>
      </c>
      <c r="E873" t="s">
        <v>56</v>
      </c>
      <c r="F873" t="str">
        <f t="shared" si="40"/>
        <v>Queensland</v>
      </c>
      <c r="G873" t="s">
        <v>19</v>
      </c>
      <c r="H873">
        <v>4883</v>
      </c>
      <c r="I873" t="s">
        <v>11</v>
      </c>
      <c r="J873" t="s">
        <v>131</v>
      </c>
      <c r="K873" t="s">
        <v>153</v>
      </c>
      <c r="L873" t="s">
        <v>143</v>
      </c>
      <c r="M873" s="5">
        <v>433</v>
      </c>
    </row>
    <row r="874" spans="1:13" x14ac:dyDescent="0.25">
      <c r="A874" s="2">
        <v>45691</v>
      </c>
      <c r="B874" s="3">
        <f t="shared" si="41"/>
        <v>2025</v>
      </c>
      <c r="C874" t="str">
        <f t="shared" si="39"/>
        <v>2024-2025</v>
      </c>
      <c r="D874" t="s">
        <v>160</v>
      </c>
      <c r="E874" t="s">
        <v>71</v>
      </c>
      <c r="F874" t="str">
        <f t="shared" si="40"/>
        <v>Victoria</v>
      </c>
      <c r="G874" t="s">
        <v>26</v>
      </c>
      <c r="H874">
        <v>3131</v>
      </c>
      <c r="I874" t="s">
        <v>11</v>
      </c>
      <c r="J874" t="s">
        <v>125</v>
      </c>
      <c r="K874" t="s">
        <v>153</v>
      </c>
      <c r="L874" t="s">
        <v>143</v>
      </c>
      <c r="M874" s="5">
        <v>500</v>
      </c>
    </row>
    <row r="875" spans="1:13" x14ac:dyDescent="0.25">
      <c r="A875" s="2">
        <v>45509</v>
      </c>
      <c r="B875" s="3">
        <f t="shared" si="41"/>
        <v>2025</v>
      </c>
      <c r="C875" t="str">
        <f t="shared" si="39"/>
        <v>2024-2025</v>
      </c>
      <c r="D875" t="s">
        <v>160</v>
      </c>
      <c r="E875" t="s">
        <v>108</v>
      </c>
      <c r="F875" t="str">
        <f t="shared" si="40"/>
        <v>Tasmania</v>
      </c>
      <c r="G875" t="s">
        <v>43</v>
      </c>
      <c r="H875">
        <v>7320</v>
      </c>
      <c r="I875" t="s">
        <v>11</v>
      </c>
      <c r="J875" t="s">
        <v>128</v>
      </c>
      <c r="K875" t="s">
        <v>152</v>
      </c>
      <c r="L875" t="s">
        <v>142</v>
      </c>
      <c r="M875" s="5">
        <v>506</v>
      </c>
    </row>
    <row r="876" spans="1:13" x14ac:dyDescent="0.25">
      <c r="A876" s="2">
        <v>45315</v>
      </c>
      <c r="B876" s="3">
        <f t="shared" si="41"/>
        <v>2024</v>
      </c>
      <c r="C876" t="str">
        <f t="shared" si="39"/>
        <v>2023-2024</v>
      </c>
      <c r="D876" t="s">
        <v>160</v>
      </c>
      <c r="E876" t="s">
        <v>25</v>
      </c>
      <c r="F876" t="str">
        <f t="shared" si="40"/>
        <v>Victoria</v>
      </c>
      <c r="G876" t="s">
        <v>26</v>
      </c>
      <c r="H876">
        <v>3066</v>
      </c>
      <c r="I876" t="s">
        <v>11</v>
      </c>
      <c r="J876" t="s">
        <v>126</v>
      </c>
      <c r="K876" t="s">
        <v>152</v>
      </c>
      <c r="L876" t="s">
        <v>142</v>
      </c>
      <c r="M876" s="5">
        <v>132</v>
      </c>
    </row>
    <row r="877" spans="1:13" x14ac:dyDescent="0.25">
      <c r="A877" s="2">
        <v>45786</v>
      </c>
      <c r="B877" s="3">
        <f t="shared" si="41"/>
        <v>2025</v>
      </c>
      <c r="C877" t="str">
        <f t="shared" si="39"/>
        <v>2024-2025</v>
      </c>
      <c r="D877" t="s">
        <v>160</v>
      </c>
      <c r="E877" t="s">
        <v>110</v>
      </c>
      <c r="F877" t="str">
        <f t="shared" si="40"/>
        <v>Australian Capital Territory</v>
      </c>
      <c r="G877" t="s">
        <v>51</v>
      </c>
      <c r="H877">
        <v>2609</v>
      </c>
      <c r="I877" t="s">
        <v>11</v>
      </c>
      <c r="J877" t="s">
        <v>121</v>
      </c>
      <c r="K877" t="s">
        <v>155</v>
      </c>
      <c r="L877" t="s">
        <v>145</v>
      </c>
      <c r="M877" s="5">
        <v>130</v>
      </c>
    </row>
    <row r="878" spans="1:13" x14ac:dyDescent="0.25">
      <c r="A878" s="2">
        <v>45338</v>
      </c>
      <c r="B878" s="3">
        <f t="shared" si="41"/>
        <v>2024</v>
      </c>
      <c r="C878" t="str">
        <f t="shared" si="39"/>
        <v>2023-2024</v>
      </c>
      <c r="D878" t="s">
        <v>160</v>
      </c>
      <c r="E878" t="s">
        <v>106</v>
      </c>
      <c r="F878" t="str">
        <f t="shared" si="40"/>
        <v>Queensland</v>
      </c>
      <c r="G878" t="s">
        <v>19</v>
      </c>
      <c r="H878">
        <v>4558</v>
      </c>
      <c r="I878" t="s">
        <v>11</v>
      </c>
      <c r="J878" t="s">
        <v>134</v>
      </c>
      <c r="K878" t="s">
        <v>151</v>
      </c>
      <c r="L878" t="s">
        <v>141</v>
      </c>
      <c r="M878" s="5">
        <v>346</v>
      </c>
    </row>
    <row r="879" spans="1:13" x14ac:dyDescent="0.25">
      <c r="A879" s="2">
        <v>45808</v>
      </c>
      <c r="B879" s="3">
        <f t="shared" si="41"/>
        <v>2025</v>
      </c>
      <c r="C879" t="str">
        <f t="shared" si="39"/>
        <v>2024-2025</v>
      </c>
      <c r="D879" t="s">
        <v>160</v>
      </c>
      <c r="E879" t="s">
        <v>50</v>
      </c>
      <c r="F879" t="str">
        <f t="shared" si="40"/>
        <v>Australian Capital Territory</v>
      </c>
      <c r="G879" t="s">
        <v>51</v>
      </c>
      <c r="H879">
        <v>2617</v>
      </c>
      <c r="I879" t="s">
        <v>11</v>
      </c>
      <c r="J879" t="s">
        <v>121</v>
      </c>
      <c r="K879" t="s">
        <v>154</v>
      </c>
      <c r="L879" t="s">
        <v>144</v>
      </c>
      <c r="M879" s="5">
        <v>176</v>
      </c>
    </row>
    <row r="880" spans="1:13" x14ac:dyDescent="0.25">
      <c r="A880" s="2">
        <v>45899</v>
      </c>
      <c r="B880" s="3">
        <f t="shared" si="41"/>
        <v>2026</v>
      </c>
      <c r="C880" t="str">
        <f t="shared" si="39"/>
        <v>2025-2026</v>
      </c>
      <c r="D880" t="s">
        <v>160</v>
      </c>
      <c r="E880" t="s">
        <v>52</v>
      </c>
      <c r="F880" t="str">
        <f t="shared" si="40"/>
        <v>New South Wales</v>
      </c>
      <c r="G880" t="s">
        <v>10</v>
      </c>
      <c r="H880">
        <v>2485</v>
      </c>
      <c r="I880" t="s">
        <v>11</v>
      </c>
      <c r="J880" t="s">
        <v>120</v>
      </c>
      <c r="K880" t="s">
        <v>152</v>
      </c>
      <c r="L880" t="s">
        <v>142</v>
      </c>
      <c r="M880" s="5">
        <v>373</v>
      </c>
    </row>
    <row r="881" spans="1:13" x14ac:dyDescent="0.25">
      <c r="A881" s="2">
        <v>45904</v>
      </c>
      <c r="B881" s="3">
        <f t="shared" si="41"/>
        <v>2026</v>
      </c>
      <c r="C881" t="str">
        <f t="shared" si="39"/>
        <v>2025-2026</v>
      </c>
      <c r="D881" t="s">
        <v>161</v>
      </c>
      <c r="E881" t="s">
        <v>50</v>
      </c>
      <c r="F881" t="str">
        <f t="shared" si="40"/>
        <v>Australian Capital Territory</v>
      </c>
      <c r="G881" t="s">
        <v>51</v>
      </c>
      <c r="H881">
        <v>2617</v>
      </c>
      <c r="I881" t="s">
        <v>11</v>
      </c>
      <c r="J881" t="s">
        <v>121</v>
      </c>
      <c r="K881" t="s">
        <v>150</v>
      </c>
      <c r="L881" t="s">
        <v>140</v>
      </c>
      <c r="M881" s="5">
        <v>402</v>
      </c>
    </row>
    <row r="882" spans="1:13" x14ac:dyDescent="0.25">
      <c r="A882" s="2">
        <v>45326</v>
      </c>
      <c r="B882" s="3">
        <f t="shared" si="41"/>
        <v>2024</v>
      </c>
      <c r="C882" t="str">
        <f t="shared" si="39"/>
        <v>2023-2024</v>
      </c>
      <c r="D882" t="s">
        <v>160</v>
      </c>
      <c r="E882" t="s">
        <v>79</v>
      </c>
      <c r="F882" t="str">
        <f t="shared" si="40"/>
        <v>Queensland</v>
      </c>
      <c r="G882" t="s">
        <v>19</v>
      </c>
      <c r="H882">
        <v>4680</v>
      </c>
      <c r="I882" t="s">
        <v>11</v>
      </c>
      <c r="J882" t="s">
        <v>136</v>
      </c>
      <c r="K882" t="s">
        <v>153</v>
      </c>
      <c r="L882" t="s">
        <v>143</v>
      </c>
      <c r="M882" s="5">
        <v>716</v>
      </c>
    </row>
    <row r="883" spans="1:13" x14ac:dyDescent="0.25">
      <c r="A883" s="2">
        <v>45807</v>
      </c>
      <c r="B883" s="3">
        <f t="shared" si="41"/>
        <v>2025</v>
      </c>
      <c r="C883" t="str">
        <f t="shared" si="39"/>
        <v>2024-2025</v>
      </c>
      <c r="D883" t="s">
        <v>161</v>
      </c>
      <c r="E883" t="s">
        <v>16</v>
      </c>
      <c r="F883" t="str">
        <f t="shared" si="40"/>
        <v>South Australia</v>
      </c>
      <c r="G883" t="s">
        <v>17</v>
      </c>
      <c r="H883">
        <v>5168</v>
      </c>
      <c r="I883" t="s">
        <v>11</v>
      </c>
      <c r="J883" t="s">
        <v>132</v>
      </c>
      <c r="K883" t="s">
        <v>152</v>
      </c>
      <c r="L883" t="s">
        <v>142</v>
      </c>
      <c r="M883" s="5">
        <v>660</v>
      </c>
    </row>
    <row r="884" spans="1:13" x14ac:dyDescent="0.25">
      <c r="A884" s="2">
        <v>45621</v>
      </c>
      <c r="B884" s="3">
        <f t="shared" si="41"/>
        <v>2025</v>
      </c>
      <c r="C884" t="str">
        <f t="shared" si="39"/>
        <v>2024-2025</v>
      </c>
      <c r="D884" t="s">
        <v>160</v>
      </c>
      <c r="E884" t="s">
        <v>81</v>
      </c>
      <c r="F884" t="str">
        <f t="shared" si="40"/>
        <v>Victoria</v>
      </c>
      <c r="G884" t="s">
        <v>26</v>
      </c>
      <c r="H884">
        <v>3076</v>
      </c>
      <c r="I884" t="s">
        <v>11</v>
      </c>
      <c r="J884" t="s">
        <v>126</v>
      </c>
      <c r="K884" t="s">
        <v>158</v>
      </c>
      <c r="L884" t="s">
        <v>148</v>
      </c>
      <c r="M884" s="5">
        <v>63</v>
      </c>
    </row>
    <row r="885" spans="1:13" x14ac:dyDescent="0.25">
      <c r="A885" s="2">
        <v>45574</v>
      </c>
      <c r="B885" s="3">
        <f t="shared" si="41"/>
        <v>2025</v>
      </c>
      <c r="C885" t="str">
        <f t="shared" si="39"/>
        <v>2024-2025</v>
      </c>
      <c r="D885" t="s">
        <v>160</v>
      </c>
      <c r="E885" t="s">
        <v>39</v>
      </c>
      <c r="F885" t="str">
        <f t="shared" si="40"/>
        <v>New South Wales</v>
      </c>
      <c r="G885" t="s">
        <v>10</v>
      </c>
      <c r="H885">
        <v>2541</v>
      </c>
      <c r="I885" t="s">
        <v>11</v>
      </c>
      <c r="J885" t="s">
        <v>121</v>
      </c>
      <c r="K885" t="s">
        <v>151</v>
      </c>
      <c r="L885" t="s">
        <v>141</v>
      </c>
      <c r="M885" s="5">
        <v>394</v>
      </c>
    </row>
    <row r="886" spans="1:13" x14ac:dyDescent="0.25">
      <c r="A886" s="2">
        <v>45841</v>
      </c>
      <c r="B886" s="3">
        <f t="shared" si="41"/>
        <v>2026</v>
      </c>
      <c r="C886" t="str">
        <f t="shared" si="39"/>
        <v>2025-2026</v>
      </c>
      <c r="D886" t="s">
        <v>160</v>
      </c>
      <c r="E886" t="s">
        <v>67</v>
      </c>
      <c r="F886" t="str">
        <f t="shared" si="40"/>
        <v>Tasmania</v>
      </c>
      <c r="G886" t="s">
        <v>43</v>
      </c>
      <c r="H886">
        <v>7250</v>
      </c>
      <c r="I886" t="s">
        <v>11</v>
      </c>
      <c r="J886" t="s">
        <v>128</v>
      </c>
      <c r="K886" t="s">
        <v>153</v>
      </c>
      <c r="L886" t="s">
        <v>143</v>
      </c>
      <c r="M886" s="5">
        <v>297</v>
      </c>
    </row>
    <row r="887" spans="1:13" x14ac:dyDescent="0.25">
      <c r="A887" s="2">
        <v>45837</v>
      </c>
      <c r="B887" s="3">
        <f t="shared" si="41"/>
        <v>2025</v>
      </c>
      <c r="C887" t="str">
        <f t="shared" si="39"/>
        <v>2024-2025</v>
      </c>
      <c r="D887" t="s">
        <v>160</v>
      </c>
      <c r="E887" t="s">
        <v>74</v>
      </c>
      <c r="F887" t="str">
        <f t="shared" si="40"/>
        <v>Victoria</v>
      </c>
      <c r="G887" t="s">
        <v>26</v>
      </c>
      <c r="H887">
        <v>3500</v>
      </c>
      <c r="I887" t="s">
        <v>11</v>
      </c>
      <c r="J887" t="s">
        <v>127</v>
      </c>
      <c r="K887" t="s">
        <v>154</v>
      </c>
      <c r="L887" t="s">
        <v>144</v>
      </c>
      <c r="M887" s="5">
        <v>456</v>
      </c>
    </row>
    <row r="888" spans="1:13" x14ac:dyDescent="0.25">
      <c r="A888" s="2">
        <v>46018</v>
      </c>
      <c r="B888" s="3">
        <f t="shared" si="41"/>
        <v>2026</v>
      </c>
      <c r="C888" t="str">
        <f t="shared" si="39"/>
        <v>2025-2026</v>
      </c>
      <c r="D888" t="s">
        <v>161</v>
      </c>
      <c r="E888" t="s">
        <v>98</v>
      </c>
      <c r="F888" t="str">
        <f t="shared" si="40"/>
        <v>South Australia</v>
      </c>
      <c r="G888" t="s">
        <v>17</v>
      </c>
      <c r="H888">
        <v>5290</v>
      </c>
      <c r="I888" t="s">
        <v>11</v>
      </c>
      <c r="J888" t="s">
        <v>137</v>
      </c>
      <c r="K888" t="s">
        <v>155</v>
      </c>
      <c r="L888" t="s">
        <v>145</v>
      </c>
      <c r="M888" s="5">
        <v>63</v>
      </c>
    </row>
    <row r="889" spans="1:13" x14ac:dyDescent="0.25">
      <c r="A889" s="2">
        <v>45435</v>
      </c>
      <c r="B889" s="3">
        <f t="shared" si="41"/>
        <v>2024</v>
      </c>
      <c r="C889" t="str">
        <f t="shared" si="39"/>
        <v>2023-2024</v>
      </c>
      <c r="D889" t="s">
        <v>160</v>
      </c>
      <c r="E889" t="s">
        <v>31</v>
      </c>
      <c r="F889" t="str">
        <f t="shared" si="40"/>
        <v>South Australia</v>
      </c>
      <c r="G889" t="s">
        <v>17</v>
      </c>
      <c r="H889">
        <v>5082</v>
      </c>
      <c r="I889" t="s">
        <v>11</v>
      </c>
      <c r="J889" t="s">
        <v>132</v>
      </c>
      <c r="K889" t="s">
        <v>155</v>
      </c>
      <c r="L889" t="s">
        <v>145</v>
      </c>
      <c r="M889" s="5">
        <v>656</v>
      </c>
    </row>
    <row r="890" spans="1:13" x14ac:dyDescent="0.25">
      <c r="A890" s="2">
        <v>45834</v>
      </c>
      <c r="B890" s="3">
        <f t="shared" si="41"/>
        <v>2025</v>
      </c>
      <c r="C890" t="str">
        <f t="shared" si="39"/>
        <v>2024-2025</v>
      </c>
      <c r="D890" t="s">
        <v>160</v>
      </c>
      <c r="E890" t="s">
        <v>82</v>
      </c>
      <c r="F890" t="str">
        <f t="shared" si="40"/>
        <v>Queensland</v>
      </c>
      <c r="G890" t="s">
        <v>19</v>
      </c>
      <c r="H890">
        <v>4215</v>
      </c>
      <c r="I890" t="s">
        <v>11</v>
      </c>
      <c r="J890" t="s">
        <v>122</v>
      </c>
      <c r="K890" t="s">
        <v>156</v>
      </c>
      <c r="L890" t="s">
        <v>146</v>
      </c>
      <c r="M890" s="5">
        <v>163</v>
      </c>
    </row>
    <row r="891" spans="1:13" x14ac:dyDescent="0.25">
      <c r="A891" s="2">
        <v>45948</v>
      </c>
      <c r="B891" s="3">
        <f t="shared" si="41"/>
        <v>2026</v>
      </c>
      <c r="C891" t="str">
        <f t="shared" si="39"/>
        <v>2025-2026</v>
      </c>
      <c r="D891" t="s">
        <v>160</v>
      </c>
      <c r="E891" t="s">
        <v>76</v>
      </c>
      <c r="F891" t="str">
        <f t="shared" si="40"/>
        <v>Queensland</v>
      </c>
      <c r="G891" t="s">
        <v>19</v>
      </c>
      <c r="H891">
        <v>4220</v>
      </c>
      <c r="I891" t="s">
        <v>11</v>
      </c>
      <c r="J891" t="s">
        <v>122</v>
      </c>
      <c r="K891" t="s">
        <v>156</v>
      </c>
      <c r="L891" t="s">
        <v>146</v>
      </c>
      <c r="M891" s="5">
        <v>598</v>
      </c>
    </row>
    <row r="892" spans="1:13" x14ac:dyDescent="0.25">
      <c r="A892" s="2">
        <v>45415</v>
      </c>
      <c r="B892" s="3">
        <f t="shared" si="41"/>
        <v>2024</v>
      </c>
      <c r="C892" t="str">
        <f t="shared" si="39"/>
        <v>2023-2024</v>
      </c>
      <c r="D892" t="s">
        <v>160</v>
      </c>
      <c r="E892" t="s">
        <v>62</v>
      </c>
      <c r="F892" t="str">
        <f t="shared" si="40"/>
        <v>Victoria</v>
      </c>
      <c r="G892" t="s">
        <v>26</v>
      </c>
      <c r="H892">
        <v>3690</v>
      </c>
      <c r="I892" t="s">
        <v>11</v>
      </c>
      <c r="J892" t="s">
        <v>135</v>
      </c>
      <c r="K892" t="s">
        <v>154</v>
      </c>
      <c r="L892" t="s">
        <v>144</v>
      </c>
      <c r="M892" s="5">
        <v>516</v>
      </c>
    </row>
    <row r="893" spans="1:13" x14ac:dyDescent="0.25">
      <c r="A893" s="2">
        <v>45577</v>
      </c>
      <c r="B893" s="3">
        <f t="shared" si="41"/>
        <v>2025</v>
      </c>
      <c r="C893" t="str">
        <f t="shared" si="39"/>
        <v>2024-2025</v>
      </c>
      <c r="D893" t="s">
        <v>161</v>
      </c>
      <c r="E893" t="s">
        <v>86</v>
      </c>
      <c r="F893" t="str">
        <f t="shared" si="40"/>
        <v>Queensland</v>
      </c>
      <c r="G893" t="s">
        <v>19</v>
      </c>
      <c r="H893">
        <v>4119</v>
      </c>
      <c r="I893" t="s">
        <v>11</v>
      </c>
      <c r="J893" t="s">
        <v>129</v>
      </c>
      <c r="K893" t="s">
        <v>150</v>
      </c>
      <c r="L893" t="s">
        <v>140</v>
      </c>
      <c r="M893" s="5">
        <v>795</v>
      </c>
    </row>
    <row r="894" spans="1:13" x14ac:dyDescent="0.25">
      <c r="A894" s="2">
        <v>45642</v>
      </c>
      <c r="B894" s="3">
        <f t="shared" si="41"/>
        <v>2025</v>
      </c>
      <c r="C894" t="str">
        <f t="shared" si="39"/>
        <v>2024-2025</v>
      </c>
      <c r="D894" t="s">
        <v>161</v>
      </c>
      <c r="E894" t="s">
        <v>86</v>
      </c>
      <c r="F894" t="str">
        <f t="shared" si="40"/>
        <v>Queensland</v>
      </c>
      <c r="G894" t="s">
        <v>19</v>
      </c>
      <c r="H894">
        <v>4119</v>
      </c>
      <c r="I894" t="s">
        <v>11</v>
      </c>
      <c r="J894" t="s">
        <v>129</v>
      </c>
      <c r="K894" t="s">
        <v>154</v>
      </c>
      <c r="L894" t="s">
        <v>144</v>
      </c>
      <c r="M894" s="5">
        <v>318</v>
      </c>
    </row>
    <row r="895" spans="1:13" x14ac:dyDescent="0.25">
      <c r="A895" s="2">
        <v>45609</v>
      </c>
      <c r="B895" s="3">
        <f t="shared" si="41"/>
        <v>2025</v>
      </c>
      <c r="C895" t="str">
        <f t="shared" si="39"/>
        <v>2024-2025</v>
      </c>
      <c r="D895" t="s">
        <v>160</v>
      </c>
      <c r="E895" t="s">
        <v>87</v>
      </c>
      <c r="F895" t="str">
        <f t="shared" si="40"/>
        <v>New South Wales</v>
      </c>
      <c r="G895" t="s">
        <v>10</v>
      </c>
      <c r="H895">
        <v>2158</v>
      </c>
      <c r="I895" t="s">
        <v>11</v>
      </c>
      <c r="J895" t="s">
        <v>123</v>
      </c>
      <c r="K895" t="s">
        <v>152</v>
      </c>
      <c r="L895" t="s">
        <v>142</v>
      </c>
      <c r="M895" s="5">
        <v>130</v>
      </c>
    </row>
    <row r="896" spans="1:13" x14ac:dyDescent="0.25">
      <c r="A896" s="2">
        <v>45731</v>
      </c>
      <c r="B896" s="3">
        <f t="shared" si="41"/>
        <v>2025</v>
      </c>
      <c r="C896" t="str">
        <f t="shared" si="39"/>
        <v>2024-2025</v>
      </c>
      <c r="D896" t="s">
        <v>160</v>
      </c>
      <c r="E896" t="s">
        <v>79</v>
      </c>
      <c r="F896" t="str">
        <f t="shared" si="40"/>
        <v>Queensland</v>
      </c>
      <c r="G896" t="s">
        <v>19</v>
      </c>
      <c r="H896">
        <v>4680</v>
      </c>
      <c r="I896" t="s">
        <v>11</v>
      </c>
      <c r="J896" t="s">
        <v>136</v>
      </c>
      <c r="K896" t="s">
        <v>153</v>
      </c>
      <c r="L896" t="s">
        <v>143</v>
      </c>
      <c r="M896" s="5">
        <v>440</v>
      </c>
    </row>
    <row r="897" spans="1:13" x14ac:dyDescent="0.25">
      <c r="A897" s="2">
        <v>45611</v>
      </c>
      <c r="B897" s="3">
        <f t="shared" si="41"/>
        <v>2025</v>
      </c>
      <c r="C897" t="str">
        <f t="shared" si="39"/>
        <v>2024-2025</v>
      </c>
      <c r="D897" t="s">
        <v>160</v>
      </c>
      <c r="E897" t="s">
        <v>93</v>
      </c>
      <c r="F897" t="str">
        <f t="shared" si="40"/>
        <v>Victoria</v>
      </c>
      <c r="G897" t="s">
        <v>26</v>
      </c>
      <c r="H897">
        <v>3400</v>
      </c>
      <c r="I897" t="s">
        <v>11</v>
      </c>
      <c r="J897" t="s">
        <v>127</v>
      </c>
      <c r="K897" t="s">
        <v>153</v>
      </c>
      <c r="L897" t="s">
        <v>143</v>
      </c>
      <c r="M897" s="5">
        <v>595</v>
      </c>
    </row>
    <row r="898" spans="1:13" x14ac:dyDescent="0.25">
      <c r="A898" s="2">
        <v>45976</v>
      </c>
      <c r="B898" s="3">
        <f t="shared" si="41"/>
        <v>2026</v>
      </c>
      <c r="C898" t="str">
        <f t="shared" ref="C898:C961" si="42">IF(MONTH(A898) &gt;= 7, YEAR(A898) &amp; "-" &amp; YEAR(A898) + 1, YEAR(A898) - 1 &amp; "-" &amp; YEAR(A898))</f>
        <v>2025-2026</v>
      </c>
      <c r="D898" t="s">
        <v>160</v>
      </c>
      <c r="E898" t="s">
        <v>32</v>
      </c>
      <c r="F898" t="str">
        <f t="shared" ref="F898:F961" si="43">IF(G898="WA","Western Australia",
IF(G898="NSW","New South Wales",
IF(G898="QLD","Queensland",
IF(G898="VIC","Victoria",
IF(G898="TAS","Tasmania",
IF(G898="SA","South Australia",
IF(G898="NT","Northern Territory",
IF(G898="ACT","Australian Capital Territory",G898))))))))</f>
        <v>Victoria</v>
      </c>
      <c r="G898" t="s">
        <v>26</v>
      </c>
      <c r="H898">
        <v>3977</v>
      </c>
      <c r="I898" t="s">
        <v>11</v>
      </c>
      <c r="J898" t="s">
        <v>135</v>
      </c>
      <c r="K898" t="s">
        <v>150</v>
      </c>
      <c r="L898" t="s">
        <v>140</v>
      </c>
      <c r="M898" s="5">
        <v>758</v>
      </c>
    </row>
    <row r="899" spans="1:13" x14ac:dyDescent="0.25">
      <c r="A899" s="2">
        <v>45863</v>
      </c>
      <c r="B899" s="3">
        <f t="shared" ref="B899:B962" si="44">IF(MONTH(A899)&gt;=7,YEAR(A899)+1,YEAR(A899))</f>
        <v>2026</v>
      </c>
      <c r="C899" t="str">
        <f t="shared" si="42"/>
        <v>2025-2026</v>
      </c>
      <c r="D899" t="s">
        <v>160</v>
      </c>
      <c r="E899" t="s">
        <v>41</v>
      </c>
      <c r="F899" t="str">
        <f t="shared" si="43"/>
        <v>New South Wales</v>
      </c>
      <c r="G899" t="s">
        <v>10</v>
      </c>
      <c r="H899">
        <v>2478</v>
      </c>
      <c r="I899" t="s">
        <v>11</v>
      </c>
      <c r="J899" t="s">
        <v>120</v>
      </c>
      <c r="K899" t="s">
        <v>152</v>
      </c>
      <c r="L899" t="s">
        <v>142</v>
      </c>
      <c r="M899" s="5">
        <v>562</v>
      </c>
    </row>
    <row r="900" spans="1:13" x14ac:dyDescent="0.25">
      <c r="A900" s="2">
        <v>45387</v>
      </c>
      <c r="B900" s="3">
        <f t="shared" si="44"/>
        <v>2024</v>
      </c>
      <c r="C900" t="str">
        <f t="shared" si="42"/>
        <v>2023-2024</v>
      </c>
      <c r="D900" t="s">
        <v>161</v>
      </c>
      <c r="E900" t="s">
        <v>84</v>
      </c>
      <c r="F900" t="str">
        <f t="shared" si="43"/>
        <v>Western Australia</v>
      </c>
      <c r="G900" t="s">
        <v>28</v>
      </c>
      <c r="H900">
        <v>6280</v>
      </c>
      <c r="I900" t="s">
        <v>11</v>
      </c>
      <c r="J900" t="s">
        <v>133</v>
      </c>
      <c r="K900" t="s">
        <v>150</v>
      </c>
      <c r="L900" t="s">
        <v>140</v>
      </c>
      <c r="M900" s="5">
        <v>341</v>
      </c>
    </row>
    <row r="901" spans="1:13" x14ac:dyDescent="0.25">
      <c r="A901" s="2">
        <v>45539</v>
      </c>
      <c r="B901" s="3">
        <f t="shared" si="44"/>
        <v>2025</v>
      </c>
      <c r="C901" t="str">
        <f t="shared" si="42"/>
        <v>2024-2025</v>
      </c>
      <c r="D901" t="s">
        <v>160</v>
      </c>
      <c r="E901" t="s">
        <v>22</v>
      </c>
      <c r="F901" t="str">
        <f t="shared" si="43"/>
        <v>New South Wales</v>
      </c>
      <c r="G901" t="s">
        <v>10</v>
      </c>
      <c r="H901">
        <v>2116</v>
      </c>
      <c r="I901" t="s">
        <v>11</v>
      </c>
      <c r="J901" t="s">
        <v>123</v>
      </c>
      <c r="K901" t="s">
        <v>155</v>
      </c>
      <c r="L901" t="s">
        <v>145</v>
      </c>
      <c r="M901" s="5">
        <v>688</v>
      </c>
    </row>
    <row r="902" spans="1:13" x14ac:dyDescent="0.25">
      <c r="A902" s="2">
        <v>45668</v>
      </c>
      <c r="B902" s="3">
        <f t="shared" si="44"/>
        <v>2025</v>
      </c>
      <c r="C902" t="str">
        <f t="shared" si="42"/>
        <v>2024-2025</v>
      </c>
      <c r="D902" t="s">
        <v>160</v>
      </c>
      <c r="E902" t="s">
        <v>105</v>
      </c>
      <c r="F902" t="str">
        <f t="shared" si="43"/>
        <v>New South Wales</v>
      </c>
      <c r="G902" t="s">
        <v>10</v>
      </c>
      <c r="H902">
        <v>2031</v>
      </c>
      <c r="I902" t="s">
        <v>11</v>
      </c>
      <c r="J902" t="s">
        <v>124</v>
      </c>
      <c r="K902" t="s">
        <v>153</v>
      </c>
      <c r="L902" t="s">
        <v>143</v>
      </c>
      <c r="M902" s="5">
        <v>105</v>
      </c>
    </row>
    <row r="903" spans="1:13" x14ac:dyDescent="0.25">
      <c r="A903" s="2">
        <v>45350</v>
      </c>
      <c r="B903" s="3">
        <f t="shared" si="44"/>
        <v>2024</v>
      </c>
      <c r="C903" t="str">
        <f t="shared" si="42"/>
        <v>2023-2024</v>
      </c>
      <c r="D903" t="s">
        <v>160</v>
      </c>
      <c r="E903" t="s">
        <v>88</v>
      </c>
      <c r="F903" t="str">
        <f t="shared" si="43"/>
        <v>Queensland</v>
      </c>
      <c r="G903" t="s">
        <v>19</v>
      </c>
      <c r="H903">
        <v>4570</v>
      </c>
      <c r="I903" t="s">
        <v>11</v>
      </c>
      <c r="J903" t="s">
        <v>134</v>
      </c>
      <c r="K903" t="s">
        <v>152</v>
      </c>
      <c r="L903" t="s">
        <v>142</v>
      </c>
      <c r="M903" s="5">
        <v>498</v>
      </c>
    </row>
    <row r="904" spans="1:13" x14ac:dyDescent="0.25">
      <c r="A904" s="2">
        <v>45541</v>
      </c>
      <c r="B904" s="3">
        <f t="shared" si="44"/>
        <v>2025</v>
      </c>
      <c r="C904" t="str">
        <f t="shared" si="42"/>
        <v>2024-2025</v>
      </c>
      <c r="D904" t="s">
        <v>160</v>
      </c>
      <c r="E904" t="s">
        <v>60</v>
      </c>
      <c r="F904" t="str">
        <f t="shared" si="43"/>
        <v>Queensland</v>
      </c>
      <c r="G904" t="s">
        <v>19</v>
      </c>
      <c r="H904">
        <v>4655</v>
      </c>
      <c r="I904" t="s">
        <v>11</v>
      </c>
      <c r="J904" t="s">
        <v>136</v>
      </c>
      <c r="K904" t="s">
        <v>152</v>
      </c>
      <c r="L904" t="s">
        <v>142</v>
      </c>
      <c r="M904" s="5">
        <v>213</v>
      </c>
    </row>
    <row r="905" spans="1:13" x14ac:dyDescent="0.25">
      <c r="A905" s="2">
        <v>45990</v>
      </c>
      <c r="B905" s="3">
        <f t="shared" si="44"/>
        <v>2026</v>
      </c>
      <c r="C905" t="str">
        <f t="shared" si="42"/>
        <v>2025-2026</v>
      </c>
      <c r="D905" t="s">
        <v>161</v>
      </c>
      <c r="E905" t="s">
        <v>67</v>
      </c>
      <c r="F905" t="str">
        <f t="shared" si="43"/>
        <v>Tasmania</v>
      </c>
      <c r="G905" t="s">
        <v>43</v>
      </c>
      <c r="H905">
        <v>7250</v>
      </c>
      <c r="I905" t="s">
        <v>11</v>
      </c>
      <c r="J905" t="s">
        <v>128</v>
      </c>
      <c r="K905" t="s">
        <v>155</v>
      </c>
      <c r="L905" t="s">
        <v>145</v>
      </c>
      <c r="M905" s="5">
        <v>30</v>
      </c>
    </row>
    <row r="906" spans="1:13" x14ac:dyDescent="0.25">
      <c r="A906" s="2">
        <v>45966</v>
      </c>
      <c r="B906" s="3">
        <f t="shared" si="44"/>
        <v>2026</v>
      </c>
      <c r="C906" t="str">
        <f t="shared" si="42"/>
        <v>2025-2026</v>
      </c>
      <c r="D906" t="s">
        <v>161</v>
      </c>
      <c r="E906" t="s">
        <v>102</v>
      </c>
      <c r="F906" t="str">
        <f t="shared" si="43"/>
        <v>Queensland</v>
      </c>
      <c r="G906" t="s">
        <v>19</v>
      </c>
      <c r="H906">
        <v>4825</v>
      </c>
      <c r="I906" t="s">
        <v>11</v>
      </c>
      <c r="J906" t="s">
        <v>131</v>
      </c>
      <c r="K906" t="s">
        <v>152</v>
      </c>
      <c r="L906" t="s">
        <v>142</v>
      </c>
      <c r="M906" s="5">
        <v>350</v>
      </c>
    </row>
    <row r="907" spans="1:13" x14ac:dyDescent="0.25">
      <c r="A907" s="2">
        <v>45547</v>
      </c>
      <c r="B907" s="3">
        <f t="shared" si="44"/>
        <v>2025</v>
      </c>
      <c r="C907" t="str">
        <f t="shared" si="42"/>
        <v>2024-2025</v>
      </c>
      <c r="D907" t="s">
        <v>160</v>
      </c>
      <c r="E907" t="s">
        <v>62</v>
      </c>
      <c r="F907" t="str">
        <f t="shared" si="43"/>
        <v>Victoria</v>
      </c>
      <c r="G907" t="s">
        <v>26</v>
      </c>
      <c r="H907">
        <v>3690</v>
      </c>
      <c r="I907" t="s">
        <v>11</v>
      </c>
      <c r="J907" t="s">
        <v>135</v>
      </c>
      <c r="K907" t="s">
        <v>156</v>
      </c>
      <c r="L907" t="s">
        <v>146</v>
      </c>
      <c r="M907" s="5">
        <v>335</v>
      </c>
    </row>
    <row r="908" spans="1:13" x14ac:dyDescent="0.25">
      <c r="A908" s="2">
        <v>45531</v>
      </c>
      <c r="B908" s="3">
        <f t="shared" si="44"/>
        <v>2025</v>
      </c>
      <c r="C908" t="str">
        <f t="shared" si="42"/>
        <v>2024-2025</v>
      </c>
      <c r="D908" t="s">
        <v>161</v>
      </c>
      <c r="E908" t="s">
        <v>52</v>
      </c>
      <c r="F908" t="str">
        <f t="shared" si="43"/>
        <v>New South Wales</v>
      </c>
      <c r="G908" t="s">
        <v>10</v>
      </c>
      <c r="H908">
        <v>2485</v>
      </c>
      <c r="I908" t="s">
        <v>11</v>
      </c>
      <c r="J908" t="s">
        <v>120</v>
      </c>
      <c r="K908" t="s">
        <v>152</v>
      </c>
      <c r="L908" t="s">
        <v>142</v>
      </c>
      <c r="M908" s="5">
        <v>481</v>
      </c>
    </row>
    <row r="909" spans="1:13" x14ac:dyDescent="0.25">
      <c r="A909" s="2">
        <v>45507</v>
      </c>
      <c r="B909" s="3">
        <f t="shared" si="44"/>
        <v>2025</v>
      </c>
      <c r="C909" t="str">
        <f t="shared" si="42"/>
        <v>2024-2025</v>
      </c>
      <c r="D909" t="s">
        <v>160</v>
      </c>
      <c r="E909" t="s">
        <v>75</v>
      </c>
      <c r="F909" t="str">
        <f t="shared" si="43"/>
        <v>Victoria</v>
      </c>
      <c r="G909" t="s">
        <v>26</v>
      </c>
      <c r="H909">
        <v>3915</v>
      </c>
      <c r="I909" t="s">
        <v>11</v>
      </c>
      <c r="J909" t="s">
        <v>135</v>
      </c>
      <c r="K909" t="s">
        <v>151</v>
      </c>
      <c r="L909" t="s">
        <v>141</v>
      </c>
      <c r="M909" s="5">
        <v>128</v>
      </c>
    </row>
    <row r="910" spans="1:13" x14ac:dyDescent="0.25">
      <c r="A910" s="2">
        <v>45342</v>
      </c>
      <c r="B910" s="3">
        <f t="shared" si="44"/>
        <v>2024</v>
      </c>
      <c r="C910" t="str">
        <f t="shared" si="42"/>
        <v>2023-2024</v>
      </c>
      <c r="D910" t="s">
        <v>161</v>
      </c>
      <c r="E910" t="s">
        <v>64</v>
      </c>
      <c r="F910" t="str">
        <f t="shared" si="43"/>
        <v>Western Australia</v>
      </c>
      <c r="G910" t="s">
        <v>28</v>
      </c>
      <c r="H910">
        <v>6112</v>
      </c>
      <c r="I910" t="s">
        <v>11</v>
      </c>
      <c r="J910" t="s">
        <v>133</v>
      </c>
      <c r="K910" t="s">
        <v>156</v>
      </c>
      <c r="L910" t="s">
        <v>146</v>
      </c>
      <c r="M910" s="5">
        <v>509</v>
      </c>
    </row>
    <row r="911" spans="1:13" x14ac:dyDescent="0.25">
      <c r="A911" s="2">
        <v>45445</v>
      </c>
      <c r="B911" s="3">
        <f t="shared" si="44"/>
        <v>2024</v>
      </c>
      <c r="C911" t="str">
        <f t="shared" si="42"/>
        <v>2023-2024</v>
      </c>
      <c r="D911" t="s">
        <v>160</v>
      </c>
      <c r="E911" t="s">
        <v>96</v>
      </c>
      <c r="F911" t="str">
        <f t="shared" si="43"/>
        <v>Western Australia</v>
      </c>
      <c r="G911" t="s">
        <v>28</v>
      </c>
      <c r="H911">
        <v>6027</v>
      </c>
      <c r="I911" t="s">
        <v>11</v>
      </c>
      <c r="J911" t="s">
        <v>119</v>
      </c>
      <c r="K911" t="s">
        <v>156</v>
      </c>
      <c r="L911" t="s">
        <v>146</v>
      </c>
      <c r="M911" s="5">
        <v>550</v>
      </c>
    </row>
    <row r="912" spans="1:13" x14ac:dyDescent="0.25">
      <c r="A912" s="2">
        <v>45367</v>
      </c>
      <c r="B912" s="3">
        <f t="shared" si="44"/>
        <v>2024</v>
      </c>
      <c r="C912" t="str">
        <f t="shared" si="42"/>
        <v>2023-2024</v>
      </c>
      <c r="D912" t="s">
        <v>161</v>
      </c>
      <c r="E912" t="s">
        <v>39</v>
      </c>
      <c r="F912" t="str">
        <f t="shared" si="43"/>
        <v>New South Wales</v>
      </c>
      <c r="G912" t="s">
        <v>10</v>
      </c>
      <c r="H912">
        <v>2541</v>
      </c>
      <c r="I912" t="s">
        <v>11</v>
      </c>
      <c r="J912" t="s">
        <v>121</v>
      </c>
      <c r="K912" t="s">
        <v>153</v>
      </c>
      <c r="L912" t="s">
        <v>143</v>
      </c>
      <c r="M912" s="5">
        <v>546</v>
      </c>
    </row>
    <row r="913" spans="1:13" x14ac:dyDescent="0.25">
      <c r="A913" s="2">
        <v>45922</v>
      </c>
      <c r="B913" s="3">
        <f t="shared" si="44"/>
        <v>2026</v>
      </c>
      <c r="C913" t="str">
        <f t="shared" si="42"/>
        <v>2025-2026</v>
      </c>
      <c r="D913" t="s">
        <v>161</v>
      </c>
      <c r="E913" t="s">
        <v>63</v>
      </c>
      <c r="F913" t="str">
        <f t="shared" si="43"/>
        <v>Queensland</v>
      </c>
      <c r="G913" t="s">
        <v>19</v>
      </c>
      <c r="H913">
        <v>4068</v>
      </c>
      <c r="I913" t="s">
        <v>11</v>
      </c>
      <c r="J913" t="s">
        <v>129</v>
      </c>
      <c r="K913" t="s">
        <v>151</v>
      </c>
      <c r="L913" t="s">
        <v>141</v>
      </c>
      <c r="M913" s="5">
        <v>596</v>
      </c>
    </row>
    <row r="914" spans="1:13" x14ac:dyDescent="0.25">
      <c r="A914" s="2">
        <v>45553</v>
      </c>
      <c r="B914" s="3">
        <f t="shared" si="44"/>
        <v>2025</v>
      </c>
      <c r="C914" t="str">
        <f t="shared" si="42"/>
        <v>2024-2025</v>
      </c>
      <c r="D914" t="s">
        <v>161</v>
      </c>
      <c r="E914" t="s">
        <v>20</v>
      </c>
      <c r="F914" t="str">
        <f t="shared" si="43"/>
        <v>South Australia</v>
      </c>
      <c r="G914" t="s">
        <v>17</v>
      </c>
      <c r="H914">
        <v>5607</v>
      </c>
      <c r="I914" t="s">
        <v>11</v>
      </c>
      <c r="J914" t="s">
        <v>137</v>
      </c>
      <c r="K914" t="s">
        <v>151</v>
      </c>
      <c r="L914" t="s">
        <v>141</v>
      </c>
      <c r="M914" s="5">
        <v>701</v>
      </c>
    </row>
    <row r="915" spans="1:13" x14ac:dyDescent="0.25">
      <c r="A915" s="2">
        <v>45838</v>
      </c>
      <c r="B915" s="3">
        <f t="shared" si="44"/>
        <v>2025</v>
      </c>
      <c r="C915" t="str">
        <f t="shared" si="42"/>
        <v>2024-2025</v>
      </c>
      <c r="D915" t="s">
        <v>160</v>
      </c>
      <c r="E915" t="s">
        <v>40</v>
      </c>
      <c r="F915" t="str">
        <f t="shared" si="43"/>
        <v>South Australia</v>
      </c>
      <c r="G915" t="s">
        <v>17</v>
      </c>
      <c r="H915">
        <v>5169</v>
      </c>
      <c r="I915" t="s">
        <v>11</v>
      </c>
      <c r="J915" t="s">
        <v>132</v>
      </c>
      <c r="K915" t="s">
        <v>153</v>
      </c>
      <c r="L915" t="s">
        <v>143</v>
      </c>
      <c r="M915" s="5">
        <v>201</v>
      </c>
    </row>
    <row r="916" spans="1:13" x14ac:dyDescent="0.25">
      <c r="A916" s="2">
        <v>45760</v>
      </c>
      <c r="B916" s="3">
        <f t="shared" si="44"/>
        <v>2025</v>
      </c>
      <c r="C916" t="str">
        <f t="shared" si="42"/>
        <v>2024-2025</v>
      </c>
      <c r="D916" t="s">
        <v>160</v>
      </c>
      <c r="E916" t="s">
        <v>66</v>
      </c>
      <c r="F916" t="str">
        <f t="shared" si="43"/>
        <v>Western Australia</v>
      </c>
      <c r="G916" t="s">
        <v>28</v>
      </c>
      <c r="H916">
        <v>6330</v>
      </c>
      <c r="I916" t="s">
        <v>11</v>
      </c>
      <c r="J916" t="s">
        <v>133</v>
      </c>
      <c r="K916" t="s">
        <v>150</v>
      </c>
      <c r="L916" t="s">
        <v>140</v>
      </c>
      <c r="M916" s="5">
        <v>662</v>
      </c>
    </row>
    <row r="917" spans="1:13" x14ac:dyDescent="0.25">
      <c r="A917" s="2">
        <v>45756</v>
      </c>
      <c r="B917" s="3">
        <f t="shared" si="44"/>
        <v>2025</v>
      </c>
      <c r="C917" t="str">
        <f t="shared" si="42"/>
        <v>2024-2025</v>
      </c>
      <c r="D917" t="s">
        <v>161</v>
      </c>
      <c r="E917" t="s">
        <v>9</v>
      </c>
      <c r="F917" t="str">
        <f t="shared" si="43"/>
        <v>New South Wales</v>
      </c>
      <c r="G917" t="s">
        <v>10</v>
      </c>
      <c r="H917">
        <v>2067</v>
      </c>
      <c r="I917" t="s">
        <v>11</v>
      </c>
      <c r="J917" t="s">
        <v>124</v>
      </c>
      <c r="K917" t="s">
        <v>153</v>
      </c>
      <c r="L917" t="s">
        <v>143</v>
      </c>
      <c r="M917" s="5">
        <v>232</v>
      </c>
    </row>
    <row r="918" spans="1:13" x14ac:dyDescent="0.25">
      <c r="A918" s="2">
        <v>45344</v>
      </c>
      <c r="B918" s="3">
        <f t="shared" si="44"/>
        <v>2024</v>
      </c>
      <c r="C918" t="str">
        <f t="shared" si="42"/>
        <v>2023-2024</v>
      </c>
      <c r="D918" t="s">
        <v>160</v>
      </c>
      <c r="E918" t="s">
        <v>64</v>
      </c>
      <c r="F918" t="str">
        <f t="shared" si="43"/>
        <v>Western Australia</v>
      </c>
      <c r="G918" t="s">
        <v>28</v>
      </c>
      <c r="H918">
        <v>6112</v>
      </c>
      <c r="I918" t="s">
        <v>11</v>
      </c>
      <c r="J918" t="s">
        <v>133</v>
      </c>
      <c r="K918" t="s">
        <v>153</v>
      </c>
      <c r="L918" t="s">
        <v>143</v>
      </c>
      <c r="M918" s="5">
        <v>287</v>
      </c>
    </row>
    <row r="919" spans="1:13" x14ac:dyDescent="0.25">
      <c r="A919" s="2">
        <v>45715</v>
      </c>
      <c r="B919" s="3">
        <f t="shared" si="44"/>
        <v>2025</v>
      </c>
      <c r="C919" t="str">
        <f t="shared" si="42"/>
        <v>2024-2025</v>
      </c>
      <c r="D919" t="s">
        <v>160</v>
      </c>
      <c r="E919" t="s">
        <v>46</v>
      </c>
      <c r="F919" t="str">
        <f t="shared" si="43"/>
        <v>South Australia</v>
      </c>
      <c r="G919" t="s">
        <v>17</v>
      </c>
      <c r="H919">
        <v>5043</v>
      </c>
      <c r="I919" t="s">
        <v>11</v>
      </c>
      <c r="J919" t="s">
        <v>132</v>
      </c>
      <c r="K919" t="s">
        <v>153</v>
      </c>
      <c r="L919" t="s">
        <v>143</v>
      </c>
      <c r="M919" s="5">
        <v>497</v>
      </c>
    </row>
    <row r="920" spans="1:13" x14ac:dyDescent="0.25">
      <c r="A920" s="2">
        <v>45650</v>
      </c>
      <c r="B920" s="3">
        <f t="shared" si="44"/>
        <v>2025</v>
      </c>
      <c r="C920" t="str">
        <f t="shared" si="42"/>
        <v>2024-2025</v>
      </c>
      <c r="D920" t="s">
        <v>161</v>
      </c>
      <c r="E920" t="s">
        <v>73</v>
      </c>
      <c r="F920" t="str">
        <f t="shared" si="43"/>
        <v>Queensland</v>
      </c>
      <c r="G920" t="s">
        <v>19</v>
      </c>
      <c r="H920">
        <v>4509</v>
      </c>
      <c r="I920" t="s">
        <v>11</v>
      </c>
      <c r="J920" t="s">
        <v>122</v>
      </c>
      <c r="K920" t="s">
        <v>153</v>
      </c>
      <c r="L920" t="s">
        <v>143</v>
      </c>
      <c r="M920" s="5">
        <v>562</v>
      </c>
    </row>
    <row r="921" spans="1:13" x14ac:dyDescent="0.25">
      <c r="A921" s="2">
        <v>45633</v>
      </c>
      <c r="B921" s="3">
        <f t="shared" si="44"/>
        <v>2025</v>
      </c>
      <c r="C921" t="str">
        <f t="shared" si="42"/>
        <v>2024-2025</v>
      </c>
      <c r="D921" t="s">
        <v>161</v>
      </c>
      <c r="E921" t="s">
        <v>32</v>
      </c>
      <c r="F921" t="str">
        <f t="shared" si="43"/>
        <v>Victoria</v>
      </c>
      <c r="G921" t="s">
        <v>26</v>
      </c>
      <c r="H921">
        <v>3977</v>
      </c>
      <c r="I921" t="s">
        <v>11</v>
      </c>
      <c r="J921" t="s">
        <v>135</v>
      </c>
      <c r="K921" t="s">
        <v>153</v>
      </c>
      <c r="L921" t="s">
        <v>143</v>
      </c>
      <c r="M921" s="5">
        <v>721</v>
      </c>
    </row>
    <row r="922" spans="1:13" x14ac:dyDescent="0.25">
      <c r="A922" s="2">
        <v>45906</v>
      </c>
      <c r="B922" s="3">
        <f t="shared" si="44"/>
        <v>2026</v>
      </c>
      <c r="C922" t="str">
        <f t="shared" si="42"/>
        <v>2025-2026</v>
      </c>
      <c r="D922" t="s">
        <v>160</v>
      </c>
      <c r="E922" t="s">
        <v>76</v>
      </c>
      <c r="F922" t="str">
        <f t="shared" si="43"/>
        <v>Queensland</v>
      </c>
      <c r="G922" t="s">
        <v>19</v>
      </c>
      <c r="H922">
        <v>4220</v>
      </c>
      <c r="I922" t="s">
        <v>11</v>
      </c>
      <c r="J922" t="s">
        <v>122</v>
      </c>
      <c r="K922" t="s">
        <v>156</v>
      </c>
      <c r="L922" t="s">
        <v>146</v>
      </c>
      <c r="M922" s="5">
        <v>268</v>
      </c>
    </row>
    <row r="923" spans="1:13" x14ac:dyDescent="0.25">
      <c r="A923" s="2">
        <v>45394</v>
      </c>
      <c r="B923" s="3">
        <f t="shared" si="44"/>
        <v>2024</v>
      </c>
      <c r="C923" t="str">
        <f t="shared" si="42"/>
        <v>2023-2024</v>
      </c>
      <c r="D923" t="s">
        <v>160</v>
      </c>
      <c r="E923" t="s">
        <v>111</v>
      </c>
      <c r="F923" t="str">
        <f t="shared" si="43"/>
        <v>New South Wales</v>
      </c>
      <c r="G923" t="s">
        <v>10</v>
      </c>
      <c r="H923">
        <v>2154</v>
      </c>
      <c r="I923" t="s">
        <v>11</v>
      </c>
      <c r="J923" t="s">
        <v>123</v>
      </c>
      <c r="K923" t="s">
        <v>158</v>
      </c>
      <c r="L923" t="s">
        <v>148</v>
      </c>
      <c r="M923" s="5">
        <v>684</v>
      </c>
    </row>
    <row r="924" spans="1:13" x14ac:dyDescent="0.25">
      <c r="A924" s="2">
        <v>45811</v>
      </c>
      <c r="B924" s="3">
        <f t="shared" si="44"/>
        <v>2025</v>
      </c>
      <c r="C924" t="str">
        <f t="shared" si="42"/>
        <v>2024-2025</v>
      </c>
      <c r="D924" t="s">
        <v>161</v>
      </c>
      <c r="E924" t="s">
        <v>71</v>
      </c>
      <c r="F924" t="str">
        <f t="shared" si="43"/>
        <v>Victoria</v>
      </c>
      <c r="G924" t="s">
        <v>26</v>
      </c>
      <c r="H924">
        <v>3131</v>
      </c>
      <c r="I924" t="s">
        <v>11</v>
      </c>
      <c r="J924" t="s">
        <v>125</v>
      </c>
      <c r="K924" t="s">
        <v>156</v>
      </c>
      <c r="L924" t="s">
        <v>146</v>
      </c>
      <c r="M924" s="5">
        <v>69</v>
      </c>
    </row>
    <row r="925" spans="1:13" x14ac:dyDescent="0.25">
      <c r="A925" s="2">
        <v>45784</v>
      </c>
      <c r="B925" s="3">
        <f t="shared" si="44"/>
        <v>2025</v>
      </c>
      <c r="C925" t="str">
        <f t="shared" si="42"/>
        <v>2024-2025</v>
      </c>
      <c r="D925" t="s">
        <v>161</v>
      </c>
      <c r="E925" t="s">
        <v>113</v>
      </c>
      <c r="F925" t="str">
        <f t="shared" si="43"/>
        <v>New South Wales</v>
      </c>
      <c r="G925" t="s">
        <v>10</v>
      </c>
      <c r="H925">
        <v>2101</v>
      </c>
      <c r="I925" t="s">
        <v>11</v>
      </c>
      <c r="J925" t="s">
        <v>123</v>
      </c>
      <c r="K925" t="s">
        <v>155</v>
      </c>
      <c r="L925" t="s">
        <v>145</v>
      </c>
      <c r="M925" s="5">
        <v>503</v>
      </c>
    </row>
    <row r="926" spans="1:13" x14ac:dyDescent="0.25">
      <c r="A926" s="2">
        <v>45494</v>
      </c>
      <c r="B926" s="3">
        <f t="shared" si="44"/>
        <v>2025</v>
      </c>
      <c r="C926" t="str">
        <f t="shared" si="42"/>
        <v>2024-2025</v>
      </c>
      <c r="D926" t="s">
        <v>160</v>
      </c>
      <c r="E926" t="s">
        <v>93</v>
      </c>
      <c r="F926" t="str">
        <f t="shared" si="43"/>
        <v>Victoria</v>
      </c>
      <c r="G926" t="s">
        <v>26</v>
      </c>
      <c r="H926">
        <v>3400</v>
      </c>
      <c r="I926" t="s">
        <v>11</v>
      </c>
      <c r="J926" t="s">
        <v>127</v>
      </c>
      <c r="K926" t="s">
        <v>156</v>
      </c>
      <c r="L926" t="s">
        <v>146</v>
      </c>
      <c r="M926" s="5">
        <v>533</v>
      </c>
    </row>
    <row r="927" spans="1:13" x14ac:dyDescent="0.25">
      <c r="A927" s="2">
        <v>45995</v>
      </c>
      <c r="B927" s="3">
        <f t="shared" si="44"/>
        <v>2026</v>
      </c>
      <c r="C927" t="str">
        <f t="shared" si="42"/>
        <v>2025-2026</v>
      </c>
      <c r="D927" t="s">
        <v>160</v>
      </c>
      <c r="E927" t="s">
        <v>75</v>
      </c>
      <c r="F927" t="str">
        <f t="shared" si="43"/>
        <v>Victoria</v>
      </c>
      <c r="G927" t="s">
        <v>26</v>
      </c>
      <c r="H927">
        <v>3915</v>
      </c>
      <c r="I927" t="s">
        <v>11</v>
      </c>
      <c r="J927" t="s">
        <v>135</v>
      </c>
      <c r="K927" t="s">
        <v>155</v>
      </c>
      <c r="L927" t="s">
        <v>145</v>
      </c>
      <c r="M927" s="5">
        <v>497</v>
      </c>
    </row>
    <row r="928" spans="1:13" x14ac:dyDescent="0.25">
      <c r="A928" s="2">
        <v>45908</v>
      </c>
      <c r="B928" s="3">
        <f t="shared" si="44"/>
        <v>2026</v>
      </c>
      <c r="C928" t="str">
        <f t="shared" si="42"/>
        <v>2025-2026</v>
      </c>
      <c r="D928" t="s">
        <v>160</v>
      </c>
      <c r="E928" t="s">
        <v>56</v>
      </c>
      <c r="F928" t="str">
        <f t="shared" si="43"/>
        <v>Queensland</v>
      </c>
      <c r="G928" t="s">
        <v>19</v>
      </c>
      <c r="H928">
        <v>4883</v>
      </c>
      <c r="I928" t="s">
        <v>11</v>
      </c>
      <c r="J928" t="s">
        <v>131</v>
      </c>
      <c r="K928" t="s">
        <v>155</v>
      </c>
      <c r="L928" t="s">
        <v>145</v>
      </c>
      <c r="M928" s="5">
        <v>49</v>
      </c>
    </row>
    <row r="929" spans="1:13" x14ac:dyDescent="0.25">
      <c r="A929" s="2">
        <v>45733</v>
      </c>
      <c r="B929" s="3">
        <f t="shared" si="44"/>
        <v>2025</v>
      </c>
      <c r="C929" t="str">
        <f t="shared" si="42"/>
        <v>2024-2025</v>
      </c>
      <c r="D929" t="s">
        <v>160</v>
      </c>
      <c r="E929" t="s">
        <v>114</v>
      </c>
      <c r="F929" t="str">
        <f t="shared" si="43"/>
        <v>Victoria</v>
      </c>
      <c r="G929" t="s">
        <v>26</v>
      </c>
      <c r="H929">
        <v>3353</v>
      </c>
      <c r="I929" t="s">
        <v>11</v>
      </c>
      <c r="J929" t="s">
        <v>127</v>
      </c>
      <c r="K929" t="s">
        <v>150</v>
      </c>
      <c r="L929" t="s">
        <v>140</v>
      </c>
      <c r="M929" s="5">
        <v>571</v>
      </c>
    </row>
    <row r="930" spans="1:13" x14ac:dyDescent="0.25">
      <c r="A930" s="2">
        <v>45910</v>
      </c>
      <c r="B930" s="3">
        <f t="shared" si="44"/>
        <v>2026</v>
      </c>
      <c r="C930" t="str">
        <f t="shared" si="42"/>
        <v>2025-2026</v>
      </c>
      <c r="D930" t="s">
        <v>160</v>
      </c>
      <c r="E930" t="s">
        <v>23</v>
      </c>
      <c r="F930" t="str">
        <f t="shared" si="43"/>
        <v>New South Wales</v>
      </c>
      <c r="G930" t="s">
        <v>10</v>
      </c>
      <c r="H930">
        <v>2830</v>
      </c>
      <c r="I930" t="s">
        <v>11</v>
      </c>
      <c r="J930" t="s">
        <v>130</v>
      </c>
      <c r="K930" t="s">
        <v>152</v>
      </c>
      <c r="L930" t="s">
        <v>142</v>
      </c>
      <c r="M930" s="5">
        <v>489</v>
      </c>
    </row>
    <row r="931" spans="1:13" x14ac:dyDescent="0.25">
      <c r="A931" s="2">
        <v>45363</v>
      </c>
      <c r="B931" s="3">
        <f t="shared" si="44"/>
        <v>2024</v>
      </c>
      <c r="C931" t="str">
        <f t="shared" si="42"/>
        <v>2023-2024</v>
      </c>
      <c r="D931" t="s">
        <v>161</v>
      </c>
      <c r="E931" t="s">
        <v>81</v>
      </c>
      <c r="F931" t="str">
        <f t="shared" si="43"/>
        <v>Victoria</v>
      </c>
      <c r="G931" t="s">
        <v>26</v>
      </c>
      <c r="H931">
        <v>3076</v>
      </c>
      <c r="I931" t="s">
        <v>11</v>
      </c>
      <c r="J931" t="s">
        <v>126</v>
      </c>
      <c r="K931" t="s">
        <v>150</v>
      </c>
      <c r="L931" t="s">
        <v>140</v>
      </c>
      <c r="M931" s="5">
        <v>319</v>
      </c>
    </row>
    <row r="932" spans="1:13" x14ac:dyDescent="0.25">
      <c r="A932" s="2">
        <v>45351</v>
      </c>
      <c r="B932" s="3">
        <f t="shared" si="44"/>
        <v>2024</v>
      </c>
      <c r="C932" t="str">
        <f t="shared" si="42"/>
        <v>2023-2024</v>
      </c>
      <c r="D932" t="s">
        <v>160</v>
      </c>
      <c r="E932" t="s">
        <v>97</v>
      </c>
      <c r="F932" t="str">
        <f t="shared" si="43"/>
        <v>Tasmania</v>
      </c>
      <c r="G932" t="s">
        <v>43</v>
      </c>
      <c r="H932">
        <v>7010</v>
      </c>
      <c r="I932" t="s">
        <v>11</v>
      </c>
      <c r="J932" t="s">
        <v>128</v>
      </c>
      <c r="K932" t="s">
        <v>152</v>
      </c>
      <c r="L932" t="s">
        <v>142</v>
      </c>
      <c r="M932" s="5">
        <v>440</v>
      </c>
    </row>
    <row r="933" spans="1:13" x14ac:dyDescent="0.25">
      <c r="A933" s="2">
        <v>45951</v>
      </c>
      <c r="B933" s="3">
        <f t="shared" si="44"/>
        <v>2026</v>
      </c>
      <c r="C933" t="str">
        <f t="shared" si="42"/>
        <v>2025-2026</v>
      </c>
      <c r="D933" t="s">
        <v>161</v>
      </c>
      <c r="E933" t="s">
        <v>91</v>
      </c>
      <c r="F933" t="str">
        <f t="shared" si="43"/>
        <v>Western Australia</v>
      </c>
      <c r="G933" t="s">
        <v>28</v>
      </c>
      <c r="H933">
        <v>6109</v>
      </c>
      <c r="I933" t="s">
        <v>11</v>
      </c>
      <c r="J933" t="s">
        <v>133</v>
      </c>
      <c r="K933" t="s">
        <v>152</v>
      </c>
      <c r="L933" t="s">
        <v>142</v>
      </c>
      <c r="M933" s="5">
        <v>358</v>
      </c>
    </row>
    <row r="934" spans="1:13" x14ac:dyDescent="0.25">
      <c r="A934" s="2">
        <v>45726</v>
      </c>
      <c r="B934" s="3">
        <f t="shared" si="44"/>
        <v>2025</v>
      </c>
      <c r="C934" t="str">
        <f t="shared" si="42"/>
        <v>2024-2025</v>
      </c>
      <c r="D934" t="s">
        <v>160</v>
      </c>
      <c r="E934" t="s">
        <v>54</v>
      </c>
      <c r="F934" t="str">
        <f t="shared" si="43"/>
        <v>New South Wales</v>
      </c>
      <c r="G934" t="s">
        <v>10</v>
      </c>
      <c r="H934">
        <v>2750</v>
      </c>
      <c r="I934" t="s">
        <v>11</v>
      </c>
      <c r="J934" t="s">
        <v>130</v>
      </c>
      <c r="K934" t="s">
        <v>150</v>
      </c>
      <c r="L934" t="s">
        <v>140</v>
      </c>
      <c r="M934" s="5">
        <v>118</v>
      </c>
    </row>
    <row r="935" spans="1:13" x14ac:dyDescent="0.25">
      <c r="A935" s="2">
        <v>45831</v>
      </c>
      <c r="B935" s="3">
        <f t="shared" si="44"/>
        <v>2025</v>
      </c>
      <c r="C935" t="str">
        <f t="shared" si="42"/>
        <v>2024-2025</v>
      </c>
      <c r="D935" t="s">
        <v>160</v>
      </c>
      <c r="E935" t="s">
        <v>37</v>
      </c>
      <c r="F935" t="str">
        <f t="shared" si="43"/>
        <v>Victoria</v>
      </c>
      <c r="G935" t="s">
        <v>26</v>
      </c>
      <c r="H935">
        <v>3134</v>
      </c>
      <c r="I935" t="s">
        <v>11</v>
      </c>
      <c r="J935" t="s">
        <v>125</v>
      </c>
      <c r="K935" t="s">
        <v>150</v>
      </c>
      <c r="L935" t="s">
        <v>140</v>
      </c>
      <c r="M935" s="5">
        <v>82</v>
      </c>
    </row>
    <row r="936" spans="1:13" x14ac:dyDescent="0.25">
      <c r="A936" s="2">
        <v>45876</v>
      </c>
      <c r="B936" s="3">
        <f t="shared" si="44"/>
        <v>2026</v>
      </c>
      <c r="C936" t="str">
        <f t="shared" si="42"/>
        <v>2025-2026</v>
      </c>
      <c r="D936" t="s">
        <v>160</v>
      </c>
      <c r="E936" t="s">
        <v>53</v>
      </c>
      <c r="F936" t="str">
        <f t="shared" si="43"/>
        <v>Queensland</v>
      </c>
      <c r="G936" t="s">
        <v>19</v>
      </c>
      <c r="H936">
        <v>4012</v>
      </c>
      <c r="I936" t="s">
        <v>11</v>
      </c>
      <c r="J936" t="s">
        <v>129</v>
      </c>
      <c r="K936" t="s">
        <v>151</v>
      </c>
      <c r="L936" t="s">
        <v>141</v>
      </c>
      <c r="M936" s="5">
        <v>695</v>
      </c>
    </row>
    <row r="937" spans="1:13" x14ac:dyDescent="0.25">
      <c r="A937" s="2">
        <v>45460</v>
      </c>
      <c r="B937" s="3">
        <f t="shared" si="44"/>
        <v>2024</v>
      </c>
      <c r="C937" t="str">
        <f t="shared" si="42"/>
        <v>2023-2024</v>
      </c>
      <c r="D937" t="s">
        <v>161</v>
      </c>
      <c r="E937" t="s">
        <v>71</v>
      </c>
      <c r="F937" t="str">
        <f t="shared" si="43"/>
        <v>Victoria</v>
      </c>
      <c r="G937" t="s">
        <v>26</v>
      </c>
      <c r="H937">
        <v>3131</v>
      </c>
      <c r="I937" t="s">
        <v>11</v>
      </c>
      <c r="J937" t="s">
        <v>125</v>
      </c>
      <c r="K937" t="s">
        <v>156</v>
      </c>
      <c r="L937" t="s">
        <v>146</v>
      </c>
      <c r="M937" s="5">
        <v>279</v>
      </c>
    </row>
    <row r="938" spans="1:13" x14ac:dyDescent="0.25">
      <c r="A938" s="2">
        <v>45357</v>
      </c>
      <c r="B938" s="3">
        <f t="shared" si="44"/>
        <v>2024</v>
      </c>
      <c r="C938" t="str">
        <f t="shared" si="42"/>
        <v>2023-2024</v>
      </c>
      <c r="D938" t="s">
        <v>160</v>
      </c>
      <c r="E938" t="s">
        <v>33</v>
      </c>
      <c r="F938" t="str">
        <f t="shared" si="43"/>
        <v>Northern Territory</v>
      </c>
      <c r="G938" t="s">
        <v>15</v>
      </c>
      <c r="H938">
        <v>870</v>
      </c>
      <c r="I938" t="s">
        <v>11</v>
      </c>
      <c r="J938" t="s">
        <v>138</v>
      </c>
      <c r="K938" t="s">
        <v>154</v>
      </c>
      <c r="L938" t="s">
        <v>144</v>
      </c>
      <c r="M938" s="5">
        <v>407</v>
      </c>
    </row>
    <row r="939" spans="1:13" x14ac:dyDescent="0.25">
      <c r="A939" s="2">
        <v>45981</v>
      </c>
      <c r="B939" s="3">
        <f t="shared" si="44"/>
        <v>2026</v>
      </c>
      <c r="C939" t="str">
        <f t="shared" si="42"/>
        <v>2025-2026</v>
      </c>
      <c r="D939" t="s">
        <v>161</v>
      </c>
      <c r="E939" t="s">
        <v>41</v>
      </c>
      <c r="F939" t="str">
        <f t="shared" si="43"/>
        <v>New South Wales</v>
      </c>
      <c r="G939" t="s">
        <v>10</v>
      </c>
      <c r="H939">
        <v>2478</v>
      </c>
      <c r="I939" t="s">
        <v>11</v>
      </c>
      <c r="J939" t="s">
        <v>120</v>
      </c>
      <c r="K939" t="s">
        <v>155</v>
      </c>
      <c r="L939" t="s">
        <v>145</v>
      </c>
      <c r="M939" s="5">
        <v>50</v>
      </c>
    </row>
    <row r="940" spans="1:13" x14ac:dyDescent="0.25">
      <c r="A940" s="2">
        <v>45616</v>
      </c>
      <c r="B940" s="3">
        <f t="shared" si="44"/>
        <v>2025</v>
      </c>
      <c r="C940" t="str">
        <f t="shared" si="42"/>
        <v>2024-2025</v>
      </c>
      <c r="D940" t="s">
        <v>161</v>
      </c>
      <c r="E940" t="s">
        <v>81</v>
      </c>
      <c r="F940" t="str">
        <f t="shared" si="43"/>
        <v>Victoria</v>
      </c>
      <c r="G940" t="s">
        <v>26</v>
      </c>
      <c r="H940">
        <v>3076</v>
      </c>
      <c r="I940" t="s">
        <v>11</v>
      </c>
      <c r="J940" t="s">
        <v>126</v>
      </c>
      <c r="K940" t="s">
        <v>154</v>
      </c>
      <c r="L940" t="s">
        <v>144</v>
      </c>
      <c r="M940" s="5">
        <v>21</v>
      </c>
    </row>
    <row r="941" spans="1:13" x14ac:dyDescent="0.25">
      <c r="A941" s="2">
        <v>45379</v>
      </c>
      <c r="B941" s="3">
        <f t="shared" si="44"/>
        <v>2024</v>
      </c>
      <c r="C941" t="str">
        <f t="shared" si="42"/>
        <v>2023-2024</v>
      </c>
      <c r="D941" t="s">
        <v>160</v>
      </c>
      <c r="E941" t="s">
        <v>60</v>
      </c>
      <c r="F941" t="str">
        <f t="shared" si="43"/>
        <v>Queensland</v>
      </c>
      <c r="G941" t="s">
        <v>19</v>
      </c>
      <c r="H941">
        <v>4655</v>
      </c>
      <c r="I941" t="s">
        <v>11</v>
      </c>
      <c r="J941" t="s">
        <v>136</v>
      </c>
      <c r="K941" t="s">
        <v>157</v>
      </c>
      <c r="L941" t="s">
        <v>147</v>
      </c>
      <c r="M941" s="5">
        <v>305</v>
      </c>
    </row>
    <row r="942" spans="1:13" x14ac:dyDescent="0.25">
      <c r="A942" s="2">
        <v>45419</v>
      </c>
      <c r="B942" s="3">
        <f t="shared" si="44"/>
        <v>2024</v>
      </c>
      <c r="C942" t="str">
        <f t="shared" si="42"/>
        <v>2023-2024</v>
      </c>
      <c r="D942" t="s">
        <v>160</v>
      </c>
      <c r="E942" t="s">
        <v>101</v>
      </c>
      <c r="F942" t="str">
        <f t="shared" si="43"/>
        <v>Queensland</v>
      </c>
      <c r="G942" t="s">
        <v>19</v>
      </c>
      <c r="H942">
        <v>4305</v>
      </c>
      <c r="I942" t="s">
        <v>11</v>
      </c>
      <c r="J942" t="s">
        <v>122</v>
      </c>
      <c r="K942" t="s">
        <v>153</v>
      </c>
      <c r="L942" t="s">
        <v>143</v>
      </c>
      <c r="M942" s="5">
        <v>798</v>
      </c>
    </row>
    <row r="943" spans="1:13" x14ac:dyDescent="0.25">
      <c r="A943" s="2">
        <v>45324</v>
      </c>
      <c r="B943" s="3">
        <f t="shared" si="44"/>
        <v>2024</v>
      </c>
      <c r="C943" t="str">
        <f t="shared" si="42"/>
        <v>2023-2024</v>
      </c>
      <c r="D943" t="s">
        <v>161</v>
      </c>
      <c r="E943" t="s">
        <v>27</v>
      </c>
      <c r="F943" t="str">
        <f t="shared" si="43"/>
        <v>Western Australia</v>
      </c>
      <c r="G943" t="s">
        <v>28</v>
      </c>
      <c r="H943">
        <v>6030</v>
      </c>
      <c r="I943" t="s">
        <v>11</v>
      </c>
      <c r="J943" t="s">
        <v>119</v>
      </c>
      <c r="K943" t="s">
        <v>157</v>
      </c>
      <c r="L943" t="s">
        <v>147</v>
      </c>
      <c r="M943" s="5">
        <v>78</v>
      </c>
    </row>
    <row r="944" spans="1:13" x14ac:dyDescent="0.25">
      <c r="A944" s="2">
        <v>45507</v>
      </c>
      <c r="B944" s="3">
        <f t="shared" si="44"/>
        <v>2025</v>
      </c>
      <c r="C944" t="str">
        <f t="shared" si="42"/>
        <v>2024-2025</v>
      </c>
      <c r="D944" t="s">
        <v>160</v>
      </c>
      <c r="E944" t="s">
        <v>101</v>
      </c>
      <c r="F944" t="str">
        <f t="shared" si="43"/>
        <v>Queensland</v>
      </c>
      <c r="G944" t="s">
        <v>19</v>
      </c>
      <c r="H944">
        <v>4305</v>
      </c>
      <c r="I944" t="s">
        <v>11</v>
      </c>
      <c r="J944" t="s">
        <v>122</v>
      </c>
      <c r="K944" t="s">
        <v>153</v>
      </c>
      <c r="L944" t="s">
        <v>143</v>
      </c>
      <c r="M944" s="5">
        <v>59</v>
      </c>
    </row>
    <row r="945" spans="1:13" x14ac:dyDescent="0.25">
      <c r="A945" s="2">
        <v>45865</v>
      </c>
      <c r="B945" s="3">
        <f t="shared" si="44"/>
        <v>2026</v>
      </c>
      <c r="C945" t="str">
        <f t="shared" si="42"/>
        <v>2025-2026</v>
      </c>
      <c r="D945" t="s">
        <v>161</v>
      </c>
      <c r="E945" t="s">
        <v>67</v>
      </c>
      <c r="F945" t="str">
        <f t="shared" si="43"/>
        <v>Tasmania</v>
      </c>
      <c r="G945" t="s">
        <v>43</v>
      </c>
      <c r="H945">
        <v>7250</v>
      </c>
      <c r="I945" t="s">
        <v>11</v>
      </c>
      <c r="J945" t="s">
        <v>128</v>
      </c>
      <c r="K945" t="s">
        <v>153</v>
      </c>
      <c r="L945" t="s">
        <v>143</v>
      </c>
      <c r="M945" s="5">
        <v>98</v>
      </c>
    </row>
    <row r="946" spans="1:13" x14ac:dyDescent="0.25">
      <c r="A946" s="2">
        <v>45715</v>
      </c>
      <c r="B946" s="3">
        <f t="shared" si="44"/>
        <v>2025</v>
      </c>
      <c r="C946" t="str">
        <f t="shared" si="42"/>
        <v>2024-2025</v>
      </c>
      <c r="D946" t="s">
        <v>161</v>
      </c>
      <c r="E946" t="s">
        <v>98</v>
      </c>
      <c r="F946" t="str">
        <f t="shared" si="43"/>
        <v>South Australia</v>
      </c>
      <c r="G946" t="s">
        <v>17</v>
      </c>
      <c r="H946">
        <v>5290</v>
      </c>
      <c r="I946" t="s">
        <v>11</v>
      </c>
      <c r="J946" t="s">
        <v>137</v>
      </c>
      <c r="K946" t="s">
        <v>153</v>
      </c>
      <c r="L946" t="s">
        <v>143</v>
      </c>
      <c r="M946" s="5">
        <v>153</v>
      </c>
    </row>
    <row r="947" spans="1:13" x14ac:dyDescent="0.25">
      <c r="A947" s="2">
        <v>45954</v>
      </c>
      <c r="B947" s="3">
        <f t="shared" si="44"/>
        <v>2026</v>
      </c>
      <c r="C947" t="str">
        <f t="shared" si="42"/>
        <v>2025-2026</v>
      </c>
      <c r="D947" t="s">
        <v>160</v>
      </c>
      <c r="E947" t="s">
        <v>42</v>
      </c>
      <c r="F947" t="str">
        <f t="shared" si="43"/>
        <v>Tasmania</v>
      </c>
      <c r="G947" t="s">
        <v>43</v>
      </c>
      <c r="H947">
        <v>7018</v>
      </c>
      <c r="I947" t="s">
        <v>11</v>
      </c>
      <c r="J947" t="s">
        <v>128</v>
      </c>
      <c r="K947" t="s">
        <v>157</v>
      </c>
      <c r="L947" t="s">
        <v>147</v>
      </c>
      <c r="M947" s="5">
        <v>364</v>
      </c>
    </row>
    <row r="948" spans="1:13" x14ac:dyDescent="0.25">
      <c r="A948" s="2">
        <v>45634</v>
      </c>
      <c r="B948" s="3">
        <f t="shared" si="44"/>
        <v>2025</v>
      </c>
      <c r="C948" t="str">
        <f t="shared" si="42"/>
        <v>2024-2025</v>
      </c>
      <c r="D948" t="s">
        <v>161</v>
      </c>
      <c r="E948" t="s">
        <v>61</v>
      </c>
      <c r="F948" t="str">
        <f t="shared" si="43"/>
        <v>Victoria</v>
      </c>
      <c r="G948" t="s">
        <v>26</v>
      </c>
      <c r="H948">
        <v>3179</v>
      </c>
      <c r="I948" t="s">
        <v>11</v>
      </c>
      <c r="J948" t="s">
        <v>125</v>
      </c>
      <c r="K948" t="s">
        <v>157</v>
      </c>
      <c r="L948" t="s">
        <v>147</v>
      </c>
      <c r="M948" s="5">
        <v>479</v>
      </c>
    </row>
    <row r="949" spans="1:13" x14ac:dyDescent="0.25">
      <c r="A949" s="2">
        <v>45410</v>
      </c>
      <c r="B949" s="3">
        <f t="shared" si="44"/>
        <v>2024</v>
      </c>
      <c r="C949" t="str">
        <f t="shared" si="42"/>
        <v>2023-2024</v>
      </c>
      <c r="D949" t="s">
        <v>160</v>
      </c>
      <c r="E949" t="s">
        <v>68</v>
      </c>
      <c r="F949" t="str">
        <f t="shared" si="43"/>
        <v>Victoria</v>
      </c>
      <c r="G949" t="s">
        <v>26</v>
      </c>
      <c r="H949">
        <v>3429</v>
      </c>
      <c r="I949" t="s">
        <v>11</v>
      </c>
      <c r="J949" t="s">
        <v>127</v>
      </c>
      <c r="K949" t="s">
        <v>150</v>
      </c>
      <c r="L949" t="s">
        <v>140</v>
      </c>
      <c r="M949" s="5">
        <v>615</v>
      </c>
    </row>
    <row r="950" spans="1:13" x14ac:dyDescent="0.25">
      <c r="A950" s="2">
        <v>45537</v>
      </c>
      <c r="B950" s="3">
        <f t="shared" si="44"/>
        <v>2025</v>
      </c>
      <c r="C950" t="str">
        <f t="shared" si="42"/>
        <v>2024-2025</v>
      </c>
      <c r="D950" t="s">
        <v>161</v>
      </c>
      <c r="E950" t="s">
        <v>72</v>
      </c>
      <c r="F950" t="str">
        <f t="shared" si="43"/>
        <v>Queensland</v>
      </c>
      <c r="G950" t="s">
        <v>19</v>
      </c>
      <c r="H950">
        <v>4870</v>
      </c>
      <c r="I950" t="s">
        <v>11</v>
      </c>
      <c r="J950" t="s">
        <v>131</v>
      </c>
      <c r="K950" t="s">
        <v>153</v>
      </c>
      <c r="L950" t="s">
        <v>143</v>
      </c>
      <c r="M950" s="5">
        <v>794</v>
      </c>
    </row>
    <row r="951" spans="1:13" x14ac:dyDescent="0.25">
      <c r="A951" s="2">
        <v>45823</v>
      </c>
      <c r="B951" s="3">
        <f t="shared" si="44"/>
        <v>2025</v>
      </c>
      <c r="C951" t="str">
        <f t="shared" si="42"/>
        <v>2024-2025</v>
      </c>
      <c r="D951" t="s">
        <v>160</v>
      </c>
      <c r="E951" t="s">
        <v>44</v>
      </c>
      <c r="F951" t="str">
        <f t="shared" si="43"/>
        <v>Western Australia</v>
      </c>
      <c r="G951" t="s">
        <v>28</v>
      </c>
      <c r="H951">
        <v>6010</v>
      </c>
      <c r="I951" t="s">
        <v>11</v>
      </c>
      <c r="J951" t="s">
        <v>119</v>
      </c>
      <c r="K951" t="s">
        <v>159</v>
      </c>
      <c r="L951" t="s">
        <v>149</v>
      </c>
      <c r="M951" s="5">
        <v>168</v>
      </c>
    </row>
    <row r="952" spans="1:13" x14ac:dyDescent="0.25">
      <c r="A952" s="2">
        <v>45935</v>
      </c>
      <c r="B952" s="3">
        <f t="shared" si="44"/>
        <v>2026</v>
      </c>
      <c r="C952" t="str">
        <f t="shared" si="42"/>
        <v>2025-2026</v>
      </c>
      <c r="D952" t="s">
        <v>160</v>
      </c>
      <c r="E952" t="s">
        <v>24</v>
      </c>
      <c r="F952" t="str">
        <f t="shared" si="43"/>
        <v>Queensland</v>
      </c>
      <c r="G952" t="s">
        <v>19</v>
      </c>
      <c r="H952">
        <v>4053</v>
      </c>
      <c r="I952" t="s">
        <v>11</v>
      </c>
      <c r="J952" t="s">
        <v>129</v>
      </c>
      <c r="K952" t="s">
        <v>150</v>
      </c>
      <c r="L952" t="s">
        <v>140</v>
      </c>
      <c r="M952" s="5">
        <v>30</v>
      </c>
    </row>
    <row r="953" spans="1:13" x14ac:dyDescent="0.25">
      <c r="A953" s="2">
        <v>45393</v>
      </c>
      <c r="B953" s="3">
        <f t="shared" si="44"/>
        <v>2024</v>
      </c>
      <c r="C953" t="str">
        <f t="shared" si="42"/>
        <v>2023-2024</v>
      </c>
      <c r="D953" t="s">
        <v>160</v>
      </c>
      <c r="E953" t="s">
        <v>91</v>
      </c>
      <c r="F953" t="str">
        <f t="shared" si="43"/>
        <v>Western Australia</v>
      </c>
      <c r="G953" t="s">
        <v>28</v>
      </c>
      <c r="H953">
        <v>6109</v>
      </c>
      <c r="I953" t="s">
        <v>11</v>
      </c>
      <c r="J953" t="s">
        <v>133</v>
      </c>
      <c r="K953" t="s">
        <v>157</v>
      </c>
      <c r="L953" t="s">
        <v>147</v>
      </c>
      <c r="M953" s="5">
        <v>791</v>
      </c>
    </row>
    <row r="954" spans="1:13" x14ac:dyDescent="0.25">
      <c r="A954" s="2">
        <v>45923</v>
      </c>
      <c r="B954" s="3">
        <f t="shared" si="44"/>
        <v>2026</v>
      </c>
      <c r="C954" t="str">
        <f t="shared" si="42"/>
        <v>2025-2026</v>
      </c>
      <c r="D954" t="s">
        <v>160</v>
      </c>
      <c r="E954" t="s">
        <v>92</v>
      </c>
      <c r="F954" t="str">
        <f t="shared" si="43"/>
        <v>New South Wales</v>
      </c>
      <c r="G954" t="s">
        <v>10</v>
      </c>
      <c r="H954">
        <v>2015</v>
      </c>
      <c r="I954" t="s">
        <v>11</v>
      </c>
      <c r="J954" t="s">
        <v>124</v>
      </c>
      <c r="K954" t="s">
        <v>155</v>
      </c>
      <c r="L954" t="s">
        <v>145</v>
      </c>
      <c r="M954" s="5">
        <v>247</v>
      </c>
    </row>
    <row r="955" spans="1:13" x14ac:dyDescent="0.25">
      <c r="A955" s="2">
        <v>45728</v>
      </c>
      <c r="B955" s="3">
        <f t="shared" si="44"/>
        <v>2025</v>
      </c>
      <c r="C955" t="str">
        <f t="shared" si="42"/>
        <v>2024-2025</v>
      </c>
      <c r="D955" t="s">
        <v>160</v>
      </c>
      <c r="E955" t="s">
        <v>41</v>
      </c>
      <c r="F955" t="str">
        <f t="shared" si="43"/>
        <v>New South Wales</v>
      </c>
      <c r="G955" t="s">
        <v>10</v>
      </c>
      <c r="H955">
        <v>2478</v>
      </c>
      <c r="I955" t="s">
        <v>11</v>
      </c>
      <c r="J955" t="s">
        <v>120</v>
      </c>
      <c r="K955" t="s">
        <v>153</v>
      </c>
      <c r="L955" t="s">
        <v>143</v>
      </c>
      <c r="M955" s="5">
        <v>460</v>
      </c>
    </row>
    <row r="956" spans="1:13" x14ac:dyDescent="0.25">
      <c r="A956" s="2">
        <v>45664</v>
      </c>
      <c r="B956" s="3">
        <f t="shared" si="44"/>
        <v>2025</v>
      </c>
      <c r="C956" t="str">
        <f t="shared" si="42"/>
        <v>2024-2025</v>
      </c>
      <c r="D956" t="s">
        <v>161</v>
      </c>
      <c r="E956" t="s">
        <v>63</v>
      </c>
      <c r="F956" t="str">
        <f t="shared" si="43"/>
        <v>Queensland</v>
      </c>
      <c r="G956" t="s">
        <v>19</v>
      </c>
      <c r="H956">
        <v>4068</v>
      </c>
      <c r="I956" t="s">
        <v>11</v>
      </c>
      <c r="J956" t="s">
        <v>129</v>
      </c>
      <c r="K956" t="s">
        <v>152</v>
      </c>
      <c r="L956" t="s">
        <v>142</v>
      </c>
      <c r="M956" s="5">
        <v>797</v>
      </c>
    </row>
    <row r="957" spans="1:13" x14ac:dyDescent="0.25">
      <c r="A957" s="2">
        <v>45456</v>
      </c>
      <c r="B957" s="3">
        <f t="shared" si="44"/>
        <v>2024</v>
      </c>
      <c r="C957" t="str">
        <f t="shared" si="42"/>
        <v>2023-2024</v>
      </c>
      <c r="D957" t="s">
        <v>160</v>
      </c>
      <c r="E957" t="s">
        <v>29</v>
      </c>
      <c r="F957" t="str">
        <f t="shared" si="43"/>
        <v>Queensland</v>
      </c>
      <c r="G957" t="s">
        <v>19</v>
      </c>
      <c r="H957">
        <v>4703</v>
      </c>
      <c r="I957" t="s">
        <v>11</v>
      </c>
      <c r="J957" t="s">
        <v>136</v>
      </c>
      <c r="K957" t="s">
        <v>152</v>
      </c>
      <c r="L957" t="s">
        <v>142</v>
      </c>
      <c r="M957" s="5">
        <v>72</v>
      </c>
    </row>
    <row r="958" spans="1:13" x14ac:dyDescent="0.25">
      <c r="A958" s="2">
        <v>45558</v>
      </c>
      <c r="B958" s="3">
        <f t="shared" si="44"/>
        <v>2025</v>
      </c>
      <c r="C958" t="str">
        <f t="shared" si="42"/>
        <v>2024-2025</v>
      </c>
      <c r="D958" t="s">
        <v>160</v>
      </c>
      <c r="E958" t="s">
        <v>84</v>
      </c>
      <c r="F958" t="str">
        <f t="shared" si="43"/>
        <v>Western Australia</v>
      </c>
      <c r="G958" t="s">
        <v>28</v>
      </c>
      <c r="H958">
        <v>6280</v>
      </c>
      <c r="I958" t="s">
        <v>11</v>
      </c>
      <c r="J958" t="s">
        <v>133</v>
      </c>
      <c r="K958" t="s">
        <v>158</v>
      </c>
      <c r="L958" t="s">
        <v>148</v>
      </c>
      <c r="M958" s="5">
        <v>470</v>
      </c>
    </row>
    <row r="959" spans="1:13" x14ac:dyDescent="0.25">
      <c r="A959" s="2">
        <v>45333</v>
      </c>
      <c r="B959" s="3">
        <f t="shared" si="44"/>
        <v>2024</v>
      </c>
      <c r="C959" t="str">
        <f t="shared" si="42"/>
        <v>2023-2024</v>
      </c>
      <c r="D959" t="s">
        <v>160</v>
      </c>
      <c r="E959" t="s">
        <v>110</v>
      </c>
      <c r="F959" t="str">
        <f t="shared" si="43"/>
        <v>Australian Capital Territory</v>
      </c>
      <c r="G959" t="s">
        <v>51</v>
      </c>
      <c r="H959">
        <v>2609</v>
      </c>
      <c r="I959" t="s">
        <v>11</v>
      </c>
      <c r="J959" t="s">
        <v>121</v>
      </c>
      <c r="K959" t="s">
        <v>156</v>
      </c>
      <c r="L959" t="s">
        <v>146</v>
      </c>
      <c r="M959" s="5">
        <v>173</v>
      </c>
    </row>
    <row r="960" spans="1:13" x14ac:dyDescent="0.25">
      <c r="A960" s="2">
        <v>45837</v>
      </c>
      <c r="B960" s="3">
        <f t="shared" si="44"/>
        <v>2025</v>
      </c>
      <c r="C960" t="str">
        <f t="shared" si="42"/>
        <v>2024-2025</v>
      </c>
      <c r="D960" t="s">
        <v>160</v>
      </c>
      <c r="E960" t="s">
        <v>58</v>
      </c>
      <c r="F960" t="str">
        <f t="shared" si="43"/>
        <v>New South Wales</v>
      </c>
      <c r="G960" t="s">
        <v>10</v>
      </c>
      <c r="H960">
        <v>2790</v>
      </c>
      <c r="I960" t="s">
        <v>11</v>
      </c>
      <c r="J960" t="s">
        <v>130</v>
      </c>
      <c r="K960" t="s">
        <v>153</v>
      </c>
      <c r="L960" t="s">
        <v>143</v>
      </c>
      <c r="M960" s="5">
        <v>340</v>
      </c>
    </row>
    <row r="961" spans="1:13" x14ac:dyDescent="0.25">
      <c r="A961" s="2">
        <v>45337</v>
      </c>
      <c r="B961" s="3">
        <f t="shared" si="44"/>
        <v>2024</v>
      </c>
      <c r="C961" t="str">
        <f t="shared" si="42"/>
        <v>2023-2024</v>
      </c>
      <c r="D961" t="s">
        <v>160</v>
      </c>
      <c r="E961" t="s">
        <v>76</v>
      </c>
      <c r="F961" t="str">
        <f t="shared" si="43"/>
        <v>Queensland</v>
      </c>
      <c r="G961" t="s">
        <v>19</v>
      </c>
      <c r="H961">
        <v>4220</v>
      </c>
      <c r="I961" t="s">
        <v>11</v>
      </c>
      <c r="J961" t="s">
        <v>122</v>
      </c>
      <c r="K961" t="s">
        <v>155</v>
      </c>
      <c r="L961" t="s">
        <v>145</v>
      </c>
      <c r="M961" s="5">
        <v>252</v>
      </c>
    </row>
    <row r="962" spans="1:13" x14ac:dyDescent="0.25">
      <c r="A962" s="2">
        <v>45484</v>
      </c>
      <c r="B962" s="3">
        <f t="shared" si="44"/>
        <v>2025</v>
      </c>
      <c r="C962" t="str">
        <f t="shared" ref="C962:C1025" si="45">IF(MONTH(A962) &gt;= 7, YEAR(A962) &amp; "-" &amp; YEAR(A962) + 1, YEAR(A962) - 1 &amp; "-" &amp; YEAR(A962))</f>
        <v>2024-2025</v>
      </c>
      <c r="D962" t="s">
        <v>160</v>
      </c>
      <c r="E962" t="s">
        <v>82</v>
      </c>
      <c r="F962" t="str">
        <f t="shared" ref="F962:F1025" si="46">IF(G962="WA","Western Australia",
IF(G962="NSW","New South Wales",
IF(G962="QLD","Queensland",
IF(G962="VIC","Victoria",
IF(G962="TAS","Tasmania",
IF(G962="SA","South Australia",
IF(G962="NT","Northern Territory",
IF(G962="ACT","Australian Capital Territory",G962))))))))</f>
        <v>Queensland</v>
      </c>
      <c r="G962" t="s">
        <v>19</v>
      </c>
      <c r="H962">
        <v>4215</v>
      </c>
      <c r="I962" t="s">
        <v>11</v>
      </c>
      <c r="J962" t="s">
        <v>122</v>
      </c>
      <c r="K962" t="s">
        <v>150</v>
      </c>
      <c r="L962" t="s">
        <v>140</v>
      </c>
      <c r="M962" s="5">
        <v>526</v>
      </c>
    </row>
    <row r="963" spans="1:13" x14ac:dyDescent="0.25">
      <c r="A963" s="2">
        <v>45734</v>
      </c>
      <c r="B963" s="3">
        <f t="shared" ref="B963:B1026" si="47">IF(MONTH(A963)&gt;=7,YEAR(A963)+1,YEAR(A963))</f>
        <v>2025</v>
      </c>
      <c r="C963" t="str">
        <f t="shared" si="45"/>
        <v>2024-2025</v>
      </c>
      <c r="D963" t="s">
        <v>160</v>
      </c>
      <c r="E963" t="s">
        <v>62</v>
      </c>
      <c r="F963" t="str">
        <f t="shared" si="46"/>
        <v>Victoria</v>
      </c>
      <c r="G963" t="s">
        <v>26</v>
      </c>
      <c r="H963">
        <v>3690</v>
      </c>
      <c r="I963" t="s">
        <v>11</v>
      </c>
      <c r="J963" t="s">
        <v>135</v>
      </c>
      <c r="K963" t="s">
        <v>153</v>
      </c>
      <c r="L963" t="s">
        <v>143</v>
      </c>
      <c r="M963" s="5">
        <v>762</v>
      </c>
    </row>
    <row r="964" spans="1:13" x14ac:dyDescent="0.25">
      <c r="A964" s="2">
        <v>45834</v>
      </c>
      <c r="B964" s="3">
        <f t="shared" si="47"/>
        <v>2025</v>
      </c>
      <c r="C964" t="str">
        <f t="shared" si="45"/>
        <v>2024-2025</v>
      </c>
      <c r="D964" t="s">
        <v>160</v>
      </c>
      <c r="E964" t="s">
        <v>63</v>
      </c>
      <c r="F964" t="str">
        <f t="shared" si="46"/>
        <v>Queensland</v>
      </c>
      <c r="G964" t="s">
        <v>19</v>
      </c>
      <c r="H964">
        <v>4068</v>
      </c>
      <c r="I964" t="s">
        <v>11</v>
      </c>
      <c r="J964" t="s">
        <v>129</v>
      </c>
      <c r="K964" t="s">
        <v>153</v>
      </c>
      <c r="L964" t="s">
        <v>143</v>
      </c>
      <c r="M964" s="5">
        <v>24</v>
      </c>
    </row>
    <row r="965" spans="1:13" x14ac:dyDescent="0.25">
      <c r="A965" s="2">
        <v>45644</v>
      </c>
      <c r="B965" s="3">
        <f t="shared" si="47"/>
        <v>2025</v>
      </c>
      <c r="C965" t="str">
        <f t="shared" si="45"/>
        <v>2024-2025</v>
      </c>
      <c r="D965" t="s">
        <v>160</v>
      </c>
      <c r="E965" t="s">
        <v>112</v>
      </c>
      <c r="F965" t="str">
        <f t="shared" si="46"/>
        <v>Queensland</v>
      </c>
      <c r="G965" t="s">
        <v>19</v>
      </c>
      <c r="H965">
        <v>4566</v>
      </c>
      <c r="I965" t="s">
        <v>11</v>
      </c>
      <c r="J965" t="s">
        <v>134</v>
      </c>
      <c r="K965" t="s">
        <v>153</v>
      </c>
      <c r="L965" t="s">
        <v>143</v>
      </c>
      <c r="M965" s="5">
        <v>730</v>
      </c>
    </row>
    <row r="966" spans="1:13" x14ac:dyDescent="0.25">
      <c r="A966" s="2">
        <v>45589</v>
      </c>
      <c r="B966" s="3">
        <f t="shared" si="47"/>
        <v>2025</v>
      </c>
      <c r="C966" t="str">
        <f t="shared" si="45"/>
        <v>2024-2025</v>
      </c>
      <c r="D966" t="s">
        <v>160</v>
      </c>
      <c r="E966" t="s">
        <v>53</v>
      </c>
      <c r="F966" t="str">
        <f t="shared" si="46"/>
        <v>Queensland</v>
      </c>
      <c r="G966" t="s">
        <v>19</v>
      </c>
      <c r="H966">
        <v>4012</v>
      </c>
      <c r="I966" t="s">
        <v>11</v>
      </c>
      <c r="J966" t="s">
        <v>129</v>
      </c>
      <c r="K966" t="s">
        <v>153</v>
      </c>
      <c r="L966" t="s">
        <v>143</v>
      </c>
      <c r="M966" s="5">
        <v>307</v>
      </c>
    </row>
    <row r="967" spans="1:13" x14ac:dyDescent="0.25">
      <c r="A967" s="2">
        <v>45311</v>
      </c>
      <c r="B967" s="3">
        <f t="shared" si="47"/>
        <v>2024</v>
      </c>
      <c r="C967" t="str">
        <f t="shared" si="45"/>
        <v>2023-2024</v>
      </c>
      <c r="D967" t="s">
        <v>161</v>
      </c>
      <c r="E967" t="s">
        <v>69</v>
      </c>
      <c r="F967" t="str">
        <f t="shared" si="46"/>
        <v>Victoria</v>
      </c>
      <c r="G967" t="s">
        <v>26</v>
      </c>
      <c r="H967">
        <v>3148</v>
      </c>
      <c r="I967" t="s">
        <v>11</v>
      </c>
      <c r="J967" t="s">
        <v>125</v>
      </c>
      <c r="K967" t="s">
        <v>155</v>
      </c>
      <c r="L967" t="s">
        <v>145</v>
      </c>
      <c r="M967" s="5">
        <v>255</v>
      </c>
    </row>
    <row r="968" spans="1:13" x14ac:dyDescent="0.25">
      <c r="A968" s="2">
        <v>45869</v>
      </c>
      <c r="B968" s="3">
        <f t="shared" si="47"/>
        <v>2026</v>
      </c>
      <c r="C968" t="str">
        <f t="shared" si="45"/>
        <v>2025-2026</v>
      </c>
      <c r="D968" t="s">
        <v>160</v>
      </c>
      <c r="E968" t="s">
        <v>22</v>
      </c>
      <c r="F968" t="str">
        <f t="shared" si="46"/>
        <v>New South Wales</v>
      </c>
      <c r="G968" t="s">
        <v>10</v>
      </c>
      <c r="H968">
        <v>2116</v>
      </c>
      <c r="I968" t="s">
        <v>11</v>
      </c>
      <c r="J968" t="s">
        <v>123</v>
      </c>
      <c r="K968" t="s">
        <v>156</v>
      </c>
      <c r="L968" t="s">
        <v>146</v>
      </c>
      <c r="M968" s="5">
        <v>548</v>
      </c>
    </row>
    <row r="969" spans="1:13" x14ac:dyDescent="0.25">
      <c r="A969" s="2">
        <v>45674</v>
      </c>
      <c r="B969" s="3">
        <f t="shared" si="47"/>
        <v>2025</v>
      </c>
      <c r="C969" t="str">
        <f t="shared" si="45"/>
        <v>2024-2025</v>
      </c>
      <c r="D969" t="s">
        <v>161</v>
      </c>
      <c r="E969" t="s">
        <v>113</v>
      </c>
      <c r="F969" t="str">
        <f t="shared" si="46"/>
        <v>New South Wales</v>
      </c>
      <c r="G969" t="s">
        <v>10</v>
      </c>
      <c r="H969">
        <v>2101</v>
      </c>
      <c r="I969" t="s">
        <v>11</v>
      </c>
      <c r="J969" t="s">
        <v>123</v>
      </c>
      <c r="K969" t="s">
        <v>158</v>
      </c>
      <c r="L969" t="s">
        <v>148</v>
      </c>
      <c r="M969" s="5">
        <v>507</v>
      </c>
    </row>
    <row r="970" spans="1:13" x14ac:dyDescent="0.25">
      <c r="A970" s="2">
        <v>45379</v>
      </c>
      <c r="B970" s="3">
        <f t="shared" si="47"/>
        <v>2024</v>
      </c>
      <c r="C970" t="str">
        <f t="shared" si="45"/>
        <v>2023-2024</v>
      </c>
      <c r="D970" t="s">
        <v>160</v>
      </c>
      <c r="E970" t="s">
        <v>86</v>
      </c>
      <c r="F970" t="str">
        <f t="shared" si="46"/>
        <v>Queensland</v>
      </c>
      <c r="G970" t="s">
        <v>19</v>
      </c>
      <c r="H970">
        <v>4119</v>
      </c>
      <c r="I970" t="s">
        <v>11</v>
      </c>
      <c r="J970" t="s">
        <v>129</v>
      </c>
      <c r="K970" t="s">
        <v>153</v>
      </c>
      <c r="L970" t="s">
        <v>143</v>
      </c>
      <c r="M970" s="5">
        <v>495</v>
      </c>
    </row>
    <row r="971" spans="1:13" x14ac:dyDescent="0.25">
      <c r="A971" s="2">
        <v>45932</v>
      </c>
      <c r="B971" s="3">
        <f t="shared" si="47"/>
        <v>2026</v>
      </c>
      <c r="C971" t="str">
        <f t="shared" si="45"/>
        <v>2025-2026</v>
      </c>
      <c r="D971" t="s">
        <v>161</v>
      </c>
      <c r="E971" t="s">
        <v>89</v>
      </c>
      <c r="F971" t="str">
        <f t="shared" si="46"/>
        <v>Queensland</v>
      </c>
      <c r="G971" t="s">
        <v>19</v>
      </c>
      <c r="H971">
        <v>4700</v>
      </c>
      <c r="I971" t="s">
        <v>11</v>
      </c>
      <c r="J971" t="s">
        <v>136</v>
      </c>
      <c r="K971" t="s">
        <v>155</v>
      </c>
      <c r="L971" t="s">
        <v>145</v>
      </c>
      <c r="M971" s="5">
        <v>647</v>
      </c>
    </row>
    <row r="972" spans="1:13" x14ac:dyDescent="0.25">
      <c r="A972" s="2">
        <v>45708</v>
      </c>
      <c r="B972" s="3">
        <f t="shared" si="47"/>
        <v>2025</v>
      </c>
      <c r="C972" t="str">
        <f t="shared" si="45"/>
        <v>2024-2025</v>
      </c>
      <c r="D972" t="s">
        <v>160</v>
      </c>
      <c r="E972" t="s">
        <v>38</v>
      </c>
      <c r="F972" t="str">
        <f t="shared" si="46"/>
        <v>Victoria</v>
      </c>
      <c r="G972" t="s">
        <v>26</v>
      </c>
      <c r="H972">
        <v>3199</v>
      </c>
      <c r="I972" t="s">
        <v>11</v>
      </c>
      <c r="J972" t="s">
        <v>125</v>
      </c>
      <c r="K972" t="s">
        <v>155</v>
      </c>
      <c r="L972" t="s">
        <v>145</v>
      </c>
      <c r="M972" s="5">
        <v>703</v>
      </c>
    </row>
    <row r="973" spans="1:13" x14ac:dyDescent="0.25">
      <c r="A973" s="2">
        <v>45497</v>
      </c>
      <c r="B973" s="3">
        <f t="shared" si="47"/>
        <v>2025</v>
      </c>
      <c r="C973" t="str">
        <f t="shared" si="45"/>
        <v>2024-2025</v>
      </c>
      <c r="D973" t="s">
        <v>161</v>
      </c>
      <c r="E973" t="s">
        <v>86</v>
      </c>
      <c r="F973" t="str">
        <f t="shared" si="46"/>
        <v>Queensland</v>
      </c>
      <c r="G973" t="s">
        <v>19</v>
      </c>
      <c r="H973">
        <v>4119</v>
      </c>
      <c r="I973" t="s">
        <v>11</v>
      </c>
      <c r="J973" t="s">
        <v>129</v>
      </c>
      <c r="K973" t="s">
        <v>151</v>
      </c>
      <c r="L973" t="s">
        <v>141</v>
      </c>
      <c r="M973" s="5">
        <v>55</v>
      </c>
    </row>
    <row r="974" spans="1:13" x14ac:dyDescent="0.25">
      <c r="A974" s="2">
        <v>45731</v>
      </c>
      <c r="B974" s="3">
        <f t="shared" si="47"/>
        <v>2025</v>
      </c>
      <c r="C974" t="str">
        <f t="shared" si="45"/>
        <v>2024-2025</v>
      </c>
      <c r="D974" t="s">
        <v>161</v>
      </c>
      <c r="E974" t="s">
        <v>90</v>
      </c>
      <c r="F974" t="str">
        <f t="shared" si="46"/>
        <v>New South Wales</v>
      </c>
      <c r="G974" t="s">
        <v>10</v>
      </c>
      <c r="H974">
        <v>2650</v>
      </c>
      <c r="I974" t="s">
        <v>11</v>
      </c>
      <c r="J974" t="s">
        <v>130</v>
      </c>
      <c r="K974" t="s">
        <v>157</v>
      </c>
      <c r="L974" t="s">
        <v>147</v>
      </c>
      <c r="M974" s="5">
        <v>699</v>
      </c>
    </row>
    <row r="975" spans="1:13" x14ac:dyDescent="0.25">
      <c r="A975" s="2">
        <v>45689</v>
      </c>
      <c r="B975" s="3">
        <f t="shared" si="47"/>
        <v>2025</v>
      </c>
      <c r="C975" t="str">
        <f t="shared" si="45"/>
        <v>2024-2025</v>
      </c>
      <c r="D975" t="s">
        <v>160</v>
      </c>
      <c r="E975" t="s">
        <v>25</v>
      </c>
      <c r="F975" t="str">
        <f t="shared" si="46"/>
        <v>Victoria</v>
      </c>
      <c r="G975" t="s">
        <v>26</v>
      </c>
      <c r="H975">
        <v>3066</v>
      </c>
      <c r="I975" t="s">
        <v>11</v>
      </c>
      <c r="J975" t="s">
        <v>126</v>
      </c>
      <c r="K975" t="s">
        <v>155</v>
      </c>
      <c r="L975" t="s">
        <v>145</v>
      </c>
      <c r="M975" s="5">
        <v>298</v>
      </c>
    </row>
    <row r="976" spans="1:13" x14ac:dyDescent="0.25">
      <c r="A976" s="2">
        <v>45897</v>
      </c>
      <c r="B976" s="3">
        <f t="shared" si="47"/>
        <v>2026</v>
      </c>
      <c r="C976" t="str">
        <f t="shared" si="45"/>
        <v>2025-2026</v>
      </c>
      <c r="D976" t="s">
        <v>160</v>
      </c>
      <c r="E976" t="s">
        <v>81</v>
      </c>
      <c r="F976" t="str">
        <f t="shared" si="46"/>
        <v>Victoria</v>
      </c>
      <c r="G976" t="s">
        <v>26</v>
      </c>
      <c r="H976">
        <v>3076</v>
      </c>
      <c r="I976" t="s">
        <v>11</v>
      </c>
      <c r="J976" t="s">
        <v>126</v>
      </c>
      <c r="K976" t="s">
        <v>155</v>
      </c>
      <c r="L976" t="s">
        <v>145</v>
      </c>
      <c r="M976" s="5">
        <v>217</v>
      </c>
    </row>
    <row r="977" spans="1:13" x14ac:dyDescent="0.25">
      <c r="A977" s="2">
        <v>45878</v>
      </c>
      <c r="B977" s="3">
        <f t="shared" si="47"/>
        <v>2026</v>
      </c>
      <c r="C977" t="str">
        <f t="shared" si="45"/>
        <v>2025-2026</v>
      </c>
      <c r="D977" t="s">
        <v>160</v>
      </c>
      <c r="E977" t="s">
        <v>77</v>
      </c>
      <c r="F977" t="str">
        <f t="shared" si="46"/>
        <v>Victoria</v>
      </c>
      <c r="G977" t="s">
        <v>26</v>
      </c>
      <c r="H977">
        <v>3018</v>
      </c>
      <c r="I977" t="s">
        <v>11</v>
      </c>
      <c r="J977" t="s">
        <v>126</v>
      </c>
      <c r="K977" t="s">
        <v>150</v>
      </c>
      <c r="L977" t="s">
        <v>140</v>
      </c>
      <c r="M977" s="5">
        <v>99</v>
      </c>
    </row>
    <row r="978" spans="1:13" x14ac:dyDescent="0.25">
      <c r="A978" s="2">
        <v>45345</v>
      </c>
      <c r="B978" s="3">
        <f t="shared" si="47"/>
        <v>2024</v>
      </c>
      <c r="C978" t="str">
        <f t="shared" si="45"/>
        <v>2023-2024</v>
      </c>
      <c r="D978" t="s">
        <v>161</v>
      </c>
      <c r="E978" t="s">
        <v>81</v>
      </c>
      <c r="F978" t="str">
        <f t="shared" si="46"/>
        <v>Victoria</v>
      </c>
      <c r="G978" t="s">
        <v>26</v>
      </c>
      <c r="H978">
        <v>3076</v>
      </c>
      <c r="I978" t="s">
        <v>11</v>
      </c>
      <c r="J978" t="s">
        <v>126</v>
      </c>
      <c r="K978" t="s">
        <v>151</v>
      </c>
      <c r="L978" t="s">
        <v>141</v>
      </c>
      <c r="M978" s="5">
        <v>729</v>
      </c>
    </row>
    <row r="979" spans="1:13" x14ac:dyDescent="0.25">
      <c r="A979" s="2">
        <v>45984</v>
      </c>
      <c r="B979" s="3">
        <f t="shared" si="47"/>
        <v>2026</v>
      </c>
      <c r="C979" t="str">
        <f t="shared" si="45"/>
        <v>2025-2026</v>
      </c>
      <c r="D979" t="s">
        <v>160</v>
      </c>
      <c r="E979" t="s">
        <v>79</v>
      </c>
      <c r="F979" t="str">
        <f t="shared" si="46"/>
        <v>Queensland</v>
      </c>
      <c r="G979" t="s">
        <v>19</v>
      </c>
      <c r="H979">
        <v>4680</v>
      </c>
      <c r="I979" t="s">
        <v>11</v>
      </c>
      <c r="J979" t="s">
        <v>136</v>
      </c>
      <c r="K979" t="s">
        <v>155</v>
      </c>
      <c r="L979" t="s">
        <v>145</v>
      </c>
      <c r="M979" s="5">
        <v>396</v>
      </c>
    </row>
    <row r="980" spans="1:13" x14ac:dyDescent="0.25">
      <c r="A980" s="2">
        <v>45515</v>
      </c>
      <c r="B980" s="3">
        <f t="shared" si="47"/>
        <v>2025</v>
      </c>
      <c r="C980" t="str">
        <f t="shared" si="45"/>
        <v>2024-2025</v>
      </c>
      <c r="D980" t="s">
        <v>160</v>
      </c>
      <c r="E980" t="s">
        <v>88</v>
      </c>
      <c r="F980" t="str">
        <f t="shared" si="46"/>
        <v>Queensland</v>
      </c>
      <c r="G980" t="s">
        <v>19</v>
      </c>
      <c r="H980">
        <v>4570</v>
      </c>
      <c r="I980" t="s">
        <v>11</v>
      </c>
      <c r="J980" t="s">
        <v>134</v>
      </c>
      <c r="K980" t="s">
        <v>156</v>
      </c>
      <c r="L980" t="s">
        <v>146</v>
      </c>
      <c r="M980" s="5">
        <v>350</v>
      </c>
    </row>
    <row r="981" spans="1:13" x14ac:dyDescent="0.25">
      <c r="A981" s="2">
        <v>45477</v>
      </c>
      <c r="B981" s="3">
        <f t="shared" si="47"/>
        <v>2025</v>
      </c>
      <c r="C981" t="str">
        <f t="shared" si="45"/>
        <v>2024-2025</v>
      </c>
      <c r="D981" t="s">
        <v>160</v>
      </c>
      <c r="E981" t="s">
        <v>106</v>
      </c>
      <c r="F981" t="str">
        <f t="shared" si="46"/>
        <v>Queensland</v>
      </c>
      <c r="G981" t="s">
        <v>19</v>
      </c>
      <c r="H981">
        <v>4558</v>
      </c>
      <c r="I981" t="s">
        <v>11</v>
      </c>
      <c r="J981" t="s">
        <v>134</v>
      </c>
      <c r="K981" t="s">
        <v>153</v>
      </c>
      <c r="L981" t="s">
        <v>143</v>
      </c>
      <c r="M981" s="5">
        <v>711</v>
      </c>
    </row>
    <row r="982" spans="1:13" x14ac:dyDescent="0.25">
      <c r="A982" s="2">
        <v>45657</v>
      </c>
      <c r="B982" s="3">
        <f t="shared" si="47"/>
        <v>2025</v>
      </c>
      <c r="C982" t="str">
        <f t="shared" si="45"/>
        <v>2024-2025</v>
      </c>
      <c r="D982" t="s">
        <v>161</v>
      </c>
      <c r="E982" t="s">
        <v>100</v>
      </c>
      <c r="F982" t="str">
        <f t="shared" si="46"/>
        <v>New South Wales</v>
      </c>
      <c r="G982" t="s">
        <v>10</v>
      </c>
      <c r="H982">
        <v>2800</v>
      </c>
      <c r="I982" t="s">
        <v>11</v>
      </c>
      <c r="J982" t="s">
        <v>130</v>
      </c>
      <c r="K982" t="s">
        <v>150</v>
      </c>
      <c r="L982" t="s">
        <v>140</v>
      </c>
      <c r="M982" s="5">
        <v>606</v>
      </c>
    </row>
    <row r="983" spans="1:13" x14ac:dyDescent="0.25">
      <c r="A983" s="2">
        <v>45988</v>
      </c>
      <c r="B983" s="3">
        <f t="shared" si="47"/>
        <v>2026</v>
      </c>
      <c r="C983" t="str">
        <f t="shared" si="45"/>
        <v>2025-2026</v>
      </c>
      <c r="D983" t="s">
        <v>160</v>
      </c>
      <c r="E983" t="s">
        <v>89</v>
      </c>
      <c r="F983" t="str">
        <f t="shared" si="46"/>
        <v>Queensland</v>
      </c>
      <c r="G983" t="s">
        <v>19</v>
      </c>
      <c r="H983">
        <v>4700</v>
      </c>
      <c r="I983" t="s">
        <v>11</v>
      </c>
      <c r="J983" t="s">
        <v>136</v>
      </c>
      <c r="K983" t="s">
        <v>150</v>
      </c>
      <c r="L983" t="s">
        <v>140</v>
      </c>
      <c r="M983" s="5">
        <v>504</v>
      </c>
    </row>
    <row r="984" spans="1:13" x14ac:dyDescent="0.25">
      <c r="A984" s="2">
        <v>45612</v>
      </c>
      <c r="B984" s="3">
        <f t="shared" si="47"/>
        <v>2025</v>
      </c>
      <c r="C984" t="str">
        <f t="shared" si="45"/>
        <v>2024-2025</v>
      </c>
      <c r="D984" t="s">
        <v>160</v>
      </c>
      <c r="E984" t="s">
        <v>110</v>
      </c>
      <c r="F984" t="str">
        <f t="shared" si="46"/>
        <v>Australian Capital Territory</v>
      </c>
      <c r="G984" t="s">
        <v>51</v>
      </c>
      <c r="H984">
        <v>2609</v>
      </c>
      <c r="I984" t="s">
        <v>11</v>
      </c>
      <c r="J984" t="s">
        <v>121</v>
      </c>
      <c r="K984" t="s">
        <v>150</v>
      </c>
      <c r="L984" t="s">
        <v>140</v>
      </c>
      <c r="M984" s="5">
        <v>202</v>
      </c>
    </row>
    <row r="985" spans="1:13" x14ac:dyDescent="0.25">
      <c r="A985" s="2">
        <v>45982</v>
      </c>
      <c r="B985" s="3">
        <f t="shared" si="47"/>
        <v>2026</v>
      </c>
      <c r="C985" t="str">
        <f t="shared" si="45"/>
        <v>2025-2026</v>
      </c>
      <c r="D985" t="s">
        <v>161</v>
      </c>
      <c r="E985" t="s">
        <v>112</v>
      </c>
      <c r="F985" t="str">
        <f t="shared" si="46"/>
        <v>Queensland</v>
      </c>
      <c r="G985" t="s">
        <v>19</v>
      </c>
      <c r="H985">
        <v>4566</v>
      </c>
      <c r="I985" t="s">
        <v>11</v>
      </c>
      <c r="J985" t="s">
        <v>134</v>
      </c>
      <c r="K985" t="s">
        <v>156</v>
      </c>
      <c r="L985" t="s">
        <v>146</v>
      </c>
      <c r="M985" s="5">
        <v>34</v>
      </c>
    </row>
    <row r="986" spans="1:13" x14ac:dyDescent="0.25">
      <c r="A986" s="2">
        <v>45646</v>
      </c>
      <c r="B986" s="3">
        <f t="shared" si="47"/>
        <v>2025</v>
      </c>
      <c r="C986" t="str">
        <f t="shared" si="45"/>
        <v>2024-2025</v>
      </c>
      <c r="D986" t="s">
        <v>161</v>
      </c>
      <c r="E986" t="s">
        <v>27</v>
      </c>
      <c r="F986" t="str">
        <f t="shared" si="46"/>
        <v>Western Australia</v>
      </c>
      <c r="G986" t="s">
        <v>28</v>
      </c>
      <c r="H986">
        <v>6030</v>
      </c>
      <c r="I986" t="s">
        <v>11</v>
      </c>
      <c r="J986" t="s">
        <v>119</v>
      </c>
      <c r="K986" t="s">
        <v>154</v>
      </c>
      <c r="L986" t="s">
        <v>144</v>
      </c>
      <c r="M986" s="5">
        <v>132</v>
      </c>
    </row>
    <row r="987" spans="1:13" x14ac:dyDescent="0.25">
      <c r="A987" s="2">
        <v>45417</v>
      </c>
      <c r="B987" s="3">
        <f t="shared" si="47"/>
        <v>2024</v>
      </c>
      <c r="C987" t="str">
        <f t="shared" si="45"/>
        <v>2023-2024</v>
      </c>
      <c r="D987" t="s">
        <v>160</v>
      </c>
      <c r="E987" t="s">
        <v>99</v>
      </c>
      <c r="F987" t="str">
        <f t="shared" si="46"/>
        <v>Western Australia</v>
      </c>
      <c r="G987" t="s">
        <v>28</v>
      </c>
      <c r="H987">
        <v>6530</v>
      </c>
      <c r="I987" t="s">
        <v>11</v>
      </c>
      <c r="J987" t="s">
        <v>139</v>
      </c>
      <c r="K987" t="s">
        <v>152</v>
      </c>
      <c r="L987" t="s">
        <v>142</v>
      </c>
      <c r="M987" s="5">
        <v>756</v>
      </c>
    </row>
    <row r="988" spans="1:13" x14ac:dyDescent="0.25">
      <c r="A988" s="2">
        <v>45714</v>
      </c>
      <c r="B988" s="3">
        <f t="shared" si="47"/>
        <v>2025</v>
      </c>
      <c r="C988" t="str">
        <f t="shared" si="45"/>
        <v>2024-2025</v>
      </c>
      <c r="D988" t="s">
        <v>161</v>
      </c>
      <c r="E988" t="s">
        <v>105</v>
      </c>
      <c r="F988" t="str">
        <f t="shared" si="46"/>
        <v>New South Wales</v>
      </c>
      <c r="G988" t="s">
        <v>10</v>
      </c>
      <c r="H988">
        <v>2031</v>
      </c>
      <c r="I988" t="s">
        <v>11</v>
      </c>
      <c r="J988" t="s">
        <v>124</v>
      </c>
      <c r="K988" t="s">
        <v>155</v>
      </c>
      <c r="L988" t="s">
        <v>145</v>
      </c>
      <c r="M988" s="5">
        <v>287</v>
      </c>
    </row>
    <row r="989" spans="1:13" x14ac:dyDescent="0.25">
      <c r="A989" s="2">
        <v>45883</v>
      </c>
      <c r="B989" s="3">
        <f t="shared" si="47"/>
        <v>2026</v>
      </c>
      <c r="C989" t="str">
        <f t="shared" si="45"/>
        <v>2025-2026</v>
      </c>
      <c r="D989" t="s">
        <v>160</v>
      </c>
      <c r="E989" t="s">
        <v>100</v>
      </c>
      <c r="F989" t="str">
        <f t="shared" si="46"/>
        <v>New South Wales</v>
      </c>
      <c r="G989" t="s">
        <v>10</v>
      </c>
      <c r="H989">
        <v>2800</v>
      </c>
      <c r="I989" t="s">
        <v>11</v>
      </c>
      <c r="J989" t="s">
        <v>130</v>
      </c>
      <c r="K989" t="s">
        <v>157</v>
      </c>
      <c r="L989" t="s">
        <v>147</v>
      </c>
      <c r="M989" s="5">
        <v>363</v>
      </c>
    </row>
    <row r="990" spans="1:13" x14ac:dyDescent="0.25">
      <c r="A990" s="2">
        <v>45533</v>
      </c>
      <c r="B990" s="3">
        <f t="shared" si="47"/>
        <v>2025</v>
      </c>
      <c r="C990" t="str">
        <f t="shared" si="45"/>
        <v>2024-2025</v>
      </c>
      <c r="D990" t="s">
        <v>160</v>
      </c>
      <c r="E990" t="s">
        <v>29</v>
      </c>
      <c r="F990" t="str">
        <f t="shared" si="46"/>
        <v>Queensland</v>
      </c>
      <c r="G990" t="s">
        <v>19</v>
      </c>
      <c r="H990">
        <v>4703</v>
      </c>
      <c r="I990" t="s">
        <v>11</v>
      </c>
      <c r="J990" t="s">
        <v>136</v>
      </c>
      <c r="K990" t="s">
        <v>153</v>
      </c>
      <c r="L990" t="s">
        <v>143</v>
      </c>
      <c r="M990" s="5">
        <v>640</v>
      </c>
    </row>
    <row r="991" spans="1:13" x14ac:dyDescent="0.25">
      <c r="A991" s="2">
        <v>45342</v>
      </c>
      <c r="B991" s="3">
        <f t="shared" si="47"/>
        <v>2024</v>
      </c>
      <c r="C991" t="str">
        <f t="shared" si="45"/>
        <v>2023-2024</v>
      </c>
      <c r="D991" t="s">
        <v>160</v>
      </c>
      <c r="E991" t="s">
        <v>103</v>
      </c>
      <c r="F991" t="str">
        <f t="shared" si="46"/>
        <v>Victoria</v>
      </c>
      <c r="G991" t="s">
        <v>26</v>
      </c>
      <c r="H991">
        <v>3550</v>
      </c>
      <c r="I991" t="s">
        <v>11</v>
      </c>
      <c r="J991" t="s">
        <v>127</v>
      </c>
      <c r="K991" t="s">
        <v>159</v>
      </c>
      <c r="L991" t="s">
        <v>149</v>
      </c>
      <c r="M991" s="5">
        <v>84</v>
      </c>
    </row>
    <row r="992" spans="1:13" x14ac:dyDescent="0.25">
      <c r="A992" s="2">
        <v>45608</v>
      </c>
      <c r="B992" s="3">
        <f t="shared" si="47"/>
        <v>2025</v>
      </c>
      <c r="C992" t="str">
        <f t="shared" si="45"/>
        <v>2024-2025</v>
      </c>
      <c r="D992" t="s">
        <v>160</v>
      </c>
      <c r="E992" t="s">
        <v>49</v>
      </c>
      <c r="F992" t="str">
        <f t="shared" si="46"/>
        <v>New South Wales</v>
      </c>
      <c r="G992" t="s">
        <v>10</v>
      </c>
      <c r="H992">
        <v>2350</v>
      </c>
      <c r="I992" t="s">
        <v>11</v>
      </c>
      <c r="J992" t="s">
        <v>120</v>
      </c>
      <c r="K992" t="s">
        <v>152</v>
      </c>
      <c r="L992" t="s">
        <v>142</v>
      </c>
      <c r="M992" s="5">
        <v>418</v>
      </c>
    </row>
    <row r="993" spans="1:13" x14ac:dyDescent="0.25">
      <c r="A993" s="2">
        <v>45926</v>
      </c>
      <c r="B993" s="3">
        <f t="shared" si="47"/>
        <v>2026</v>
      </c>
      <c r="C993" t="str">
        <f t="shared" si="45"/>
        <v>2025-2026</v>
      </c>
      <c r="D993" t="s">
        <v>160</v>
      </c>
      <c r="E993" t="s">
        <v>93</v>
      </c>
      <c r="F993" t="str">
        <f t="shared" si="46"/>
        <v>Victoria</v>
      </c>
      <c r="G993" t="s">
        <v>26</v>
      </c>
      <c r="H993">
        <v>3400</v>
      </c>
      <c r="I993" t="s">
        <v>11</v>
      </c>
      <c r="J993" t="s">
        <v>127</v>
      </c>
      <c r="K993" t="s">
        <v>155</v>
      </c>
      <c r="L993" t="s">
        <v>145</v>
      </c>
      <c r="M993" s="5">
        <v>401</v>
      </c>
    </row>
    <row r="994" spans="1:13" x14ac:dyDescent="0.25">
      <c r="A994" s="2">
        <v>45848</v>
      </c>
      <c r="B994" s="3">
        <f t="shared" si="47"/>
        <v>2026</v>
      </c>
      <c r="C994" t="str">
        <f t="shared" si="45"/>
        <v>2025-2026</v>
      </c>
      <c r="D994" t="s">
        <v>161</v>
      </c>
      <c r="E994" t="s">
        <v>37</v>
      </c>
      <c r="F994" t="str">
        <f t="shared" si="46"/>
        <v>Victoria</v>
      </c>
      <c r="G994" t="s">
        <v>26</v>
      </c>
      <c r="H994">
        <v>3134</v>
      </c>
      <c r="I994" t="s">
        <v>11</v>
      </c>
      <c r="J994" t="s">
        <v>125</v>
      </c>
      <c r="K994" t="s">
        <v>157</v>
      </c>
      <c r="L994" t="s">
        <v>147</v>
      </c>
      <c r="M994" s="5">
        <v>376</v>
      </c>
    </row>
    <row r="995" spans="1:13" x14ac:dyDescent="0.25">
      <c r="A995" s="2">
        <v>45387</v>
      </c>
      <c r="B995" s="3">
        <f t="shared" si="47"/>
        <v>2024</v>
      </c>
      <c r="C995" t="str">
        <f t="shared" si="45"/>
        <v>2023-2024</v>
      </c>
      <c r="D995" t="s">
        <v>160</v>
      </c>
      <c r="E995" t="s">
        <v>75</v>
      </c>
      <c r="F995" t="str">
        <f t="shared" si="46"/>
        <v>Victoria</v>
      </c>
      <c r="G995" t="s">
        <v>26</v>
      </c>
      <c r="H995">
        <v>3915</v>
      </c>
      <c r="I995" t="s">
        <v>11</v>
      </c>
      <c r="J995" t="s">
        <v>135</v>
      </c>
      <c r="K995" t="s">
        <v>157</v>
      </c>
      <c r="L995" t="s">
        <v>147</v>
      </c>
      <c r="M995" s="5">
        <v>745</v>
      </c>
    </row>
    <row r="996" spans="1:13" x14ac:dyDescent="0.25">
      <c r="A996" s="2">
        <v>45913</v>
      </c>
      <c r="B996" s="3">
        <f t="shared" si="47"/>
        <v>2026</v>
      </c>
      <c r="C996" t="str">
        <f t="shared" si="45"/>
        <v>2025-2026</v>
      </c>
      <c r="D996" t="s">
        <v>160</v>
      </c>
      <c r="E996" t="s">
        <v>30</v>
      </c>
      <c r="F996" t="str">
        <f t="shared" si="46"/>
        <v>Victoria</v>
      </c>
      <c r="G996" t="s">
        <v>26</v>
      </c>
      <c r="H996">
        <v>3030</v>
      </c>
      <c r="I996" t="s">
        <v>11</v>
      </c>
      <c r="J996" t="s">
        <v>126</v>
      </c>
      <c r="K996" t="s">
        <v>159</v>
      </c>
      <c r="L996" t="s">
        <v>149</v>
      </c>
      <c r="M996" s="5">
        <v>259</v>
      </c>
    </row>
    <row r="997" spans="1:13" x14ac:dyDescent="0.25">
      <c r="A997" s="2">
        <v>45764</v>
      </c>
      <c r="B997" s="3">
        <f t="shared" si="47"/>
        <v>2025</v>
      </c>
      <c r="C997" t="str">
        <f t="shared" si="45"/>
        <v>2024-2025</v>
      </c>
      <c r="D997" t="s">
        <v>160</v>
      </c>
      <c r="E997" t="s">
        <v>82</v>
      </c>
      <c r="F997" t="str">
        <f t="shared" si="46"/>
        <v>Queensland</v>
      </c>
      <c r="G997" t="s">
        <v>19</v>
      </c>
      <c r="H997">
        <v>4215</v>
      </c>
      <c r="I997" t="s">
        <v>11</v>
      </c>
      <c r="J997" t="s">
        <v>122</v>
      </c>
      <c r="K997" t="s">
        <v>150</v>
      </c>
      <c r="L997" t="s">
        <v>140</v>
      </c>
      <c r="M997" s="5">
        <v>23</v>
      </c>
    </row>
    <row r="998" spans="1:13" x14ac:dyDescent="0.25">
      <c r="A998" s="2">
        <v>45414</v>
      </c>
      <c r="B998" s="3">
        <f t="shared" si="47"/>
        <v>2024</v>
      </c>
      <c r="C998" t="str">
        <f t="shared" si="45"/>
        <v>2023-2024</v>
      </c>
      <c r="D998" t="s">
        <v>160</v>
      </c>
      <c r="E998" t="s">
        <v>77</v>
      </c>
      <c r="F998" t="str">
        <f t="shared" si="46"/>
        <v>Victoria</v>
      </c>
      <c r="G998" t="s">
        <v>26</v>
      </c>
      <c r="H998">
        <v>3018</v>
      </c>
      <c r="I998" t="s">
        <v>11</v>
      </c>
      <c r="J998" t="s">
        <v>126</v>
      </c>
      <c r="K998" t="s">
        <v>151</v>
      </c>
      <c r="L998" t="s">
        <v>141</v>
      </c>
      <c r="M998" s="5">
        <v>247</v>
      </c>
    </row>
    <row r="999" spans="1:13" x14ac:dyDescent="0.25">
      <c r="A999" s="2">
        <v>45834</v>
      </c>
      <c r="B999" s="3">
        <f t="shared" si="47"/>
        <v>2025</v>
      </c>
      <c r="C999" t="str">
        <f t="shared" si="45"/>
        <v>2024-2025</v>
      </c>
      <c r="D999" t="s">
        <v>160</v>
      </c>
      <c r="E999" t="s">
        <v>98</v>
      </c>
      <c r="F999" t="str">
        <f t="shared" si="46"/>
        <v>South Australia</v>
      </c>
      <c r="G999" t="s">
        <v>17</v>
      </c>
      <c r="H999">
        <v>5290</v>
      </c>
      <c r="I999" t="s">
        <v>11</v>
      </c>
      <c r="J999" t="s">
        <v>137</v>
      </c>
      <c r="K999" t="s">
        <v>153</v>
      </c>
      <c r="L999" t="s">
        <v>143</v>
      </c>
      <c r="M999" s="5">
        <v>282</v>
      </c>
    </row>
    <row r="1000" spans="1:13" x14ac:dyDescent="0.25">
      <c r="A1000" s="2">
        <v>45675</v>
      </c>
      <c r="B1000" s="3">
        <f t="shared" si="47"/>
        <v>2025</v>
      </c>
      <c r="C1000" t="str">
        <f t="shared" si="45"/>
        <v>2024-2025</v>
      </c>
      <c r="D1000" t="s">
        <v>160</v>
      </c>
      <c r="E1000" t="s">
        <v>30</v>
      </c>
      <c r="F1000" t="str">
        <f t="shared" si="46"/>
        <v>Victoria</v>
      </c>
      <c r="G1000" t="s">
        <v>26</v>
      </c>
      <c r="H1000">
        <v>3030</v>
      </c>
      <c r="I1000" t="s">
        <v>11</v>
      </c>
      <c r="J1000" t="s">
        <v>126</v>
      </c>
      <c r="K1000" t="s">
        <v>157</v>
      </c>
      <c r="L1000" t="s">
        <v>147</v>
      </c>
      <c r="M1000" s="5">
        <v>524</v>
      </c>
    </row>
    <row r="1001" spans="1:13" x14ac:dyDescent="0.25">
      <c r="A1001" s="2">
        <v>45636</v>
      </c>
      <c r="B1001" s="3">
        <f t="shared" si="47"/>
        <v>2025</v>
      </c>
      <c r="C1001" t="str">
        <f t="shared" si="45"/>
        <v>2024-2025</v>
      </c>
      <c r="D1001" t="s">
        <v>160</v>
      </c>
      <c r="E1001" t="s">
        <v>73</v>
      </c>
      <c r="F1001" t="str">
        <f t="shared" si="46"/>
        <v>Queensland</v>
      </c>
      <c r="G1001" t="s">
        <v>19</v>
      </c>
      <c r="H1001">
        <v>4509</v>
      </c>
      <c r="I1001" t="s">
        <v>11</v>
      </c>
      <c r="J1001" t="s">
        <v>122</v>
      </c>
      <c r="K1001" t="s">
        <v>157</v>
      </c>
      <c r="L1001" t="s">
        <v>147</v>
      </c>
      <c r="M1001" s="5">
        <v>394</v>
      </c>
    </row>
    <row r="1002" spans="1:13" x14ac:dyDescent="0.25">
      <c r="A1002" s="2">
        <v>45328</v>
      </c>
      <c r="B1002" s="3">
        <f t="shared" si="47"/>
        <v>2024</v>
      </c>
      <c r="C1002" t="str">
        <f t="shared" si="45"/>
        <v>2023-2024</v>
      </c>
      <c r="D1002" t="s">
        <v>160</v>
      </c>
      <c r="E1002" t="s">
        <v>14</v>
      </c>
      <c r="F1002" t="str">
        <f t="shared" si="46"/>
        <v>Northern Territory</v>
      </c>
      <c r="G1002" t="s">
        <v>15</v>
      </c>
      <c r="H1002">
        <v>800</v>
      </c>
      <c r="I1002" t="s">
        <v>11</v>
      </c>
      <c r="J1002" t="s">
        <v>138</v>
      </c>
      <c r="K1002" t="s">
        <v>156</v>
      </c>
      <c r="L1002" t="s">
        <v>146</v>
      </c>
      <c r="M1002" s="5">
        <v>495</v>
      </c>
    </row>
    <row r="1003" spans="1:13" x14ac:dyDescent="0.25">
      <c r="A1003" s="2">
        <v>46005</v>
      </c>
      <c r="B1003" s="3">
        <f t="shared" si="47"/>
        <v>2026</v>
      </c>
      <c r="C1003" t="str">
        <f t="shared" si="45"/>
        <v>2025-2026</v>
      </c>
      <c r="D1003" t="s">
        <v>160</v>
      </c>
      <c r="E1003" t="s">
        <v>97</v>
      </c>
      <c r="F1003" t="str">
        <f t="shared" si="46"/>
        <v>Tasmania</v>
      </c>
      <c r="G1003" t="s">
        <v>43</v>
      </c>
      <c r="H1003">
        <v>7010</v>
      </c>
      <c r="I1003" t="s">
        <v>11</v>
      </c>
      <c r="J1003" t="s">
        <v>128</v>
      </c>
      <c r="K1003" t="s">
        <v>157</v>
      </c>
      <c r="L1003" t="s">
        <v>147</v>
      </c>
      <c r="M1003" s="5">
        <v>532</v>
      </c>
    </row>
    <row r="1004" spans="1:13" x14ac:dyDescent="0.25">
      <c r="A1004" s="2">
        <v>45416</v>
      </c>
      <c r="B1004" s="3">
        <f t="shared" si="47"/>
        <v>2024</v>
      </c>
      <c r="C1004" t="str">
        <f t="shared" si="45"/>
        <v>2023-2024</v>
      </c>
      <c r="D1004" t="s">
        <v>161</v>
      </c>
      <c r="E1004" t="s">
        <v>38</v>
      </c>
      <c r="F1004" t="str">
        <f t="shared" si="46"/>
        <v>Victoria</v>
      </c>
      <c r="G1004" t="s">
        <v>26</v>
      </c>
      <c r="H1004">
        <v>3199</v>
      </c>
      <c r="I1004" t="s">
        <v>11</v>
      </c>
      <c r="J1004" t="s">
        <v>125</v>
      </c>
      <c r="K1004" t="s">
        <v>153</v>
      </c>
      <c r="L1004" t="s">
        <v>143</v>
      </c>
      <c r="M1004" s="5">
        <v>278</v>
      </c>
    </row>
    <row r="1005" spans="1:13" x14ac:dyDescent="0.25">
      <c r="A1005" s="2">
        <v>45545</v>
      </c>
      <c r="B1005" s="3">
        <f t="shared" si="47"/>
        <v>2025</v>
      </c>
      <c r="C1005" t="str">
        <f t="shared" si="45"/>
        <v>2024-2025</v>
      </c>
      <c r="D1005" t="s">
        <v>160</v>
      </c>
      <c r="E1005" t="s">
        <v>99</v>
      </c>
      <c r="F1005" t="str">
        <f t="shared" si="46"/>
        <v>Western Australia</v>
      </c>
      <c r="G1005" t="s">
        <v>28</v>
      </c>
      <c r="H1005">
        <v>6530</v>
      </c>
      <c r="I1005" t="s">
        <v>11</v>
      </c>
      <c r="J1005" t="s">
        <v>139</v>
      </c>
      <c r="K1005" t="s">
        <v>155</v>
      </c>
      <c r="L1005" t="s">
        <v>145</v>
      </c>
      <c r="M1005" s="5">
        <v>754</v>
      </c>
    </row>
    <row r="1006" spans="1:13" x14ac:dyDescent="0.25">
      <c r="A1006" s="2">
        <v>45378</v>
      </c>
      <c r="B1006" s="3">
        <f t="shared" si="47"/>
        <v>2024</v>
      </c>
      <c r="C1006" t="str">
        <f t="shared" si="45"/>
        <v>2023-2024</v>
      </c>
      <c r="D1006" t="s">
        <v>160</v>
      </c>
      <c r="E1006" t="s">
        <v>36</v>
      </c>
      <c r="F1006" t="str">
        <f t="shared" si="46"/>
        <v>New South Wales</v>
      </c>
      <c r="G1006" t="s">
        <v>10</v>
      </c>
      <c r="H1006">
        <v>2539</v>
      </c>
      <c r="I1006" t="s">
        <v>11</v>
      </c>
      <c r="J1006" t="s">
        <v>121</v>
      </c>
      <c r="K1006" t="s">
        <v>151</v>
      </c>
      <c r="L1006" t="s">
        <v>141</v>
      </c>
      <c r="M1006" s="5">
        <v>200</v>
      </c>
    </row>
    <row r="1007" spans="1:13" x14ac:dyDescent="0.25">
      <c r="A1007" s="2">
        <v>45742</v>
      </c>
      <c r="B1007" s="3">
        <f t="shared" si="47"/>
        <v>2025</v>
      </c>
      <c r="C1007" t="str">
        <f t="shared" si="45"/>
        <v>2024-2025</v>
      </c>
      <c r="D1007" t="s">
        <v>160</v>
      </c>
      <c r="E1007" t="s">
        <v>104</v>
      </c>
      <c r="F1007" t="str">
        <f t="shared" si="46"/>
        <v>Victoria</v>
      </c>
      <c r="G1007" t="s">
        <v>26</v>
      </c>
      <c r="H1007">
        <v>3175</v>
      </c>
      <c r="I1007" t="s">
        <v>11</v>
      </c>
      <c r="J1007" t="s">
        <v>125</v>
      </c>
      <c r="K1007" t="s">
        <v>155</v>
      </c>
      <c r="L1007" t="s">
        <v>145</v>
      </c>
      <c r="M1007" s="5">
        <v>592</v>
      </c>
    </row>
    <row r="1008" spans="1:13" x14ac:dyDescent="0.25">
      <c r="A1008" s="2">
        <v>45566</v>
      </c>
      <c r="B1008" s="3">
        <f t="shared" si="47"/>
        <v>2025</v>
      </c>
      <c r="C1008" t="str">
        <f t="shared" si="45"/>
        <v>2024-2025</v>
      </c>
      <c r="D1008" t="s">
        <v>160</v>
      </c>
      <c r="E1008" t="s">
        <v>34</v>
      </c>
      <c r="F1008" t="str">
        <f t="shared" si="46"/>
        <v>New South Wales</v>
      </c>
      <c r="G1008" t="s">
        <v>10</v>
      </c>
      <c r="H1008">
        <v>2560</v>
      </c>
      <c r="I1008" t="s">
        <v>11</v>
      </c>
      <c r="J1008" t="s">
        <v>121</v>
      </c>
      <c r="K1008" t="s">
        <v>153</v>
      </c>
      <c r="L1008" t="s">
        <v>143</v>
      </c>
      <c r="M1008" s="5">
        <v>743</v>
      </c>
    </row>
    <row r="1009" spans="1:13" x14ac:dyDescent="0.25">
      <c r="A1009" s="2">
        <v>45440</v>
      </c>
      <c r="B1009" s="3">
        <f t="shared" si="47"/>
        <v>2024</v>
      </c>
      <c r="C1009" t="str">
        <f t="shared" si="45"/>
        <v>2023-2024</v>
      </c>
      <c r="D1009" t="s">
        <v>160</v>
      </c>
      <c r="E1009" t="s">
        <v>34</v>
      </c>
      <c r="F1009" t="str">
        <f t="shared" si="46"/>
        <v>New South Wales</v>
      </c>
      <c r="G1009" t="s">
        <v>10</v>
      </c>
      <c r="H1009">
        <v>2560</v>
      </c>
      <c r="I1009" t="s">
        <v>11</v>
      </c>
      <c r="J1009" t="s">
        <v>121</v>
      </c>
      <c r="K1009" t="s">
        <v>150</v>
      </c>
      <c r="L1009" t="s">
        <v>140</v>
      </c>
      <c r="M1009" s="5">
        <v>514</v>
      </c>
    </row>
    <row r="1010" spans="1:13" x14ac:dyDescent="0.25">
      <c r="A1010" s="2">
        <v>45335</v>
      </c>
      <c r="B1010" s="3">
        <f t="shared" si="47"/>
        <v>2024</v>
      </c>
      <c r="C1010" t="str">
        <f t="shared" si="45"/>
        <v>2023-2024</v>
      </c>
      <c r="D1010" t="s">
        <v>160</v>
      </c>
      <c r="E1010" t="s">
        <v>32</v>
      </c>
      <c r="F1010" t="str">
        <f t="shared" si="46"/>
        <v>Victoria</v>
      </c>
      <c r="G1010" t="s">
        <v>26</v>
      </c>
      <c r="H1010">
        <v>3977</v>
      </c>
      <c r="I1010" t="s">
        <v>11</v>
      </c>
      <c r="J1010" t="s">
        <v>135</v>
      </c>
      <c r="K1010" t="s">
        <v>154</v>
      </c>
      <c r="L1010" t="s">
        <v>144</v>
      </c>
      <c r="M1010" s="5">
        <v>455</v>
      </c>
    </row>
    <row r="1011" spans="1:13" x14ac:dyDescent="0.25">
      <c r="A1011" s="2">
        <v>45445</v>
      </c>
      <c r="B1011" s="3">
        <f t="shared" si="47"/>
        <v>2024</v>
      </c>
      <c r="C1011" t="str">
        <f t="shared" si="45"/>
        <v>2023-2024</v>
      </c>
      <c r="D1011" t="s">
        <v>160</v>
      </c>
      <c r="E1011" t="s">
        <v>78</v>
      </c>
      <c r="F1011" t="str">
        <f t="shared" si="46"/>
        <v>New South Wales</v>
      </c>
      <c r="G1011" t="s">
        <v>10</v>
      </c>
      <c r="H1011">
        <v>2480</v>
      </c>
      <c r="I1011" t="s">
        <v>11</v>
      </c>
      <c r="J1011" t="s">
        <v>120</v>
      </c>
      <c r="K1011" t="s">
        <v>153</v>
      </c>
      <c r="L1011" t="s">
        <v>143</v>
      </c>
      <c r="M1011" s="5">
        <v>467</v>
      </c>
    </row>
    <row r="1012" spans="1:13" x14ac:dyDescent="0.25">
      <c r="A1012" s="2">
        <v>45886</v>
      </c>
      <c r="B1012" s="3">
        <f t="shared" si="47"/>
        <v>2026</v>
      </c>
      <c r="C1012" t="str">
        <f t="shared" si="45"/>
        <v>2025-2026</v>
      </c>
      <c r="D1012" t="s">
        <v>160</v>
      </c>
      <c r="E1012" t="s">
        <v>45</v>
      </c>
      <c r="F1012" t="str">
        <f t="shared" si="46"/>
        <v>Victoria</v>
      </c>
      <c r="G1012" t="s">
        <v>26</v>
      </c>
      <c r="H1012">
        <v>3136</v>
      </c>
      <c r="I1012" t="s">
        <v>11</v>
      </c>
      <c r="J1012" t="s">
        <v>125</v>
      </c>
      <c r="K1012" t="s">
        <v>152</v>
      </c>
      <c r="L1012" t="s">
        <v>142</v>
      </c>
      <c r="M1012" s="5">
        <v>411</v>
      </c>
    </row>
    <row r="1013" spans="1:13" x14ac:dyDescent="0.25">
      <c r="A1013" s="2">
        <v>45580</v>
      </c>
      <c r="B1013" s="3">
        <f t="shared" si="47"/>
        <v>2025</v>
      </c>
      <c r="C1013" t="str">
        <f t="shared" si="45"/>
        <v>2024-2025</v>
      </c>
      <c r="D1013" t="s">
        <v>160</v>
      </c>
      <c r="E1013" t="s">
        <v>45</v>
      </c>
      <c r="F1013" t="str">
        <f t="shared" si="46"/>
        <v>Victoria</v>
      </c>
      <c r="G1013" t="s">
        <v>26</v>
      </c>
      <c r="H1013">
        <v>3136</v>
      </c>
      <c r="I1013" t="s">
        <v>11</v>
      </c>
      <c r="J1013" t="s">
        <v>125</v>
      </c>
      <c r="K1013" t="s">
        <v>153</v>
      </c>
      <c r="L1013" t="s">
        <v>143</v>
      </c>
      <c r="M1013" s="5">
        <v>393</v>
      </c>
    </row>
    <row r="1014" spans="1:13" x14ac:dyDescent="0.25">
      <c r="A1014" s="2">
        <v>45891</v>
      </c>
      <c r="B1014" s="3">
        <f t="shared" si="47"/>
        <v>2026</v>
      </c>
      <c r="C1014" t="str">
        <f t="shared" si="45"/>
        <v>2025-2026</v>
      </c>
      <c r="D1014" t="s">
        <v>160</v>
      </c>
      <c r="E1014" t="s">
        <v>49</v>
      </c>
      <c r="F1014" t="str">
        <f t="shared" si="46"/>
        <v>New South Wales</v>
      </c>
      <c r="G1014" t="s">
        <v>10</v>
      </c>
      <c r="H1014">
        <v>2350</v>
      </c>
      <c r="I1014" t="s">
        <v>11</v>
      </c>
      <c r="J1014" t="s">
        <v>120</v>
      </c>
      <c r="K1014" t="s">
        <v>156</v>
      </c>
      <c r="L1014" t="s">
        <v>146</v>
      </c>
      <c r="M1014" s="5">
        <v>38</v>
      </c>
    </row>
    <row r="1015" spans="1:13" x14ac:dyDescent="0.25">
      <c r="A1015" s="2">
        <v>45577</v>
      </c>
      <c r="B1015" s="3">
        <f t="shared" si="47"/>
        <v>2025</v>
      </c>
      <c r="C1015" t="str">
        <f t="shared" si="45"/>
        <v>2024-2025</v>
      </c>
      <c r="D1015" t="s">
        <v>161</v>
      </c>
      <c r="E1015" t="s">
        <v>109</v>
      </c>
      <c r="F1015" t="str">
        <f t="shared" si="46"/>
        <v>Western Australia</v>
      </c>
      <c r="G1015" t="s">
        <v>28</v>
      </c>
      <c r="H1015">
        <v>6052</v>
      </c>
      <c r="I1015" t="s">
        <v>11</v>
      </c>
      <c r="J1015" t="s">
        <v>119</v>
      </c>
      <c r="K1015" t="s">
        <v>150</v>
      </c>
      <c r="L1015" t="s">
        <v>140</v>
      </c>
      <c r="M1015" s="5">
        <v>428</v>
      </c>
    </row>
    <row r="1016" spans="1:13" x14ac:dyDescent="0.25">
      <c r="A1016" s="2">
        <v>45786</v>
      </c>
      <c r="B1016" s="3">
        <f t="shared" si="47"/>
        <v>2025</v>
      </c>
      <c r="C1016" t="str">
        <f t="shared" si="45"/>
        <v>2024-2025</v>
      </c>
      <c r="D1016" t="s">
        <v>161</v>
      </c>
      <c r="E1016" t="s">
        <v>94</v>
      </c>
      <c r="F1016" t="str">
        <f t="shared" si="46"/>
        <v>Queensland</v>
      </c>
      <c r="G1016" t="s">
        <v>19</v>
      </c>
      <c r="H1016">
        <v>4551</v>
      </c>
      <c r="I1016" t="s">
        <v>11</v>
      </c>
      <c r="J1016" t="s">
        <v>134</v>
      </c>
      <c r="K1016" t="s">
        <v>158</v>
      </c>
      <c r="L1016" t="s">
        <v>148</v>
      </c>
      <c r="M1016" s="5">
        <v>496</v>
      </c>
    </row>
    <row r="1017" spans="1:13" x14ac:dyDescent="0.25">
      <c r="A1017" s="2">
        <v>45306</v>
      </c>
      <c r="B1017" s="3">
        <f t="shared" si="47"/>
        <v>2024</v>
      </c>
      <c r="C1017" t="str">
        <f t="shared" si="45"/>
        <v>2023-2024</v>
      </c>
      <c r="D1017" t="s">
        <v>160</v>
      </c>
      <c r="E1017" t="s">
        <v>48</v>
      </c>
      <c r="F1017" t="str">
        <f t="shared" si="46"/>
        <v>Western Australia</v>
      </c>
      <c r="G1017" t="s">
        <v>28</v>
      </c>
      <c r="H1017">
        <v>6450</v>
      </c>
      <c r="I1017" t="s">
        <v>11</v>
      </c>
      <c r="J1017" t="s">
        <v>139</v>
      </c>
      <c r="K1017" t="s">
        <v>155</v>
      </c>
      <c r="L1017" t="s">
        <v>145</v>
      </c>
      <c r="M1017" s="5">
        <v>641</v>
      </c>
    </row>
    <row r="1018" spans="1:13" x14ac:dyDescent="0.25">
      <c r="A1018" s="2">
        <v>45601</v>
      </c>
      <c r="B1018" s="3">
        <f t="shared" si="47"/>
        <v>2025</v>
      </c>
      <c r="C1018" t="str">
        <f t="shared" si="45"/>
        <v>2024-2025</v>
      </c>
      <c r="D1018" t="s">
        <v>160</v>
      </c>
      <c r="E1018" t="s">
        <v>62</v>
      </c>
      <c r="F1018" t="str">
        <f t="shared" si="46"/>
        <v>Victoria</v>
      </c>
      <c r="G1018" t="s">
        <v>26</v>
      </c>
      <c r="H1018">
        <v>3690</v>
      </c>
      <c r="I1018" t="s">
        <v>11</v>
      </c>
      <c r="J1018" t="s">
        <v>135</v>
      </c>
      <c r="K1018" t="s">
        <v>155</v>
      </c>
      <c r="L1018" t="s">
        <v>145</v>
      </c>
      <c r="M1018" s="5">
        <v>738</v>
      </c>
    </row>
    <row r="1019" spans="1:13" x14ac:dyDescent="0.25">
      <c r="A1019" s="2">
        <v>45351</v>
      </c>
      <c r="B1019" s="3">
        <f t="shared" si="47"/>
        <v>2024</v>
      </c>
      <c r="C1019" t="str">
        <f t="shared" si="45"/>
        <v>2023-2024</v>
      </c>
      <c r="D1019" t="s">
        <v>160</v>
      </c>
      <c r="E1019" t="s">
        <v>66</v>
      </c>
      <c r="F1019" t="str">
        <f t="shared" si="46"/>
        <v>Western Australia</v>
      </c>
      <c r="G1019" t="s">
        <v>28</v>
      </c>
      <c r="H1019">
        <v>6330</v>
      </c>
      <c r="I1019" t="s">
        <v>11</v>
      </c>
      <c r="J1019" t="s">
        <v>133</v>
      </c>
      <c r="K1019" t="s">
        <v>157</v>
      </c>
      <c r="L1019" t="s">
        <v>147</v>
      </c>
      <c r="M1019" s="5">
        <v>276</v>
      </c>
    </row>
    <row r="1020" spans="1:13" x14ac:dyDescent="0.25">
      <c r="A1020" s="2">
        <v>45477</v>
      </c>
      <c r="B1020" s="3">
        <f t="shared" si="47"/>
        <v>2025</v>
      </c>
      <c r="C1020" t="str">
        <f t="shared" si="45"/>
        <v>2024-2025</v>
      </c>
      <c r="D1020" t="s">
        <v>160</v>
      </c>
      <c r="E1020" t="s">
        <v>66</v>
      </c>
      <c r="F1020" t="str">
        <f t="shared" si="46"/>
        <v>Western Australia</v>
      </c>
      <c r="G1020" t="s">
        <v>28</v>
      </c>
      <c r="H1020">
        <v>6330</v>
      </c>
      <c r="I1020" t="s">
        <v>11</v>
      </c>
      <c r="J1020" t="s">
        <v>133</v>
      </c>
      <c r="K1020" t="s">
        <v>151</v>
      </c>
      <c r="L1020" t="s">
        <v>141</v>
      </c>
      <c r="M1020" s="5">
        <v>413</v>
      </c>
    </row>
    <row r="1021" spans="1:13" x14ac:dyDescent="0.25">
      <c r="A1021" s="2">
        <v>45864</v>
      </c>
      <c r="B1021" s="3">
        <f t="shared" si="47"/>
        <v>2026</v>
      </c>
      <c r="C1021" t="str">
        <f t="shared" si="45"/>
        <v>2025-2026</v>
      </c>
      <c r="D1021" t="s">
        <v>160</v>
      </c>
      <c r="E1021" t="s">
        <v>56</v>
      </c>
      <c r="F1021" t="str">
        <f t="shared" si="46"/>
        <v>Queensland</v>
      </c>
      <c r="G1021" t="s">
        <v>19</v>
      </c>
      <c r="H1021">
        <v>4883</v>
      </c>
      <c r="I1021" t="s">
        <v>11</v>
      </c>
      <c r="J1021" t="s">
        <v>131</v>
      </c>
      <c r="K1021" t="s">
        <v>151</v>
      </c>
      <c r="L1021" t="s">
        <v>141</v>
      </c>
      <c r="M1021" s="5">
        <v>121</v>
      </c>
    </row>
    <row r="1022" spans="1:13" x14ac:dyDescent="0.25">
      <c r="A1022" s="2">
        <v>45393</v>
      </c>
      <c r="B1022" s="3">
        <f t="shared" si="47"/>
        <v>2024</v>
      </c>
      <c r="C1022" t="str">
        <f t="shared" si="45"/>
        <v>2023-2024</v>
      </c>
      <c r="D1022" t="s">
        <v>161</v>
      </c>
      <c r="E1022" t="s">
        <v>41</v>
      </c>
      <c r="F1022" t="str">
        <f t="shared" si="46"/>
        <v>New South Wales</v>
      </c>
      <c r="G1022" t="s">
        <v>10</v>
      </c>
      <c r="H1022">
        <v>2478</v>
      </c>
      <c r="I1022" t="s">
        <v>11</v>
      </c>
      <c r="J1022" t="s">
        <v>120</v>
      </c>
      <c r="K1022" t="s">
        <v>154</v>
      </c>
      <c r="L1022" t="s">
        <v>144</v>
      </c>
      <c r="M1022" s="5">
        <v>424</v>
      </c>
    </row>
    <row r="1023" spans="1:13" x14ac:dyDescent="0.25">
      <c r="A1023" s="2">
        <v>45466</v>
      </c>
      <c r="B1023" s="3">
        <f t="shared" si="47"/>
        <v>2024</v>
      </c>
      <c r="C1023" t="str">
        <f t="shared" si="45"/>
        <v>2023-2024</v>
      </c>
      <c r="D1023" t="s">
        <v>160</v>
      </c>
      <c r="E1023" t="s">
        <v>30</v>
      </c>
      <c r="F1023" t="str">
        <f t="shared" si="46"/>
        <v>Victoria</v>
      </c>
      <c r="G1023" t="s">
        <v>26</v>
      </c>
      <c r="H1023">
        <v>3030</v>
      </c>
      <c r="I1023" t="s">
        <v>11</v>
      </c>
      <c r="J1023" t="s">
        <v>126</v>
      </c>
      <c r="K1023" t="s">
        <v>153</v>
      </c>
      <c r="L1023" t="s">
        <v>143</v>
      </c>
      <c r="M1023" s="5">
        <v>246</v>
      </c>
    </row>
    <row r="1024" spans="1:13" x14ac:dyDescent="0.25">
      <c r="A1024" s="2">
        <v>45456</v>
      </c>
      <c r="B1024" s="3">
        <f t="shared" si="47"/>
        <v>2024</v>
      </c>
      <c r="C1024" t="str">
        <f t="shared" si="45"/>
        <v>2023-2024</v>
      </c>
      <c r="D1024" t="s">
        <v>160</v>
      </c>
      <c r="E1024" t="s">
        <v>79</v>
      </c>
      <c r="F1024" t="str">
        <f t="shared" si="46"/>
        <v>Queensland</v>
      </c>
      <c r="G1024" t="s">
        <v>19</v>
      </c>
      <c r="H1024">
        <v>4680</v>
      </c>
      <c r="I1024" t="s">
        <v>11</v>
      </c>
      <c r="J1024" t="s">
        <v>136</v>
      </c>
      <c r="K1024" t="s">
        <v>153</v>
      </c>
      <c r="L1024" t="s">
        <v>143</v>
      </c>
      <c r="M1024" s="5">
        <v>649</v>
      </c>
    </row>
    <row r="1025" spans="1:13" x14ac:dyDescent="0.25">
      <c r="A1025" s="2">
        <v>45662</v>
      </c>
      <c r="B1025" s="3">
        <f t="shared" si="47"/>
        <v>2025</v>
      </c>
      <c r="C1025" t="str">
        <f t="shared" si="45"/>
        <v>2024-2025</v>
      </c>
      <c r="D1025" t="s">
        <v>161</v>
      </c>
      <c r="E1025" t="s">
        <v>109</v>
      </c>
      <c r="F1025" t="str">
        <f t="shared" si="46"/>
        <v>Western Australia</v>
      </c>
      <c r="G1025" t="s">
        <v>28</v>
      </c>
      <c r="H1025">
        <v>6052</v>
      </c>
      <c r="I1025" t="s">
        <v>11</v>
      </c>
      <c r="J1025" t="s">
        <v>119</v>
      </c>
      <c r="K1025" t="s">
        <v>157</v>
      </c>
      <c r="L1025" t="s">
        <v>147</v>
      </c>
      <c r="M1025" s="5">
        <v>200</v>
      </c>
    </row>
    <row r="1026" spans="1:13" x14ac:dyDescent="0.25">
      <c r="A1026" s="2">
        <v>45553</v>
      </c>
      <c r="B1026" s="3">
        <f t="shared" si="47"/>
        <v>2025</v>
      </c>
      <c r="C1026" t="str">
        <f t="shared" ref="C1026:C1089" si="48">IF(MONTH(A1026) &gt;= 7, YEAR(A1026) &amp; "-" &amp; YEAR(A1026) + 1, YEAR(A1026) - 1 &amp; "-" &amp; YEAR(A1026))</f>
        <v>2024-2025</v>
      </c>
      <c r="D1026" t="s">
        <v>160</v>
      </c>
      <c r="E1026" t="s">
        <v>94</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19</v>
      </c>
      <c r="H1026">
        <v>4551</v>
      </c>
      <c r="I1026" t="s">
        <v>11</v>
      </c>
      <c r="J1026" t="s">
        <v>134</v>
      </c>
      <c r="K1026" t="s">
        <v>151</v>
      </c>
      <c r="L1026" t="s">
        <v>141</v>
      </c>
      <c r="M1026" s="5">
        <v>302</v>
      </c>
    </row>
    <row r="1027" spans="1:13" x14ac:dyDescent="0.25">
      <c r="A1027" s="2">
        <v>45674</v>
      </c>
      <c r="B1027" s="3">
        <f t="shared" ref="B1027:B1090" si="50">IF(MONTH(A1027)&gt;=7,YEAR(A1027)+1,YEAR(A1027))</f>
        <v>2025</v>
      </c>
      <c r="C1027" t="str">
        <f t="shared" si="48"/>
        <v>2024-2025</v>
      </c>
      <c r="D1027" t="s">
        <v>160</v>
      </c>
      <c r="E1027" t="s">
        <v>33</v>
      </c>
      <c r="F1027" t="str">
        <f t="shared" si="49"/>
        <v>Northern Territory</v>
      </c>
      <c r="G1027" t="s">
        <v>15</v>
      </c>
      <c r="H1027">
        <v>870</v>
      </c>
      <c r="I1027" t="s">
        <v>11</v>
      </c>
      <c r="J1027" t="s">
        <v>138</v>
      </c>
      <c r="K1027" t="s">
        <v>157</v>
      </c>
      <c r="L1027" t="s">
        <v>147</v>
      </c>
      <c r="M1027" s="5">
        <v>240</v>
      </c>
    </row>
    <row r="1028" spans="1:13" x14ac:dyDescent="0.25">
      <c r="A1028" s="2">
        <v>45766</v>
      </c>
      <c r="B1028" s="3">
        <f t="shared" si="50"/>
        <v>2025</v>
      </c>
      <c r="C1028" t="str">
        <f t="shared" si="48"/>
        <v>2024-2025</v>
      </c>
      <c r="D1028" t="s">
        <v>160</v>
      </c>
      <c r="E1028" t="s">
        <v>38</v>
      </c>
      <c r="F1028" t="str">
        <f t="shared" si="49"/>
        <v>Victoria</v>
      </c>
      <c r="G1028" t="s">
        <v>26</v>
      </c>
      <c r="H1028">
        <v>3199</v>
      </c>
      <c r="I1028" t="s">
        <v>11</v>
      </c>
      <c r="J1028" t="s">
        <v>125</v>
      </c>
      <c r="K1028" t="s">
        <v>152</v>
      </c>
      <c r="L1028" t="s">
        <v>142</v>
      </c>
      <c r="M1028" s="5">
        <v>482</v>
      </c>
    </row>
    <row r="1029" spans="1:13" x14ac:dyDescent="0.25">
      <c r="A1029" s="2">
        <v>45992</v>
      </c>
      <c r="B1029" s="3">
        <f t="shared" si="50"/>
        <v>2026</v>
      </c>
      <c r="C1029" t="str">
        <f t="shared" si="48"/>
        <v>2025-2026</v>
      </c>
      <c r="D1029" t="s">
        <v>160</v>
      </c>
      <c r="E1029" t="s">
        <v>44</v>
      </c>
      <c r="F1029" t="str">
        <f t="shared" si="49"/>
        <v>Western Australia</v>
      </c>
      <c r="G1029" t="s">
        <v>28</v>
      </c>
      <c r="H1029">
        <v>6010</v>
      </c>
      <c r="I1029" t="s">
        <v>11</v>
      </c>
      <c r="J1029" t="s">
        <v>119</v>
      </c>
      <c r="K1029" t="s">
        <v>154</v>
      </c>
      <c r="L1029" t="s">
        <v>144</v>
      </c>
      <c r="M1029" s="5">
        <v>418</v>
      </c>
    </row>
    <row r="1030" spans="1:13" x14ac:dyDescent="0.25">
      <c r="A1030" s="2">
        <v>45297</v>
      </c>
      <c r="B1030" s="3">
        <f t="shared" si="50"/>
        <v>2024</v>
      </c>
      <c r="C1030" t="str">
        <f t="shared" si="48"/>
        <v>2023-2024</v>
      </c>
      <c r="D1030" t="s">
        <v>160</v>
      </c>
      <c r="E1030" t="s">
        <v>59</v>
      </c>
      <c r="F1030" t="str">
        <f t="shared" si="49"/>
        <v>South Australia</v>
      </c>
      <c r="G1030" t="s">
        <v>17</v>
      </c>
      <c r="H1030">
        <v>5011</v>
      </c>
      <c r="I1030" t="s">
        <v>11</v>
      </c>
      <c r="J1030" t="s">
        <v>132</v>
      </c>
      <c r="K1030" t="s">
        <v>153</v>
      </c>
      <c r="L1030" t="s">
        <v>143</v>
      </c>
      <c r="M1030" s="5">
        <v>31</v>
      </c>
    </row>
    <row r="1031" spans="1:13" x14ac:dyDescent="0.25">
      <c r="A1031" s="2">
        <v>45418</v>
      </c>
      <c r="B1031" s="3">
        <f t="shared" si="50"/>
        <v>2024</v>
      </c>
      <c r="C1031" t="str">
        <f t="shared" si="48"/>
        <v>2023-2024</v>
      </c>
      <c r="D1031" t="s">
        <v>160</v>
      </c>
      <c r="E1031" t="s">
        <v>76</v>
      </c>
      <c r="F1031" t="str">
        <f t="shared" si="49"/>
        <v>Queensland</v>
      </c>
      <c r="G1031" t="s">
        <v>19</v>
      </c>
      <c r="H1031">
        <v>4220</v>
      </c>
      <c r="I1031" t="s">
        <v>11</v>
      </c>
      <c r="J1031" t="s">
        <v>122</v>
      </c>
      <c r="K1031" t="s">
        <v>156</v>
      </c>
      <c r="L1031" t="s">
        <v>146</v>
      </c>
      <c r="M1031" s="5">
        <v>318</v>
      </c>
    </row>
    <row r="1032" spans="1:13" x14ac:dyDescent="0.25">
      <c r="A1032" s="2">
        <v>45550</v>
      </c>
      <c r="B1032" s="3">
        <f t="shared" si="50"/>
        <v>2025</v>
      </c>
      <c r="C1032" t="str">
        <f t="shared" si="48"/>
        <v>2024-2025</v>
      </c>
      <c r="D1032" t="s">
        <v>160</v>
      </c>
      <c r="E1032" t="s">
        <v>23</v>
      </c>
      <c r="F1032" t="str">
        <f t="shared" si="49"/>
        <v>New South Wales</v>
      </c>
      <c r="G1032" t="s">
        <v>10</v>
      </c>
      <c r="H1032">
        <v>2830</v>
      </c>
      <c r="I1032" t="s">
        <v>11</v>
      </c>
      <c r="J1032" t="s">
        <v>130</v>
      </c>
      <c r="K1032" t="s">
        <v>159</v>
      </c>
      <c r="L1032" t="s">
        <v>149</v>
      </c>
      <c r="M1032" s="5">
        <v>578</v>
      </c>
    </row>
    <row r="1033" spans="1:13" x14ac:dyDescent="0.25">
      <c r="A1033" s="2">
        <v>45499</v>
      </c>
      <c r="B1033" s="3">
        <f t="shared" si="50"/>
        <v>2025</v>
      </c>
      <c r="C1033" t="str">
        <f t="shared" si="48"/>
        <v>2024-2025</v>
      </c>
      <c r="D1033" t="s">
        <v>160</v>
      </c>
      <c r="E1033" t="s">
        <v>9</v>
      </c>
      <c r="F1033" t="str">
        <f t="shared" si="49"/>
        <v>New South Wales</v>
      </c>
      <c r="G1033" t="s">
        <v>10</v>
      </c>
      <c r="H1033">
        <v>2067</v>
      </c>
      <c r="I1033" t="s">
        <v>11</v>
      </c>
      <c r="J1033" t="s">
        <v>124</v>
      </c>
      <c r="K1033" t="s">
        <v>158</v>
      </c>
      <c r="L1033" t="s">
        <v>148</v>
      </c>
      <c r="M1033" s="5">
        <v>327</v>
      </c>
    </row>
    <row r="1034" spans="1:13" x14ac:dyDescent="0.25">
      <c r="A1034" s="2">
        <v>45820</v>
      </c>
      <c r="B1034" s="3">
        <f t="shared" si="50"/>
        <v>2025</v>
      </c>
      <c r="C1034" t="str">
        <f t="shared" si="48"/>
        <v>2024-2025</v>
      </c>
      <c r="D1034" t="s">
        <v>160</v>
      </c>
      <c r="E1034" t="s">
        <v>62</v>
      </c>
      <c r="F1034" t="str">
        <f t="shared" si="49"/>
        <v>Victoria</v>
      </c>
      <c r="G1034" t="s">
        <v>26</v>
      </c>
      <c r="H1034">
        <v>3690</v>
      </c>
      <c r="I1034" t="s">
        <v>11</v>
      </c>
      <c r="J1034" t="s">
        <v>135</v>
      </c>
      <c r="K1034" t="s">
        <v>150</v>
      </c>
      <c r="L1034" t="s">
        <v>140</v>
      </c>
      <c r="M1034" s="5">
        <v>74</v>
      </c>
    </row>
    <row r="1035" spans="1:13" x14ac:dyDescent="0.25">
      <c r="A1035" s="2">
        <v>45628</v>
      </c>
      <c r="B1035" s="3">
        <f t="shared" si="50"/>
        <v>2025</v>
      </c>
      <c r="C1035" t="str">
        <f t="shared" si="48"/>
        <v>2024-2025</v>
      </c>
      <c r="D1035" t="s">
        <v>161</v>
      </c>
      <c r="E1035" t="s">
        <v>64</v>
      </c>
      <c r="F1035" t="str">
        <f t="shared" si="49"/>
        <v>Western Australia</v>
      </c>
      <c r="G1035" t="s">
        <v>28</v>
      </c>
      <c r="H1035">
        <v>6112</v>
      </c>
      <c r="I1035" t="s">
        <v>11</v>
      </c>
      <c r="J1035" t="s">
        <v>133</v>
      </c>
      <c r="K1035" t="s">
        <v>156</v>
      </c>
      <c r="L1035" t="s">
        <v>146</v>
      </c>
      <c r="M1035" s="5">
        <v>621</v>
      </c>
    </row>
    <row r="1036" spans="1:13" x14ac:dyDescent="0.25">
      <c r="A1036" s="2">
        <v>45321</v>
      </c>
      <c r="B1036" s="3">
        <f t="shared" si="50"/>
        <v>2024</v>
      </c>
      <c r="C1036" t="str">
        <f t="shared" si="48"/>
        <v>2023-2024</v>
      </c>
      <c r="D1036" t="s">
        <v>160</v>
      </c>
      <c r="E1036" t="s">
        <v>74</v>
      </c>
      <c r="F1036" t="str">
        <f t="shared" si="49"/>
        <v>Victoria</v>
      </c>
      <c r="G1036" t="s">
        <v>26</v>
      </c>
      <c r="H1036">
        <v>3500</v>
      </c>
      <c r="I1036" t="s">
        <v>11</v>
      </c>
      <c r="J1036" t="s">
        <v>127</v>
      </c>
      <c r="K1036" t="s">
        <v>152</v>
      </c>
      <c r="L1036" t="s">
        <v>142</v>
      </c>
      <c r="M1036" s="5">
        <v>704</v>
      </c>
    </row>
    <row r="1037" spans="1:13" x14ac:dyDescent="0.25">
      <c r="A1037" s="2">
        <v>45754</v>
      </c>
      <c r="B1037" s="3">
        <f t="shared" si="50"/>
        <v>2025</v>
      </c>
      <c r="C1037" t="str">
        <f t="shared" si="48"/>
        <v>2024-2025</v>
      </c>
      <c r="D1037" t="s">
        <v>161</v>
      </c>
      <c r="E1037" t="s">
        <v>112</v>
      </c>
      <c r="F1037" t="str">
        <f t="shared" si="49"/>
        <v>Queensland</v>
      </c>
      <c r="G1037" t="s">
        <v>19</v>
      </c>
      <c r="H1037">
        <v>4566</v>
      </c>
      <c r="I1037" t="s">
        <v>11</v>
      </c>
      <c r="J1037" t="s">
        <v>134</v>
      </c>
      <c r="K1037" t="s">
        <v>156</v>
      </c>
      <c r="L1037" t="s">
        <v>146</v>
      </c>
      <c r="M1037" s="5">
        <v>493</v>
      </c>
    </row>
    <row r="1038" spans="1:13" x14ac:dyDescent="0.25">
      <c r="A1038" s="2">
        <v>45967</v>
      </c>
      <c r="B1038" s="3">
        <f t="shared" si="50"/>
        <v>2026</v>
      </c>
      <c r="C1038" t="str">
        <f t="shared" si="48"/>
        <v>2025-2026</v>
      </c>
      <c r="D1038" t="s">
        <v>161</v>
      </c>
      <c r="E1038" t="s">
        <v>105</v>
      </c>
      <c r="F1038" t="str">
        <f t="shared" si="49"/>
        <v>New South Wales</v>
      </c>
      <c r="G1038" t="s">
        <v>10</v>
      </c>
      <c r="H1038">
        <v>2031</v>
      </c>
      <c r="I1038" t="s">
        <v>11</v>
      </c>
      <c r="J1038" t="s">
        <v>124</v>
      </c>
      <c r="K1038" t="s">
        <v>156</v>
      </c>
      <c r="L1038" t="s">
        <v>146</v>
      </c>
      <c r="M1038" s="5">
        <v>788</v>
      </c>
    </row>
    <row r="1039" spans="1:13" x14ac:dyDescent="0.25">
      <c r="A1039" s="2">
        <v>45626</v>
      </c>
      <c r="B1039" s="3">
        <f t="shared" si="50"/>
        <v>2025</v>
      </c>
      <c r="C1039" t="str">
        <f t="shared" si="48"/>
        <v>2024-2025</v>
      </c>
      <c r="D1039" t="s">
        <v>160</v>
      </c>
      <c r="E1039" t="s">
        <v>92</v>
      </c>
      <c r="F1039" t="str">
        <f t="shared" si="49"/>
        <v>New South Wales</v>
      </c>
      <c r="G1039" t="s">
        <v>10</v>
      </c>
      <c r="H1039">
        <v>2015</v>
      </c>
      <c r="I1039" t="s">
        <v>11</v>
      </c>
      <c r="J1039" t="s">
        <v>124</v>
      </c>
      <c r="K1039" t="s">
        <v>155</v>
      </c>
      <c r="L1039" t="s">
        <v>145</v>
      </c>
      <c r="M1039" s="5">
        <v>271</v>
      </c>
    </row>
    <row r="1040" spans="1:13" x14ac:dyDescent="0.25">
      <c r="A1040" s="2">
        <v>45571</v>
      </c>
      <c r="B1040" s="3">
        <f t="shared" si="50"/>
        <v>2025</v>
      </c>
      <c r="C1040" t="str">
        <f t="shared" si="48"/>
        <v>2024-2025</v>
      </c>
      <c r="D1040" t="s">
        <v>160</v>
      </c>
      <c r="E1040" t="s">
        <v>25</v>
      </c>
      <c r="F1040" t="str">
        <f t="shared" si="49"/>
        <v>Victoria</v>
      </c>
      <c r="G1040" t="s">
        <v>26</v>
      </c>
      <c r="H1040">
        <v>3066</v>
      </c>
      <c r="I1040" t="s">
        <v>11</v>
      </c>
      <c r="J1040" t="s">
        <v>126</v>
      </c>
      <c r="K1040" t="s">
        <v>157</v>
      </c>
      <c r="L1040" t="s">
        <v>147</v>
      </c>
      <c r="M1040" s="5">
        <v>531</v>
      </c>
    </row>
    <row r="1041" spans="1:13" x14ac:dyDescent="0.25">
      <c r="A1041" s="2">
        <v>45482</v>
      </c>
      <c r="B1041" s="3">
        <f t="shared" si="50"/>
        <v>2025</v>
      </c>
      <c r="C1041" t="str">
        <f t="shared" si="48"/>
        <v>2024-2025</v>
      </c>
      <c r="D1041" t="s">
        <v>160</v>
      </c>
      <c r="E1041" t="s">
        <v>88</v>
      </c>
      <c r="F1041" t="str">
        <f t="shared" si="49"/>
        <v>Queensland</v>
      </c>
      <c r="G1041" t="s">
        <v>19</v>
      </c>
      <c r="H1041">
        <v>4570</v>
      </c>
      <c r="I1041" t="s">
        <v>11</v>
      </c>
      <c r="J1041" t="s">
        <v>134</v>
      </c>
      <c r="K1041" t="s">
        <v>155</v>
      </c>
      <c r="L1041" t="s">
        <v>145</v>
      </c>
      <c r="M1041" s="5">
        <v>602</v>
      </c>
    </row>
    <row r="1042" spans="1:13" x14ac:dyDescent="0.25">
      <c r="A1042" s="2">
        <v>45724</v>
      </c>
      <c r="B1042" s="3">
        <f t="shared" si="50"/>
        <v>2025</v>
      </c>
      <c r="C1042" t="str">
        <f t="shared" si="48"/>
        <v>2024-2025</v>
      </c>
      <c r="D1042" t="s">
        <v>160</v>
      </c>
      <c r="E1042" t="s">
        <v>75</v>
      </c>
      <c r="F1042" t="str">
        <f t="shared" si="49"/>
        <v>Victoria</v>
      </c>
      <c r="G1042" t="s">
        <v>26</v>
      </c>
      <c r="H1042">
        <v>3915</v>
      </c>
      <c r="I1042" t="s">
        <v>11</v>
      </c>
      <c r="J1042" t="s">
        <v>135</v>
      </c>
      <c r="K1042" t="s">
        <v>154</v>
      </c>
      <c r="L1042" t="s">
        <v>144</v>
      </c>
      <c r="M1042" s="5">
        <v>29</v>
      </c>
    </row>
    <row r="1043" spans="1:13" x14ac:dyDescent="0.25">
      <c r="A1043" s="2">
        <v>45479</v>
      </c>
      <c r="B1043" s="3">
        <f t="shared" si="50"/>
        <v>2025</v>
      </c>
      <c r="C1043" t="str">
        <f t="shared" si="48"/>
        <v>2024-2025</v>
      </c>
      <c r="D1043" t="s">
        <v>160</v>
      </c>
      <c r="E1043" t="s">
        <v>13</v>
      </c>
      <c r="F1043" t="str">
        <f t="shared" si="49"/>
        <v>New South Wales</v>
      </c>
      <c r="G1043" t="s">
        <v>10</v>
      </c>
      <c r="H1043">
        <v>2141</v>
      </c>
      <c r="I1043" t="s">
        <v>11</v>
      </c>
      <c r="J1043" t="s">
        <v>123</v>
      </c>
      <c r="K1043" t="s">
        <v>156</v>
      </c>
      <c r="L1043" t="s">
        <v>146</v>
      </c>
      <c r="M1043" s="5">
        <v>694</v>
      </c>
    </row>
    <row r="1044" spans="1:13" x14ac:dyDescent="0.25">
      <c r="A1044" s="2">
        <v>45770</v>
      </c>
      <c r="B1044" s="3">
        <f t="shared" si="50"/>
        <v>2025</v>
      </c>
      <c r="C1044" t="str">
        <f t="shared" si="48"/>
        <v>2024-2025</v>
      </c>
      <c r="D1044" t="s">
        <v>160</v>
      </c>
      <c r="E1044" t="s">
        <v>110</v>
      </c>
      <c r="F1044" t="str">
        <f t="shared" si="49"/>
        <v>Australian Capital Territory</v>
      </c>
      <c r="G1044" t="s">
        <v>51</v>
      </c>
      <c r="H1044">
        <v>2609</v>
      </c>
      <c r="I1044" t="s">
        <v>11</v>
      </c>
      <c r="J1044" t="s">
        <v>121</v>
      </c>
      <c r="K1044" t="s">
        <v>155</v>
      </c>
      <c r="L1044" t="s">
        <v>145</v>
      </c>
      <c r="M1044" s="5">
        <v>160</v>
      </c>
    </row>
    <row r="1045" spans="1:13" x14ac:dyDescent="0.25">
      <c r="A1045" s="2">
        <v>45332</v>
      </c>
      <c r="B1045" s="3">
        <f t="shared" si="50"/>
        <v>2024</v>
      </c>
      <c r="C1045" t="str">
        <f t="shared" si="48"/>
        <v>2023-2024</v>
      </c>
      <c r="D1045" t="s">
        <v>160</v>
      </c>
      <c r="E1045" t="s">
        <v>20</v>
      </c>
      <c r="F1045" t="str">
        <f t="shared" si="49"/>
        <v>South Australia</v>
      </c>
      <c r="G1045" t="s">
        <v>17</v>
      </c>
      <c r="H1045">
        <v>5607</v>
      </c>
      <c r="I1045" t="s">
        <v>11</v>
      </c>
      <c r="J1045" t="s">
        <v>137</v>
      </c>
      <c r="K1045" t="s">
        <v>154</v>
      </c>
      <c r="L1045" t="s">
        <v>144</v>
      </c>
      <c r="M1045" s="5">
        <v>132</v>
      </c>
    </row>
    <row r="1046" spans="1:13" x14ac:dyDescent="0.25">
      <c r="A1046" s="2">
        <v>45598</v>
      </c>
      <c r="B1046" s="3">
        <f t="shared" si="50"/>
        <v>2025</v>
      </c>
      <c r="C1046" t="str">
        <f t="shared" si="48"/>
        <v>2024-2025</v>
      </c>
      <c r="D1046" t="s">
        <v>160</v>
      </c>
      <c r="E1046" t="s">
        <v>76</v>
      </c>
      <c r="F1046" t="str">
        <f t="shared" si="49"/>
        <v>Queensland</v>
      </c>
      <c r="G1046" t="s">
        <v>19</v>
      </c>
      <c r="H1046">
        <v>4220</v>
      </c>
      <c r="I1046" t="s">
        <v>11</v>
      </c>
      <c r="J1046" t="s">
        <v>122</v>
      </c>
      <c r="K1046" t="s">
        <v>152</v>
      </c>
      <c r="L1046" t="s">
        <v>142</v>
      </c>
      <c r="M1046" s="5">
        <v>228</v>
      </c>
    </row>
    <row r="1047" spans="1:13" x14ac:dyDescent="0.25">
      <c r="A1047" s="2">
        <v>45587</v>
      </c>
      <c r="B1047" s="3">
        <f t="shared" si="50"/>
        <v>2025</v>
      </c>
      <c r="C1047" t="str">
        <f t="shared" si="48"/>
        <v>2024-2025</v>
      </c>
      <c r="D1047" t="s">
        <v>161</v>
      </c>
      <c r="E1047" t="s">
        <v>79</v>
      </c>
      <c r="F1047" t="str">
        <f t="shared" si="49"/>
        <v>Queensland</v>
      </c>
      <c r="G1047" t="s">
        <v>19</v>
      </c>
      <c r="H1047">
        <v>4680</v>
      </c>
      <c r="I1047" t="s">
        <v>11</v>
      </c>
      <c r="J1047" t="s">
        <v>136</v>
      </c>
      <c r="K1047" t="s">
        <v>150</v>
      </c>
      <c r="L1047" t="s">
        <v>140</v>
      </c>
      <c r="M1047" s="5">
        <v>684</v>
      </c>
    </row>
    <row r="1048" spans="1:13" x14ac:dyDescent="0.25">
      <c r="A1048" s="2">
        <v>45725</v>
      </c>
      <c r="B1048" s="3">
        <f t="shared" si="50"/>
        <v>2025</v>
      </c>
      <c r="C1048" t="str">
        <f t="shared" si="48"/>
        <v>2024-2025</v>
      </c>
      <c r="D1048" t="s">
        <v>161</v>
      </c>
      <c r="E1048" t="s">
        <v>102</v>
      </c>
      <c r="F1048" t="str">
        <f t="shared" si="49"/>
        <v>Queensland</v>
      </c>
      <c r="G1048" t="s">
        <v>19</v>
      </c>
      <c r="H1048">
        <v>4825</v>
      </c>
      <c r="I1048" t="s">
        <v>11</v>
      </c>
      <c r="J1048" t="s">
        <v>131</v>
      </c>
      <c r="K1048" t="s">
        <v>150</v>
      </c>
      <c r="L1048" t="s">
        <v>140</v>
      </c>
      <c r="M1048" s="5">
        <v>594</v>
      </c>
    </row>
    <row r="1049" spans="1:13" x14ac:dyDescent="0.25">
      <c r="A1049" s="2">
        <v>45584</v>
      </c>
      <c r="B1049" s="3">
        <f t="shared" si="50"/>
        <v>2025</v>
      </c>
      <c r="C1049" t="str">
        <f t="shared" si="48"/>
        <v>2024-2025</v>
      </c>
      <c r="D1049" t="s">
        <v>160</v>
      </c>
      <c r="E1049" t="s">
        <v>80</v>
      </c>
      <c r="F1049" t="str">
        <f t="shared" si="49"/>
        <v>New South Wales</v>
      </c>
      <c r="G1049" t="s">
        <v>10</v>
      </c>
      <c r="H1049">
        <v>2120</v>
      </c>
      <c r="I1049" t="s">
        <v>11</v>
      </c>
      <c r="J1049" t="s">
        <v>123</v>
      </c>
      <c r="K1049" t="s">
        <v>150</v>
      </c>
      <c r="L1049" t="s">
        <v>140</v>
      </c>
      <c r="M1049" s="5">
        <v>133</v>
      </c>
    </row>
    <row r="1050" spans="1:13" x14ac:dyDescent="0.25">
      <c r="A1050" s="2">
        <v>45372</v>
      </c>
      <c r="B1050" s="3">
        <f t="shared" si="50"/>
        <v>2024</v>
      </c>
      <c r="C1050" t="str">
        <f t="shared" si="48"/>
        <v>2023-2024</v>
      </c>
      <c r="D1050" t="s">
        <v>160</v>
      </c>
      <c r="E1050" t="s">
        <v>50</v>
      </c>
      <c r="F1050" t="str">
        <f t="shared" si="49"/>
        <v>Australian Capital Territory</v>
      </c>
      <c r="G1050" t="s">
        <v>51</v>
      </c>
      <c r="H1050">
        <v>2617</v>
      </c>
      <c r="I1050" t="s">
        <v>11</v>
      </c>
      <c r="J1050" t="s">
        <v>121</v>
      </c>
      <c r="K1050" t="s">
        <v>154</v>
      </c>
      <c r="L1050" t="s">
        <v>144</v>
      </c>
      <c r="M1050" s="5">
        <v>402</v>
      </c>
    </row>
    <row r="1051" spans="1:13" x14ac:dyDescent="0.25">
      <c r="A1051" s="2">
        <v>45313</v>
      </c>
      <c r="B1051" s="3">
        <f t="shared" si="50"/>
        <v>2024</v>
      </c>
      <c r="C1051" t="str">
        <f t="shared" si="48"/>
        <v>2023-2024</v>
      </c>
      <c r="D1051" t="s">
        <v>161</v>
      </c>
      <c r="E1051" t="s">
        <v>70</v>
      </c>
      <c r="F1051" t="str">
        <f t="shared" si="49"/>
        <v>Western Australia</v>
      </c>
      <c r="G1051" t="s">
        <v>28</v>
      </c>
      <c r="H1051">
        <v>6021</v>
      </c>
      <c r="I1051" t="s">
        <v>11</v>
      </c>
      <c r="J1051" t="s">
        <v>119</v>
      </c>
      <c r="K1051" t="s">
        <v>153</v>
      </c>
      <c r="L1051" t="s">
        <v>143</v>
      </c>
      <c r="M1051" s="5">
        <v>373</v>
      </c>
    </row>
    <row r="1052" spans="1:13" x14ac:dyDescent="0.25">
      <c r="A1052" s="2">
        <v>45371</v>
      </c>
      <c r="B1052" s="3">
        <f t="shared" si="50"/>
        <v>2024</v>
      </c>
      <c r="C1052" t="str">
        <f t="shared" si="48"/>
        <v>2023-2024</v>
      </c>
      <c r="D1052" t="s">
        <v>160</v>
      </c>
      <c r="E1052" t="s">
        <v>31</v>
      </c>
      <c r="F1052" t="str">
        <f t="shared" si="49"/>
        <v>South Australia</v>
      </c>
      <c r="G1052" t="s">
        <v>17</v>
      </c>
      <c r="H1052">
        <v>5082</v>
      </c>
      <c r="I1052" t="s">
        <v>11</v>
      </c>
      <c r="J1052" t="s">
        <v>132</v>
      </c>
      <c r="K1052" t="s">
        <v>155</v>
      </c>
      <c r="L1052" t="s">
        <v>145</v>
      </c>
      <c r="M1052" s="5">
        <v>113</v>
      </c>
    </row>
    <row r="1053" spans="1:13" x14ac:dyDescent="0.25">
      <c r="A1053" s="2">
        <v>45327</v>
      </c>
      <c r="B1053" s="3">
        <f t="shared" si="50"/>
        <v>2024</v>
      </c>
      <c r="C1053" t="str">
        <f t="shared" si="48"/>
        <v>2023-2024</v>
      </c>
      <c r="D1053" t="s">
        <v>160</v>
      </c>
      <c r="E1053" t="s">
        <v>95</v>
      </c>
      <c r="F1053" t="str">
        <f t="shared" si="49"/>
        <v>New South Wales</v>
      </c>
      <c r="G1053" t="s">
        <v>10</v>
      </c>
      <c r="H1053">
        <v>2131</v>
      </c>
      <c r="I1053" t="s">
        <v>11</v>
      </c>
      <c r="J1053" t="s">
        <v>123</v>
      </c>
      <c r="K1053" t="s">
        <v>153</v>
      </c>
      <c r="L1053" t="s">
        <v>143</v>
      </c>
      <c r="M1053" s="5">
        <v>129</v>
      </c>
    </row>
    <row r="1054" spans="1:13" x14ac:dyDescent="0.25">
      <c r="A1054" s="2">
        <v>45573</v>
      </c>
      <c r="B1054" s="3">
        <f t="shared" si="50"/>
        <v>2025</v>
      </c>
      <c r="C1054" t="str">
        <f t="shared" si="48"/>
        <v>2024-2025</v>
      </c>
      <c r="D1054" t="s">
        <v>160</v>
      </c>
      <c r="E1054" t="s">
        <v>102</v>
      </c>
      <c r="F1054" t="str">
        <f t="shared" si="49"/>
        <v>Queensland</v>
      </c>
      <c r="G1054" t="s">
        <v>19</v>
      </c>
      <c r="H1054">
        <v>4825</v>
      </c>
      <c r="I1054" t="s">
        <v>11</v>
      </c>
      <c r="J1054" t="s">
        <v>131</v>
      </c>
      <c r="K1054" t="s">
        <v>153</v>
      </c>
      <c r="L1054" t="s">
        <v>143</v>
      </c>
      <c r="M1054" s="5">
        <v>627</v>
      </c>
    </row>
    <row r="1055" spans="1:13" x14ac:dyDescent="0.25">
      <c r="A1055" s="2">
        <v>45926</v>
      </c>
      <c r="B1055" s="3">
        <f t="shared" si="50"/>
        <v>2026</v>
      </c>
      <c r="C1055" t="str">
        <f t="shared" si="48"/>
        <v>2025-2026</v>
      </c>
      <c r="D1055" t="s">
        <v>160</v>
      </c>
      <c r="E1055" t="s">
        <v>47</v>
      </c>
      <c r="F1055" t="str">
        <f t="shared" si="49"/>
        <v>Victoria</v>
      </c>
      <c r="G1055" t="s">
        <v>26</v>
      </c>
      <c r="H1055">
        <v>3630</v>
      </c>
      <c r="I1055" t="s">
        <v>11</v>
      </c>
      <c r="J1055" t="s">
        <v>135</v>
      </c>
      <c r="K1055" t="s">
        <v>159</v>
      </c>
      <c r="L1055" t="s">
        <v>149</v>
      </c>
      <c r="M1055" s="5">
        <v>285</v>
      </c>
    </row>
    <row r="1056" spans="1:13" x14ac:dyDescent="0.25">
      <c r="A1056" s="2">
        <v>45431</v>
      </c>
      <c r="B1056" s="3">
        <f t="shared" si="50"/>
        <v>2024</v>
      </c>
      <c r="C1056" t="str">
        <f t="shared" si="48"/>
        <v>2023-2024</v>
      </c>
      <c r="D1056" t="s">
        <v>160</v>
      </c>
      <c r="E1056" t="s">
        <v>59</v>
      </c>
      <c r="F1056" t="str">
        <f t="shared" si="49"/>
        <v>South Australia</v>
      </c>
      <c r="G1056" t="s">
        <v>17</v>
      </c>
      <c r="H1056">
        <v>5011</v>
      </c>
      <c r="I1056" t="s">
        <v>11</v>
      </c>
      <c r="J1056" t="s">
        <v>132</v>
      </c>
      <c r="K1056" t="s">
        <v>153</v>
      </c>
      <c r="L1056" t="s">
        <v>143</v>
      </c>
      <c r="M1056" s="5">
        <v>346</v>
      </c>
    </row>
    <row r="1057" spans="1:13" x14ac:dyDescent="0.25">
      <c r="A1057" s="2">
        <v>45720</v>
      </c>
      <c r="B1057" s="3">
        <f t="shared" si="50"/>
        <v>2025</v>
      </c>
      <c r="C1057" t="str">
        <f t="shared" si="48"/>
        <v>2024-2025</v>
      </c>
      <c r="D1057" t="s">
        <v>160</v>
      </c>
      <c r="E1057" t="s">
        <v>14</v>
      </c>
      <c r="F1057" t="str">
        <f t="shared" si="49"/>
        <v>Northern Territory</v>
      </c>
      <c r="G1057" t="s">
        <v>15</v>
      </c>
      <c r="H1057">
        <v>800</v>
      </c>
      <c r="I1057" t="s">
        <v>11</v>
      </c>
      <c r="J1057" t="s">
        <v>138</v>
      </c>
      <c r="K1057" t="s">
        <v>151</v>
      </c>
      <c r="L1057" t="s">
        <v>141</v>
      </c>
      <c r="M1057" s="5">
        <v>346</v>
      </c>
    </row>
    <row r="1058" spans="1:13" x14ac:dyDescent="0.25">
      <c r="A1058" s="2">
        <v>45424</v>
      </c>
      <c r="B1058" s="3">
        <f t="shared" si="50"/>
        <v>2024</v>
      </c>
      <c r="C1058" t="str">
        <f t="shared" si="48"/>
        <v>2023-2024</v>
      </c>
      <c r="D1058" t="s">
        <v>160</v>
      </c>
      <c r="E1058" t="s">
        <v>31</v>
      </c>
      <c r="F1058" t="str">
        <f t="shared" si="49"/>
        <v>South Australia</v>
      </c>
      <c r="G1058" t="s">
        <v>17</v>
      </c>
      <c r="H1058">
        <v>5082</v>
      </c>
      <c r="I1058" t="s">
        <v>11</v>
      </c>
      <c r="J1058" t="s">
        <v>132</v>
      </c>
      <c r="K1058" t="s">
        <v>157</v>
      </c>
      <c r="L1058" t="s">
        <v>147</v>
      </c>
      <c r="M1058" s="5">
        <v>293</v>
      </c>
    </row>
    <row r="1059" spans="1:13" x14ac:dyDescent="0.25">
      <c r="A1059" s="2">
        <v>45649</v>
      </c>
      <c r="B1059" s="3">
        <f t="shared" si="50"/>
        <v>2025</v>
      </c>
      <c r="C1059" t="str">
        <f t="shared" si="48"/>
        <v>2024-2025</v>
      </c>
      <c r="D1059" t="s">
        <v>160</v>
      </c>
      <c r="E1059" t="s">
        <v>60</v>
      </c>
      <c r="F1059" t="str">
        <f t="shared" si="49"/>
        <v>Queensland</v>
      </c>
      <c r="G1059" t="s">
        <v>19</v>
      </c>
      <c r="H1059">
        <v>4655</v>
      </c>
      <c r="I1059" t="s">
        <v>11</v>
      </c>
      <c r="J1059" t="s">
        <v>136</v>
      </c>
      <c r="K1059" t="s">
        <v>153</v>
      </c>
      <c r="L1059" t="s">
        <v>143</v>
      </c>
      <c r="M1059" s="5">
        <v>679</v>
      </c>
    </row>
    <row r="1060" spans="1:13" x14ac:dyDescent="0.25">
      <c r="A1060" s="2">
        <v>45713</v>
      </c>
      <c r="B1060" s="3">
        <f t="shared" si="50"/>
        <v>2025</v>
      </c>
      <c r="C1060" t="str">
        <f t="shared" si="48"/>
        <v>2024-2025</v>
      </c>
      <c r="D1060" t="s">
        <v>160</v>
      </c>
      <c r="E1060" t="s">
        <v>67</v>
      </c>
      <c r="F1060" t="str">
        <f t="shared" si="49"/>
        <v>Tasmania</v>
      </c>
      <c r="G1060" t="s">
        <v>43</v>
      </c>
      <c r="H1060">
        <v>7250</v>
      </c>
      <c r="I1060" t="s">
        <v>11</v>
      </c>
      <c r="J1060" t="s">
        <v>128</v>
      </c>
      <c r="K1060" t="s">
        <v>153</v>
      </c>
      <c r="L1060" t="s">
        <v>143</v>
      </c>
      <c r="M1060" s="5">
        <v>608</v>
      </c>
    </row>
    <row r="1061" spans="1:13" x14ac:dyDescent="0.25">
      <c r="A1061" s="2">
        <v>45926</v>
      </c>
      <c r="B1061" s="3">
        <f t="shared" si="50"/>
        <v>2026</v>
      </c>
      <c r="C1061" t="str">
        <f t="shared" si="48"/>
        <v>2025-2026</v>
      </c>
      <c r="D1061" t="s">
        <v>161</v>
      </c>
      <c r="E1061" t="s">
        <v>81</v>
      </c>
      <c r="F1061" t="str">
        <f t="shared" si="49"/>
        <v>Victoria</v>
      </c>
      <c r="G1061" t="s">
        <v>26</v>
      </c>
      <c r="H1061">
        <v>3076</v>
      </c>
      <c r="I1061" t="s">
        <v>11</v>
      </c>
      <c r="J1061" t="s">
        <v>126</v>
      </c>
      <c r="K1061" t="s">
        <v>154</v>
      </c>
      <c r="L1061" t="s">
        <v>144</v>
      </c>
      <c r="M1061" s="5">
        <v>655</v>
      </c>
    </row>
    <row r="1062" spans="1:13" x14ac:dyDescent="0.25">
      <c r="A1062" s="2">
        <v>45790</v>
      </c>
      <c r="B1062" s="3">
        <f t="shared" si="50"/>
        <v>2025</v>
      </c>
      <c r="C1062" t="str">
        <f t="shared" si="48"/>
        <v>2024-2025</v>
      </c>
      <c r="D1062" t="s">
        <v>160</v>
      </c>
      <c r="E1062" t="s">
        <v>92</v>
      </c>
      <c r="F1062" t="str">
        <f t="shared" si="49"/>
        <v>New South Wales</v>
      </c>
      <c r="G1062" t="s">
        <v>10</v>
      </c>
      <c r="H1062">
        <v>2015</v>
      </c>
      <c r="I1062" t="s">
        <v>11</v>
      </c>
      <c r="J1062" t="s">
        <v>124</v>
      </c>
      <c r="K1062" t="s">
        <v>154</v>
      </c>
      <c r="L1062" t="s">
        <v>144</v>
      </c>
      <c r="M1062" s="5">
        <v>207</v>
      </c>
    </row>
    <row r="1063" spans="1:13" x14ac:dyDescent="0.25">
      <c r="A1063" s="2">
        <v>45812</v>
      </c>
      <c r="B1063" s="3">
        <f t="shared" si="50"/>
        <v>2025</v>
      </c>
      <c r="C1063" t="str">
        <f t="shared" si="48"/>
        <v>2024-2025</v>
      </c>
      <c r="D1063" t="s">
        <v>161</v>
      </c>
      <c r="E1063" t="s">
        <v>29</v>
      </c>
      <c r="F1063" t="str">
        <f t="shared" si="49"/>
        <v>Queensland</v>
      </c>
      <c r="G1063" t="s">
        <v>19</v>
      </c>
      <c r="H1063">
        <v>4703</v>
      </c>
      <c r="I1063" t="s">
        <v>11</v>
      </c>
      <c r="J1063" t="s">
        <v>136</v>
      </c>
      <c r="K1063" t="s">
        <v>152</v>
      </c>
      <c r="L1063" t="s">
        <v>142</v>
      </c>
      <c r="M1063" s="5">
        <v>288</v>
      </c>
    </row>
    <row r="1064" spans="1:13" x14ac:dyDescent="0.25">
      <c r="A1064" s="2">
        <v>45379</v>
      </c>
      <c r="B1064" s="3">
        <f t="shared" si="50"/>
        <v>2024</v>
      </c>
      <c r="C1064" t="str">
        <f t="shared" si="48"/>
        <v>2023-2024</v>
      </c>
      <c r="D1064" t="s">
        <v>161</v>
      </c>
      <c r="E1064" t="s">
        <v>41</v>
      </c>
      <c r="F1064" t="str">
        <f t="shared" si="49"/>
        <v>New South Wales</v>
      </c>
      <c r="G1064" t="s">
        <v>10</v>
      </c>
      <c r="H1064">
        <v>2478</v>
      </c>
      <c r="I1064" t="s">
        <v>11</v>
      </c>
      <c r="J1064" t="s">
        <v>120</v>
      </c>
      <c r="K1064" t="s">
        <v>150</v>
      </c>
      <c r="L1064" t="s">
        <v>140</v>
      </c>
      <c r="M1064" s="5">
        <v>288</v>
      </c>
    </row>
    <row r="1065" spans="1:13" x14ac:dyDescent="0.25">
      <c r="A1065" s="2">
        <v>45651</v>
      </c>
      <c r="B1065" s="3">
        <f t="shared" si="50"/>
        <v>2025</v>
      </c>
      <c r="C1065" t="str">
        <f t="shared" si="48"/>
        <v>2024-2025</v>
      </c>
      <c r="D1065" t="s">
        <v>160</v>
      </c>
      <c r="E1065" t="s">
        <v>101</v>
      </c>
      <c r="F1065" t="str">
        <f t="shared" si="49"/>
        <v>Queensland</v>
      </c>
      <c r="G1065" t="s">
        <v>19</v>
      </c>
      <c r="H1065">
        <v>4305</v>
      </c>
      <c r="I1065" t="s">
        <v>11</v>
      </c>
      <c r="J1065" t="s">
        <v>122</v>
      </c>
      <c r="K1065" t="s">
        <v>155</v>
      </c>
      <c r="L1065" t="s">
        <v>145</v>
      </c>
      <c r="M1065" s="5">
        <v>626</v>
      </c>
    </row>
    <row r="1066" spans="1:13" x14ac:dyDescent="0.25">
      <c r="A1066" s="2">
        <v>45454</v>
      </c>
      <c r="B1066" s="3">
        <f t="shared" si="50"/>
        <v>2024</v>
      </c>
      <c r="C1066" t="str">
        <f t="shared" si="48"/>
        <v>2023-2024</v>
      </c>
      <c r="D1066" t="s">
        <v>160</v>
      </c>
      <c r="E1066" t="s">
        <v>56</v>
      </c>
      <c r="F1066" t="str">
        <f t="shared" si="49"/>
        <v>Queensland</v>
      </c>
      <c r="G1066" t="s">
        <v>19</v>
      </c>
      <c r="H1066">
        <v>4883</v>
      </c>
      <c r="I1066" t="s">
        <v>11</v>
      </c>
      <c r="J1066" t="s">
        <v>131</v>
      </c>
      <c r="K1066" t="s">
        <v>154</v>
      </c>
      <c r="L1066" t="s">
        <v>144</v>
      </c>
      <c r="M1066" s="5">
        <v>625</v>
      </c>
    </row>
    <row r="1067" spans="1:13" x14ac:dyDescent="0.25">
      <c r="A1067" s="2">
        <v>45871</v>
      </c>
      <c r="B1067" s="3">
        <f t="shared" si="50"/>
        <v>2026</v>
      </c>
      <c r="C1067" t="str">
        <f t="shared" si="48"/>
        <v>2025-2026</v>
      </c>
      <c r="D1067" t="s">
        <v>161</v>
      </c>
      <c r="E1067" t="s">
        <v>78</v>
      </c>
      <c r="F1067" t="str">
        <f t="shared" si="49"/>
        <v>New South Wales</v>
      </c>
      <c r="G1067" t="s">
        <v>10</v>
      </c>
      <c r="H1067">
        <v>2480</v>
      </c>
      <c r="I1067" t="s">
        <v>11</v>
      </c>
      <c r="J1067" t="s">
        <v>120</v>
      </c>
      <c r="K1067" t="s">
        <v>158</v>
      </c>
      <c r="L1067" t="s">
        <v>148</v>
      </c>
      <c r="M1067" s="5">
        <v>531</v>
      </c>
    </row>
    <row r="1068" spans="1:13" x14ac:dyDescent="0.25">
      <c r="A1068" s="2">
        <v>45840</v>
      </c>
      <c r="B1068" s="3">
        <f t="shared" si="50"/>
        <v>2026</v>
      </c>
      <c r="C1068" t="str">
        <f t="shared" si="48"/>
        <v>2025-2026</v>
      </c>
      <c r="D1068" t="s">
        <v>160</v>
      </c>
      <c r="E1068" t="s">
        <v>83</v>
      </c>
      <c r="F1068" t="str">
        <f t="shared" si="49"/>
        <v>Victoria</v>
      </c>
      <c r="G1068" t="s">
        <v>26</v>
      </c>
      <c r="H1068">
        <v>3551</v>
      </c>
      <c r="I1068" t="s">
        <v>11</v>
      </c>
      <c r="J1068" t="s">
        <v>127</v>
      </c>
      <c r="K1068" t="s">
        <v>151</v>
      </c>
      <c r="L1068" t="s">
        <v>141</v>
      </c>
      <c r="M1068" s="5">
        <v>669</v>
      </c>
    </row>
    <row r="1069" spans="1:13" x14ac:dyDescent="0.25">
      <c r="A1069" s="2">
        <v>45378</v>
      </c>
      <c r="B1069" s="3">
        <f t="shared" si="50"/>
        <v>2024</v>
      </c>
      <c r="C1069" t="str">
        <f t="shared" si="48"/>
        <v>2023-2024</v>
      </c>
      <c r="D1069" t="s">
        <v>161</v>
      </c>
      <c r="E1069" t="s">
        <v>55</v>
      </c>
      <c r="F1069" t="str">
        <f t="shared" si="49"/>
        <v>Queensland</v>
      </c>
      <c r="G1069" t="s">
        <v>19</v>
      </c>
      <c r="H1069">
        <v>4740</v>
      </c>
      <c r="I1069" t="s">
        <v>11</v>
      </c>
      <c r="J1069" t="s">
        <v>136</v>
      </c>
      <c r="K1069" t="s">
        <v>157</v>
      </c>
      <c r="L1069" t="s">
        <v>147</v>
      </c>
      <c r="M1069" s="5">
        <v>399</v>
      </c>
    </row>
    <row r="1070" spans="1:13" x14ac:dyDescent="0.25">
      <c r="A1070" s="2">
        <v>46005</v>
      </c>
      <c r="B1070" s="3">
        <f t="shared" si="50"/>
        <v>2026</v>
      </c>
      <c r="C1070" t="str">
        <f t="shared" si="48"/>
        <v>2025-2026</v>
      </c>
      <c r="D1070" t="s">
        <v>160</v>
      </c>
      <c r="E1070" t="s">
        <v>100</v>
      </c>
      <c r="F1070" t="str">
        <f t="shared" si="49"/>
        <v>New South Wales</v>
      </c>
      <c r="G1070" t="s">
        <v>10</v>
      </c>
      <c r="H1070">
        <v>2800</v>
      </c>
      <c r="I1070" t="s">
        <v>11</v>
      </c>
      <c r="J1070" t="s">
        <v>130</v>
      </c>
      <c r="K1070" t="s">
        <v>153</v>
      </c>
      <c r="L1070" t="s">
        <v>143</v>
      </c>
      <c r="M1070" s="5">
        <v>285</v>
      </c>
    </row>
    <row r="1071" spans="1:13" x14ac:dyDescent="0.25">
      <c r="A1071" s="2">
        <v>45789</v>
      </c>
      <c r="B1071" s="3">
        <f t="shared" si="50"/>
        <v>2025</v>
      </c>
      <c r="C1071" t="str">
        <f t="shared" si="48"/>
        <v>2024-2025</v>
      </c>
      <c r="D1071" t="s">
        <v>160</v>
      </c>
      <c r="E1071" t="s">
        <v>20</v>
      </c>
      <c r="F1071" t="str">
        <f t="shared" si="49"/>
        <v>South Australia</v>
      </c>
      <c r="G1071" t="s">
        <v>17</v>
      </c>
      <c r="H1071">
        <v>5607</v>
      </c>
      <c r="I1071" t="s">
        <v>11</v>
      </c>
      <c r="J1071" t="s">
        <v>137</v>
      </c>
      <c r="K1071" t="s">
        <v>153</v>
      </c>
      <c r="L1071" t="s">
        <v>143</v>
      </c>
      <c r="M1071" s="5">
        <v>428</v>
      </c>
    </row>
    <row r="1072" spans="1:13" x14ac:dyDescent="0.25">
      <c r="A1072" s="2">
        <v>45879</v>
      </c>
      <c r="B1072" s="3">
        <f t="shared" si="50"/>
        <v>2026</v>
      </c>
      <c r="C1072" t="str">
        <f t="shared" si="48"/>
        <v>2025-2026</v>
      </c>
      <c r="D1072" t="s">
        <v>160</v>
      </c>
      <c r="E1072" t="s">
        <v>110</v>
      </c>
      <c r="F1072" t="str">
        <f t="shared" si="49"/>
        <v>Australian Capital Territory</v>
      </c>
      <c r="G1072" t="s">
        <v>51</v>
      </c>
      <c r="H1072">
        <v>2609</v>
      </c>
      <c r="I1072" t="s">
        <v>11</v>
      </c>
      <c r="J1072" t="s">
        <v>121</v>
      </c>
      <c r="K1072" t="s">
        <v>157</v>
      </c>
      <c r="L1072" t="s">
        <v>147</v>
      </c>
      <c r="M1072" s="5">
        <v>548</v>
      </c>
    </row>
    <row r="1073" spans="1:13" x14ac:dyDescent="0.25">
      <c r="A1073" s="2">
        <v>45983</v>
      </c>
      <c r="B1073" s="3">
        <f t="shared" si="50"/>
        <v>2026</v>
      </c>
      <c r="C1073" t="str">
        <f t="shared" si="48"/>
        <v>2025-2026</v>
      </c>
      <c r="D1073" t="s">
        <v>161</v>
      </c>
      <c r="E1073" t="s">
        <v>72</v>
      </c>
      <c r="F1073" t="str">
        <f t="shared" si="49"/>
        <v>Queensland</v>
      </c>
      <c r="G1073" t="s">
        <v>19</v>
      </c>
      <c r="H1073">
        <v>4870</v>
      </c>
      <c r="I1073" t="s">
        <v>11</v>
      </c>
      <c r="J1073" t="s">
        <v>131</v>
      </c>
      <c r="K1073" t="s">
        <v>153</v>
      </c>
      <c r="L1073" t="s">
        <v>143</v>
      </c>
      <c r="M1073" s="5">
        <v>173</v>
      </c>
    </row>
    <row r="1074" spans="1:13" x14ac:dyDescent="0.25">
      <c r="A1074" s="2">
        <v>45549</v>
      </c>
      <c r="B1074" s="3">
        <f t="shared" si="50"/>
        <v>2025</v>
      </c>
      <c r="C1074" t="str">
        <f t="shared" si="48"/>
        <v>2024-2025</v>
      </c>
      <c r="D1074" t="s">
        <v>161</v>
      </c>
      <c r="E1074" t="s">
        <v>69</v>
      </c>
      <c r="F1074" t="str">
        <f t="shared" si="49"/>
        <v>Victoria</v>
      </c>
      <c r="G1074" t="s">
        <v>26</v>
      </c>
      <c r="H1074">
        <v>3148</v>
      </c>
      <c r="I1074" t="s">
        <v>11</v>
      </c>
      <c r="J1074" t="s">
        <v>125</v>
      </c>
      <c r="K1074" t="s">
        <v>150</v>
      </c>
      <c r="L1074" t="s">
        <v>140</v>
      </c>
      <c r="M1074" s="5">
        <v>211</v>
      </c>
    </row>
    <row r="1075" spans="1:13" x14ac:dyDescent="0.25">
      <c r="A1075" s="2">
        <v>45360</v>
      </c>
      <c r="B1075" s="3">
        <f t="shared" si="50"/>
        <v>2024</v>
      </c>
      <c r="C1075" t="str">
        <f t="shared" si="48"/>
        <v>2023-2024</v>
      </c>
      <c r="D1075" t="s">
        <v>160</v>
      </c>
      <c r="E1075" t="s">
        <v>92</v>
      </c>
      <c r="F1075" t="str">
        <f t="shared" si="49"/>
        <v>New South Wales</v>
      </c>
      <c r="G1075" t="s">
        <v>10</v>
      </c>
      <c r="H1075">
        <v>2015</v>
      </c>
      <c r="I1075" t="s">
        <v>11</v>
      </c>
      <c r="J1075" t="s">
        <v>124</v>
      </c>
      <c r="K1075" t="s">
        <v>159</v>
      </c>
      <c r="L1075" t="s">
        <v>149</v>
      </c>
      <c r="M1075" s="5">
        <v>634</v>
      </c>
    </row>
    <row r="1076" spans="1:13" x14ac:dyDescent="0.25">
      <c r="A1076" s="2">
        <v>45403</v>
      </c>
      <c r="B1076" s="3">
        <f t="shared" si="50"/>
        <v>2024</v>
      </c>
      <c r="C1076" t="str">
        <f t="shared" si="48"/>
        <v>2023-2024</v>
      </c>
      <c r="D1076" t="s">
        <v>161</v>
      </c>
      <c r="E1076" t="s">
        <v>107</v>
      </c>
      <c r="F1076" t="str">
        <f t="shared" si="49"/>
        <v>New South Wales</v>
      </c>
      <c r="G1076" t="s">
        <v>10</v>
      </c>
      <c r="H1076">
        <v>2020</v>
      </c>
      <c r="I1076" t="s">
        <v>11</v>
      </c>
      <c r="J1076" t="s">
        <v>124</v>
      </c>
      <c r="K1076" t="s">
        <v>155</v>
      </c>
      <c r="L1076" t="s">
        <v>145</v>
      </c>
      <c r="M1076" s="5">
        <v>25</v>
      </c>
    </row>
    <row r="1077" spans="1:13" x14ac:dyDescent="0.25">
      <c r="A1077" s="2">
        <v>45892</v>
      </c>
      <c r="B1077" s="3">
        <f t="shared" si="50"/>
        <v>2026</v>
      </c>
      <c r="C1077" t="str">
        <f t="shared" si="48"/>
        <v>2025-2026</v>
      </c>
      <c r="D1077" t="s">
        <v>161</v>
      </c>
      <c r="E1077" t="s">
        <v>65</v>
      </c>
      <c r="F1077" t="str">
        <f t="shared" si="49"/>
        <v>Victoria</v>
      </c>
      <c r="G1077" t="s">
        <v>26</v>
      </c>
      <c r="H1077">
        <v>3931</v>
      </c>
      <c r="I1077" t="s">
        <v>11</v>
      </c>
      <c r="J1077" t="s">
        <v>135</v>
      </c>
      <c r="K1077" t="s">
        <v>154</v>
      </c>
      <c r="L1077" t="s">
        <v>144</v>
      </c>
      <c r="M1077" s="5">
        <v>692</v>
      </c>
    </row>
    <row r="1078" spans="1:13" x14ac:dyDescent="0.25">
      <c r="A1078" s="2">
        <v>45991</v>
      </c>
      <c r="B1078" s="3">
        <f t="shared" si="50"/>
        <v>2026</v>
      </c>
      <c r="C1078" t="str">
        <f t="shared" si="48"/>
        <v>2025-2026</v>
      </c>
      <c r="D1078" t="s">
        <v>160</v>
      </c>
      <c r="E1078" t="s">
        <v>73</v>
      </c>
      <c r="F1078" t="str">
        <f t="shared" si="49"/>
        <v>Queensland</v>
      </c>
      <c r="G1078" t="s">
        <v>19</v>
      </c>
      <c r="H1078">
        <v>4509</v>
      </c>
      <c r="I1078" t="s">
        <v>11</v>
      </c>
      <c r="J1078" t="s">
        <v>122</v>
      </c>
      <c r="K1078" t="s">
        <v>155</v>
      </c>
      <c r="L1078" t="s">
        <v>145</v>
      </c>
      <c r="M1078" s="5">
        <v>442</v>
      </c>
    </row>
    <row r="1079" spans="1:13" x14ac:dyDescent="0.25">
      <c r="A1079" s="2">
        <v>45331</v>
      </c>
      <c r="B1079" s="3">
        <f t="shared" si="50"/>
        <v>2024</v>
      </c>
      <c r="C1079" t="str">
        <f t="shared" si="48"/>
        <v>2023-2024</v>
      </c>
      <c r="D1079" t="s">
        <v>160</v>
      </c>
      <c r="E1079" t="s">
        <v>101</v>
      </c>
      <c r="F1079" t="str">
        <f t="shared" si="49"/>
        <v>Queensland</v>
      </c>
      <c r="G1079" t="s">
        <v>19</v>
      </c>
      <c r="H1079">
        <v>4305</v>
      </c>
      <c r="I1079" t="s">
        <v>11</v>
      </c>
      <c r="J1079" t="s">
        <v>122</v>
      </c>
      <c r="K1079" t="s">
        <v>156</v>
      </c>
      <c r="L1079" t="s">
        <v>146</v>
      </c>
      <c r="M1079" s="5">
        <v>388</v>
      </c>
    </row>
    <row r="1080" spans="1:13" x14ac:dyDescent="0.25">
      <c r="A1080" s="2">
        <v>46012</v>
      </c>
      <c r="B1080" s="3">
        <f t="shared" si="50"/>
        <v>2026</v>
      </c>
      <c r="C1080" t="str">
        <f t="shared" si="48"/>
        <v>2025-2026</v>
      </c>
      <c r="D1080" t="s">
        <v>160</v>
      </c>
      <c r="E1080" t="s">
        <v>62</v>
      </c>
      <c r="F1080" t="str">
        <f t="shared" si="49"/>
        <v>Victoria</v>
      </c>
      <c r="G1080" t="s">
        <v>26</v>
      </c>
      <c r="H1080">
        <v>3690</v>
      </c>
      <c r="I1080" t="s">
        <v>11</v>
      </c>
      <c r="J1080" t="s">
        <v>135</v>
      </c>
      <c r="K1080" t="s">
        <v>155</v>
      </c>
      <c r="L1080" t="s">
        <v>145</v>
      </c>
      <c r="M1080" s="5">
        <v>519</v>
      </c>
    </row>
    <row r="1081" spans="1:13" x14ac:dyDescent="0.25">
      <c r="A1081" s="2">
        <v>45493</v>
      </c>
      <c r="B1081" s="3">
        <f t="shared" si="50"/>
        <v>2025</v>
      </c>
      <c r="C1081" t="str">
        <f t="shared" si="48"/>
        <v>2024-2025</v>
      </c>
      <c r="D1081" t="s">
        <v>161</v>
      </c>
      <c r="E1081" t="s">
        <v>98</v>
      </c>
      <c r="F1081" t="str">
        <f t="shared" si="49"/>
        <v>South Australia</v>
      </c>
      <c r="G1081" t="s">
        <v>17</v>
      </c>
      <c r="H1081">
        <v>5290</v>
      </c>
      <c r="I1081" t="s">
        <v>11</v>
      </c>
      <c r="J1081" t="s">
        <v>137</v>
      </c>
      <c r="K1081" t="s">
        <v>157</v>
      </c>
      <c r="L1081" t="s">
        <v>147</v>
      </c>
      <c r="M1081" s="5">
        <v>702</v>
      </c>
    </row>
    <row r="1082" spans="1:13" x14ac:dyDescent="0.25">
      <c r="A1082" s="2">
        <v>45923</v>
      </c>
      <c r="B1082" s="3">
        <f t="shared" si="50"/>
        <v>2026</v>
      </c>
      <c r="C1082" t="str">
        <f t="shared" si="48"/>
        <v>2025-2026</v>
      </c>
      <c r="D1082" t="s">
        <v>160</v>
      </c>
      <c r="E1082" t="s">
        <v>75</v>
      </c>
      <c r="F1082" t="str">
        <f t="shared" si="49"/>
        <v>Victoria</v>
      </c>
      <c r="G1082" t="s">
        <v>26</v>
      </c>
      <c r="H1082">
        <v>3915</v>
      </c>
      <c r="I1082" t="s">
        <v>11</v>
      </c>
      <c r="J1082" t="s">
        <v>135</v>
      </c>
      <c r="K1082" t="s">
        <v>154</v>
      </c>
      <c r="L1082" t="s">
        <v>144</v>
      </c>
      <c r="M1082" s="5">
        <v>580</v>
      </c>
    </row>
    <row r="1083" spans="1:13" x14ac:dyDescent="0.25">
      <c r="A1083" s="2">
        <v>45952</v>
      </c>
      <c r="B1083" s="3">
        <f t="shared" si="50"/>
        <v>2026</v>
      </c>
      <c r="C1083" t="str">
        <f t="shared" si="48"/>
        <v>2025-2026</v>
      </c>
      <c r="D1083" t="s">
        <v>160</v>
      </c>
      <c r="E1083" t="s">
        <v>111</v>
      </c>
      <c r="F1083" t="str">
        <f t="shared" si="49"/>
        <v>New South Wales</v>
      </c>
      <c r="G1083" t="s">
        <v>10</v>
      </c>
      <c r="H1083">
        <v>2154</v>
      </c>
      <c r="I1083" t="s">
        <v>11</v>
      </c>
      <c r="J1083" t="s">
        <v>123</v>
      </c>
      <c r="K1083" t="s">
        <v>155</v>
      </c>
      <c r="L1083" t="s">
        <v>145</v>
      </c>
      <c r="M1083" s="5">
        <v>242</v>
      </c>
    </row>
    <row r="1084" spans="1:13" x14ac:dyDescent="0.25">
      <c r="A1084" s="2">
        <v>45503</v>
      </c>
      <c r="B1084" s="3">
        <f t="shared" si="50"/>
        <v>2025</v>
      </c>
      <c r="C1084" t="str">
        <f t="shared" si="48"/>
        <v>2024-2025</v>
      </c>
      <c r="D1084" t="s">
        <v>160</v>
      </c>
      <c r="E1084" t="s">
        <v>100</v>
      </c>
      <c r="F1084" t="str">
        <f t="shared" si="49"/>
        <v>New South Wales</v>
      </c>
      <c r="G1084" t="s">
        <v>10</v>
      </c>
      <c r="H1084">
        <v>2800</v>
      </c>
      <c r="I1084" t="s">
        <v>11</v>
      </c>
      <c r="J1084" t="s">
        <v>130</v>
      </c>
      <c r="K1084" t="s">
        <v>153</v>
      </c>
      <c r="L1084" t="s">
        <v>143</v>
      </c>
      <c r="M1084" s="5">
        <v>703</v>
      </c>
    </row>
    <row r="1085" spans="1:13" x14ac:dyDescent="0.25">
      <c r="A1085" s="2">
        <v>45320</v>
      </c>
      <c r="B1085" s="3">
        <f t="shared" si="50"/>
        <v>2024</v>
      </c>
      <c r="C1085" t="str">
        <f t="shared" si="48"/>
        <v>2023-2024</v>
      </c>
      <c r="D1085" t="s">
        <v>160</v>
      </c>
      <c r="E1085" t="s">
        <v>114</v>
      </c>
      <c r="F1085" t="str">
        <f t="shared" si="49"/>
        <v>Victoria</v>
      </c>
      <c r="G1085" t="s">
        <v>26</v>
      </c>
      <c r="H1085">
        <v>3353</v>
      </c>
      <c r="I1085" t="s">
        <v>11</v>
      </c>
      <c r="J1085" t="s">
        <v>127</v>
      </c>
      <c r="K1085" t="s">
        <v>157</v>
      </c>
      <c r="L1085" t="s">
        <v>147</v>
      </c>
      <c r="M1085" s="5">
        <v>216</v>
      </c>
    </row>
    <row r="1086" spans="1:13" x14ac:dyDescent="0.25">
      <c r="A1086" s="2">
        <v>45953</v>
      </c>
      <c r="B1086" s="3">
        <f t="shared" si="50"/>
        <v>2026</v>
      </c>
      <c r="C1086" t="str">
        <f t="shared" si="48"/>
        <v>2025-2026</v>
      </c>
      <c r="D1086" t="s">
        <v>160</v>
      </c>
      <c r="E1086" t="s">
        <v>77</v>
      </c>
      <c r="F1086" t="str">
        <f t="shared" si="49"/>
        <v>Victoria</v>
      </c>
      <c r="G1086" t="s">
        <v>26</v>
      </c>
      <c r="H1086">
        <v>3018</v>
      </c>
      <c r="I1086" t="s">
        <v>11</v>
      </c>
      <c r="J1086" t="s">
        <v>126</v>
      </c>
      <c r="K1086" t="s">
        <v>157</v>
      </c>
      <c r="L1086" t="s">
        <v>147</v>
      </c>
      <c r="M1086" s="5">
        <v>64</v>
      </c>
    </row>
    <row r="1087" spans="1:13" x14ac:dyDescent="0.25">
      <c r="A1087" s="2">
        <v>45923</v>
      </c>
      <c r="B1087" s="3">
        <f t="shared" si="50"/>
        <v>2026</v>
      </c>
      <c r="C1087" t="str">
        <f t="shared" si="48"/>
        <v>2025-2026</v>
      </c>
      <c r="D1087" t="s">
        <v>161</v>
      </c>
      <c r="E1087" t="s">
        <v>106</v>
      </c>
      <c r="F1087" t="str">
        <f t="shared" si="49"/>
        <v>Queensland</v>
      </c>
      <c r="G1087" t="s">
        <v>19</v>
      </c>
      <c r="H1087">
        <v>4558</v>
      </c>
      <c r="I1087" t="s">
        <v>11</v>
      </c>
      <c r="J1087" t="s">
        <v>134</v>
      </c>
      <c r="K1087" t="s">
        <v>155</v>
      </c>
      <c r="L1087" t="s">
        <v>145</v>
      </c>
      <c r="M1087" s="5">
        <v>254</v>
      </c>
    </row>
    <row r="1088" spans="1:13" x14ac:dyDescent="0.25">
      <c r="A1088" s="2">
        <v>45317</v>
      </c>
      <c r="B1088" s="3">
        <f t="shared" si="50"/>
        <v>2024</v>
      </c>
      <c r="C1088" t="str">
        <f t="shared" si="48"/>
        <v>2023-2024</v>
      </c>
      <c r="D1088" t="s">
        <v>160</v>
      </c>
      <c r="E1088" t="s">
        <v>62</v>
      </c>
      <c r="F1088" t="str">
        <f t="shared" si="49"/>
        <v>Victoria</v>
      </c>
      <c r="G1088" t="s">
        <v>26</v>
      </c>
      <c r="H1088">
        <v>3690</v>
      </c>
      <c r="I1088" t="s">
        <v>11</v>
      </c>
      <c r="J1088" t="s">
        <v>135</v>
      </c>
      <c r="K1088" t="s">
        <v>152</v>
      </c>
      <c r="L1088" t="s">
        <v>142</v>
      </c>
      <c r="M1088" s="5">
        <v>774</v>
      </c>
    </row>
    <row r="1089" spans="1:13" x14ac:dyDescent="0.25">
      <c r="A1089" s="2">
        <v>45456</v>
      </c>
      <c r="B1089" s="3">
        <f t="shared" si="50"/>
        <v>2024</v>
      </c>
      <c r="C1089" t="str">
        <f t="shared" si="48"/>
        <v>2023-2024</v>
      </c>
      <c r="D1089" t="s">
        <v>161</v>
      </c>
      <c r="E1089" t="s">
        <v>21</v>
      </c>
      <c r="F1089" t="str">
        <f t="shared" si="49"/>
        <v>South Australia</v>
      </c>
      <c r="G1089" t="s">
        <v>17</v>
      </c>
      <c r="H1089">
        <v>5343</v>
      </c>
      <c r="I1089" t="s">
        <v>11</v>
      </c>
      <c r="J1089" t="s">
        <v>137</v>
      </c>
      <c r="K1089" t="s">
        <v>152</v>
      </c>
      <c r="L1089" t="s">
        <v>142</v>
      </c>
      <c r="M1089" s="5">
        <v>256</v>
      </c>
    </row>
    <row r="1090" spans="1:13" x14ac:dyDescent="0.25">
      <c r="A1090" s="2">
        <v>45411</v>
      </c>
      <c r="B1090" s="3">
        <f t="shared" si="50"/>
        <v>2024</v>
      </c>
      <c r="C1090" t="str">
        <f t="shared" ref="C1090:C1153" si="51">IF(MONTH(A1090) &gt;= 7, YEAR(A1090) &amp; "-" &amp; YEAR(A1090) + 1, YEAR(A1090) - 1 &amp; "-" &amp; YEAR(A1090))</f>
        <v>2023-2024</v>
      </c>
      <c r="D1090" t="s">
        <v>160</v>
      </c>
      <c r="E1090" t="s">
        <v>18</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19</v>
      </c>
      <c r="H1090">
        <v>4802</v>
      </c>
      <c r="I1090" t="s">
        <v>11</v>
      </c>
      <c r="J1090" t="s">
        <v>131</v>
      </c>
      <c r="K1090" t="s">
        <v>157</v>
      </c>
      <c r="L1090" t="s">
        <v>147</v>
      </c>
      <c r="M1090" s="5">
        <v>97</v>
      </c>
    </row>
    <row r="1091" spans="1:13" x14ac:dyDescent="0.25">
      <c r="A1091" s="2">
        <v>45783</v>
      </c>
      <c r="B1091" s="3">
        <f t="shared" ref="B1091:B1154" si="53">IF(MONTH(A1091)&gt;=7,YEAR(A1091)+1,YEAR(A1091))</f>
        <v>2025</v>
      </c>
      <c r="C1091" t="str">
        <f t="shared" si="51"/>
        <v>2024-2025</v>
      </c>
      <c r="D1091" t="s">
        <v>160</v>
      </c>
      <c r="E1091" t="s">
        <v>50</v>
      </c>
      <c r="F1091" t="str">
        <f t="shared" si="52"/>
        <v>Australian Capital Territory</v>
      </c>
      <c r="G1091" t="s">
        <v>51</v>
      </c>
      <c r="H1091">
        <v>2617</v>
      </c>
      <c r="I1091" t="s">
        <v>11</v>
      </c>
      <c r="J1091" t="s">
        <v>121</v>
      </c>
      <c r="K1091" t="s">
        <v>156</v>
      </c>
      <c r="L1091" t="s">
        <v>146</v>
      </c>
      <c r="M1091" s="5">
        <v>300</v>
      </c>
    </row>
    <row r="1092" spans="1:13" x14ac:dyDescent="0.25">
      <c r="A1092" s="2">
        <v>45486</v>
      </c>
      <c r="B1092" s="3">
        <f t="shared" si="53"/>
        <v>2025</v>
      </c>
      <c r="C1092" t="str">
        <f t="shared" si="51"/>
        <v>2024-2025</v>
      </c>
      <c r="D1092" t="s">
        <v>160</v>
      </c>
      <c r="E1092" t="s">
        <v>38</v>
      </c>
      <c r="F1092" t="str">
        <f t="shared" si="52"/>
        <v>Victoria</v>
      </c>
      <c r="G1092" t="s">
        <v>26</v>
      </c>
      <c r="H1092">
        <v>3199</v>
      </c>
      <c r="I1092" t="s">
        <v>11</v>
      </c>
      <c r="J1092" t="s">
        <v>125</v>
      </c>
      <c r="K1092" t="s">
        <v>152</v>
      </c>
      <c r="L1092" t="s">
        <v>142</v>
      </c>
      <c r="M1092" s="5">
        <v>630</v>
      </c>
    </row>
    <row r="1093" spans="1:13" x14ac:dyDescent="0.25">
      <c r="A1093" s="2">
        <v>45345</v>
      </c>
      <c r="B1093" s="3">
        <f t="shared" si="53"/>
        <v>2024</v>
      </c>
      <c r="C1093" t="str">
        <f t="shared" si="51"/>
        <v>2023-2024</v>
      </c>
      <c r="D1093" t="s">
        <v>160</v>
      </c>
      <c r="E1093" t="s">
        <v>31</v>
      </c>
      <c r="F1093" t="str">
        <f t="shared" si="52"/>
        <v>South Australia</v>
      </c>
      <c r="G1093" t="s">
        <v>17</v>
      </c>
      <c r="H1093">
        <v>5082</v>
      </c>
      <c r="I1093" t="s">
        <v>11</v>
      </c>
      <c r="J1093" t="s">
        <v>132</v>
      </c>
      <c r="K1093" t="s">
        <v>152</v>
      </c>
      <c r="L1093" t="s">
        <v>142</v>
      </c>
      <c r="M1093" s="5">
        <v>553</v>
      </c>
    </row>
    <row r="1094" spans="1:13" x14ac:dyDescent="0.25">
      <c r="A1094" s="2">
        <v>45776</v>
      </c>
      <c r="B1094" s="3">
        <f t="shared" si="53"/>
        <v>2025</v>
      </c>
      <c r="C1094" t="str">
        <f t="shared" si="51"/>
        <v>2024-2025</v>
      </c>
      <c r="D1094" t="s">
        <v>160</v>
      </c>
      <c r="E1094" t="s">
        <v>33</v>
      </c>
      <c r="F1094" t="str">
        <f t="shared" si="52"/>
        <v>Northern Territory</v>
      </c>
      <c r="G1094" t="s">
        <v>15</v>
      </c>
      <c r="H1094">
        <v>870</v>
      </c>
      <c r="I1094" t="s">
        <v>11</v>
      </c>
      <c r="J1094" t="s">
        <v>138</v>
      </c>
      <c r="K1094" t="s">
        <v>150</v>
      </c>
      <c r="L1094" t="s">
        <v>140</v>
      </c>
      <c r="M1094" s="5">
        <v>603</v>
      </c>
    </row>
    <row r="1095" spans="1:13" x14ac:dyDescent="0.25">
      <c r="A1095" s="2">
        <v>45402</v>
      </c>
      <c r="B1095" s="3">
        <f t="shared" si="53"/>
        <v>2024</v>
      </c>
      <c r="C1095" t="str">
        <f t="shared" si="51"/>
        <v>2023-2024</v>
      </c>
      <c r="D1095" t="s">
        <v>160</v>
      </c>
      <c r="E1095" t="s">
        <v>13</v>
      </c>
      <c r="F1095" t="str">
        <f t="shared" si="52"/>
        <v>New South Wales</v>
      </c>
      <c r="G1095" t="s">
        <v>10</v>
      </c>
      <c r="H1095">
        <v>2141</v>
      </c>
      <c r="I1095" t="s">
        <v>11</v>
      </c>
      <c r="J1095" t="s">
        <v>123</v>
      </c>
      <c r="K1095" t="s">
        <v>150</v>
      </c>
      <c r="L1095" t="s">
        <v>140</v>
      </c>
      <c r="M1095" s="5">
        <v>796</v>
      </c>
    </row>
    <row r="1096" spans="1:13" x14ac:dyDescent="0.25">
      <c r="A1096" s="2">
        <v>45981</v>
      </c>
      <c r="B1096" s="3">
        <f t="shared" si="53"/>
        <v>2026</v>
      </c>
      <c r="C1096" t="str">
        <f t="shared" si="51"/>
        <v>2025-2026</v>
      </c>
      <c r="D1096" t="s">
        <v>161</v>
      </c>
      <c r="E1096" t="s">
        <v>13</v>
      </c>
      <c r="F1096" t="str">
        <f t="shared" si="52"/>
        <v>New South Wales</v>
      </c>
      <c r="G1096" t="s">
        <v>10</v>
      </c>
      <c r="H1096">
        <v>2141</v>
      </c>
      <c r="I1096" t="s">
        <v>11</v>
      </c>
      <c r="J1096" t="s">
        <v>123</v>
      </c>
      <c r="K1096" t="s">
        <v>154</v>
      </c>
      <c r="L1096" t="s">
        <v>144</v>
      </c>
      <c r="M1096" s="5">
        <v>571</v>
      </c>
    </row>
    <row r="1097" spans="1:13" x14ac:dyDescent="0.25">
      <c r="A1097" s="2">
        <v>45369</v>
      </c>
      <c r="B1097" s="3">
        <f t="shared" si="53"/>
        <v>2024</v>
      </c>
      <c r="C1097" t="str">
        <f t="shared" si="51"/>
        <v>2023-2024</v>
      </c>
      <c r="D1097" t="s">
        <v>161</v>
      </c>
      <c r="E1097" t="s">
        <v>37</v>
      </c>
      <c r="F1097" t="str">
        <f t="shared" si="52"/>
        <v>Victoria</v>
      </c>
      <c r="G1097" t="s">
        <v>26</v>
      </c>
      <c r="H1097">
        <v>3134</v>
      </c>
      <c r="I1097" t="s">
        <v>11</v>
      </c>
      <c r="J1097" t="s">
        <v>125</v>
      </c>
      <c r="K1097" t="s">
        <v>150</v>
      </c>
      <c r="L1097" t="s">
        <v>140</v>
      </c>
      <c r="M1097" s="5">
        <v>231</v>
      </c>
    </row>
    <row r="1098" spans="1:13" x14ac:dyDescent="0.25">
      <c r="A1098" s="2">
        <v>45876</v>
      </c>
      <c r="B1098" s="3">
        <f t="shared" si="53"/>
        <v>2026</v>
      </c>
      <c r="C1098" t="str">
        <f t="shared" si="51"/>
        <v>2025-2026</v>
      </c>
      <c r="D1098" t="s">
        <v>160</v>
      </c>
      <c r="E1098" t="s">
        <v>89</v>
      </c>
      <c r="F1098" t="str">
        <f t="shared" si="52"/>
        <v>Queensland</v>
      </c>
      <c r="G1098" t="s">
        <v>19</v>
      </c>
      <c r="H1098">
        <v>4700</v>
      </c>
      <c r="I1098" t="s">
        <v>11</v>
      </c>
      <c r="J1098" t="s">
        <v>136</v>
      </c>
      <c r="K1098" t="s">
        <v>150</v>
      </c>
      <c r="L1098" t="s">
        <v>140</v>
      </c>
      <c r="M1098" s="5">
        <v>515</v>
      </c>
    </row>
    <row r="1099" spans="1:13" x14ac:dyDescent="0.25">
      <c r="A1099" s="2">
        <v>45504</v>
      </c>
      <c r="B1099" s="3">
        <f t="shared" si="53"/>
        <v>2025</v>
      </c>
      <c r="C1099" t="str">
        <f t="shared" si="51"/>
        <v>2024-2025</v>
      </c>
      <c r="D1099" t="s">
        <v>160</v>
      </c>
      <c r="E1099" t="s">
        <v>42</v>
      </c>
      <c r="F1099" t="str">
        <f t="shared" si="52"/>
        <v>Tasmania</v>
      </c>
      <c r="G1099" t="s">
        <v>43</v>
      </c>
      <c r="H1099">
        <v>7018</v>
      </c>
      <c r="I1099" t="s">
        <v>11</v>
      </c>
      <c r="J1099" t="s">
        <v>128</v>
      </c>
      <c r="K1099" t="s">
        <v>150</v>
      </c>
      <c r="L1099" t="s">
        <v>140</v>
      </c>
      <c r="M1099" s="5">
        <v>208</v>
      </c>
    </row>
    <row r="1100" spans="1:13" x14ac:dyDescent="0.25">
      <c r="A1100" s="2">
        <v>45795</v>
      </c>
      <c r="B1100" s="3">
        <f t="shared" si="53"/>
        <v>2025</v>
      </c>
      <c r="C1100" t="str">
        <f t="shared" si="51"/>
        <v>2024-2025</v>
      </c>
      <c r="D1100" t="s">
        <v>160</v>
      </c>
      <c r="E1100" t="s">
        <v>22</v>
      </c>
      <c r="F1100" t="str">
        <f t="shared" si="52"/>
        <v>New South Wales</v>
      </c>
      <c r="G1100" t="s">
        <v>10</v>
      </c>
      <c r="H1100">
        <v>2116</v>
      </c>
      <c r="I1100" t="s">
        <v>11</v>
      </c>
      <c r="J1100" t="s">
        <v>123</v>
      </c>
      <c r="K1100" t="s">
        <v>150</v>
      </c>
      <c r="L1100" t="s">
        <v>140</v>
      </c>
      <c r="M1100" s="5">
        <v>253</v>
      </c>
    </row>
    <row r="1101" spans="1:13" x14ac:dyDescent="0.25">
      <c r="A1101" s="2">
        <v>46003</v>
      </c>
      <c r="B1101" s="3">
        <f t="shared" si="53"/>
        <v>2026</v>
      </c>
      <c r="C1101" t="str">
        <f t="shared" si="51"/>
        <v>2025-2026</v>
      </c>
      <c r="D1101" t="s">
        <v>160</v>
      </c>
      <c r="E1101" t="s">
        <v>100</v>
      </c>
      <c r="F1101" t="str">
        <f t="shared" si="52"/>
        <v>New South Wales</v>
      </c>
      <c r="G1101" t="s">
        <v>10</v>
      </c>
      <c r="H1101">
        <v>2800</v>
      </c>
      <c r="I1101" t="s">
        <v>11</v>
      </c>
      <c r="J1101" t="s">
        <v>130</v>
      </c>
      <c r="K1101" t="s">
        <v>150</v>
      </c>
      <c r="L1101" t="s">
        <v>140</v>
      </c>
      <c r="M1101" s="5">
        <v>475</v>
      </c>
    </row>
    <row r="1102" spans="1:13" x14ac:dyDescent="0.25">
      <c r="A1102" s="2">
        <v>45683</v>
      </c>
      <c r="B1102" s="3">
        <f t="shared" si="53"/>
        <v>2025</v>
      </c>
      <c r="C1102" t="str">
        <f t="shared" si="51"/>
        <v>2024-2025</v>
      </c>
      <c r="D1102" t="s">
        <v>160</v>
      </c>
      <c r="E1102" t="s">
        <v>22</v>
      </c>
      <c r="F1102" t="str">
        <f t="shared" si="52"/>
        <v>New South Wales</v>
      </c>
      <c r="G1102" t="s">
        <v>10</v>
      </c>
      <c r="H1102">
        <v>2116</v>
      </c>
      <c r="I1102" t="s">
        <v>11</v>
      </c>
      <c r="J1102" t="s">
        <v>123</v>
      </c>
      <c r="K1102" t="s">
        <v>152</v>
      </c>
      <c r="L1102" t="s">
        <v>142</v>
      </c>
      <c r="M1102" s="5">
        <v>472</v>
      </c>
    </row>
    <row r="1103" spans="1:13" x14ac:dyDescent="0.25">
      <c r="A1103" s="2">
        <v>45513</v>
      </c>
      <c r="B1103" s="3">
        <f t="shared" si="53"/>
        <v>2025</v>
      </c>
      <c r="C1103" t="str">
        <f t="shared" si="51"/>
        <v>2024-2025</v>
      </c>
      <c r="D1103" t="s">
        <v>161</v>
      </c>
      <c r="E1103" t="s">
        <v>27</v>
      </c>
      <c r="F1103" t="str">
        <f t="shared" si="52"/>
        <v>Western Australia</v>
      </c>
      <c r="G1103" t="s">
        <v>28</v>
      </c>
      <c r="H1103">
        <v>6030</v>
      </c>
      <c r="I1103" t="s">
        <v>11</v>
      </c>
      <c r="J1103" t="s">
        <v>119</v>
      </c>
      <c r="K1103" t="s">
        <v>157</v>
      </c>
      <c r="L1103" t="s">
        <v>147</v>
      </c>
      <c r="M1103" s="5">
        <v>362</v>
      </c>
    </row>
    <row r="1104" spans="1:13" x14ac:dyDescent="0.25">
      <c r="A1104" s="2">
        <v>45419</v>
      </c>
      <c r="B1104" s="3">
        <f t="shared" si="53"/>
        <v>2024</v>
      </c>
      <c r="C1104" t="str">
        <f t="shared" si="51"/>
        <v>2023-2024</v>
      </c>
      <c r="D1104" t="s">
        <v>161</v>
      </c>
      <c r="E1104" t="s">
        <v>111</v>
      </c>
      <c r="F1104" t="str">
        <f t="shared" si="52"/>
        <v>New South Wales</v>
      </c>
      <c r="G1104" t="s">
        <v>10</v>
      </c>
      <c r="H1104">
        <v>2154</v>
      </c>
      <c r="I1104" t="s">
        <v>11</v>
      </c>
      <c r="J1104" t="s">
        <v>123</v>
      </c>
      <c r="K1104" t="s">
        <v>150</v>
      </c>
      <c r="L1104" t="s">
        <v>140</v>
      </c>
      <c r="M1104" s="5">
        <v>457</v>
      </c>
    </row>
    <row r="1105" spans="1:13" x14ac:dyDescent="0.25">
      <c r="A1105" s="2">
        <v>45382</v>
      </c>
      <c r="B1105" s="3">
        <f t="shared" si="53"/>
        <v>2024</v>
      </c>
      <c r="C1105" t="str">
        <f t="shared" si="51"/>
        <v>2023-2024</v>
      </c>
      <c r="D1105" t="s">
        <v>161</v>
      </c>
      <c r="E1105" t="s">
        <v>39</v>
      </c>
      <c r="F1105" t="str">
        <f t="shared" si="52"/>
        <v>New South Wales</v>
      </c>
      <c r="G1105" t="s">
        <v>10</v>
      </c>
      <c r="H1105">
        <v>2541</v>
      </c>
      <c r="I1105" t="s">
        <v>11</v>
      </c>
      <c r="J1105" t="s">
        <v>121</v>
      </c>
      <c r="K1105" t="s">
        <v>151</v>
      </c>
      <c r="L1105" t="s">
        <v>141</v>
      </c>
      <c r="M1105" s="5">
        <v>573</v>
      </c>
    </row>
    <row r="1106" spans="1:13" x14ac:dyDescent="0.25">
      <c r="A1106" s="2">
        <v>45586</v>
      </c>
      <c r="B1106" s="3">
        <f t="shared" si="53"/>
        <v>2025</v>
      </c>
      <c r="C1106" t="str">
        <f t="shared" si="51"/>
        <v>2024-2025</v>
      </c>
      <c r="D1106" t="s">
        <v>160</v>
      </c>
      <c r="E1106" t="s">
        <v>36</v>
      </c>
      <c r="F1106" t="str">
        <f t="shared" si="52"/>
        <v>New South Wales</v>
      </c>
      <c r="G1106" t="s">
        <v>10</v>
      </c>
      <c r="H1106">
        <v>2539</v>
      </c>
      <c r="I1106" t="s">
        <v>11</v>
      </c>
      <c r="J1106" t="s">
        <v>121</v>
      </c>
      <c r="K1106" t="s">
        <v>157</v>
      </c>
      <c r="L1106" t="s">
        <v>147</v>
      </c>
      <c r="M1106" s="5">
        <v>620</v>
      </c>
    </row>
    <row r="1107" spans="1:13" x14ac:dyDescent="0.25">
      <c r="A1107" s="2">
        <v>45982</v>
      </c>
      <c r="B1107" s="3">
        <f t="shared" si="53"/>
        <v>2026</v>
      </c>
      <c r="C1107" t="str">
        <f t="shared" si="51"/>
        <v>2025-2026</v>
      </c>
      <c r="D1107" t="s">
        <v>160</v>
      </c>
      <c r="E1107" t="s">
        <v>86</v>
      </c>
      <c r="F1107" t="str">
        <f t="shared" si="52"/>
        <v>Queensland</v>
      </c>
      <c r="G1107" t="s">
        <v>19</v>
      </c>
      <c r="H1107">
        <v>4119</v>
      </c>
      <c r="I1107" t="s">
        <v>11</v>
      </c>
      <c r="J1107" t="s">
        <v>129</v>
      </c>
      <c r="K1107" t="s">
        <v>151</v>
      </c>
      <c r="L1107" t="s">
        <v>141</v>
      </c>
      <c r="M1107" s="5">
        <v>95</v>
      </c>
    </row>
    <row r="1108" spans="1:13" x14ac:dyDescent="0.25">
      <c r="A1108" s="2">
        <v>45617</v>
      </c>
      <c r="B1108" s="3">
        <f t="shared" si="53"/>
        <v>2025</v>
      </c>
      <c r="C1108" t="str">
        <f t="shared" si="51"/>
        <v>2024-2025</v>
      </c>
      <c r="D1108" t="s">
        <v>161</v>
      </c>
      <c r="E1108" t="s">
        <v>69</v>
      </c>
      <c r="F1108" t="str">
        <f t="shared" si="52"/>
        <v>Victoria</v>
      </c>
      <c r="G1108" t="s">
        <v>26</v>
      </c>
      <c r="H1108">
        <v>3148</v>
      </c>
      <c r="I1108" t="s">
        <v>11</v>
      </c>
      <c r="J1108" t="s">
        <v>125</v>
      </c>
      <c r="K1108" t="s">
        <v>157</v>
      </c>
      <c r="L1108" t="s">
        <v>147</v>
      </c>
      <c r="M1108" s="5">
        <v>174</v>
      </c>
    </row>
    <row r="1109" spans="1:13" x14ac:dyDescent="0.25">
      <c r="A1109" s="2">
        <v>46004</v>
      </c>
      <c r="B1109" s="3">
        <f t="shared" si="53"/>
        <v>2026</v>
      </c>
      <c r="C1109" t="str">
        <f t="shared" si="51"/>
        <v>2025-2026</v>
      </c>
      <c r="D1109" t="s">
        <v>161</v>
      </c>
      <c r="E1109" t="s">
        <v>112</v>
      </c>
      <c r="F1109" t="str">
        <f t="shared" si="52"/>
        <v>Queensland</v>
      </c>
      <c r="G1109" t="s">
        <v>19</v>
      </c>
      <c r="H1109">
        <v>4566</v>
      </c>
      <c r="I1109" t="s">
        <v>11</v>
      </c>
      <c r="J1109" t="s">
        <v>134</v>
      </c>
      <c r="K1109" t="s">
        <v>154</v>
      </c>
      <c r="L1109" t="s">
        <v>144</v>
      </c>
      <c r="M1109" s="5">
        <v>313</v>
      </c>
    </row>
    <row r="1110" spans="1:13" x14ac:dyDescent="0.25">
      <c r="A1110" s="2">
        <v>45419</v>
      </c>
      <c r="B1110" s="3">
        <f t="shared" si="53"/>
        <v>2024</v>
      </c>
      <c r="C1110" t="str">
        <f t="shared" si="51"/>
        <v>2023-2024</v>
      </c>
      <c r="D1110" t="s">
        <v>161</v>
      </c>
      <c r="E1110" t="s">
        <v>85</v>
      </c>
      <c r="F1110" t="str">
        <f t="shared" si="52"/>
        <v>Western Australia</v>
      </c>
      <c r="G1110" t="s">
        <v>28</v>
      </c>
      <c r="H1110">
        <v>6725</v>
      </c>
      <c r="I1110" t="s">
        <v>11</v>
      </c>
      <c r="J1110" t="s">
        <v>139</v>
      </c>
      <c r="K1110" t="s">
        <v>156</v>
      </c>
      <c r="L1110" t="s">
        <v>146</v>
      </c>
      <c r="M1110" s="5">
        <v>334</v>
      </c>
    </row>
    <row r="1111" spans="1:13" x14ac:dyDescent="0.25">
      <c r="A1111" s="2">
        <v>45912</v>
      </c>
      <c r="B1111" s="3">
        <f t="shared" si="53"/>
        <v>2026</v>
      </c>
      <c r="C1111" t="str">
        <f t="shared" si="51"/>
        <v>2025-2026</v>
      </c>
      <c r="D1111" t="s">
        <v>160</v>
      </c>
      <c r="E1111" t="s">
        <v>87</v>
      </c>
      <c r="F1111" t="str">
        <f t="shared" si="52"/>
        <v>New South Wales</v>
      </c>
      <c r="G1111" t="s">
        <v>10</v>
      </c>
      <c r="H1111">
        <v>2158</v>
      </c>
      <c r="I1111" t="s">
        <v>11</v>
      </c>
      <c r="J1111" t="s">
        <v>123</v>
      </c>
      <c r="K1111" t="s">
        <v>157</v>
      </c>
      <c r="L1111" t="s">
        <v>147</v>
      </c>
      <c r="M1111" s="5">
        <v>213</v>
      </c>
    </row>
    <row r="1112" spans="1:13" x14ac:dyDescent="0.25">
      <c r="A1112" s="2">
        <v>45614</v>
      </c>
      <c r="B1112" s="3">
        <f t="shared" si="53"/>
        <v>2025</v>
      </c>
      <c r="C1112" t="str">
        <f t="shared" si="51"/>
        <v>2024-2025</v>
      </c>
      <c r="D1112" t="s">
        <v>160</v>
      </c>
      <c r="E1112" t="s">
        <v>77</v>
      </c>
      <c r="F1112" t="str">
        <f t="shared" si="52"/>
        <v>Victoria</v>
      </c>
      <c r="G1112" t="s">
        <v>26</v>
      </c>
      <c r="H1112">
        <v>3018</v>
      </c>
      <c r="I1112" t="s">
        <v>11</v>
      </c>
      <c r="J1112" t="s">
        <v>126</v>
      </c>
      <c r="K1112" t="s">
        <v>152</v>
      </c>
      <c r="L1112" t="s">
        <v>142</v>
      </c>
      <c r="M1112" s="5">
        <v>579</v>
      </c>
    </row>
    <row r="1113" spans="1:13" x14ac:dyDescent="0.25">
      <c r="A1113" s="2">
        <v>45784</v>
      </c>
      <c r="B1113" s="3">
        <f t="shared" si="53"/>
        <v>2025</v>
      </c>
      <c r="C1113" t="str">
        <f t="shared" si="51"/>
        <v>2024-2025</v>
      </c>
      <c r="D1113" t="s">
        <v>160</v>
      </c>
      <c r="E1113" t="s">
        <v>77</v>
      </c>
      <c r="F1113" t="str">
        <f t="shared" si="52"/>
        <v>Victoria</v>
      </c>
      <c r="G1113" t="s">
        <v>26</v>
      </c>
      <c r="H1113">
        <v>3018</v>
      </c>
      <c r="I1113" t="s">
        <v>11</v>
      </c>
      <c r="J1113" t="s">
        <v>126</v>
      </c>
      <c r="K1113" t="s">
        <v>151</v>
      </c>
      <c r="L1113" t="s">
        <v>141</v>
      </c>
      <c r="M1113" s="5">
        <v>662</v>
      </c>
    </row>
    <row r="1114" spans="1:13" x14ac:dyDescent="0.25">
      <c r="A1114" s="2">
        <v>45738</v>
      </c>
      <c r="B1114" s="3">
        <f t="shared" si="53"/>
        <v>2025</v>
      </c>
      <c r="C1114" t="str">
        <f t="shared" si="51"/>
        <v>2024-2025</v>
      </c>
      <c r="D1114" t="s">
        <v>161</v>
      </c>
      <c r="E1114" t="s">
        <v>41</v>
      </c>
      <c r="F1114" t="str">
        <f t="shared" si="52"/>
        <v>New South Wales</v>
      </c>
      <c r="G1114" t="s">
        <v>10</v>
      </c>
      <c r="H1114">
        <v>2478</v>
      </c>
      <c r="I1114" t="s">
        <v>11</v>
      </c>
      <c r="J1114" t="s">
        <v>120</v>
      </c>
      <c r="K1114" t="s">
        <v>156</v>
      </c>
      <c r="L1114" t="s">
        <v>146</v>
      </c>
      <c r="M1114" s="5">
        <v>571</v>
      </c>
    </row>
    <row r="1115" spans="1:13" x14ac:dyDescent="0.25">
      <c r="A1115" s="2">
        <v>46003</v>
      </c>
      <c r="B1115" s="3">
        <f t="shared" si="53"/>
        <v>2026</v>
      </c>
      <c r="C1115" t="str">
        <f t="shared" si="51"/>
        <v>2025-2026</v>
      </c>
      <c r="D1115" t="s">
        <v>161</v>
      </c>
      <c r="E1115" t="s">
        <v>69</v>
      </c>
      <c r="F1115" t="str">
        <f t="shared" si="52"/>
        <v>Victoria</v>
      </c>
      <c r="G1115" t="s">
        <v>26</v>
      </c>
      <c r="H1115">
        <v>3148</v>
      </c>
      <c r="I1115" t="s">
        <v>11</v>
      </c>
      <c r="J1115" t="s">
        <v>125</v>
      </c>
      <c r="K1115" t="s">
        <v>151</v>
      </c>
      <c r="L1115" t="s">
        <v>141</v>
      </c>
      <c r="M1115" s="5">
        <v>391</v>
      </c>
    </row>
    <row r="1116" spans="1:13" x14ac:dyDescent="0.25">
      <c r="A1116" s="2">
        <v>45632</v>
      </c>
      <c r="B1116" s="3">
        <f t="shared" si="53"/>
        <v>2025</v>
      </c>
      <c r="C1116" t="str">
        <f t="shared" si="51"/>
        <v>2024-2025</v>
      </c>
      <c r="D1116" t="s">
        <v>160</v>
      </c>
      <c r="E1116" t="s">
        <v>9</v>
      </c>
      <c r="F1116" t="str">
        <f t="shared" si="52"/>
        <v>New South Wales</v>
      </c>
      <c r="G1116" t="s">
        <v>10</v>
      </c>
      <c r="H1116">
        <v>2067</v>
      </c>
      <c r="I1116" t="s">
        <v>11</v>
      </c>
      <c r="J1116" t="s">
        <v>124</v>
      </c>
      <c r="K1116" t="s">
        <v>152</v>
      </c>
      <c r="L1116" t="s">
        <v>142</v>
      </c>
      <c r="M1116" s="5">
        <v>621</v>
      </c>
    </row>
    <row r="1117" spans="1:13" x14ac:dyDescent="0.25">
      <c r="A1117" s="2">
        <v>45365</v>
      </c>
      <c r="B1117" s="3">
        <f t="shared" si="53"/>
        <v>2024</v>
      </c>
      <c r="C1117" t="str">
        <f t="shared" si="51"/>
        <v>2023-2024</v>
      </c>
      <c r="D1117" t="s">
        <v>160</v>
      </c>
      <c r="E1117" t="s">
        <v>25</v>
      </c>
      <c r="F1117" t="str">
        <f t="shared" si="52"/>
        <v>Victoria</v>
      </c>
      <c r="G1117" t="s">
        <v>26</v>
      </c>
      <c r="H1117">
        <v>3066</v>
      </c>
      <c r="I1117" t="s">
        <v>11</v>
      </c>
      <c r="J1117" t="s">
        <v>126</v>
      </c>
      <c r="K1117" t="s">
        <v>155</v>
      </c>
      <c r="L1117" t="s">
        <v>145</v>
      </c>
      <c r="M1117" s="5">
        <v>236</v>
      </c>
    </row>
    <row r="1118" spans="1:13" x14ac:dyDescent="0.25">
      <c r="A1118" s="2">
        <v>45668</v>
      </c>
      <c r="B1118" s="3">
        <f t="shared" si="53"/>
        <v>2025</v>
      </c>
      <c r="C1118" t="str">
        <f t="shared" si="51"/>
        <v>2024-2025</v>
      </c>
      <c r="D1118" t="s">
        <v>160</v>
      </c>
      <c r="E1118" t="s">
        <v>57</v>
      </c>
      <c r="F1118" t="str">
        <f t="shared" si="52"/>
        <v>New South Wales</v>
      </c>
      <c r="G1118" t="s">
        <v>10</v>
      </c>
      <c r="H1118">
        <v>2064</v>
      </c>
      <c r="I1118" t="s">
        <v>11</v>
      </c>
      <c r="J1118" t="s">
        <v>124</v>
      </c>
      <c r="K1118" t="s">
        <v>159</v>
      </c>
      <c r="L1118" t="s">
        <v>149</v>
      </c>
      <c r="M1118" s="5">
        <v>702</v>
      </c>
    </row>
    <row r="1119" spans="1:13" x14ac:dyDescent="0.25">
      <c r="A1119" s="2">
        <v>46007</v>
      </c>
      <c r="B1119" s="3">
        <f t="shared" si="53"/>
        <v>2026</v>
      </c>
      <c r="C1119" t="str">
        <f t="shared" si="51"/>
        <v>2025-2026</v>
      </c>
      <c r="D1119" t="s">
        <v>161</v>
      </c>
      <c r="E1119" t="s">
        <v>21</v>
      </c>
      <c r="F1119" t="str">
        <f t="shared" si="52"/>
        <v>South Australia</v>
      </c>
      <c r="G1119" t="s">
        <v>17</v>
      </c>
      <c r="H1119">
        <v>5343</v>
      </c>
      <c r="I1119" t="s">
        <v>11</v>
      </c>
      <c r="J1119" t="s">
        <v>137</v>
      </c>
      <c r="K1119" t="s">
        <v>153</v>
      </c>
      <c r="L1119" t="s">
        <v>143</v>
      </c>
      <c r="M1119" s="5">
        <v>441</v>
      </c>
    </row>
    <row r="1120" spans="1:13" x14ac:dyDescent="0.25">
      <c r="A1120" s="2">
        <v>45878</v>
      </c>
      <c r="B1120" s="3">
        <f t="shared" si="53"/>
        <v>2026</v>
      </c>
      <c r="C1120" t="str">
        <f t="shared" si="51"/>
        <v>2025-2026</v>
      </c>
      <c r="D1120" t="s">
        <v>160</v>
      </c>
      <c r="E1120" t="s">
        <v>9</v>
      </c>
      <c r="F1120" t="str">
        <f t="shared" si="52"/>
        <v>New South Wales</v>
      </c>
      <c r="G1120" t="s">
        <v>10</v>
      </c>
      <c r="H1120">
        <v>2067</v>
      </c>
      <c r="I1120" t="s">
        <v>11</v>
      </c>
      <c r="J1120" t="s">
        <v>124</v>
      </c>
      <c r="K1120" t="s">
        <v>154</v>
      </c>
      <c r="L1120" t="s">
        <v>144</v>
      </c>
      <c r="M1120" s="5">
        <v>751</v>
      </c>
    </row>
    <row r="1121" spans="1:13" x14ac:dyDescent="0.25">
      <c r="A1121" s="2">
        <v>45307</v>
      </c>
      <c r="B1121" s="3">
        <f t="shared" si="53"/>
        <v>2024</v>
      </c>
      <c r="C1121" t="str">
        <f t="shared" si="51"/>
        <v>2023-2024</v>
      </c>
      <c r="D1121" t="s">
        <v>160</v>
      </c>
      <c r="E1121" t="s">
        <v>88</v>
      </c>
      <c r="F1121" t="str">
        <f t="shared" si="52"/>
        <v>Queensland</v>
      </c>
      <c r="G1121" t="s">
        <v>19</v>
      </c>
      <c r="H1121">
        <v>4570</v>
      </c>
      <c r="I1121" t="s">
        <v>11</v>
      </c>
      <c r="J1121" t="s">
        <v>134</v>
      </c>
      <c r="K1121" t="s">
        <v>155</v>
      </c>
      <c r="L1121" t="s">
        <v>145</v>
      </c>
      <c r="M1121" s="5">
        <v>318</v>
      </c>
    </row>
    <row r="1122" spans="1:13" x14ac:dyDescent="0.25">
      <c r="A1122" s="2">
        <v>45358</v>
      </c>
      <c r="B1122" s="3">
        <f t="shared" si="53"/>
        <v>2024</v>
      </c>
      <c r="C1122" t="str">
        <f t="shared" si="51"/>
        <v>2023-2024</v>
      </c>
      <c r="D1122" t="s">
        <v>160</v>
      </c>
      <c r="E1122" t="s">
        <v>89</v>
      </c>
      <c r="F1122" t="str">
        <f t="shared" si="52"/>
        <v>Queensland</v>
      </c>
      <c r="G1122" t="s">
        <v>19</v>
      </c>
      <c r="H1122">
        <v>4700</v>
      </c>
      <c r="I1122" t="s">
        <v>11</v>
      </c>
      <c r="J1122" t="s">
        <v>136</v>
      </c>
      <c r="K1122" t="s">
        <v>152</v>
      </c>
      <c r="L1122" t="s">
        <v>142</v>
      </c>
      <c r="M1122" s="5">
        <v>746</v>
      </c>
    </row>
    <row r="1123" spans="1:13" x14ac:dyDescent="0.25">
      <c r="A1123" s="2">
        <v>45703</v>
      </c>
      <c r="B1123" s="3">
        <f t="shared" si="53"/>
        <v>2025</v>
      </c>
      <c r="C1123" t="str">
        <f t="shared" si="51"/>
        <v>2024-2025</v>
      </c>
      <c r="D1123" t="s">
        <v>160</v>
      </c>
      <c r="E1123" t="s">
        <v>85</v>
      </c>
      <c r="F1123" t="str">
        <f t="shared" si="52"/>
        <v>Western Australia</v>
      </c>
      <c r="G1123" t="s">
        <v>28</v>
      </c>
      <c r="H1123">
        <v>6725</v>
      </c>
      <c r="I1123" t="s">
        <v>11</v>
      </c>
      <c r="J1123" t="s">
        <v>139</v>
      </c>
      <c r="K1123" t="s">
        <v>153</v>
      </c>
      <c r="L1123" t="s">
        <v>143</v>
      </c>
      <c r="M1123" s="5">
        <v>685</v>
      </c>
    </row>
    <row r="1124" spans="1:13" x14ac:dyDescent="0.25">
      <c r="A1124" s="2">
        <v>45689</v>
      </c>
      <c r="B1124" s="3">
        <f t="shared" si="53"/>
        <v>2025</v>
      </c>
      <c r="C1124" t="str">
        <f t="shared" si="51"/>
        <v>2024-2025</v>
      </c>
      <c r="D1124" t="s">
        <v>161</v>
      </c>
      <c r="E1124" t="s">
        <v>46</v>
      </c>
      <c r="F1124" t="str">
        <f t="shared" si="52"/>
        <v>South Australia</v>
      </c>
      <c r="G1124" t="s">
        <v>17</v>
      </c>
      <c r="H1124">
        <v>5043</v>
      </c>
      <c r="I1124" t="s">
        <v>11</v>
      </c>
      <c r="J1124" t="s">
        <v>132</v>
      </c>
      <c r="K1124" t="s">
        <v>150</v>
      </c>
      <c r="L1124" t="s">
        <v>140</v>
      </c>
      <c r="M1124" s="5">
        <v>624</v>
      </c>
    </row>
    <row r="1125" spans="1:13" x14ac:dyDescent="0.25">
      <c r="A1125" s="2">
        <v>45915</v>
      </c>
      <c r="B1125" s="3">
        <f t="shared" si="53"/>
        <v>2026</v>
      </c>
      <c r="C1125" t="str">
        <f t="shared" si="51"/>
        <v>2025-2026</v>
      </c>
      <c r="D1125" t="s">
        <v>160</v>
      </c>
      <c r="E1125" t="s">
        <v>36</v>
      </c>
      <c r="F1125" t="str">
        <f t="shared" si="52"/>
        <v>New South Wales</v>
      </c>
      <c r="G1125" t="s">
        <v>10</v>
      </c>
      <c r="H1125">
        <v>2539</v>
      </c>
      <c r="I1125" t="s">
        <v>11</v>
      </c>
      <c r="J1125" t="s">
        <v>121</v>
      </c>
      <c r="K1125" t="s">
        <v>154</v>
      </c>
      <c r="L1125" t="s">
        <v>144</v>
      </c>
      <c r="M1125" s="5">
        <v>731</v>
      </c>
    </row>
    <row r="1126" spans="1:13" x14ac:dyDescent="0.25">
      <c r="A1126" s="2">
        <v>45900</v>
      </c>
      <c r="B1126" s="3">
        <f t="shared" si="53"/>
        <v>2026</v>
      </c>
      <c r="C1126" t="str">
        <f t="shared" si="51"/>
        <v>2025-2026</v>
      </c>
      <c r="D1126" t="s">
        <v>161</v>
      </c>
      <c r="E1126" t="s">
        <v>12</v>
      </c>
      <c r="F1126" t="str">
        <f t="shared" si="52"/>
        <v>New South Wales</v>
      </c>
      <c r="G1126" t="s">
        <v>10</v>
      </c>
      <c r="H1126">
        <v>2795</v>
      </c>
      <c r="I1126" t="s">
        <v>11</v>
      </c>
      <c r="J1126" t="s">
        <v>130</v>
      </c>
      <c r="K1126" t="s">
        <v>159</v>
      </c>
      <c r="L1126" t="s">
        <v>149</v>
      </c>
      <c r="M1126" s="5">
        <v>793</v>
      </c>
    </row>
    <row r="1127" spans="1:13" x14ac:dyDescent="0.25">
      <c r="A1127" s="2">
        <v>45353</v>
      </c>
      <c r="B1127" s="3">
        <f t="shared" si="53"/>
        <v>2024</v>
      </c>
      <c r="C1127" t="str">
        <f t="shared" si="51"/>
        <v>2023-2024</v>
      </c>
      <c r="D1127" t="s">
        <v>161</v>
      </c>
      <c r="E1127" t="s">
        <v>111</v>
      </c>
      <c r="F1127" t="str">
        <f t="shared" si="52"/>
        <v>New South Wales</v>
      </c>
      <c r="G1127" t="s">
        <v>10</v>
      </c>
      <c r="H1127">
        <v>2154</v>
      </c>
      <c r="I1127" t="s">
        <v>11</v>
      </c>
      <c r="J1127" t="s">
        <v>123</v>
      </c>
      <c r="K1127" t="s">
        <v>157</v>
      </c>
      <c r="L1127" t="s">
        <v>147</v>
      </c>
      <c r="M1127" s="5">
        <v>800</v>
      </c>
    </row>
    <row r="1128" spans="1:13" x14ac:dyDescent="0.25">
      <c r="A1128" s="2">
        <v>45854</v>
      </c>
      <c r="B1128" s="3">
        <f t="shared" si="53"/>
        <v>2026</v>
      </c>
      <c r="C1128" t="str">
        <f t="shared" si="51"/>
        <v>2025-2026</v>
      </c>
      <c r="D1128" t="s">
        <v>160</v>
      </c>
      <c r="E1128" t="s">
        <v>42</v>
      </c>
      <c r="F1128" t="str">
        <f t="shared" si="52"/>
        <v>Tasmania</v>
      </c>
      <c r="G1128" t="s">
        <v>43</v>
      </c>
      <c r="H1128">
        <v>7018</v>
      </c>
      <c r="I1128" t="s">
        <v>11</v>
      </c>
      <c r="J1128" t="s">
        <v>128</v>
      </c>
      <c r="K1128" t="s">
        <v>156</v>
      </c>
      <c r="L1128" t="s">
        <v>146</v>
      </c>
      <c r="M1128" s="5">
        <v>259</v>
      </c>
    </row>
    <row r="1129" spans="1:13" x14ac:dyDescent="0.25">
      <c r="A1129" s="2">
        <v>45865</v>
      </c>
      <c r="B1129" s="3">
        <f t="shared" si="53"/>
        <v>2026</v>
      </c>
      <c r="C1129" t="str">
        <f t="shared" si="51"/>
        <v>2025-2026</v>
      </c>
      <c r="D1129" t="s">
        <v>160</v>
      </c>
      <c r="E1129" t="s">
        <v>25</v>
      </c>
      <c r="F1129" t="str">
        <f t="shared" si="52"/>
        <v>Victoria</v>
      </c>
      <c r="G1129" t="s">
        <v>26</v>
      </c>
      <c r="H1129">
        <v>3066</v>
      </c>
      <c r="I1129" t="s">
        <v>11</v>
      </c>
      <c r="J1129" t="s">
        <v>126</v>
      </c>
      <c r="K1129" t="s">
        <v>151</v>
      </c>
      <c r="L1129" t="s">
        <v>141</v>
      </c>
      <c r="M1129" s="5">
        <v>189</v>
      </c>
    </row>
    <row r="1130" spans="1:13" x14ac:dyDescent="0.25">
      <c r="A1130" s="2">
        <v>45553</v>
      </c>
      <c r="B1130" s="3">
        <f t="shared" si="53"/>
        <v>2025</v>
      </c>
      <c r="C1130" t="str">
        <f t="shared" si="51"/>
        <v>2024-2025</v>
      </c>
      <c r="D1130" t="s">
        <v>160</v>
      </c>
      <c r="E1130" t="s">
        <v>101</v>
      </c>
      <c r="F1130" t="str">
        <f t="shared" si="52"/>
        <v>Queensland</v>
      </c>
      <c r="G1130" t="s">
        <v>19</v>
      </c>
      <c r="H1130">
        <v>4305</v>
      </c>
      <c r="I1130" t="s">
        <v>11</v>
      </c>
      <c r="J1130" t="s">
        <v>122</v>
      </c>
      <c r="K1130" t="s">
        <v>156</v>
      </c>
      <c r="L1130" t="s">
        <v>146</v>
      </c>
      <c r="M1130" s="5">
        <v>612</v>
      </c>
    </row>
    <row r="1131" spans="1:13" x14ac:dyDescent="0.25">
      <c r="A1131" s="2">
        <v>45570</v>
      </c>
      <c r="B1131" s="3">
        <f t="shared" si="53"/>
        <v>2025</v>
      </c>
      <c r="C1131" t="str">
        <f t="shared" si="51"/>
        <v>2024-2025</v>
      </c>
      <c r="D1131" t="s">
        <v>160</v>
      </c>
      <c r="E1131" t="s">
        <v>25</v>
      </c>
      <c r="F1131" t="str">
        <f t="shared" si="52"/>
        <v>Victoria</v>
      </c>
      <c r="G1131" t="s">
        <v>26</v>
      </c>
      <c r="H1131">
        <v>3066</v>
      </c>
      <c r="I1131" t="s">
        <v>11</v>
      </c>
      <c r="J1131" t="s">
        <v>126</v>
      </c>
      <c r="K1131" t="s">
        <v>152</v>
      </c>
      <c r="L1131" t="s">
        <v>142</v>
      </c>
      <c r="M1131" s="5">
        <v>82</v>
      </c>
    </row>
    <row r="1132" spans="1:13" x14ac:dyDescent="0.25">
      <c r="A1132" s="2">
        <v>45850</v>
      </c>
      <c r="B1132" s="3">
        <f t="shared" si="53"/>
        <v>2026</v>
      </c>
      <c r="C1132" t="str">
        <f t="shared" si="51"/>
        <v>2025-2026</v>
      </c>
      <c r="D1132" t="s">
        <v>160</v>
      </c>
      <c r="E1132" t="s">
        <v>92</v>
      </c>
      <c r="F1132" t="str">
        <f t="shared" si="52"/>
        <v>New South Wales</v>
      </c>
      <c r="G1132" t="s">
        <v>10</v>
      </c>
      <c r="H1132">
        <v>2015</v>
      </c>
      <c r="I1132" t="s">
        <v>11</v>
      </c>
      <c r="J1132" t="s">
        <v>124</v>
      </c>
      <c r="K1132" t="s">
        <v>151</v>
      </c>
      <c r="L1132" t="s">
        <v>141</v>
      </c>
      <c r="M1132" s="5">
        <v>60</v>
      </c>
    </row>
    <row r="1133" spans="1:13" x14ac:dyDescent="0.25">
      <c r="A1133" s="2">
        <v>45931</v>
      </c>
      <c r="B1133" s="3">
        <f t="shared" si="53"/>
        <v>2026</v>
      </c>
      <c r="C1133" t="str">
        <f t="shared" si="51"/>
        <v>2025-2026</v>
      </c>
      <c r="D1133" t="s">
        <v>160</v>
      </c>
      <c r="E1133" t="s">
        <v>103</v>
      </c>
      <c r="F1133" t="str">
        <f t="shared" si="52"/>
        <v>Victoria</v>
      </c>
      <c r="G1133" t="s">
        <v>26</v>
      </c>
      <c r="H1133">
        <v>3550</v>
      </c>
      <c r="I1133" t="s">
        <v>11</v>
      </c>
      <c r="J1133" t="s">
        <v>127</v>
      </c>
      <c r="K1133" t="s">
        <v>151</v>
      </c>
      <c r="L1133" t="s">
        <v>141</v>
      </c>
      <c r="M1133" s="5">
        <v>751</v>
      </c>
    </row>
    <row r="1134" spans="1:13" x14ac:dyDescent="0.25">
      <c r="A1134" s="2">
        <v>45663</v>
      </c>
      <c r="B1134" s="3">
        <f t="shared" si="53"/>
        <v>2025</v>
      </c>
      <c r="C1134" t="str">
        <f t="shared" si="51"/>
        <v>2024-2025</v>
      </c>
      <c r="D1134" t="s">
        <v>160</v>
      </c>
      <c r="E1134" t="s">
        <v>60</v>
      </c>
      <c r="F1134" t="str">
        <f t="shared" si="52"/>
        <v>Queensland</v>
      </c>
      <c r="G1134" t="s">
        <v>19</v>
      </c>
      <c r="H1134">
        <v>4655</v>
      </c>
      <c r="I1134" t="s">
        <v>11</v>
      </c>
      <c r="J1134" t="s">
        <v>136</v>
      </c>
      <c r="K1134" t="s">
        <v>153</v>
      </c>
      <c r="L1134" t="s">
        <v>143</v>
      </c>
      <c r="M1134" s="5">
        <v>654</v>
      </c>
    </row>
    <row r="1135" spans="1:13" x14ac:dyDescent="0.25">
      <c r="A1135" s="2">
        <v>45989</v>
      </c>
      <c r="B1135" s="3">
        <f t="shared" si="53"/>
        <v>2026</v>
      </c>
      <c r="C1135" t="str">
        <f t="shared" si="51"/>
        <v>2025-2026</v>
      </c>
      <c r="D1135" t="s">
        <v>161</v>
      </c>
      <c r="E1135" t="s">
        <v>90</v>
      </c>
      <c r="F1135" t="str">
        <f t="shared" si="52"/>
        <v>New South Wales</v>
      </c>
      <c r="G1135" t="s">
        <v>10</v>
      </c>
      <c r="H1135">
        <v>2650</v>
      </c>
      <c r="I1135" t="s">
        <v>11</v>
      </c>
      <c r="J1135" t="s">
        <v>130</v>
      </c>
      <c r="K1135" t="s">
        <v>154</v>
      </c>
      <c r="L1135" t="s">
        <v>144</v>
      </c>
      <c r="M1135" s="5">
        <v>759</v>
      </c>
    </row>
    <row r="1136" spans="1:13" x14ac:dyDescent="0.25">
      <c r="A1136" s="2">
        <v>45798</v>
      </c>
      <c r="B1136" s="3">
        <f t="shared" si="53"/>
        <v>2025</v>
      </c>
      <c r="C1136" t="str">
        <f t="shared" si="51"/>
        <v>2024-2025</v>
      </c>
      <c r="D1136" t="s">
        <v>161</v>
      </c>
      <c r="E1136" t="s">
        <v>69</v>
      </c>
      <c r="F1136" t="str">
        <f t="shared" si="52"/>
        <v>Victoria</v>
      </c>
      <c r="G1136" t="s">
        <v>26</v>
      </c>
      <c r="H1136">
        <v>3148</v>
      </c>
      <c r="I1136" t="s">
        <v>11</v>
      </c>
      <c r="J1136" t="s">
        <v>125</v>
      </c>
      <c r="K1136" t="s">
        <v>154</v>
      </c>
      <c r="L1136" t="s">
        <v>144</v>
      </c>
      <c r="M1136" s="5">
        <v>620</v>
      </c>
    </row>
    <row r="1137" spans="1:13" x14ac:dyDescent="0.25">
      <c r="A1137" s="2">
        <v>45866</v>
      </c>
      <c r="B1137" s="3">
        <f t="shared" si="53"/>
        <v>2026</v>
      </c>
      <c r="C1137" t="str">
        <f t="shared" si="51"/>
        <v>2025-2026</v>
      </c>
      <c r="D1137" t="s">
        <v>161</v>
      </c>
      <c r="E1137" t="s">
        <v>113</v>
      </c>
      <c r="F1137" t="str">
        <f t="shared" si="52"/>
        <v>New South Wales</v>
      </c>
      <c r="G1137" t="s">
        <v>10</v>
      </c>
      <c r="H1137">
        <v>2101</v>
      </c>
      <c r="I1137" t="s">
        <v>11</v>
      </c>
      <c r="J1137" t="s">
        <v>123</v>
      </c>
      <c r="K1137" t="s">
        <v>151</v>
      </c>
      <c r="L1137" t="s">
        <v>141</v>
      </c>
      <c r="M1137" s="5">
        <v>21</v>
      </c>
    </row>
    <row r="1138" spans="1:13" x14ac:dyDescent="0.25">
      <c r="A1138" s="2">
        <v>45794</v>
      </c>
      <c r="B1138" s="3">
        <f t="shared" si="53"/>
        <v>2025</v>
      </c>
      <c r="C1138" t="str">
        <f t="shared" si="51"/>
        <v>2024-2025</v>
      </c>
      <c r="D1138" t="s">
        <v>161</v>
      </c>
      <c r="E1138" t="s">
        <v>98</v>
      </c>
      <c r="F1138" t="str">
        <f t="shared" si="52"/>
        <v>South Australia</v>
      </c>
      <c r="G1138" t="s">
        <v>17</v>
      </c>
      <c r="H1138">
        <v>5290</v>
      </c>
      <c r="I1138" t="s">
        <v>11</v>
      </c>
      <c r="J1138" t="s">
        <v>137</v>
      </c>
      <c r="K1138" t="s">
        <v>157</v>
      </c>
      <c r="L1138" t="s">
        <v>147</v>
      </c>
      <c r="M1138" s="5">
        <v>636</v>
      </c>
    </row>
    <row r="1139" spans="1:13" x14ac:dyDescent="0.25">
      <c r="A1139" s="2">
        <v>45862</v>
      </c>
      <c r="B1139" s="3">
        <f t="shared" si="53"/>
        <v>2026</v>
      </c>
      <c r="C1139" t="str">
        <f t="shared" si="51"/>
        <v>2025-2026</v>
      </c>
      <c r="D1139" t="s">
        <v>160</v>
      </c>
      <c r="E1139" t="s">
        <v>100</v>
      </c>
      <c r="F1139" t="str">
        <f t="shared" si="52"/>
        <v>New South Wales</v>
      </c>
      <c r="G1139" t="s">
        <v>10</v>
      </c>
      <c r="H1139">
        <v>2800</v>
      </c>
      <c r="I1139" t="s">
        <v>11</v>
      </c>
      <c r="J1139" t="s">
        <v>130</v>
      </c>
      <c r="K1139" t="s">
        <v>153</v>
      </c>
      <c r="L1139" t="s">
        <v>143</v>
      </c>
      <c r="M1139" s="5">
        <v>550</v>
      </c>
    </row>
    <row r="1140" spans="1:13" x14ac:dyDescent="0.25">
      <c r="A1140" s="2">
        <v>45395</v>
      </c>
      <c r="B1140" s="3">
        <f t="shared" si="53"/>
        <v>2024</v>
      </c>
      <c r="C1140" t="str">
        <f t="shared" si="51"/>
        <v>2023-2024</v>
      </c>
      <c r="D1140" t="s">
        <v>161</v>
      </c>
      <c r="E1140" t="s">
        <v>65</v>
      </c>
      <c r="F1140" t="str">
        <f t="shared" si="52"/>
        <v>Victoria</v>
      </c>
      <c r="G1140" t="s">
        <v>26</v>
      </c>
      <c r="H1140">
        <v>3931</v>
      </c>
      <c r="I1140" t="s">
        <v>11</v>
      </c>
      <c r="J1140" t="s">
        <v>135</v>
      </c>
      <c r="K1140" t="s">
        <v>155</v>
      </c>
      <c r="L1140" t="s">
        <v>145</v>
      </c>
      <c r="M1140" s="5">
        <v>581</v>
      </c>
    </row>
    <row r="1141" spans="1:13" x14ac:dyDescent="0.25">
      <c r="A1141" s="2">
        <v>45380</v>
      </c>
      <c r="B1141" s="3">
        <f t="shared" si="53"/>
        <v>2024</v>
      </c>
      <c r="C1141" t="str">
        <f t="shared" si="51"/>
        <v>2023-2024</v>
      </c>
      <c r="D1141" t="s">
        <v>160</v>
      </c>
      <c r="E1141" t="s">
        <v>42</v>
      </c>
      <c r="F1141" t="str">
        <f t="shared" si="52"/>
        <v>Tasmania</v>
      </c>
      <c r="G1141" t="s">
        <v>43</v>
      </c>
      <c r="H1141">
        <v>7018</v>
      </c>
      <c r="I1141" t="s">
        <v>11</v>
      </c>
      <c r="J1141" t="s">
        <v>128</v>
      </c>
      <c r="K1141" t="s">
        <v>154</v>
      </c>
      <c r="L1141" t="s">
        <v>144</v>
      </c>
      <c r="M1141" s="5">
        <v>677</v>
      </c>
    </row>
    <row r="1142" spans="1:13" x14ac:dyDescent="0.25">
      <c r="A1142" s="2">
        <v>45852</v>
      </c>
      <c r="B1142" s="3">
        <f t="shared" si="53"/>
        <v>2026</v>
      </c>
      <c r="C1142" t="str">
        <f t="shared" si="51"/>
        <v>2025-2026</v>
      </c>
      <c r="D1142" t="s">
        <v>160</v>
      </c>
      <c r="E1142" t="s">
        <v>57</v>
      </c>
      <c r="F1142" t="str">
        <f t="shared" si="52"/>
        <v>New South Wales</v>
      </c>
      <c r="G1142" t="s">
        <v>10</v>
      </c>
      <c r="H1142">
        <v>2064</v>
      </c>
      <c r="I1142" t="s">
        <v>11</v>
      </c>
      <c r="J1142" t="s">
        <v>124</v>
      </c>
      <c r="K1142" t="s">
        <v>150</v>
      </c>
      <c r="L1142" t="s">
        <v>140</v>
      </c>
      <c r="M1142" s="5">
        <v>764</v>
      </c>
    </row>
    <row r="1143" spans="1:13" x14ac:dyDescent="0.25">
      <c r="A1143" s="2">
        <v>45938</v>
      </c>
      <c r="B1143" s="3">
        <f t="shared" si="53"/>
        <v>2026</v>
      </c>
      <c r="C1143" t="str">
        <f t="shared" si="51"/>
        <v>2025-2026</v>
      </c>
      <c r="D1143" t="s">
        <v>161</v>
      </c>
      <c r="E1143" t="s">
        <v>70</v>
      </c>
      <c r="F1143" t="str">
        <f t="shared" si="52"/>
        <v>Western Australia</v>
      </c>
      <c r="G1143" t="s">
        <v>28</v>
      </c>
      <c r="H1143">
        <v>6021</v>
      </c>
      <c r="I1143" t="s">
        <v>11</v>
      </c>
      <c r="J1143" t="s">
        <v>119</v>
      </c>
      <c r="K1143" t="s">
        <v>150</v>
      </c>
      <c r="L1143" t="s">
        <v>140</v>
      </c>
      <c r="M1143" s="5">
        <v>396</v>
      </c>
    </row>
    <row r="1144" spans="1:13" x14ac:dyDescent="0.25">
      <c r="A1144" s="2">
        <v>45440</v>
      </c>
      <c r="B1144" s="3">
        <f t="shared" si="53"/>
        <v>2024</v>
      </c>
      <c r="C1144" t="str">
        <f t="shared" si="51"/>
        <v>2023-2024</v>
      </c>
      <c r="D1144" t="s">
        <v>160</v>
      </c>
      <c r="E1144" t="s">
        <v>114</v>
      </c>
      <c r="F1144" t="str">
        <f t="shared" si="52"/>
        <v>Victoria</v>
      </c>
      <c r="G1144" t="s">
        <v>26</v>
      </c>
      <c r="H1144">
        <v>3353</v>
      </c>
      <c r="I1144" t="s">
        <v>11</v>
      </c>
      <c r="J1144" t="s">
        <v>127</v>
      </c>
      <c r="K1144" t="s">
        <v>155</v>
      </c>
      <c r="L1144" t="s">
        <v>145</v>
      </c>
      <c r="M1144" s="5">
        <v>411</v>
      </c>
    </row>
    <row r="1145" spans="1:13" x14ac:dyDescent="0.25">
      <c r="A1145" s="2">
        <v>45773</v>
      </c>
      <c r="B1145" s="3">
        <f t="shared" si="53"/>
        <v>2025</v>
      </c>
      <c r="C1145" t="str">
        <f t="shared" si="51"/>
        <v>2024-2025</v>
      </c>
      <c r="D1145" t="s">
        <v>160</v>
      </c>
      <c r="E1145" t="s">
        <v>45</v>
      </c>
      <c r="F1145" t="str">
        <f t="shared" si="52"/>
        <v>Victoria</v>
      </c>
      <c r="G1145" t="s">
        <v>26</v>
      </c>
      <c r="H1145">
        <v>3136</v>
      </c>
      <c r="I1145" t="s">
        <v>11</v>
      </c>
      <c r="J1145" t="s">
        <v>125</v>
      </c>
      <c r="K1145" t="s">
        <v>151</v>
      </c>
      <c r="L1145" t="s">
        <v>141</v>
      </c>
      <c r="M1145" s="5">
        <v>354</v>
      </c>
    </row>
    <row r="1146" spans="1:13" x14ac:dyDescent="0.25">
      <c r="A1146" s="2">
        <v>45575</v>
      </c>
      <c r="B1146" s="3">
        <f t="shared" si="53"/>
        <v>2025</v>
      </c>
      <c r="C1146" t="str">
        <f t="shared" si="51"/>
        <v>2024-2025</v>
      </c>
      <c r="D1146" t="s">
        <v>160</v>
      </c>
      <c r="E1146" t="s">
        <v>14</v>
      </c>
      <c r="F1146" t="str">
        <f t="shared" si="52"/>
        <v>Northern Territory</v>
      </c>
      <c r="G1146" t="s">
        <v>15</v>
      </c>
      <c r="H1146">
        <v>800</v>
      </c>
      <c r="I1146" t="s">
        <v>11</v>
      </c>
      <c r="J1146" t="s">
        <v>138</v>
      </c>
      <c r="K1146" t="s">
        <v>152</v>
      </c>
      <c r="L1146" t="s">
        <v>142</v>
      </c>
      <c r="M1146" s="5">
        <v>523</v>
      </c>
    </row>
    <row r="1147" spans="1:13" x14ac:dyDescent="0.25">
      <c r="A1147" s="2">
        <v>45576</v>
      </c>
      <c r="B1147" s="3">
        <f t="shared" si="53"/>
        <v>2025</v>
      </c>
      <c r="C1147" t="str">
        <f t="shared" si="51"/>
        <v>2024-2025</v>
      </c>
      <c r="D1147" t="s">
        <v>160</v>
      </c>
      <c r="E1147" t="s">
        <v>38</v>
      </c>
      <c r="F1147" t="str">
        <f t="shared" si="52"/>
        <v>Victoria</v>
      </c>
      <c r="G1147" t="s">
        <v>26</v>
      </c>
      <c r="H1147">
        <v>3199</v>
      </c>
      <c r="I1147" t="s">
        <v>11</v>
      </c>
      <c r="J1147" t="s">
        <v>125</v>
      </c>
      <c r="K1147" t="s">
        <v>152</v>
      </c>
      <c r="L1147" t="s">
        <v>142</v>
      </c>
      <c r="M1147" s="5">
        <v>772</v>
      </c>
    </row>
    <row r="1148" spans="1:13" x14ac:dyDescent="0.25">
      <c r="A1148" s="2">
        <v>45400</v>
      </c>
      <c r="B1148" s="3">
        <f t="shared" si="53"/>
        <v>2024</v>
      </c>
      <c r="C1148" t="str">
        <f t="shared" si="51"/>
        <v>2023-2024</v>
      </c>
      <c r="D1148" t="s">
        <v>160</v>
      </c>
      <c r="E1148" t="s">
        <v>96</v>
      </c>
      <c r="F1148" t="str">
        <f t="shared" si="52"/>
        <v>Western Australia</v>
      </c>
      <c r="G1148" t="s">
        <v>28</v>
      </c>
      <c r="H1148">
        <v>6027</v>
      </c>
      <c r="I1148" t="s">
        <v>11</v>
      </c>
      <c r="J1148" t="s">
        <v>119</v>
      </c>
      <c r="K1148" t="s">
        <v>156</v>
      </c>
      <c r="L1148" t="s">
        <v>146</v>
      </c>
      <c r="M1148" s="5">
        <v>446</v>
      </c>
    </row>
    <row r="1149" spans="1:13" x14ac:dyDescent="0.25">
      <c r="A1149" s="2">
        <v>45308</v>
      </c>
      <c r="B1149" s="3">
        <f t="shared" si="53"/>
        <v>2024</v>
      </c>
      <c r="C1149" t="str">
        <f t="shared" si="51"/>
        <v>2023-2024</v>
      </c>
      <c r="D1149" t="s">
        <v>161</v>
      </c>
      <c r="E1149" t="s">
        <v>27</v>
      </c>
      <c r="F1149" t="str">
        <f t="shared" si="52"/>
        <v>Western Australia</v>
      </c>
      <c r="G1149" t="s">
        <v>28</v>
      </c>
      <c r="H1149">
        <v>6030</v>
      </c>
      <c r="I1149" t="s">
        <v>11</v>
      </c>
      <c r="J1149" t="s">
        <v>119</v>
      </c>
      <c r="K1149" t="s">
        <v>150</v>
      </c>
      <c r="L1149" t="s">
        <v>140</v>
      </c>
      <c r="M1149" s="5">
        <v>404</v>
      </c>
    </row>
    <row r="1150" spans="1:13" x14ac:dyDescent="0.25">
      <c r="A1150" s="2">
        <v>45673</v>
      </c>
      <c r="B1150" s="3">
        <f t="shared" si="53"/>
        <v>2025</v>
      </c>
      <c r="C1150" t="str">
        <f t="shared" si="51"/>
        <v>2024-2025</v>
      </c>
      <c r="D1150" t="s">
        <v>161</v>
      </c>
      <c r="E1150" t="s">
        <v>98</v>
      </c>
      <c r="F1150" t="str">
        <f t="shared" si="52"/>
        <v>South Australia</v>
      </c>
      <c r="G1150" t="s">
        <v>17</v>
      </c>
      <c r="H1150">
        <v>5290</v>
      </c>
      <c r="I1150" t="s">
        <v>11</v>
      </c>
      <c r="J1150" t="s">
        <v>137</v>
      </c>
      <c r="K1150" t="s">
        <v>156</v>
      </c>
      <c r="L1150" t="s">
        <v>146</v>
      </c>
      <c r="M1150" s="5">
        <v>154</v>
      </c>
    </row>
    <row r="1151" spans="1:13" x14ac:dyDescent="0.25">
      <c r="A1151" s="2">
        <v>45629</v>
      </c>
      <c r="B1151" s="3">
        <f t="shared" si="53"/>
        <v>2025</v>
      </c>
      <c r="C1151" t="str">
        <f t="shared" si="51"/>
        <v>2024-2025</v>
      </c>
      <c r="D1151" t="s">
        <v>160</v>
      </c>
      <c r="E1151" t="s">
        <v>104</v>
      </c>
      <c r="F1151" t="str">
        <f t="shared" si="52"/>
        <v>Victoria</v>
      </c>
      <c r="G1151" t="s">
        <v>26</v>
      </c>
      <c r="H1151">
        <v>3175</v>
      </c>
      <c r="I1151" t="s">
        <v>11</v>
      </c>
      <c r="J1151" t="s">
        <v>125</v>
      </c>
      <c r="K1151" t="s">
        <v>154</v>
      </c>
      <c r="L1151" t="s">
        <v>144</v>
      </c>
      <c r="M1151" s="5">
        <v>31</v>
      </c>
    </row>
    <row r="1152" spans="1:13" x14ac:dyDescent="0.25">
      <c r="A1152" s="2">
        <v>45507</v>
      </c>
      <c r="B1152" s="3">
        <f t="shared" si="53"/>
        <v>2025</v>
      </c>
      <c r="C1152" t="str">
        <f t="shared" si="51"/>
        <v>2024-2025</v>
      </c>
      <c r="D1152" t="s">
        <v>160</v>
      </c>
      <c r="E1152" t="s">
        <v>34</v>
      </c>
      <c r="F1152" t="str">
        <f t="shared" si="52"/>
        <v>New South Wales</v>
      </c>
      <c r="G1152" t="s">
        <v>10</v>
      </c>
      <c r="H1152">
        <v>2560</v>
      </c>
      <c r="I1152" t="s">
        <v>11</v>
      </c>
      <c r="J1152" t="s">
        <v>121</v>
      </c>
      <c r="K1152" t="s">
        <v>157</v>
      </c>
      <c r="L1152" t="s">
        <v>147</v>
      </c>
      <c r="M1152" s="5">
        <v>377</v>
      </c>
    </row>
    <row r="1153" spans="1:13" x14ac:dyDescent="0.25">
      <c r="A1153" s="2">
        <v>45727</v>
      </c>
      <c r="B1153" s="3">
        <f t="shared" si="53"/>
        <v>2025</v>
      </c>
      <c r="C1153" t="str">
        <f t="shared" si="51"/>
        <v>2024-2025</v>
      </c>
      <c r="D1153" t="s">
        <v>160</v>
      </c>
      <c r="E1153" t="s">
        <v>64</v>
      </c>
      <c r="F1153" t="str">
        <f t="shared" si="52"/>
        <v>Western Australia</v>
      </c>
      <c r="G1153" t="s">
        <v>28</v>
      </c>
      <c r="H1153">
        <v>6112</v>
      </c>
      <c r="I1153" t="s">
        <v>11</v>
      </c>
      <c r="J1153" t="s">
        <v>133</v>
      </c>
      <c r="K1153" t="s">
        <v>153</v>
      </c>
      <c r="L1153" t="s">
        <v>143</v>
      </c>
      <c r="M1153" s="5">
        <v>501</v>
      </c>
    </row>
    <row r="1154" spans="1:13" x14ac:dyDescent="0.25">
      <c r="A1154" s="2">
        <v>45785</v>
      </c>
      <c r="B1154" s="3">
        <f t="shared" si="53"/>
        <v>2025</v>
      </c>
      <c r="C1154" t="str">
        <f t="shared" ref="C1154:C1217" si="54">IF(MONTH(A1154) &gt;= 7, YEAR(A1154) &amp; "-" &amp; YEAR(A1154) + 1, YEAR(A1154) - 1 &amp; "-" &amp; YEAR(A1154))</f>
        <v>2024-2025</v>
      </c>
      <c r="D1154" t="s">
        <v>160</v>
      </c>
      <c r="E1154" t="s">
        <v>38</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26</v>
      </c>
      <c r="H1154">
        <v>3199</v>
      </c>
      <c r="I1154" t="s">
        <v>11</v>
      </c>
      <c r="J1154" t="s">
        <v>125</v>
      </c>
      <c r="K1154" t="s">
        <v>151</v>
      </c>
      <c r="L1154" t="s">
        <v>141</v>
      </c>
      <c r="M1154" s="5">
        <v>731</v>
      </c>
    </row>
    <row r="1155" spans="1:13" x14ac:dyDescent="0.25">
      <c r="A1155" s="2">
        <v>45994</v>
      </c>
      <c r="B1155" s="3">
        <f t="shared" ref="B1155:B1218" si="56">IF(MONTH(A1155)&gt;=7,YEAR(A1155)+1,YEAR(A1155))</f>
        <v>2026</v>
      </c>
      <c r="C1155" t="str">
        <f t="shared" si="54"/>
        <v>2025-2026</v>
      </c>
      <c r="D1155" t="s">
        <v>160</v>
      </c>
      <c r="E1155" t="s">
        <v>58</v>
      </c>
      <c r="F1155" t="str">
        <f t="shared" si="55"/>
        <v>New South Wales</v>
      </c>
      <c r="G1155" t="s">
        <v>10</v>
      </c>
      <c r="H1155">
        <v>2790</v>
      </c>
      <c r="I1155" t="s">
        <v>11</v>
      </c>
      <c r="J1155" t="s">
        <v>130</v>
      </c>
      <c r="K1155" t="s">
        <v>157</v>
      </c>
      <c r="L1155" t="s">
        <v>147</v>
      </c>
      <c r="M1155" s="5">
        <v>587</v>
      </c>
    </row>
    <row r="1156" spans="1:13" x14ac:dyDescent="0.25">
      <c r="A1156" s="2">
        <v>45752</v>
      </c>
      <c r="B1156" s="3">
        <f t="shared" si="56"/>
        <v>2025</v>
      </c>
      <c r="C1156" t="str">
        <f t="shared" si="54"/>
        <v>2024-2025</v>
      </c>
      <c r="D1156" t="s">
        <v>160</v>
      </c>
      <c r="E1156" t="s">
        <v>82</v>
      </c>
      <c r="F1156" t="str">
        <f t="shared" si="55"/>
        <v>Queensland</v>
      </c>
      <c r="G1156" t="s">
        <v>19</v>
      </c>
      <c r="H1156">
        <v>4215</v>
      </c>
      <c r="I1156" t="s">
        <v>11</v>
      </c>
      <c r="J1156" t="s">
        <v>122</v>
      </c>
      <c r="K1156" t="s">
        <v>158</v>
      </c>
      <c r="L1156" t="s">
        <v>148</v>
      </c>
      <c r="M1156" s="5">
        <v>310</v>
      </c>
    </row>
    <row r="1157" spans="1:13" x14ac:dyDescent="0.25">
      <c r="A1157" s="2">
        <v>45976</v>
      </c>
      <c r="B1157" s="3">
        <f t="shared" si="56"/>
        <v>2026</v>
      </c>
      <c r="C1157" t="str">
        <f t="shared" si="54"/>
        <v>2025-2026</v>
      </c>
      <c r="D1157" t="s">
        <v>160</v>
      </c>
      <c r="E1157" t="s">
        <v>45</v>
      </c>
      <c r="F1157" t="str">
        <f t="shared" si="55"/>
        <v>Victoria</v>
      </c>
      <c r="G1157" t="s">
        <v>26</v>
      </c>
      <c r="H1157">
        <v>3136</v>
      </c>
      <c r="I1157" t="s">
        <v>11</v>
      </c>
      <c r="J1157" t="s">
        <v>125</v>
      </c>
      <c r="K1157" t="s">
        <v>156</v>
      </c>
      <c r="L1157" t="s">
        <v>146</v>
      </c>
      <c r="M1157" s="5">
        <v>569</v>
      </c>
    </row>
    <row r="1158" spans="1:13" x14ac:dyDescent="0.25">
      <c r="A1158" s="2">
        <v>45377</v>
      </c>
      <c r="B1158" s="3">
        <f t="shared" si="56"/>
        <v>2024</v>
      </c>
      <c r="C1158" t="str">
        <f t="shared" si="54"/>
        <v>2023-2024</v>
      </c>
      <c r="D1158" t="s">
        <v>160</v>
      </c>
      <c r="E1158" t="s">
        <v>74</v>
      </c>
      <c r="F1158" t="str">
        <f t="shared" si="55"/>
        <v>Victoria</v>
      </c>
      <c r="G1158" t="s">
        <v>26</v>
      </c>
      <c r="H1158">
        <v>3500</v>
      </c>
      <c r="I1158" t="s">
        <v>11</v>
      </c>
      <c r="J1158" t="s">
        <v>127</v>
      </c>
      <c r="K1158" t="s">
        <v>155</v>
      </c>
      <c r="L1158" t="s">
        <v>145</v>
      </c>
      <c r="M1158" s="5">
        <v>430</v>
      </c>
    </row>
    <row r="1159" spans="1:13" x14ac:dyDescent="0.25">
      <c r="A1159" s="2">
        <v>45530</v>
      </c>
      <c r="B1159" s="3">
        <f t="shared" si="56"/>
        <v>2025</v>
      </c>
      <c r="C1159" t="str">
        <f t="shared" si="54"/>
        <v>2024-2025</v>
      </c>
      <c r="D1159" t="s">
        <v>160</v>
      </c>
      <c r="E1159" t="s">
        <v>48</v>
      </c>
      <c r="F1159" t="str">
        <f t="shared" si="55"/>
        <v>Western Australia</v>
      </c>
      <c r="G1159" t="s">
        <v>28</v>
      </c>
      <c r="H1159">
        <v>6450</v>
      </c>
      <c r="I1159" t="s">
        <v>11</v>
      </c>
      <c r="J1159" t="s">
        <v>139</v>
      </c>
      <c r="K1159" t="s">
        <v>152</v>
      </c>
      <c r="L1159" t="s">
        <v>142</v>
      </c>
      <c r="M1159" s="5">
        <v>531</v>
      </c>
    </row>
    <row r="1160" spans="1:13" x14ac:dyDescent="0.25">
      <c r="A1160" s="2">
        <v>45813</v>
      </c>
      <c r="B1160" s="3">
        <f t="shared" si="56"/>
        <v>2025</v>
      </c>
      <c r="C1160" t="str">
        <f t="shared" si="54"/>
        <v>2024-2025</v>
      </c>
      <c r="D1160" t="s">
        <v>161</v>
      </c>
      <c r="E1160" t="s">
        <v>72</v>
      </c>
      <c r="F1160" t="str">
        <f t="shared" si="55"/>
        <v>Queensland</v>
      </c>
      <c r="G1160" t="s">
        <v>19</v>
      </c>
      <c r="H1160">
        <v>4870</v>
      </c>
      <c r="I1160" t="s">
        <v>11</v>
      </c>
      <c r="J1160" t="s">
        <v>131</v>
      </c>
      <c r="K1160" t="s">
        <v>153</v>
      </c>
      <c r="L1160" t="s">
        <v>143</v>
      </c>
      <c r="M1160" s="5">
        <v>473</v>
      </c>
    </row>
    <row r="1161" spans="1:13" x14ac:dyDescent="0.25">
      <c r="A1161" s="2">
        <v>45515</v>
      </c>
      <c r="B1161" s="3">
        <f t="shared" si="56"/>
        <v>2025</v>
      </c>
      <c r="C1161" t="str">
        <f t="shared" si="54"/>
        <v>2024-2025</v>
      </c>
      <c r="D1161" t="s">
        <v>160</v>
      </c>
      <c r="E1161" t="s">
        <v>95</v>
      </c>
      <c r="F1161" t="str">
        <f t="shared" si="55"/>
        <v>New South Wales</v>
      </c>
      <c r="G1161" t="s">
        <v>10</v>
      </c>
      <c r="H1161">
        <v>2131</v>
      </c>
      <c r="I1161" t="s">
        <v>11</v>
      </c>
      <c r="J1161" t="s">
        <v>123</v>
      </c>
      <c r="K1161" t="s">
        <v>153</v>
      </c>
      <c r="L1161" t="s">
        <v>143</v>
      </c>
      <c r="M1161" s="5">
        <v>302</v>
      </c>
    </row>
    <row r="1162" spans="1:13" x14ac:dyDescent="0.25">
      <c r="A1162" s="2">
        <v>45385</v>
      </c>
      <c r="B1162" s="3">
        <f t="shared" si="56"/>
        <v>2024</v>
      </c>
      <c r="C1162" t="str">
        <f t="shared" si="54"/>
        <v>2023-2024</v>
      </c>
      <c r="D1162" t="s">
        <v>160</v>
      </c>
      <c r="E1162" t="s">
        <v>46</v>
      </c>
      <c r="F1162" t="str">
        <f t="shared" si="55"/>
        <v>South Australia</v>
      </c>
      <c r="G1162" t="s">
        <v>17</v>
      </c>
      <c r="H1162">
        <v>5043</v>
      </c>
      <c r="I1162" t="s">
        <v>11</v>
      </c>
      <c r="J1162" t="s">
        <v>132</v>
      </c>
      <c r="K1162" t="s">
        <v>153</v>
      </c>
      <c r="L1162" t="s">
        <v>143</v>
      </c>
      <c r="M1162" s="5">
        <v>412</v>
      </c>
    </row>
    <row r="1163" spans="1:13" x14ac:dyDescent="0.25">
      <c r="A1163" s="2">
        <v>45512</v>
      </c>
      <c r="B1163" s="3">
        <f t="shared" si="56"/>
        <v>2025</v>
      </c>
      <c r="C1163" t="str">
        <f t="shared" si="54"/>
        <v>2024-2025</v>
      </c>
      <c r="D1163" t="s">
        <v>160</v>
      </c>
      <c r="E1163" t="s">
        <v>78</v>
      </c>
      <c r="F1163" t="str">
        <f t="shared" si="55"/>
        <v>New South Wales</v>
      </c>
      <c r="G1163" t="s">
        <v>10</v>
      </c>
      <c r="H1163">
        <v>2480</v>
      </c>
      <c r="I1163" t="s">
        <v>11</v>
      </c>
      <c r="J1163" t="s">
        <v>120</v>
      </c>
      <c r="K1163" t="s">
        <v>159</v>
      </c>
      <c r="L1163" t="s">
        <v>149</v>
      </c>
      <c r="M1163" s="5">
        <v>287</v>
      </c>
    </row>
    <row r="1164" spans="1:13" x14ac:dyDescent="0.25">
      <c r="A1164" s="2">
        <v>45996</v>
      </c>
      <c r="B1164" s="3">
        <f t="shared" si="56"/>
        <v>2026</v>
      </c>
      <c r="C1164" t="str">
        <f t="shared" si="54"/>
        <v>2025-2026</v>
      </c>
      <c r="D1164" t="s">
        <v>160</v>
      </c>
      <c r="E1164" t="s">
        <v>9</v>
      </c>
      <c r="F1164" t="str">
        <f t="shared" si="55"/>
        <v>New South Wales</v>
      </c>
      <c r="G1164" t="s">
        <v>10</v>
      </c>
      <c r="H1164">
        <v>2067</v>
      </c>
      <c r="I1164" t="s">
        <v>11</v>
      </c>
      <c r="J1164" t="s">
        <v>124</v>
      </c>
      <c r="K1164" t="s">
        <v>158</v>
      </c>
      <c r="L1164" t="s">
        <v>148</v>
      </c>
      <c r="M1164" s="5">
        <v>370</v>
      </c>
    </row>
    <row r="1165" spans="1:13" x14ac:dyDescent="0.25">
      <c r="A1165" s="2">
        <v>45924</v>
      </c>
      <c r="B1165" s="3">
        <f t="shared" si="56"/>
        <v>2026</v>
      </c>
      <c r="C1165" t="str">
        <f t="shared" si="54"/>
        <v>2025-2026</v>
      </c>
      <c r="D1165" t="s">
        <v>160</v>
      </c>
      <c r="E1165" t="s">
        <v>93</v>
      </c>
      <c r="F1165" t="str">
        <f t="shared" si="55"/>
        <v>Victoria</v>
      </c>
      <c r="G1165" t="s">
        <v>26</v>
      </c>
      <c r="H1165">
        <v>3400</v>
      </c>
      <c r="I1165" t="s">
        <v>11</v>
      </c>
      <c r="J1165" t="s">
        <v>127</v>
      </c>
      <c r="K1165" t="s">
        <v>157</v>
      </c>
      <c r="L1165" t="s">
        <v>147</v>
      </c>
      <c r="M1165" s="5">
        <v>580</v>
      </c>
    </row>
    <row r="1166" spans="1:13" x14ac:dyDescent="0.25">
      <c r="A1166" s="2">
        <v>45393</v>
      </c>
      <c r="B1166" s="3">
        <f t="shared" si="56"/>
        <v>2024</v>
      </c>
      <c r="C1166" t="str">
        <f t="shared" si="54"/>
        <v>2023-2024</v>
      </c>
      <c r="D1166" t="s">
        <v>160</v>
      </c>
      <c r="E1166" t="s">
        <v>104</v>
      </c>
      <c r="F1166" t="str">
        <f t="shared" si="55"/>
        <v>Victoria</v>
      </c>
      <c r="G1166" t="s">
        <v>26</v>
      </c>
      <c r="H1166">
        <v>3175</v>
      </c>
      <c r="I1166" t="s">
        <v>11</v>
      </c>
      <c r="J1166" t="s">
        <v>125</v>
      </c>
      <c r="K1166" t="s">
        <v>158</v>
      </c>
      <c r="L1166" t="s">
        <v>148</v>
      </c>
      <c r="M1166" s="5">
        <v>335</v>
      </c>
    </row>
    <row r="1167" spans="1:13" x14ac:dyDescent="0.25">
      <c r="A1167" s="2">
        <v>45754</v>
      </c>
      <c r="B1167" s="3">
        <f t="shared" si="56"/>
        <v>2025</v>
      </c>
      <c r="C1167" t="str">
        <f t="shared" si="54"/>
        <v>2024-2025</v>
      </c>
      <c r="D1167" t="s">
        <v>160</v>
      </c>
      <c r="E1167" t="s">
        <v>45</v>
      </c>
      <c r="F1167" t="str">
        <f t="shared" si="55"/>
        <v>Victoria</v>
      </c>
      <c r="G1167" t="s">
        <v>26</v>
      </c>
      <c r="H1167">
        <v>3136</v>
      </c>
      <c r="I1167" t="s">
        <v>11</v>
      </c>
      <c r="J1167" t="s">
        <v>125</v>
      </c>
      <c r="K1167" t="s">
        <v>155</v>
      </c>
      <c r="L1167" t="s">
        <v>145</v>
      </c>
      <c r="M1167" s="5">
        <v>474</v>
      </c>
    </row>
    <row r="1168" spans="1:13" x14ac:dyDescent="0.25">
      <c r="A1168" s="2">
        <v>45641</v>
      </c>
      <c r="B1168" s="3">
        <f t="shared" si="56"/>
        <v>2025</v>
      </c>
      <c r="C1168" t="str">
        <f t="shared" si="54"/>
        <v>2024-2025</v>
      </c>
      <c r="D1168" t="s">
        <v>160</v>
      </c>
      <c r="E1168" t="s">
        <v>9</v>
      </c>
      <c r="F1168" t="str">
        <f t="shared" si="55"/>
        <v>New South Wales</v>
      </c>
      <c r="G1168" t="s">
        <v>10</v>
      </c>
      <c r="H1168">
        <v>2067</v>
      </c>
      <c r="I1168" t="s">
        <v>11</v>
      </c>
      <c r="J1168" t="s">
        <v>124</v>
      </c>
      <c r="K1168" t="s">
        <v>152</v>
      </c>
      <c r="L1168" t="s">
        <v>142</v>
      </c>
      <c r="M1168" s="5">
        <v>441</v>
      </c>
    </row>
    <row r="1169" spans="1:13" x14ac:dyDescent="0.25">
      <c r="A1169" s="2">
        <v>45364</v>
      </c>
      <c r="B1169" s="3">
        <f t="shared" si="56"/>
        <v>2024</v>
      </c>
      <c r="C1169" t="str">
        <f t="shared" si="54"/>
        <v>2023-2024</v>
      </c>
      <c r="D1169" t="s">
        <v>161</v>
      </c>
      <c r="E1169" t="s">
        <v>78</v>
      </c>
      <c r="F1169" t="str">
        <f t="shared" si="55"/>
        <v>New South Wales</v>
      </c>
      <c r="G1169" t="s">
        <v>10</v>
      </c>
      <c r="H1169">
        <v>2480</v>
      </c>
      <c r="I1169" t="s">
        <v>11</v>
      </c>
      <c r="J1169" t="s">
        <v>120</v>
      </c>
      <c r="K1169" t="s">
        <v>151</v>
      </c>
      <c r="L1169" t="s">
        <v>141</v>
      </c>
      <c r="M1169" s="5">
        <v>135</v>
      </c>
    </row>
    <row r="1170" spans="1:13" x14ac:dyDescent="0.25">
      <c r="A1170" s="2">
        <v>45960</v>
      </c>
      <c r="B1170" s="3">
        <f t="shared" si="56"/>
        <v>2026</v>
      </c>
      <c r="C1170" t="str">
        <f t="shared" si="54"/>
        <v>2025-2026</v>
      </c>
      <c r="D1170" t="s">
        <v>160</v>
      </c>
      <c r="E1170" t="s">
        <v>44</v>
      </c>
      <c r="F1170" t="str">
        <f t="shared" si="55"/>
        <v>Western Australia</v>
      </c>
      <c r="G1170" t="s">
        <v>28</v>
      </c>
      <c r="H1170">
        <v>6010</v>
      </c>
      <c r="I1170" t="s">
        <v>11</v>
      </c>
      <c r="J1170" t="s">
        <v>119</v>
      </c>
      <c r="K1170" t="s">
        <v>155</v>
      </c>
      <c r="L1170" t="s">
        <v>145</v>
      </c>
      <c r="M1170" s="5">
        <v>319</v>
      </c>
    </row>
    <row r="1171" spans="1:13" x14ac:dyDescent="0.25">
      <c r="A1171" s="2">
        <v>45399</v>
      </c>
      <c r="B1171" s="3">
        <f t="shared" si="56"/>
        <v>2024</v>
      </c>
      <c r="C1171" t="str">
        <f t="shared" si="54"/>
        <v>2023-2024</v>
      </c>
      <c r="D1171" t="s">
        <v>160</v>
      </c>
      <c r="E1171" t="s">
        <v>58</v>
      </c>
      <c r="F1171" t="str">
        <f t="shared" si="55"/>
        <v>New South Wales</v>
      </c>
      <c r="G1171" t="s">
        <v>10</v>
      </c>
      <c r="H1171">
        <v>2790</v>
      </c>
      <c r="I1171" t="s">
        <v>11</v>
      </c>
      <c r="J1171" t="s">
        <v>130</v>
      </c>
      <c r="K1171" t="s">
        <v>155</v>
      </c>
      <c r="L1171" t="s">
        <v>145</v>
      </c>
      <c r="M1171" s="5">
        <v>315</v>
      </c>
    </row>
    <row r="1172" spans="1:13" x14ac:dyDescent="0.25">
      <c r="A1172" s="2">
        <v>45438</v>
      </c>
      <c r="B1172" s="3">
        <f t="shared" si="56"/>
        <v>2024</v>
      </c>
      <c r="C1172" t="str">
        <f t="shared" si="54"/>
        <v>2023-2024</v>
      </c>
      <c r="D1172" t="s">
        <v>160</v>
      </c>
      <c r="E1172" t="s">
        <v>94</v>
      </c>
      <c r="F1172" t="str">
        <f t="shared" si="55"/>
        <v>Queensland</v>
      </c>
      <c r="G1172" t="s">
        <v>19</v>
      </c>
      <c r="H1172">
        <v>4551</v>
      </c>
      <c r="I1172" t="s">
        <v>11</v>
      </c>
      <c r="J1172" t="s">
        <v>134</v>
      </c>
      <c r="K1172" t="s">
        <v>156</v>
      </c>
      <c r="L1172" t="s">
        <v>146</v>
      </c>
      <c r="M1172" s="5">
        <v>436</v>
      </c>
    </row>
    <row r="1173" spans="1:13" x14ac:dyDescent="0.25">
      <c r="A1173" s="2">
        <v>45819</v>
      </c>
      <c r="B1173" s="3">
        <f t="shared" si="56"/>
        <v>2025</v>
      </c>
      <c r="C1173" t="str">
        <f t="shared" si="54"/>
        <v>2024-2025</v>
      </c>
      <c r="D1173" t="s">
        <v>161</v>
      </c>
      <c r="E1173" t="s">
        <v>81</v>
      </c>
      <c r="F1173" t="str">
        <f t="shared" si="55"/>
        <v>Victoria</v>
      </c>
      <c r="G1173" t="s">
        <v>26</v>
      </c>
      <c r="H1173">
        <v>3076</v>
      </c>
      <c r="I1173" t="s">
        <v>11</v>
      </c>
      <c r="J1173" t="s">
        <v>126</v>
      </c>
      <c r="K1173" t="s">
        <v>156</v>
      </c>
      <c r="L1173" t="s">
        <v>146</v>
      </c>
      <c r="M1173" s="5">
        <v>277</v>
      </c>
    </row>
    <row r="1174" spans="1:13" x14ac:dyDescent="0.25">
      <c r="A1174" s="2">
        <v>45484</v>
      </c>
      <c r="B1174" s="3">
        <f t="shared" si="56"/>
        <v>2025</v>
      </c>
      <c r="C1174" t="str">
        <f t="shared" si="54"/>
        <v>2024-2025</v>
      </c>
      <c r="D1174" t="s">
        <v>160</v>
      </c>
      <c r="E1174" t="s">
        <v>32</v>
      </c>
      <c r="F1174" t="str">
        <f t="shared" si="55"/>
        <v>Victoria</v>
      </c>
      <c r="G1174" t="s">
        <v>26</v>
      </c>
      <c r="H1174">
        <v>3977</v>
      </c>
      <c r="I1174" t="s">
        <v>11</v>
      </c>
      <c r="J1174" t="s">
        <v>135</v>
      </c>
      <c r="K1174" t="s">
        <v>156</v>
      </c>
      <c r="L1174" t="s">
        <v>146</v>
      </c>
      <c r="M1174" s="5">
        <v>81</v>
      </c>
    </row>
    <row r="1175" spans="1:13" x14ac:dyDescent="0.25">
      <c r="A1175" s="2">
        <v>46010</v>
      </c>
      <c r="B1175" s="3">
        <f t="shared" si="56"/>
        <v>2026</v>
      </c>
      <c r="C1175" t="str">
        <f t="shared" si="54"/>
        <v>2025-2026</v>
      </c>
      <c r="D1175" t="s">
        <v>160</v>
      </c>
      <c r="E1175" t="s">
        <v>103</v>
      </c>
      <c r="F1175" t="str">
        <f t="shared" si="55"/>
        <v>Victoria</v>
      </c>
      <c r="G1175" t="s">
        <v>26</v>
      </c>
      <c r="H1175">
        <v>3550</v>
      </c>
      <c r="I1175" t="s">
        <v>11</v>
      </c>
      <c r="J1175" t="s">
        <v>127</v>
      </c>
      <c r="K1175" t="s">
        <v>155</v>
      </c>
      <c r="L1175" t="s">
        <v>145</v>
      </c>
      <c r="M1175" s="5">
        <v>355</v>
      </c>
    </row>
    <row r="1176" spans="1:13" x14ac:dyDescent="0.25">
      <c r="A1176" s="2">
        <v>45720</v>
      </c>
      <c r="B1176" s="3">
        <f t="shared" si="56"/>
        <v>2025</v>
      </c>
      <c r="C1176" t="str">
        <f t="shared" si="54"/>
        <v>2024-2025</v>
      </c>
      <c r="D1176" t="s">
        <v>161</v>
      </c>
      <c r="E1176" t="s">
        <v>91</v>
      </c>
      <c r="F1176" t="str">
        <f t="shared" si="55"/>
        <v>Western Australia</v>
      </c>
      <c r="G1176" t="s">
        <v>28</v>
      </c>
      <c r="H1176">
        <v>6109</v>
      </c>
      <c r="I1176" t="s">
        <v>11</v>
      </c>
      <c r="J1176" t="s">
        <v>133</v>
      </c>
      <c r="K1176" t="s">
        <v>153</v>
      </c>
      <c r="L1176" t="s">
        <v>143</v>
      </c>
      <c r="M1176" s="5">
        <v>650</v>
      </c>
    </row>
    <row r="1177" spans="1:13" x14ac:dyDescent="0.25">
      <c r="A1177" s="2">
        <v>45855</v>
      </c>
      <c r="B1177" s="3">
        <f t="shared" si="56"/>
        <v>2026</v>
      </c>
      <c r="C1177" t="str">
        <f t="shared" si="54"/>
        <v>2025-2026</v>
      </c>
      <c r="D1177" t="s">
        <v>160</v>
      </c>
      <c r="E1177" t="s">
        <v>95</v>
      </c>
      <c r="F1177" t="str">
        <f t="shared" si="55"/>
        <v>New South Wales</v>
      </c>
      <c r="G1177" t="s">
        <v>10</v>
      </c>
      <c r="H1177">
        <v>2131</v>
      </c>
      <c r="I1177" t="s">
        <v>11</v>
      </c>
      <c r="J1177" t="s">
        <v>123</v>
      </c>
      <c r="K1177" t="s">
        <v>157</v>
      </c>
      <c r="L1177" t="s">
        <v>147</v>
      </c>
      <c r="M1177" s="5">
        <v>167</v>
      </c>
    </row>
    <row r="1178" spans="1:13" x14ac:dyDescent="0.25">
      <c r="A1178" s="2">
        <v>45677</v>
      </c>
      <c r="B1178" s="3">
        <f t="shared" si="56"/>
        <v>2025</v>
      </c>
      <c r="C1178" t="str">
        <f t="shared" si="54"/>
        <v>2024-2025</v>
      </c>
      <c r="D1178" t="s">
        <v>160</v>
      </c>
      <c r="E1178" t="s">
        <v>68</v>
      </c>
      <c r="F1178" t="str">
        <f t="shared" si="55"/>
        <v>Victoria</v>
      </c>
      <c r="G1178" t="s">
        <v>26</v>
      </c>
      <c r="H1178">
        <v>3429</v>
      </c>
      <c r="I1178" t="s">
        <v>11</v>
      </c>
      <c r="J1178" t="s">
        <v>127</v>
      </c>
      <c r="K1178" t="s">
        <v>157</v>
      </c>
      <c r="L1178" t="s">
        <v>147</v>
      </c>
      <c r="M1178" s="5">
        <v>69</v>
      </c>
    </row>
    <row r="1179" spans="1:13" x14ac:dyDescent="0.25">
      <c r="A1179" s="2">
        <v>45554</v>
      </c>
      <c r="B1179" s="3">
        <f t="shared" si="56"/>
        <v>2025</v>
      </c>
      <c r="C1179" t="str">
        <f t="shared" si="54"/>
        <v>2024-2025</v>
      </c>
      <c r="D1179" t="s">
        <v>160</v>
      </c>
      <c r="E1179" t="s">
        <v>98</v>
      </c>
      <c r="F1179" t="str">
        <f t="shared" si="55"/>
        <v>South Australia</v>
      </c>
      <c r="G1179" t="s">
        <v>17</v>
      </c>
      <c r="H1179">
        <v>5290</v>
      </c>
      <c r="I1179" t="s">
        <v>11</v>
      </c>
      <c r="J1179" t="s">
        <v>137</v>
      </c>
      <c r="K1179" t="s">
        <v>153</v>
      </c>
      <c r="L1179" t="s">
        <v>143</v>
      </c>
      <c r="M1179" s="5">
        <v>739</v>
      </c>
    </row>
    <row r="1180" spans="1:13" x14ac:dyDescent="0.25">
      <c r="A1180" s="2">
        <v>45575</v>
      </c>
      <c r="B1180" s="3">
        <f t="shared" si="56"/>
        <v>2025</v>
      </c>
      <c r="C1180" t="str">
        <f t="shared" si="54"/>
        <v>2024-2025</v>
      </c>
      <c r="D1180" t="s">
        <v>161</v>
      </c>
      <c r="E1180" t="s">
        <v>52</v>
      </c>
      <c r="F1180" t="str">
        <f t="shared" si="55"/>
        <v>New South Wales</v>
      </c>
      <c r="G1180" t="s">
        <v>10</v>
      </c>
      <c r="H1180">
        <v>2485</v>
      </c>
      <c r="I1180" t="s">
        <v>11</v>
      </c>
      <c r="J1180" t="s">
        <v>120</v>
      </c>
      <c r="K1180" t="s">
        <v>152</v>
      </c>
      <c r="L1180" t="s">
        <v>142</v>
      </c>
      <c r="M1180" s="5">
        <v>411</v>
      </c>
    </row>
    <row r="1181" spans="1:13" x14ac:dyDescent="0.25">
      <c r="A1181" s="2">
        <v>45340</v>
      </c>
      <c r="B1181" s="3">
        <f t="shared" si="56"/>
        <v>2024</v>
      </c>
      <c r="C1181" t="str">
        <f t="shared" si="54"/>
        <v>2023-2024</v>
      </c>
      <c r="D1181" t="s">
        <v>161</v>
      </c>
      <c r="E1181" t="s">
        <v>24</v>
      </c>
      <c r="F1181" t="str">
        <f t="shared" si="55"/>
        <v>Queensland</v>
      </c>
      <c r="G1181" t="s">
        <v>19</v>
      </c>
      <c r="H1181">
        <v>4053</v>
      </c>
      <c r="I1181" t="s">
        <v>11</v>
      </c>
      <c r="J1181" t="s">
        <v>129</v>
      </c>
      <c r="K1181" t="s">
        <v>158</v>
      </c>
      <c r="L1181" t="s">
        <v>148</v>
      </c>
      <c r="M1181" s="5">
        <v>667</v>
      </c>
    </row>
    <row r="1182" spans="1:13" x14ac:dyDescent="0.25">
      <c r="A1182" s="2">
        <v>45891</v>
      </c>
      <c r="B1182" s="3">
        <f t="shared" si="56"/>
        <v>2026</v>
      </c>
      <c r="C1182" t="str">
        <f t="shared" si="54"/>
        <v>2025-2026</v>
      </c>
      <c r="D1182" t="s">
        <v>161</v>
      </c>
      <c r="E1182" t="s">
        <v>29</v>
      </c>
      <c r="F1182" t="str">
        <f t="shared" si="55"/>
        <v>Queensland</v>
      </c>
      <c r="G1182" t="s">
        <v>19</v>
      </c>
      <c r="H1182">
        <v>4703</v>
      </c>
      <c r="I1182" t="s">
        <v>11</v>
      </c>
      <c r="J1182" t="s">
        <v>136</v>
      </c>
      <c r="K1182" t="s">
        <v>154</v>
      </c>
      <c r="L1182" t="s">
        <v>144</v>
      </c>
      <c r="M1182" s="5">
        <v>529</v>
      </c>
    </row>
    <row r="1183" spans="1:13" x14ac:dyDescent="0.25">
      <c r="A1183" s="2">
        <v>45521</v>
      </c>
      <c r="B1183" s="3">
        <f t="shared" si="56"/>
        <v>2025</v>
      </c>
      <c r="C1183" t="str">
        <f t="shared" si="54"/>
        <v>2024-2025</v>
      </c>
      <c r="D1183" t="s">
        <v>160</v>
      </c>
      <c r="E1183" t="s">
        <v>56</v>
      </c>
      <c r="F1183" t="str">
        <f t="shared" si="55"/>
        <v>Queensland</v>
      </c>
      <c r="G1183" t="s">
        <v>19</v>
      </c>
      <c r="H1183">
        <v>4883</v>
      </c>
      <c r="I1183" t="s">
        <v>11</v>
      </c>
      <c r="J1183" t="s">
        <v>131</v>
      </c>
      <c r="K1183" t="s">
        <v>157</v>
      </c>
      <c r="L1183" t="s">
        <v>147</v>
      </c>
      <c r="M1183" s="5">
        <v>154</v>
      </c>
    </row>
    <row r="1184" spans="1:13" x14ac:dyDescent="0.25">
      <c r="A1184" s="2">
        <v>45760</v>
      </c>
      <c r="B1184" s="3">
        <f t="shared" si="56"/>
        <v>2025</v>
      </c>
      <c r="C1184" t="str">
        <f t="shared" si="54"/>
        <v>2024-2025</v>
      </c>
      <c r="D1184" t="s">
        <v>161</v>
      </c>
      <c r="E1184" t="s">
        <v>37</v>
      </c>
      <c r="F1184" t="str">
        <f t="shared" si="55"/>
        <v>Victoria</v>
      </c>
      <c r="G1184" t="s">
        <v>26</v>
      </c>
      <c r="H1184">
        <v>3134</v>
      </c>
      <c r="I1184" t="s">
        <v>11</v>
      </c>
      <c r="J1184" t="s">
        <v>125</v>
      </c>
      <c r="K1184" t="s">
        <v>153</v>
      </c>
      <c r="L1184" t="s">
        <v>143</v>
      </c>
      <c r="M1184" s="5">
        <v>476</v>
      </c>
    </row>
    <row r="1185" spans="1:13" x14ac:dyDescent="0.25">
      <c r="A1185" s="2">
        <v>45771</v>
      </c>
      <c r="B1185" s="3">
        <f t="shared" si="56"/>
        <v>2025</v>
      </c>
      <c r="C1185" t="str">
        <f t="shared" si="54"/>
        <v>2024-2025</v>
      </c>
      <c r="D1185" t="s">
        <v>160</v>
      </c>
      <c r="E1185" t="s">
        <v>103</v>
      </c>
      <c r="F1185" t="str">
        <f t="shared" si="55"/>
        <v>Victoria</v>
      </c>
      <c r="G1185" t="s">
        <v>26</v>
      </c>
      <c r="H1185">
        <v>3550</v>
      </c>
      <c r="I1185" t="s">
        <v>11</v>
      </c>
      <c r="J1185" t="s">
        <v>127</v>
      </c>
      <c r="K1185" t="s">
        <v>150</v>
      </c>
      <c r="L1185" t="s">
        <v>140</v>
      </c>
      <c r="M1185" s="5">
        <v>223</v>
      </c>
    </row>
    <row r="1186" spans="1:13" x14ac:dyDescent="0.25">
      <c r="A1186" s="2">
        <v>45485</v>
      </c>
      <c r="B1186" s="3">
        <f t="shared" si="56"/>
        <v>2025</v>
      </c>
      <c r="C1186" t="str">
        <f t="shared" si="54"/>
        <v>2024-2025</v>
      </c>
      <c r="D1186" t="s">
        <v>160</v>
      </c>
      <c r="E1186" t="s">
        <v>31</v>
      </c>
      <c r="F1186" t="str">
        <f t="shared" si="55"/>
        <v>South Australia</v>
      </c>
      <c r="G1186" t="s">
        <v>17</v>
      </c>
      <c r="H1186">
        <v>5082</v>
      </c>
      <c r="I1186" t="s">
        <v>11</v>
      </c>
      <c r="J1186" t="s">
        <v>132</v>
      </c>
      <c r="K1186" t="s">
        <v>154</v>
      </c>
      <c r="L1186" t="s">
        <v>144</v>
      </c>
      <c r="M1186" s="5">
        <v>621</v>
      </c>
    </row>
    <row r="1187" spans="1:13" x14ac:dyDescent="0.25">
      <c r="A1187" s="2">
        <v>45751</v>
      </c>
      <c r="B1187" s="3">
        <f t="shared" si="56"/>
        <v>2025</v>
      </c>
      <c r="C1187" t="str">
        <f t="shared" si="54"/>
        <v>2024-2025</v>
      </c>
      <c r="D1187" t="s">
        <v>160</v>
      </c>
      <c r="E1187" t="s">
        <v>82</v>
      </c>
      <c r="F1187" t="str">
        <f t="shared" si="55"/>
        <v>Queensland</v>
      </c>
      <c r="G1187" t="s">
        <v>19</v>
      </c>
      <c r="H1187">
        <v>4215</v>
      </c>
      <c r="I1187" t="s">
        <v>11</v>
      </c>
      <c r="J1187" t="s">
        <v>122</v>
      </c>
      <c r="K1187" t="s">
        <v>153</v>
      </c>
      <c r="L1187" t="s">
        <v>143</v>
      </c>
      <c r="M1187" s="5">
        <v>173</v>
      </c>
    </row>
    <row r="1188" spans="1:13" x14ac:dyDescent="0.25">
      <c r="A1188" s="2">
        <v>45833</v>
      </c>
      <c r="B1188" s="3">
        <f t="shared" si="56"/>
        <v>2025</v>
      </c>
      <c r="C1188" t="str">
        <f t="shared" si="54"/>
        <v>2024-2025</v>
      </c>
      <c r="D1188" t="s">
        <v>160</v>
      </c>
      <c r="E1188" t="s">
        <v>22</v>
      </c>
      <c r="F1188" t="str">
        <f t="shared" si="55"/>
        <v>New South Wales</v>
      </c>
      <c r="G1188" t="s">
        <v>10</v>
      </c>
      <c r="H1188">
        <v>2116</v>
      </c>
      <c r="I1188" t="s">
        <v>11</v>
      </c>
      <c r="J1188" t="s">
        <v>123</v>
      </c>
      <c r="K1188" t="s">
        <v>158</v>
      </c>
      <c r="L1188" t="s">
        <v>148</v>
      </c>
      <c r="M1188" s="5">
        <v>572</v>
      </c>
    </row>
    <row r="1189" spans="1:13" x14ac:dyDescent="0.25">
      <c r="A1189" s="2">
        <v>45832</v>
      </c>
      <c r="B1189" s="3">
        <f t="shared" si="56"/>
        <v>2025</v>
      </c>
      <c r="C1189" t="str">
        <f t="shared" si="54"/>
        <v>2024-2025</v>
      </c>
      <c r="D1189" t="s">
        <v>160</v>
      </c>
      <c r="E1189" t="s">
        <v>48</v>
      </c>
      <c r="F1189" t="str">
        <f t="shared" si="55"/>
        <v>Western Australia</v>
      </c>
      <c r="G1189" t="s">
        <v>28</v>
      </c>
      <c r="H1189">
        <v>6450</v>
      </c>
      <c r="I1189" t="s">
        <v>11</v>
      </c>
      <c r="J1189" t="s">
        <v>139</v>
      </c>
      <c r="K1189" t="s">
        <v>150</v>
      </c>
      <c r="L1189" t="s">
        <v>140</v>
      </c>
      <c r="M1189" s="5">
        <v>166</v>
      </c>
    </row>
    <row r="1190" spans="1:13" x14ac:dyDescent="0.25">
      <c r="A1190" s="2">
        <v>45387</v>
      </c>
      <c r="B1190" s="3">
        <f t="shared" si="56"/>
        <v>2024</v>
      </c>
      <c r="C1190" t="str">
        <f t="shared" si="54"/>
        <v>2023-2024</v>
      </c>
      <c r="D1190" t="s">
        <v>160</v>
      </c>
      <c r="E1190" t="s">
        <v>14</v>
      </c>
      <c r="F1190" t="str">
        <f t="shared" si="55"/>
        <v>Northern Territory</v>
      </c>
      <c r="G1190" t="s">
        <v>15</v>
      </c>
      <c r="H1190">
        <v>800</v>
      </c>
      <c r="I1190" t="s">
        <v>11</v>
      </c>
      <c r="J1190" t="s">
        <v>138</v>
      </c>
      <c r="K1190" t="s">
        <v>158</v>
      </c>
      <c r="L1190" t="s">
        <v>148</v>
      </c>
      <c r="M1190" s="5">
        <v>333</v>
      </c>
    </row>
    <row r="1191" spans="1:13" x14ac:dyDescent="0.25">
      <c r="A1191" s="2">
        <v>45324</v>
      </c>
      <c r="B1191" s="3">
        <f t="shared" si="56"/>
        <v>2024</v>
      </c>
      <c r="C1191" t="str">
        <f t="shared" si="54"/>
        <v>2023-2024</v>
      </c>
      <c r="D1191" t="s">
        <v>161</v>
      </c>
      <c r="E1191" t="s">
        <v>24</v>
      </c>
      <c r="F1191" t="str">
        <f t="shared" si="55"/>
        <v>Queensland</v>
      </c>
      <c r="G1191" t="s">
        <v>19</v>
      </c>
      <c r="H1191">
        <v>4053</v>
      </c>
      <c r="I1191" t="s">
        <v>11</v>
      </c>
      <c r="J1191" t="s">
        <v>129</v>
      </c>
      <c r="K1191" t="s">
        <v>155</v>
      </c>
      <c r="L1191" t="s">
        <v>145</v>
      </c>
      <c r="M1191" s="5">
        <v>229</v>
      </c>
    </row>
    <row r="1192" spans="1:13" x14ac:dyDescent="0.25">
      <c r="A1192" s="2">
        <v>45814</v>
      </c>
      <c r="B1192" s="3">
        <f t="shared" si="56"/>
        <v>2025</v>
      </c>
      <c r="C1192" t="str">
        <f t="shared" si="54"/>
        <v>2024-2025</v>
      </c>
      <c r="D1192" t="s">
        <v>160</v>
      </c>
      <c r="E1192" t="s">
        <v>102</v>
      </c>
      <c r="F1192" t="str">
        <f t="shared" si="55"/>
        <v>Queensland</v>
      </c>
      <c r="G1192" t="s">
        <v>19</v>
      </c>
      <c r="H1192">
        <v>4825</v>
      </c>
      <c r="I1192" t="s">
        <v>11</v>
      </c>
      <c r="J1192" t="s">
        <v>131</v>
      </c>
      <c r="K1192" t="s">
        <v>156</v>
      </c>
      <c r="L1192" t="s">
        <v>146</v>
      </c>
      <c r="M1192" s="5">
        <v>734</v>
      </c>
    </row>
    <row r="1193" spans="1:13" x14ac:dyDescent="0.25">
      <c r="A1193" s="2">
        <v>45889</v>
      </c>
      <c r="B1193" s="3">
        <f t="shared" si="56"/>
        <v>2026</v>
      </c>
      <c r="C1193" t="str">
        <f t="shared" si="54"/>
        <v>2025-2026</v>
      </c>
      <c r="D1193" t="s">
        <v>160</v>
      </c>
      <c r="E1193" t="s">
        <v>105</v>
      </c>
      <c r="F1193" t="str">
        <f t="shared" si="55"/>
        <v>New South Wales</v>
      </c>
      <c r="G1193" t="s">
        <v>10</v>
      </c>
      <c r="H1193">
        <v>2031</v>
      </c>
      <c r="I1193" t="s">
        <v>11</v>
      </c>
      <c r="J1193" t="s">
        <v>124</v>
      </c>
      <c r="K1193" t="s">
        <v>153</v>
      </c>
      <c r="L1193" t="s">
        <v>143</v>
      </c>
      <c r="M1193" s="5">
        <v>298</v>
      </c>
    </row>
    <row r="1194" spans="1:13" x14ac:dyDescent="0.25">
      <c r="A1194" s="2">
        <v>45772</v>
      </c>
      <c r="B1194" s="3">
        <f t="shared" si="56"/>
        <v>2025</v>
      </c>
      <c r="C1194" t="str">
        <f t="shared" si="54"/>
        <v>2024-2025</v>
      </c>
      <c r="D1194" t="s">
        <v>160</v>
      </c>
      <c r="E1194" t="s">
        <v>18</v>
      </c>
      <c r="F1194" t="str">
        <f t="shared" si="55"/>
        <v>Queensland</v>
      </c>
      <c r="G1194" t="s">
        <v>19</v>
      </c>
      <c r="H1194">
        <v>4802</v>
      </c>
      <c r="I1194" t="s">
        <v>11</v>
      </c>
      <c r="J1194" t="s">
        <v>131</v>
      </c>
      <c r="K1194" t="s">
        <v>159</v>
      </c>
      <c r="L1194" t="s">
        <v>149</v>
      </c>
      <c r="M1194" s="5">
        <v>617</v>
      </c>
    </row>
    <row r="1195" spans="1:13" x14ac:dyDescent="0.25">
      <c r="A1195" s="2">
        <v>45311</v>
      </c>
      <c r="B1195" s="3">
        <f t="shared" si="56"/>
        <v>2024</v>
      </c>
      <c r="C1195" t="str">
        <f t="shared" si="54"/>
        <v>2023-2024</v>
      </c>
      <c r="D1195" t="s">
        <v>160</v>
      </c>
      <c r="E1195" t="s">
        <v>13</v>
      </c>
      <c r="F1195" t="str">
        <f t="shared" si="55"/>
        <v>New South Wales</v>
      </c>
      <c r="G1195" t="s">
        <v>10</v>
      </c>
      <c r="H1195">
        <v>2141</v>
      </c>
      <c r="I1195" t="s">
        <v>11</v>
      </c>
      <c r="J1195" t="s">
        <v>123</v>
      </c>
      <c r="K1195" t="s">
        <v>156</v>
      </c>
      <c r="L1195" t="s">
        <v>146</v>
      </c>
      <c r="M1195" s="5">
        <v>638</v>
      </c>
    </row>
    <row r="1196" spans="1:13" x14ac:dyDescent="0.25">
      <c r="A1196" s="2">
        <v>45852</v>
      </c>
      <c r="B1196" s="3">
        <f t="shared" si="56"/>
        <v>2026</v>
      </c>
      <c r="C1196" t="str">
        <f t="shared" si="54"/>
        <v>2025-2026</v>
      </c>
      <c r="D1196" t="s">
        <v>160</v>
      </c>
      <c r="E1196" t="s">
        <v>107</v>
      </c>
      <c r="F1196" t="str">
        <f t="shared" si="55"/>
        <v>New South Wales</v>
      </c>
      <c r="G1196" t="s">
        <v>10</v>
      </c>
      <c r="H1196">
        <v>2020</v>
      </c>
      <c r="I1196" t="s">
        <v>11</v>
      </c>
      <c r="J1196" t="s">
        <v>124</v>
      </c>
      <c r="K1196" t="s">
        <v>156</v>
      </c>
      <c r="L1196" t="s">
        <v>146</v>
      </c>
      <c r="M1196" s="5">
        <v>330</v>
      </c>
    </row>
    <row r="1197" spans="1:13" x14ac:dyDescent="0.25">
      <c r="A1197" s="2">
        <v>45626</v>
      </c>
      <c r="B1197" s="3">
        <f t="shared" si="56"/>
        <v>2025</v>
      </c>
      <c r="C1197" t="str">
        <f t="shared" si="54"/>
        <v>2024-2025</v>
      </c>
      <c r="D1197" t="s">
        <v>160</v>
      </c>
      <c r="E1197" t="s">
        <v>47</v>
      </c>
      <c r="F1197" t="str">
        <f t="shared" si="55"/>
        <v>Victoria</v>
      </c>
      <c r="G1197" t="s">
        <v>26</v>
      </c>
      <c r="H1197">
        <v>3630</v>
      </c>
      <c r="I1197" t="s">
        <v>11</v>
      </c>
      <c r="J1197" t="s">
        <v>135</v>
      </c>
      <c r="K1197" t="s">
        <v>152</v>
      </c>
      <c r="L1197" t="s">
        <v>142</v>
      </c>
      <c r="M1197" s="5">
        <v>495</v>
      </c>
    </row>
    <row r="1198" spans="1:13" x14ac:dyDescent="0.25">
      <c r="A1198" s="2">
        <v>45904</v>
      </c>
      <c r="B1198" s="3">
        <f t="shared" si="56"/>
        <v>2026</v>
      </c>
      <c r="C1198" t="str">
        <f t="shared" si="54"/>
        <v>2025-2026</v>
      </c>
      <c r="D1198" t="s">
        <v>161</v>
      </c>
      <c r="E1198" t="s">
        <v>21</v>
      </c>
      <c r="F1198" t="str">
        <f t="shared" si="55"/>
        <v>South Australia</v>
      </c>
      <c r="G1198" t="s">
        <v>17</v>
      </c>
      <c r="H1198">
        <v>5343</v>
      </c>
      <c r="I1198" t="s">
        <v>11</v>
      </c>
      <c r="J1198" t="s">
        <v>137</v>
      </c>
      <c r="K1198" t="s">
        <v>157</v>
      </c>
      <c r="L1198" t="s">
        <v>147</v>
      </c>
      <c r="M1198" s="5">
        <v>207</v>
      </c>
    </row>
    <row r="1199" spans="1:13" x14ac:dyDescent="0.25">
      <c r="A1199" s="2">
        <v>45417</v>
      </c>
      <c r="B1199" s="3">
        <f t="shared" si="56"/>
        <v>2024</v>
      </c>
      <c r="C1199" t="str">
        <f t="shared" si="54"/>
        <v>2023-2024</v>
      </c>
      <c r="D1199" t="s">
        <v>160</v>
      </c>
      <c r="E1199" t="s">
        <v>44</v>
      </c>
      <c r="F1199" t="str">
        <f t="shared" si="55"/>
        <v>Western Australia</v>
      </c>
      <c r="G1199" t="s">
        <v>28</v>
      </c>
      <c r="H1199">
        <v>6010</v>
      </c>
      <c r="I1199" t="s">
        <v>11</v>
      </c>
      <c r="J1199" t="s">
        <v>119</v>
      </c>
      <c r="K1199" t="s">
        <v>153</v>
      </c>
      <c r="L1199" t="s">
        <v>143</v>
      </c>
      <c r="M1199" s="5">
        <v>488</v>
      </c>
    </row>
    <row r="1200" spans="1:13" x14ac:dyDescent="0.25">
      <c r="A1200" s="2">
        <v>45382</v>
      </c>
      <c r="B1200" s="3">
        <f t="shared" si="56"/>
        <v>2024</v>
      </c>
      <c r="C1200" t="str">
        <f t="shared" si="54"/>
        <v>2023-2024</v>
      </c>
      <c r="D1200" t="s">
        <v>161</v>
      </c>
      <c r="E1200" t="s">
        <v>27</v>
      </c>
      <c r="F1200" t="str">
        <f t="shared" si="55"/>
        <v>Western Australia</v>
      </c>
      <c r="G1200" t="s">
        <v>28</v>
      </c>
      <c r="H1200">
        <v>6030</v>
      </c>
      <c r="I1200" t="s">
        <v>11</v>
      </c>
      <c r="J1200" t="s">
        <v>119</v>
      </c>
      <c r="K1200" t="s">
        <v>150</v>
      </c>
      <c r="L1200" t="s">
        <v>140</v>
      </c>
      <c r="M1200" s="5">
        <v>715</v>
      </c>
    </row>
    <row r="1201" spans="1:13" x14ac:dyDescent="0.25">
      <c r="A1201" s="2">
        <v>45317</v>
      </c>
      <c r="B1201" s="3">
        <f t="shared" si="56"/>
        <v>2024</v>
      </c>
      <c r="C1201" t="str">
        <f t="shared" si="54"/>
        <v>2023-2024</v>
      </c>
      <c r="D1201" t="s">
        <v>161</v>
      </c>
      <c r="E1201" t="s">
        <v>71</v>
      </c>
      <c r="F1201" t="str">
        <f t="shared" si="55"/>
        <v>Victoria</v>
      </c>
      <c r="G1201" t="s">
        <v>26</v>
      </c>
      <c r="H1201">
        <v>3131</v>
      </c>
      <c r="I1201" t="s">
        <v>11</v>
      </c>
      <c r="J1201" t="s">
        <v>125</v>
      </c>
      <c r="K1201" t="s">
        <v>157</v>
      </c>
      <c r="L1201" t="s">
        <v>147</v>
      </c>
      <c r="M1201" s="5">
        <v>325</v>
      </c>
    </row>
    <row r="1202" spans="1:13" x14ac:dyDescent="0.25">
      <c r="A1202" s="2">
        <v>45832</v>
      </c>
      <c r="B1202" s="3">
        <f t="shared" si="56"/>
        <v>2025</v>
      </c>
      <c r="C1202" t="str">
        <f t="shared" si="54"/>
        <v>2024-2025</v>
      </c>
      <c r="D1202" t="s">
        <v>160</v>
      </c>
      <c r="E1202" t="s">
        <v>35</v>
      </c>
      <c r="F1202" t="str">
        <f t="shared" si="55"/>
        <v>Victoria</v>
      </c>
      <c r="G1202" t="s">
        <v>26</v>
      </c>
      <c r="H1202">
        <v>3280</v>
      </c>
      <c r="I1202" t="s">
        <v>11</v>
      </c>
      <c r="J1202" t="s">
        <v>127</v>
      </c>
      <c r="K1202" t="s">
        <v>153</v>
      </c>
      <c r="L1202" t="s">
        <v>143</v>
      </c>
      <c r="M1202" s="5">
        <v>481</v>
      </c>
    </row>
    <row r="1203" spans="1:13" x14ac:dyDescent="0.25">
      <c r="A1203" s="2">
        <v>45549</v>
      </c>
      <c r="B1203" s="3">
        <f t="shared" si="56"/>
        <v>2025</v>
      </c>
      <c r="C1203" t="str">
        <f t="shared" si="54"/>
        <v>2024-2025</v>
      </c>
      <c r="D1203" t="s">
        <v>160</v>
      </c>
      <c r="E1203" t="s">
        <v>92</v>
      </c>
      <c r="F1203" t="str">
        <f t="shared" si="55"/>
        <v>New South Wales</v>
      </c>
      <c r="G1203" t="s">
        <v>10</v>
      </c>
      <c r="H1203">
        <v>2015</v>
      </c>
      <c r="I1203" t="s">
        <v>11</v>
      </c>
      <c r="J1203" t="s">
        <v>124</v>
      </c>
      <c r="K1203" t="s">
        <v>153</v>
      </c>
      <c r="L1203" t="s">
        <v>143</v>
      </c>
      <c r="M1203" s="5">
        <v>180</v>
      </c>
    </row>
    <row r="1204" spans="1:13" x14ac:dyDescent="0.25">
      <c r="A1204" s="2">
        <v>45969</v>
      </c>
      <c r="B1204" s="3">
        <f t="shared" si="56"/>
        <v>2026</v>
      </c>
      <c r="C1204" t="str">
        <f t="shared" si="54"/>
        <v>2025-2026</v>
      </c>
      <c r="D1204" t="s">
        <v>160</v>
      </c>
      <c r="E1204" t="s">
        <v>65</v>
      </c>
      <c r="F1204" t="str">
        <f t="shared" si="55"/>
        <v>Victoria</v>
      </c>
      <c r="G1204" t="s">
        <v>26</v>
      </c>
      <c r="H1204">
        <v>3931</v>
      </c>
      <c r="I1204" t="s">
        <v>11</v>
      </c>
      <c r="J1204" t="s">
        <v>135</v>
      </c>
      <c r="K1204" t="s">
        <v>153</v>
      </c>
      <c r="L1204" t="s">
        <v>143</v>
      </c>
      <c r="M1204" s="5">
        <v>351</v>
      </c>
    </row>
    <row r="1205" spans="1:13" x14ac:dyDescent="0.25">
      <c r="A1205" s="2">
        <v>45924</v>
      </c>
      <c r="B1205" s="3">
        <f t="shared" si="56"/>
        <v>2026</v>
      </c>
      <c r="C1205" t="str">
        <f t="shared" si="54"/>
        <v>2025-2026</v>
      </c>
      <c r="D1205" t="s">
        <v>160</v>
      </c>
      <c r="E1205" t="s">
        <v>112</v>
      </c>
      <c r="F1205" t="str">
        <f t="shared" si="55"/>
        <v>Queensland</v>
      </c>
      <c r="G1205" t="s">
        <v>19</v>
      </c>
      <c r="H1205">
        <v>4566</v>
      </c>
      <c r="I1205" t="s">
        <v>11</v>
      </c>
      <c r="J1205" t="s">
        <v>134</v>
      </c>
      <c r="K1205" t="s">
        <v>159</v>
      </c>
      <c r="L1205" t="s">
        <v>149</v>
      </c>
      <c r="M1205" s="5">
        <v>574</v>
      </c>
    </row>
    <row r="1206" spans="1:13" x14ac:dyDescent="0.25">
      <c r="A1206" s="2">
        <v>45901</v>
      </c>
      <c r="B1206" s="3">
        <f t="shared" si="56"/>
        <v>2026</v>
      </c>
      <c r="C1206" t="str">
        <f t="shared" si="54"/>
        <v>2025-2026</v>
      </c>
      <c r="D1206" t="s">
        <v>161</v>
      </c>
      <c r="E1206" t="s">
        <v>85</v>
      </c>
      <c r="F1206" t="str">
        <f t="shared" si="55"/>
        <v>Western Australia</v>
      </c>
      <c r="G1206" t="s">
        <v>28</v>
      </c>
      <c r="H1206">
        <v>6725</v>
      </c>
      <c r="I1206" t="s">
        <v>11</v>
      </c>
      <c r="J1206" t="s">
        <v>139</v>
      </c>
      <c r="K1206" t="s">
        <v>157</v>
      </c>
      <c r="L1206" t="s">
        <v>147</v>
      </c>
      <c r="M1206" s="5">
        <v>82</v>
      </c>
    </row>
    <row r="1207" spans="1:13" x14ac:dyDescent="0.25">
      <c r="A1207" s="2">
        <v>45586</v>
      </c>
      <c r="B1207" s="3">
        <f t="shared" si="56"/>
        <v>2025</v>
      </c>
      <c r="C1207" t="str">
        <f t="shared" si="54"/>
        <v>2024-2025</v>
      </c>
      <c r="D1207" t="s">
        <v>160</v>
      </c>
      <c r="E1207" t="s">
        <v>36</v>
      </c>
      <c r="F1207" t="str">
        <f t="shared" si="55"/>
        <v>New South Wales</v>
      </c>
      <c r="G1207" t="s">
        <v>10</v>
      </c>
      <c r="H1207">
        <v>2539</v>
      </c>
      <c r="I1207" t="s">
        <v>11</v>
      </c>
      <c r="J1207" t="s">
        <v>121</v>
      </c>
      <c r="K1207" t="s">
        <v>157</v>
      </c>
      <c r="L1207" t="s">
        <v>147</v>
      </c>
      <c r="M1207" s="5">
        <v>40</v>
      </c>
    </row>
    <row r="1208" spans="1:13" x14ac:dyDescent="0.25">
      <c r="A1208" s="2">
        <v>45447</v>
      </c>
      <c r="B1208" s="3">
        <f t="shared" si="56"/>
        <v>2024</v>
      </c>
      <c r="C1208" t="str">
        <f t="shared" si="54"/>
        <v>2023-2024</v>
      </c>
      <c r="D1208" t="s">
        <v>160</v>
      </c>
      <c r="E1208" t="s">
        <v>92</v>
      </c>
      <c r="F1208" t="str">
        <f t="shared" si="55"/>
        <v>New South Wales</v>
      </c>
      <c r="G1208" t="s">
        <v>10</v>
      </c>
      <c r="H1208">
        <v>2015</v>
      </c>
      <c r="I1208" t="s">
        <v>11</v>
      </c>
      <c r="J1208" t="s">
        <v>124</v>
      </c>
      <c r="K1208" t="s">
        <v>154</v>
      </c>
      <c r="L1208" t="s">
        <v>144</v>
      </c>
      <c r="M1208" s="5">
        <v>744</v>
      </c>
    </row>
    <row r="1209" spans="1:13" x14ac:dyDescent="0.25">
      <c r="A1209" s="2">
        <v>45533</v>
      </c>
      <c r="B1209" s="3">
        <f t="shared" si="56"/>
        <v>2025</v>
      </c>
      <c r="C1209" t="str">
        <f t="shared" si="54"/>
        <v>2024-2025</v>
      </c>
      <c r="D1209" t="s">
        <v>160</v>
      </c>
      <c r="E1209" t="s">
        <v>110</v>
      </c>
      <c r="F1209" t="str">
        <f t="shared" si="55"/>
        <v>Australian Capital Territory</v>
      </c>
      <c r="G1209" t="s">
        <v>51</v>
      </c>
      <c r="H1209">
        <v>2609</v>
      </c>
      <c r="I1209" t="s">
        <v>11</v>
      </c>
      <c r="J1209" t="s">
        <v>121</v>
      </c>
      <c r="K1209" t="s">
        <v>153</v>
      </c>
      <c r="L1209" t="s">
        <v>143</v>
      </c>
      <c r="M1209" s="5">
        <v>395</v>
      </c>
    </row>
    <row r="1210" spans="1:13" x14ac:dyDescent="0.25">
      <c r="A1210" s="2">
        <v>45567</v>
      </c>
      <c r="B1210" s="3">
        <f t="shared" si="56"/>
        <v>2025</v>
      </c>
      <c r="C1210" t="str">
        <f t="shared" si="54"/>
        <v>2024-2025</v>
      </c>
      <c r="D1210" t="s">
        <v>160</v>
      </c>
      <c r="E1210" t="s">
        <v>35</v>
      </c>
      <c r="F1210" t="str">
        <f t="shared" si="55"/>
        <v>Victoria</v>
      </c>
      <c r="G1210" t="s">
        <v>26</v>
      </c>
      <c r="H1210">
        <v>3280</v>
      </c>
      <c r="I1210" t="s">
        <v>11</v>
      </c>
      <c r="J1210" t="s">
        <v>127</v>
      </c>
      <c r="K1210" t="s">
        <v>153</v>
      </c>
      <c r="L1210" t="s">
        <v>143</v>
      </c>
      <c r="M1210" s="5">
        <v>465</v>
      </c>
    </row>
    <row r="1211" spans="1:13" x14ac:dyDescent="0.25">
      <c r="A1211" s="2">
        <v>45354</v>
      </c>
      <c r="B1211" s="3">
        <f t="shared" si="56"/>
        <v>2024</v>
      </c>
      <c r="C1211" t="str">
        <f t="shared" si="54"/>
        <v>2023-2024</v>
      </c>
      <c r="D1211" t="s">
        <v>160</v>
      </c>
      <c r="E1211" t="s">
        <v>66</v>
      </c>
      <c r="F1211" t="str">
        <f t="shared" si="55"/>
        <v>Western Australia</v>
      </c>
      <c r="G1211" t="s">
        <v>28</v>
      </c>
      <c r="H1211">
        <v>6330</v>
      </c>
      <c r="I1211" t="s">
        <v>11</v>
      </c>
      <c r="J1211" t="s">
        <v>133</v>
      </c>
      <c r="K1211" t="s">
        <v>156</v>
      </c>
      <c r="L1211" t="s">
        <v>146</v>
      </c>
      <c r="M1211" s="5">
        <v>732</v>
      </c>
    </row>
    <row r="1212" spans="1:13" x14ac:dyDescent="0.25">
      <c r="A1212" s="2">
        <v>45343</v>
      </c>
      <c r="B1212" s="3">
        <f t="shared" si="56"/>
        <v>2024</v>
      </c>
      <c r="C1212" t="str">
        <f t="shared" si="54"/>
        <v>2023-2024</v>
      </c>
      <c r="D1212" t="s">
        <v>161</v>
      </c>
      <c r="E1212" t="s">
        <v>98</v>
      </c>
      <c r="F1212" t="str">
        <f t="shared" si="55"/>
        <v>South Australia</v>
      </c>
      <c r="G1212" t="s">
        <v>17</v>
      </c>
      <c r="H1212">
        <v>5290</v>
      </c>
      <c r="I1212" t="s">
        <v>11</v>
      </c>
      <c r="J1212" t="s">
        <v>137</v>
      </c>
      <c r="K1212" t="s">
        <v>155</v>
      </c>
      <c r="L1212" t="s">
        <v>145</v>
      </c>
      <c r="M1212" s="5">
        <v>644</v>
      </c>
    </row>
    <row r="1213" spans="1:13" x14ac:dyDescent="0.25">
      <c r="A1213" s="2">
        <v>45736</v>
      </c>
      <c r="B1213" s="3">
        <f t="shared" si="56"/>
        <v>2025</v>
      </c>
      <c r="C1213" t="str">
        <f t="shared" si="54"/>
        <v>2024-2025</v>
      </c>
      <c r="D1213" t="s">
        <v>160</v>
      </c>
      <c r="E1213" t="s">
        <v>103</v>
      </c>
      <c r="F1213" t="str">
        <f t="shared" si="55"/>
        <v>Victoria</v>
      </c>
      <c r="G1213" t="s">
        <v>26</v>
      </c>
      <c r="H1213">
        <v>3550</v>
      </c>
      <c r="I1213" t="s">
        <v>11</v>
      </c>
      <c r="J1213" t="s">
        <v>127</v>
      </c>
      <c r="K1213" t="s">
        <v>153</v>
      </c>
      <c r="L1213" t="s">
        <v>143</v>
      </c>
      <c r="M1213" s="5">
        <v>537</v>
      </c>
    </row>
    <row r="1214" spans="1:13" x14ac:dyDescent="0.25">
      <c r="A1214" s="2">
        <v>45913</v>
      </c>
      <c r="B1214" s="3">
        <f t="shared" si="56"/>
        <v>2026</v>
      </c>
      <c r="C1214" t="str">
        <f t="shared" si="54"/>
        <v>2025-2026</v>
      </c>
      <c r="D1214" t="s">
        <v>161</v>
      </c>
      <c r="E1214" t="s">
        <v>16</v>
      </c>
      <c r="F1214" t="str">
        <f t="shared" si="55"/>
        <v>South Australia</v>
      </c>
      <c r="G1214" t="s">
        <v>17</v>
      </c>
      <c r="H1214">
        <v>5168</v>
      </c>
      <c r="I1214" t="s">
        <v>11</v>
      </c>
      <c r="J1214" t="s">
        <v>132</v>
      </c>
      <c r="K1214" t="s">
        <v>154</v>
      </c>
      <c r="L1214" t="s">
        <v>144</v>
      </c>
      <c r="M1214" s="5">
        <v>534</v>
      </c>
    </row>
    <row r="1215" spans="1:13" x14ac:dyDescent="0.25">
      <c r="A1215" s="2">
        <v>45651</v>
      </c>
      <c r="B1215" s="3">
        <f t="shared" si="56"/>
        <v>2025</v>
      </c>
      <c r="C1215" t="str">
        <f t="shared" si="54"/>
        <v>2024-2025</v>
      </c>
      <c r="D1215" t="s">
        <v>160</v>
      </c>
      <c r="E1215" t="s">
        <v>32</v>
      </c>
      <c r="F1215" t="str">
        <f t="shared" si="55"/>
        <v>Victoria</v>
      </c>
      <c r="G1215" t="s">
        <v>26</v>
      </c>
      <c r="H1215">
        <v>3977</v>
      </c>
      <c r="I1215" t="s">
        <v>11</v>
      </c>
      <c r="J1215" t="s">
        <v>135</v>
      </c>
      <c r="K1215" t="s">
        <v>155</v>
      </c>
      <c r="L1215" t="s">
        <v>145</v>
      </c>
      <c r="M1215" s="5">
        <v>306</v>
      </c>
    </row>
    <row r="1216" spans="1:13" x14ac:dyDescent="0.25">
      <c r="A1216" s="2">
        <v>45637</v>
      </c>
      <c r="B1216" s="3">
        <f t="shared" si="56"/>
        <v>2025</v>
      </c>
      <c r="C1216" t="str">
        <f t="shared" si="54"/>
        <v>2024-2025</v>
      </c>
      <c r="D1216" t="s">
        <v>161</v>
      </c>
      <c r="E1216" t="s">
        <v>109</v>
      </c>
      <c r="F1216" t="str">
        <f t="shared" si="55"/>
        <v>Western Australia</v>
      </c>
      <c r="G1216" t="s">
        <v>28</v>
      </c>
      <c r="H1216">
        <v>6052</v>
      </c>
      <c r="I1216" t="s">
        <v>11</v>
      </c>
      <c r="J1216" t="s">
        <v>119</v>
      </c>
      <c r="K1216" t="s">
        <v>157</v>
      </c>
      <c r="L1216" t="s">
        <v>147</v>
      </c>
      <c r="M1216" s="5">
        <v>210</v>
      </c>
    </row>
    <row r="1217" spans="1:13" x14ac:dyDescent="0.25">
      <c r="A1217" s="2">
        <v>45686</v>
      </c>
      <c r="B1217" s="3">
        <f t="shared" si="56"/>
        <v>2025</v>
      </c>
      <c r="C1217" t="str">
        <f t="shared" si="54"/>
        <v>2024-2025</v>
      </c>
      <c r="D1217" t="s">
        <v>160</v>
      </c>
      <c r="E1217" t="s">
        <v>40</v>
      </c>
      <c r="F1217" t="str">
        <f t="shared" si="55"/>
        <v>South Australia</v>
      </c>
      <c r="G1217" t="s">
        <v>17</v>
      </c>
      <c r="H1217">
        <v>5169</v>
      </c>
      <c r="I1217" t="s">
        <v>11</v>
      </c>
      <c r="J1217" t="s">
        <v>132</v>
      </c>
      <c r="K1217" t="s">
        <v>153</v>
      </c>
      <c r="L1217" t="s">
        <v>143</v>
      </c>
      <c r="M1217" s="5">
        <v>536</v>
      </c>
    </row>
    <row r="1218" spans="1:13" x14ac:dyDescent="0.25">
      <c r="A1218" s="2">
        <v>45995</v>
      </c>
      <c r="B1218" s="3">
        <f t="shared" si="56"/>
        <v>2026</v>
      </c>
      <c r="C1218" t="str">
        <f t="shared" ref="C1218:C1281" si="57">IF(MONTH(A1218) &gt;= 7, YEAR(A1218) &amp; "-" &amp; YEAR(A1218) + 1, YEAR(A1218) - 1 &amp; "-" &amp; YEAR(A1218))</f>
        <v>2025-2026</v>
      </c>
      <c r="D1218" t="s">
        <v>160</v>
      </c>
      <c r="E1218" t="s">
        <v>103</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26</v>
      </c>
      <c r="H1218">
        <v>3550</v>
      </c>
      <c r="I1218" t="s">
        <v>11</v>
      </c>
      <c r="J1218" t="s">
        <v>127</v>
      </c>
      <c r="K1218" t="s">
        <v>158</v>
      </c>
      <c r="L1218" t="s">
        <v>148</v>
      </c>
      <c r="M1218" s="5">
        <v>27</v>
      </c>
    </row>
    <row r="1219" spans="1:13" x14ac:dyDescent="0.25">
      <c r="A1219" s="2">
        <v>45633</v>
      </c>
      <c r="B1219" s="3">
        <f t="shared" ref="B1219:B1282" si="59">IF(MONTH(A1219)&gt;=7,YEAR(A1219)+1,YEAR(A1219))</f>
        <v>2025</v>
      </c>
      <c r="C1219" t="str">
        <f t="shared" si="57"/>
        <v>2024-2025</v>
      </c>
      <c r="D1219" t="s">
        <v>160</v>
      </c>
      <c r="E1219" t="s">
        <v>20</v>
      </c>
      <c r="F1219" t="str">
        <f t="shared" si="58"/>
        <v>South Australia</v>
      </c>
      <c r="G1219" t="s">
        <v>17</v>
      </c>
      <c r="H1219">
        <v>5607</v>
      </c>
      <c r="I1219" t="s">
        <v>11</v>
      </c>
      <c r="J1219" t="s">
        <v>137</v>
      </c>
      <c r="K1219" t="s">
        <v>153</v>
      </c>
      <c r="L1219" t="s">
        <v>143</v>
      </c>
      <c r="M1219" s="5">
        <v>703</v>
      </c>
    </row>
    <row r="1220" spans="1:13" x14ac:dyDescent="0.25">
      <c r="A1220" s="2">
        <v>45522</v>
      </c>
      <c r="B1220" s="3">
        <f t="shared" si="59"/>
        <v>2025</v>
      </c>
      <c r="C1220" t="str">
        <f t="shared" si="57"/>
        <v>2024-2025</v>
      </c>
      <c r="D1220" t="s">
        <v>161</v>
      </c>
      <c r="E1220" t="s">
        <v>21</v>
      </c>
      <c r="F1220" t="str">
        <f t="shared" si="58"/>
        <v>South Australia</v>
      </c>
      <c r="G1220" t="s">
        <v>17</v>
      </c>
      <c r="H1220">
        <v>5343</v>
      </c>
      <c r="I1220" t="s">
        <v>11</v>
      </c>
      <c r="J1220" t="s">
        <v>137</v>
      </c>
      <c r="K1220" t="s">
        <v>157</v>
      </c>
      <c r="L1220" t="s">
        <v>147</v>
      </c>
      <c r="M1220" s="5">
        <v>388</v>
      </c>
    </row>
    <row r="1221" spans="1:13" x14ac:dyDescent="0.25">
      <c r="A1221" s="2">
        <v>45696</v>
      </c>
      <c r="B1221" s="3">
        <f t="shared" si="59"/>
        <v>2025</v>
      </c>
      <c r="C1221" t="str">
        <f t="shared" si="57"/>
        <v>2024-2025</v>
      </c>
      <c r="D1221" t="s">
        <v>160</v>
      </c>
      <c r="E1221" t="s">
        <v>50</v>
      </c>
      <c r="F1221" t="str">
        <f t="shared" si="58"/>
        <v>Australian Capital Territory</v>
      </c>
      <c r="G1221" t="s">
        <v>51</v>
      </c>
      <c r="H1221">
        <v>2617</v>
      </c>
      <c r="I1221" t="s">
        <v>11</v>
      </c>
      <c r="J1221" t="s">
        <v>121</v>
      </c>
      <c r="K1221" t="s">
        <v>154</v>
      </c>
      <c r="L1221" t="s">
        <v>144</v>
      </c>
      <c r="M1221" s="5">
        <v>566</v>
      </c>
    </row>
    <row r="1222" spans="1:13" x14ac:dyDescent="0.25">
      <c r="A1222" s="2">
        <v>45693</v>
      </c>
      <c r="B1222" s="3">
        <f t="shared" si="59"/>
        <v>2025</v>
      </c>
      <c r="C1222" t="str">
        <f t="shared" si="57"/>
        <v>2024-2025</v>
      </c>
      <c r="D1222" t="s">
        <v>161</v>
      </c>
      <c r="E1222" t="s">
        <v>46</v>
      </c>
      <c r="F1222" t="str">
        <f t="shared" si="58"/>
        <v>South Australia</v>
      </c>
      <c r="G1222" t="s">
        <v>17</v>
      </c>
      <c r="H1222">
        <v>5043</v>
      </c>
      <c r="I1222" t="s">
        <v>11</v>
      </c>
      <c r="J1222" t="s">
        <v>132</v>
      </c>
      <c r="K1222" t="s">
        <v>154</v>
      </c>
      <c r="L1222" t="s">
        <v>144</v>
      </c>
      <c r="M1222" s="5">
        <v>157</v>
      </c>
    </row>
    <row r="1223" spans="1:13" x14ac:dyDescent="0.25">
      <c r="A1223" s="2">
        <v>45641</v>
      </c>
      <c r="B1223" s="3">
        <f t="shared" si="59"/>
        <v>2025</v>
      </c>
      <c r="C1223" t="str">
        <f t="shared" si="57"/>
        <v>2024-2025</v>
      </c>
      <c r="D1223" t="s">
        <v>160</v>
      </c>
      <c r="E1223" t="s">
        <v>18</v>
      </c>
      <c r="F1223" t="str">
        <f t="shared" si="58"/>
        <v>Queensland</v>
      </c>
      <c r="G1223" t="s">
        <v>19</v>
      </c>
      <c r="H1223">
        <v>4802</v>
      </c>
      <c r="I1223" t="s">
        <v>11</v>
      </c>
      <c r="J1223" t="s">
        <v>131</v>
      </c>
      <c r="K1223" t="s">
        <v>150</v>
      </c>
      <c r="L1223" t="s">
        <v>140</v>
      </c>
      <c r="M1223" s="5">
        <v>583</v>
      </c>
    </row>
    <row r="1224" spans="1:13" x14ac:dyDescent="0.25">
      <c r="A1224" s="2">
        <v>45660</v>
      </c>
      <c r="B1224" s="3">
        <f t="shared" si="59"/>
        <v>2025</v>
      </c>
      <c r="C1224" t="str">
        <f t="shared" si="57"/>
        <v>2024-2025</v>
      </c>
      <c r="D1224" t="s">
        <v>160</v>
      </c>
      <c r="E1224" t="s">
        <v>21</v>
      </c>
      <c r="F1224" t="str">
        <f t="shared" si="58"/>
        <v>South Australia</v>
      </c>
      <c r="G1224" t="s">
        <v>17</v>
      </c>
      <c r="H1224">
        <v>5343</v>
      </c>
      <c r="I1224" t="s">
        <v>11</v>
      </c>
      <c r="J1224" t="s">
        <v>137</v>
      </c>
      <c r="K1224" t="s">
        <v>153</v>
      </c>
      <c r="L1224" t="s">
        <v>143</v>
      </c>
      <c r="M1224" s="5">
        <v>46</v>
      </c>
    </row>
    <row r="1225" spans="1:13" x14ac:dyDescent="0.25">
      <c r="A1225" s="2">
        <v>46001</v>
      </c>
      <c r="B1225" s="3">
        <f t="shared" si="59"/>
        <v>2026</v>
      </c>
      <c r="C1225" t="str">
        <f t="shared" si="57"/>
        <v>2025-2026</v>
      </c>
      <c r="D1225" t="s">
        <v>161</v>
      </c>
      <c r="E1225" t="s">
        <v>64</v>
      </c>
      <c r="F1225" t="str">
        <f t="shared" si="58"/>
        <v>Western Australia</v>
      </c>
      <c r="G1225" t="s">
        <v>28</v>
      </c>
      <c r="H1225">
        <v>6112</v>
      </c>
      <c r="I1225" t="s">
        <v>11</v>
      </c>
      <c r="J1225" t="s">
        <v>133</v>
      </c>
      <c r="K1225" t="s">
        <v>152</v>
      </c>
      <c r="L1225" t="s">
        <v>142</v>
      </c>
      <c r="M1225" s="5">
        <v>797</v>
      </c>
    </row>
    <row r="1226" spans="1:13" x14ac:dyDescent="0.25">
      <c r="A1226" s="2">
        <v>45318</v>
      </c>
      <c r="B1226" s="3">
        <f t="shared" si="59"/>
        <v>2024</v>
      </c>
      <c r="C1226" t="str">
        <f t="shared" si="57"/>
        <v>2023-2024</v>
      </c>
      <c r="D1226" t="s">
        <v>160</v>
      </c>
      <c r="E1226" t="s">
        <v>99</v>
      </c>
      <c r="F1226" t="str">
        <f t="shared" si="58"/>
        <v>Western Australia</v>
      </c>
      <c r="G1226" t="s">
        <v>28</v>
      </c>
      <c r="H1226">
        <v>6530</v>
      </c>
      <c r="I1226" t="s">
        <v>11</v>
      </c>
      <c r="J1226" t="s">
        <v>139</v>
      </c>
      <c r="K1226" t="s">
        <v>158</v>
      </c>
      <c r="L1226" t="s">
        <v>148</v>
      </c>
      <c r="M1226" s="5">
        <v>629</v>
      </c>
    </row>
    <row r="1227" spans="1:13" x14ac:dyDescent="0.25">
      <c r="A1227" s="2">
        <v>45323</v>
      </c>
      <c r="B1227" s="3">
        <f t="shared" si="59"/>
        <v>2024</v>
      </c>
      <c r="C1227" t="str">
        <f t="shared" si="57"/>
        <v>2023-2024</v>
      </c>
      <c r="D1227" t="s">
        <v>161</v>
      </c>
      <c r="E1227" t="s">
        <v>69</v>
      </c>
      <c r="F1227" t="str">
        <f t="shared" si="58"/>
        <v>Victoria</v>
      </c>
      <c r="G1227" t="s">
        <v>26</v>
      </c>
      <c r="H1227">
        <v>3148</v>
      </c>
      <c r="I1227" t="s">
        <v>11</v>
      </c>
      <c r="J1227" t="s">
        <v>125</v>
      </c>
      <c r="K1227" t="s">
        <v>156</v>
      </c>
      <c r="L1227" t="s">
        <v>146</v>
      </c>
      <c r="M1227" s="5">
        <v>46</v>
      </c>
    </row>
    <row r="1228" spans="1:13" x14ac:dyDescent="0.25">
      <c r="A1228" s="2">
        <v>45818</v>
      </c>
      <c r="B1228" s="3">
        <f t="shared" si="59"/>
        <v>2025</v>
      </c>
      <c r="C1228" t="str">
        <f t="shared" si="57"/>
        <v>2024-2025</v>
      </c>
      <c r="D1228" t="s">
        <v>161</v>
      </c>
      <c r="E1228" t="s">
        <v>67</v>
      </c>
      <c r="F1228" t="str">
        <f t="shared" si="58"/>
        <v>Tasmania</v>
      </c>
      <c r="G1228" t="s">
        <v>43</v>
      </c>
      <c r="H1228">
        <v>7250</v>
      </c>
      <c r="I1228" t="s">
        <v>11</v>
      </c>
      <c r="J1228" t="s">
        <v>128</v>
      </c>
      <c r="K1228" t="s">
        <v>156</v>
      </c>
      <c r="L1228" t="s">
        <v>146</v>
      </c>
      <c r="M1228" s="5">
        <v>751</v>
      </c>
    </row>
    <row r="1229" spans="1:13" x14ac:dyDescent="0.25">
      <c r="A1229" s="2">
        <v>45908</v>
      </c>
      <c r="B1229" s="3">
        <f t="shared" si="59"/>
        <v>2026</v>
      </c>
      <c r="C1229" t="str">
        <f t="shared" si="57"/>
        <v>2025-2026</v>
      </c>
      <c r="D1229" t="s">
        <v>160</v>
      </c>
      <c r="E1229" t="s">
        <v>40</v>
      </c>
      <c r="F1229" t="str">
        <f t="shared" si="58"/>
        <v>South Australia</v>
      </c>
      <c r="G1229" t="s">
        <v>17</v>
      </c>
      <c r="H1229">
        <v>5169</v>
      </c>
      <c r="I1229" t="s">
        <v>11</v>
      </c>
      <c r="J1229" t="s">
        <v>132</v>
      </c>
      <c r="K1229" t="s">
        <v>156</v>
      </c>
      <c r="L1229" t="s">
        <v>146</v>
      </c>
      <c r="M1229" s="5">
        <v>575</v>
      </c>
    </row>
    <row r="1230" spans="1:13" x14ac:dyDescent="0.25">
      <c r="A1230" s="2">
        <v>45815</v>
      </c>
      <c r="B1230" s="3">
        <f t="shared" si="59"/>
        <v>2025</v>
      </c>
      <c r="C1230" t="str">
        <f t="shared" si="57"/>
        <v>2024-2025</v>
      </c>
      <c r="D1230" t="s">
        <v>160</v>
      </c>
      <c r="E1230" t="s">
        <v>95</v>
      </c>
      <c r="F1230" t="str">
        <f t="shared" si="58"/>
        <v>New South Wales</v>
      </c>
      <c r="G1230" t="s">
        <v>10</v>
      </c>
      <c r="H1230">
        <v>2131</v>
      </c>
      <c r="I1230" t="s">
        <v>11</v>
      </c>
      <c r="J1230" t="s">
        <v>123</v>
      </c>
      <c r="K1230" t="s">
        <v>155</v>
      </c>
      <c r="L1230" t="s">
        <v>145</v>
      </c>
      <c r="M1230" s="5">
        <v>381</v>
      </c>
    </row>
    <row r="1231" spans="1:13" x14ac:dyDescent="0.25">
      <c r="A1231" s="2">
        <v>46000</v>
      </c>
      <c r="B1231" s="3">
        <f t="shared" si="59"/>
        <v>2026</v>
      </c>
      <c r="C1231" t="str">
        <f t="shared" si="57"/>
        <v>2025-2026</v>
      </c>
      <c r="D1231" t="s">
        <v>161</v>
      </c>
      <c r="E1231" t="s">
        <v>41</v>
      </c>
      <c r="F1231" t="str">
        <f t="shared" si="58"/>
        <v>New South Wales</v>
      </c>
      <c r="G1231" t="s">
        <v>10</v>
      </c>
      <c r="H1231">
        <v>2478</v>
      </c>
      <c r="I1231" t="s">
        <v>11</v>
      </c>
      <c r="J1231" t="s">
        <v>120</v>
      </c>
      <c r="K1231" t="s">
        <v>157</v>
      </c>
      <c r="L1231" t="s">
        <v>147</v>
      </c>
      <c r="M1231" s="5">
        <v>436</v>
      </c>
    </row>
    <row r="1232" spans="1:13" x14ac:dyDescent="0.25">
      <c r="A1232" s="2">
        <v>45859</v>
      </c>
      <c r="B1232" s="3">
        <f t="shared" si="59"/>
        <v>2026</v>
      </c>
      <c r="C1232" t="str">
        <f t="shared" si="57"/>
        <v>2025-2026</v>
      </c>
      <c r="D1232" t="s">
        <v>160</v>
      </c>
      <c r="E1232" t="s">
        <v>49</v>
      </c>
      <c r="F1232" t="str">
        <f t="shared" si="58"/>
        <v>New South Wales</v>
      </c>
      <c r="G1232" t="s">
        <v>10</v>
      </c>
      <c r="H1232">
        <v>2350</v>
      </c>
      <c r="I1232" t="s">
        <v>11</v>
      </c>
      <c r="J1232" t="s">
        <v>120</v>
      </c>
      <c r="K1232" t="s">
        <v>151</v>
      </c>
      <c r="L1232" t="s">
        <v>141</v>
      </c>
      <c r="M1232" s="5">
        <v>456</v>
      </c>
    </row>
    <row r="1233" spans="1:13" x14ac:dyDescent="0.25">
      <c r="A1233" s="2">
        <v>45898</v>
      </c>
      <c r="B1233" s="3">
        <f t="shared" si="59"/>
        <v>2026</v>
      </c>
      <c r="C1233" t="str">
        <f t="shared" si="57"/>
        <v>2025-2026</v>
      </c>
      <c r="D1233" t="s">
        <v>160</v>
      </c>
      <c r="E1233" t="s">
        <v>82</v>
      </c>
      <c r="F1233" t="str">
        <f t="shared" si="58"/>
        <v>Queensland</v>
      </c>
      <c r="G1233" t="s">
        <v>19</v>
      </c>
      <c r="H1233">
        <v>4215</v>
      </c>
      <c r="I1233" t="s">
        <v>11</v>
      </c>
      <c r="J1233" t="s">
        <v>122</v>
      </c>
      <c r="K1233" t="s">
        <v>156</v>
      </c>
      <c r="L1233" t="s">
        <v>146</v>
      </c>
      <c r="M1233" s="5">
        <v>479</v>
      </c>
    </row>
    <row r="1234" spans="1:13" x14ac:dyDescent="0.25">
      <c r="A1234" s="2">
        <v>45498</v>
      </c>
      <c r="B1234" s="3">
        <f t="shared" si="59"/>
        <v>2025</v>
      </c>
      <c r="C1234" t="str">
        <f t="shared" si="57"/>
        <v>2024-2025</v>
      </c>
      <c r="D1234" t="s">
        <v>160</v>
      </c>
      <c r="E1234" t="s">
        <v>53</v>
      </c>
      <c r="F1234" t="str">
        <f t="shared" si="58"/>
        <v>Queensland</v>
      </c>
      <c r="G1234" t="s">
        <v>19</v>
      </c>
      <c r="H1234">
        <v>4012</v>
      </c>
      <c r="I1234" t="s">
        <v>11</v>
      </c>
      <c r="J1234" t="s">
        <v>129</v>
      </c>
      <c r="K1234" t="s">
        <v>155</v>
      </c>
      <c r="L1234" t="s">
        <v>145</v>
      </c>
      <c r="M1234" s="5">
        <v>129</v>
      </c>
    </row>
    <row r="1235" spans="1:13" x14ac:dyDescent="0.25">
      <c r="A1235" s="2">
        <v>45573</v>
      </c>
      <c r="B1235" s="3">
        <f t="shared" si="59"/>
        <v>2025</v>
      </c>
      <c r="C1235" t="str">
        <f t="shared" si="57"/>
        <v>2024-2025</v>
      </c>
      <c r="D1235" t="s">
        <v>160</v>
      </c>
      <c r="E1235" t="s">
        <v>44</v>
      </c>
      <c r="F1235" t="str">
        <f t="shared" si="58"/>
        <v>Western Australia</v>
      </c>
      <c r="G1235" t="s">
        <v>28</v>
      </c>
      <c r="H1235">
        <v>6010</v>
      </c>
      <c r="I1235" t="s">
        <v>11</v>
      </c>
      <c r="J1235" t="s">
        <v>119</v>
      </c>
      <c r="K1235" t="s">
        <v>152</v>
      </c>
      <c r="L1235" t="s">
        <v>142</v>
      </c>
      <c r="M1235" s="5">
        <v>276</v>
      </c>
    </row>
    <row r="1236" spans="1:13" x14ac:dyDescent="0.25">
      <c r="A1236" s="2">
        <v>45772</v>
      </c>
      <c r="B1236" s="3">
        <f t="shared" si="59"/>
        <v>2025</v>
      </c>
      <c r="C1236" t="str">
        <f t="shared" si="57"/>
        <v>2024-2025</v>
      </c>
      <c r="D1236" t="s">
        <v>160</v>
      </c>
      <c r="E1236" t="s">
        <v>110</v>
      </c>
      <c r="F1236" t="str">
        <f t="shared" si="58"/>
        <v>Australian Capital Territory</v>
      </c>
      <c r="G1236" t="s">
        <v>51</v>
      </c>
      <c r="H1236">
        <v>2609</v>
      </c>
      <c r="I1236" t="s">
        <v>11</v>
      </c>
      <c r="J1236" t="s">
        <v>121</v>
      </c>
      <c r="K1236" t="s">
        <v>154</v>
      </c>
      <c r="L1236" t="s">
        <v>144</v>
      </c>
      <c r="M1236" s="5">
        <v>130</v>
      </c>
    </row>
    <row r="1237" spans="1:13" x14ac:dyDescent="0.25">
      <c r="A1237" s="2">
        <v>45350</v>
      </c>
      <c r="B1237" s="3">
        <f t="shared" si="59"/>
        <v>2024</v>
      </c>
      <c r="C1237" t="str">
        <f t="shared" si="57"/>
        <v>2023-2024</v>
      </c>
      <c r="D1237" t="s">
        <v>161</v>
      </c>
      <c r="E1237" t="s">
        <v>71</v>
      </c>
      <c r="F1237" t="str">
        <f t="shared" si="58"/>
        <v>Victoria</v>
      </c>
      <c r="G1237" t="s">
        <v>26</v>
      </c>
      <c r="H1237">
        <v>3131</v>
      </c>
      <c r="I1237" t="s">
        <v>11</v>
      </c>
      <c r="J1237" t="s">
        <v>125</v>
      </c>
      <c r="K1237" t="s">
        <v>159</v>
      </c>
      <c r="L1237" t="s">
        <v>149</v>
      </c>
      <c r="M1237" s="5">
        <v>540</v>
      </c>
    </row>
    <row r="1238" spans="1:13" x14ac:dyDescent="0.25">
      <c r="A1238" s="2">
        <v>45414</v>
      </c>
      <c r="B1238" s="3">
        <f t="shared" si="59"/>
        <v>2024</v>
      </c>
      <c r="C1238" t="str">
        <f t="shared" si="57"/>
        <v>2023-2024</v>
      </c>
      <c r="D1238" t="s">
        <v>160</v>
      </c>
      <c r="E1238" t="s">
        <v>53</v>
      </c>
      <c r="F1238" t="str">
        <f t="shared" si="58"/>
        <v>Queensland</v>
      </c>
      <c r="G1238" t="s">
        <v>19</v>
      </c>
      <c r="H1238">
        <v>4012</v>
      </c>
      <c r="I1238" t="s">
        <v>11</v>
      </c>
      <c r="J1238" t="s">
        <v>129</v>
      </c>
      <c r="K1238" t="s">
        <v>156</v>
      </c>
      <c r="L1238" t="s">
        <v>146</v>
      </c>
      <c r="M1238" s="5">
        <v>478</v>
      </c>
    </row>
    <row r="1239" spans="1:13" x14ac:dyDescent="0.25">
      <c r="A1239" s="2">
        <v>45776</v>
      </c>
      <c r="B1239" s="3">
        <f t="shared" si="59"/>
        <v>2025</v>
      </c>
      <c r="C1239" t="str">
        <f t="shared" si="57"/>
        <v>2024-2025</v>
      </c>
      <c r="D1239" t="s">
        <v>160</v>
      </c>
      <c r="E1239" t="s">
        <v>77</v>
      </c>
      <c r="F1239" t="str">
        <f t="shared" si="58"/>
        <v>Victoria</v>
      </c>
      <c r="G1239" t="s">
        <v>26</v>
      </c>
      <c r="H1239">
        <v>3018</v>
      </c>
      <c r="I1239" t="s">
        <v>11</v>
      </c>
      <c r="J1239" t="s">
        <v>126</v>
      </c>
      <c r="K1239" t="s">
        <v>151</v>
      </c>
      <c r="L1239" t="s">
        <v>141</v>
      </c>
      <c r="M1239" s="5">
        <v>642</v>
      </c>
    </row>
    <row r="1240" spans="1:13" x14ac:dyDescent="0.25">
      <c r="A1240" s="2">
        <v>45310</v>
      </c>
      <c r="B1240" s="3">
        <f t="shared" si="59"/>
        <v>2024</v>
      </c>
      <c r="C1240" t="str">
        <f t="shared" si="57"/>
        <v>2023-2024</v>
      </c>
      <c r="D1240" t="s">
        <v>160</v>
      </c>
      <c r="E1240" t="s">
        <v>50</v>
      </c>
      <c r="F1240" t="str">
        <f t="shared" si="58"/>
        <v>Australian Capital Territory</v>
      </c>
      <c r="G1240" t="s">
        <v>51</v>
      </c>
      <c r="H1240">
        <v>2617</v>
      </c>
      <c r="I1240" t="s">
        <v>11</v>
      </c>
      <c r="J1240" t="s">
        <v>121</v>
      </c>
      <c r="K1240" t="s">
        <v>153</v>
      </c>
      <c r="L1240" t="s">
        <v>143</v>
      </c>
      <c r="M1240" s="5">
        <v>388</v>
      </c>
    </row>
    <row r="1241" spans="1:13" x14ac:dyDescent="0.25">
      <c r="A1241" s="2">
        <v>45828</v>
      </c>
      <c r="B1241" s="3">
        <f t="shared" si="59"/>
        <v>2025</v>
      </c>
      <c r="C1241" t="str">
        <f t="shared" si="57"/>
        <v>2024-2025</v>
      </c>
      <c r="D1241" t="s">
        <v>161</v>
      </c>
      <c r="E1241" t="s">
        <v>64</v>
      </c>
      <c r="F1241" t="str">
        <f t="shared" si="58"/>
        <v>Western Australia</v>
      </c>
      <c r="G1241" t="s">
        <v>28</v>
      </c>
      <c r="H1241">
        <v>6112</v>
      </c>
      <c r="I1241" t="s">
        <v>11</v>
      </c>
      <c r="J1241" t="s">
        <v>133</v>
      </c>
      <c r="K1241" t="s">
        <v>152</v>
      </c>
      <c r="L1241" t="s">
        <v>142</v>
      </c>
      <c r="M1241" s="5">
        <v>164</v>
      </c>
    </row>
    <row r="1242" spans="1:13" x14ac:dyDescent="0.25">
      <c r="A1242" s="2">
        <v>45987</v>
      </c>
      <c r="B1242" s="3">
        <f t="shared" si="59"/>
        <v>2026</v>
      </c>
      <c r="C1242" t="str">
        <f t="shared" si="57"/>
        <v>2025-2026</v>
      </c>
      <c r="D1242" t="s">
        <v>161</v>
      </c>
      <c r="E1242" t="s">
        <v>67</v>
      </c>
      <c r="F1242" t="str">
        <f t="shared" si="58"/>
        <v>Tasmania</v>
      </c>
      <c r="G1242" t="s">
        <v>43</v>
      </c>
      <c r="H1242">
        <v>7250</v>
      </c>
      <c r="I1242" t="s">
        <v>11</v>
      </c>
      <c r="J1242" t="s">
        <v>128</v>
      </c>
      <c r="K1242" t="s">
        <v>157</v>
      </c>
      <c r="L1242" t="s">
        <v>147</v>
      </c>
      <c r="M1242" s="5">
        <v>343</v>
      </c>
    </row>
    <row r="1243" spans="1:13" x14ac:dyDescent="0.25">
      <c r="A1243" s="2">
        <v>45937</v>
      </c>
      <c r="B1243" s="3">
        <f t="shared" si="59"/>
        <v>2026</v>
      </c>
      <c r="C1243" t="str">
        <f t="shared" si="57"/>
        <v>2025-2026</v>
      </c>
      <c r="D1243" t="s">
        <v>160</v>
      </c>
      <c r="E1243" t="s">
        <v>107</v>
      </c>
      <c r="F1243" t="str">
        <f t="shared" si="58"/>
        <v>New South Wales</v>
      </c>
      <c r="G1243" t="s">
        <v>10</v>
      </c>
      <c r="H1243">
        <v>2020</v>
      </c>
      <c r="I1243" t="s">
        <v>11</v>
      </c>
      <c r="J1243" t="s">
        <v>124</v>
      </c>
      <c r="K1243" t="s">
        <v>151</v>
      </c>
      <c r="L1243" t="s">
        <v>141</v>
      </c>
      <c r="M1243" s="5">
        <v>207</v>
      </c>
    </row>
    <row r="1244" spans="1:13" x14ac:dyDescent="0.25">
      <c r="A1244" s="2">
        <v>45637</v>
      </c>
      <c r="B1244" s="3">
        <f t="shared" si="59"/>
        <v>2025</v>
      </c>
      <c r="C1244" t="str">
        <f t="shared" si="57"/>
        <v>2024-2025</v>
      </c>
      <c r="D1244" t="s">
        <v>161</v>
      </c>
      <c r="E1244" t="s">
        <v>24</v>
      </c>
      <c r="F1244" t="str">
        <f t="shared" si="58"/>
        <v>Queensland</v>
      </c>
      <c r="G1244" t="s">
        <v>19</v>
      </c>
      <c r="H1244">
        <v>4053</v>
      </c>
      <c r="I1244" t="s">
        <v>11</v>
      </c>
      <c r="J1244" t="s">
        <v>129</v>
      </c>
      <c r="K1244" t="s">
        <v>153</v>
      </c>
      <c r="L1244" t="s">
        <v>143</v>
      </c>
      <c r="M1244" s="5">
        <v>309</v>
      </c>
    </row>
    <row r="1245" spans="1:13" x14ac:dyDescent="0.25">
      <c r="A1245" s="2">
        <v>45515</v>
      </c>
      <c r="B1245" s="3">
        <f t="shared" si="59"/>
        <v>2025</v>
      </c>
      <c r="C1245" t="str">
        <f t="shared" si="57"/>
        <v>2024-2025</v>
      </c>
      <c r="D1245" t="s">
        <v>161</v>
      </c>
      <c r="E1245" t="s">
        <v>86</v>
      </c>
      <c r="F1245" t="str">
        <f t="shared" si="58"/>
        <v>Queensland</v>
      </c>
      <c r="G1245" t="s">
        <v>19</v>
      </c>
      <c r="H1245">
        <v>4119</v>
      </c>
      <c r="I1245" t="s">
        <v>11</v>
      </c>
      <c r="J1245" t="s">
        <v>129</v>
      </c>
      <c r="K1245" t="s">
        <v>150</v>
      </c>
      <c r="L1245" t="s">
        <v>140</v>
      </c>
      <c r="M1245" s="5">
        <v>429</v>
      </c>
    </row>
    <row r="1246" spans="1:13" x14ac:dyDescent="0.25">
      <c r="A1246" s="2">
        <v>45529</v>
      </c>
      <c r="B1246" s="3">
        <f t="shared" si="59"/>
        <v>2025</v>
      </c>
      <c r="C1246" t="str">
        <f t="shared" si="57"/>
        <v>2024-2025</v>
      </c>
      <c r="D1246" t="s">
        <v>160</v>
      </c>
      <c r="E1246" t="s">
        <v>57</v>
      </c>
      <c r="F1246" t="str">
        <f t="shared" si="58"/>
        <v>New South Wales</v>
      </c>
      <c r="G1246" t="s">
        <v>10</v>
      </c>
      <c r="H1246">
        <v>2064</v>
      </c>
      <c r="I1246" t="s">
        <v>11</v>
      </c>
      <c r="J1246" t="s">
        <v>124</v>
      </c>
      <c r="K1246" t="s">
        <v>152</v>
      </c>
      <c r="L1246" t="s">
        <v>142</v>
      </c>
      <c r="M1246" s="5">
        <v>759</v>
      </c>
    </row>
    <row r="1247" spans="1:13" x14ac:dyDescent="0.25">
      <c r="A1247" s="2">
        <v>45818</v>
      </c>
      <c r="B1247" s="3">
        <f t="shared" si="59"/>
        <v>2025</v>
      </c>
      <c r="C1247" t="str">
        <f t="shared" si="57"/>
        <v>2024-2025</v>
      </c>
      <c r="D1247" t="s">
        <v>160</v>
      </c>
      <c r="E1247" t="s">
        <v>79</v>
      </c>
      <c r="F1247" t="str">
        <f t="shared" si="58"/>
        <v>Queensland</v>
      </c>
      <c r="G1247" t="s">
        <v>19</v>
      </c>
      <c r="H1247">
        <v>4680</v>
      </c>
      <c r="I1247" t="s">
        <v>11</v>
      </c>
      <c r="J1247" t="s">
        <v>136</v>
      </c>
      <c r="K1247" t="s">
        <v>153</v>
      </c>
      <c r="L1247" t="s">
        <v>143</v>
      </c>
      <c r="M1247" s="5">
        <v>651</v>
      </c>
    </row>
    <row r="1248" spans="1:13" x14ac:dyDescent="0.25">
      <c r="A1248" s="2">
        <v>45718</v>
      </c>
      <c r="B1248" s="3">
        <f t="shared" si="59"/>
        <v>2025</v>
      </c>
      <c r="C1248" t="str">
        <f t="shared" si="57"/>
        <v>2024-2025</v>
      </c>
      <c r="D1248" t="s">
        <v>161</v>
      </c>
      <c r="E1248" t="s">
        <v>112</v>
      </c>
      <c r="F1248" t="str">
        <f t="shared" si="58"/>
        <v>Queensland</v>
      </c>
      <c r="G1248" t="s">
        <v>19</v>
      </c>
      <c r="H1248">
        <v>4566</v>
      </c>
      <c r="I1248" t="s">
        <v>11</v>
      </c>
      <c r="J1248" t="s">
        <v>134</v>
      </c>
      <c r="K1248" t="s">
        <v>157</v>
      </c>
      <c r="L1248" t="s">
        <v>147</v>
      </c>
      <c r="M1248" s="5">
        <v>139</v>
      </c>
    </row>
    <row r="1249" spans="1:13" x14ac:dyDescent="0.25">
      <c r="A1249" s="2">
        <v>45501</v>
      </c>
      <c r="B1249" s="3">
        <f t="shared" si="59"/>
        <v>2025</v>
      </c>
      <c r="C1249" t="str">
        <f t="shared" si="57"/>
        <v>2024-2025</v>
      </c>
      <c r="D1249" t="s">
        <v>160</v>
      </c>
      <c r="E1249" t="s">
        <v>93</v>
      </c>
      <c r="F1249" t="str">
        <f t="shared" si="58"/>
        <v>Victoria</v>
      </c>
      <c r="G1249" t="s">
        <v>26</v>
      </c>
      <c r="H1249">
        <v>3400</v>
      </c>
      <c r="I1249" t="s">
        <v>11</v>
      </c>
      <c r="J1249" t="s">
        <v>127</v>
      </c>
      <c r="K1249" t="s">
        <v>153</v>
      </c>
      <c r="L1249" t="s">
        <v>143</v>
      </c>
      <c r="M1249" s="5">
        <v>190</v>
      </c>
    </row>
    <row r="1250" spans="1:13" x14ac:dyDescent="0.25">
      <c r="A1250" s="2">
        <v>45736</v>
      </c>
      <c r="B1250" s="3">
        <f t="shared" si="59"/>
        <v>2025</v>
      </c>
      <c r="C1250" t="str">
        <f t="shared" si="57"/>
        <v>2024-2025</v>
      </c>
      <c r="D1250" t="s">
        <v>160</v>
      </c>
      <c r="E1250" t="s">
        <v>64</v>
      </c>
      <c r="F1250" t="str">
        <f t="shared" si="58"/>
        <v>Western Australia</v>
      </c>
      <c r="G1250" t="s">
        <v>28</v>
      </c>
      <c r="H1250">
        <v>6112</v>
      </c>
      <c r="I1250" t="s">
        <v>11</v>
      </c>
      <c r="J1250" t="s">
        <v>133</v>
      </c>
      <c r="K1250" t="s">
        <v>153</v>
      </c>
      <c r="L1250" t="s">
        <v>143</v>
      </c>
      <c r="M1250" s="5">
        <v>551</v>
      </c>
    </row>
    <row r="1251" spans="1:13" x14ac:dyDescent="0.25">
      <c r="A1251" s="2">
        <v>45807</v>
      </c>
      <c r="B1251" s="3">
        <f t="shared" si="59"/>
        <v>2025</v>
      </c>
      <c r="C1251" t="str">
        <f t="shared" si="57"/>
        <v>2024-2025</v>
      </c>
      <c r="D1251" t="s">
        <v>161</v>
      </c>
      <c r="E1251" t="s">
        <v>68</v>
      </c>
      <c r="F1251" t="str">
        <f t="shared" si="58"/>
        <v>Victoria</v>
      </c>
      <c r="G1251" t="s">
        <v>26</v>
      </c>
      <c r="H1251">
        <v>3429</v>
      </c>
      <c r="I1251" t="s">
        <v>11</v>
      </c>
      <c r="J1251" t="s">
        <v>127</v>
      </c>
      <c r="K1251" t="s">
        <v>153</v>
      </c>
      <c r="L1251" t="s">
        <v>143</v>
      </c>
      <c r="M1251" s="5">
        <v>637</v>
      </c>
    </row>
    <row r="1252" spans="1:13" x14ac:dyDescent="0.25">
      <c r="A1252" s="2">
        <v>45511</v>
      </c>
      <c r="B1252" s="3">
        <f t="shared" si="59"/>
        <v>2025</v>
      </c>
      <c r="C1252" t="str">
        <f t="shared" si="57"/>
        <v>2024-2025</v>
      </c>
      <c r="D1252" t="s">
        <v>160</v>
      </c>
      <c r="E1252" t="s">
        <v>80</v>
      </c>
      <c r="F1252" t="str">
        <f t="shared" si="58"/>
        <v>New South Wales</v>
      </c>
      <c r="G1252" t="s">
        <v>10</v>
      </c>
      <c r="H1252">
        <v>2120</v>
      </c>
      <c r="I1252" t="s">
        <v>11</v>
      </c>
      <c r="J1252" t="s">
        <v>123</v>
      </c>
      <c r="K1252" t="s">
        <v>157</v>
      </c>
      <c r="L1252" t="s">
        <v>147</v>
      </c>
      <c r="M1252" s="5">
        <v>21</v>
      </c>
    </row>
    <row r="1253" spans="1:13" x14ac:dyDescent="0.25">
      <c r="A1253" s="2">
        <v>45740</v>
      </c>
      <c r="B1253" s="3">
        <f t="shared" si="59"/>
        <v>2025</v>
      </c>
      <c r="C1253" t="str">
        <f t="shared" si="57"/>
        <v>2024-2025</v>
      </c>
      <c r="D1253" t="s">
        <v>161</v>
      </c>
      <c r="E1253" t="s">
        <v>78</v>
      </c>
      <c r="F1253" t="str">
        <f t="shared" si="58"/>
        <v>New South Wales</v>
      </c>
      <c r="G1253" t="s">
        <v>10</v>
      </c>
      <c r="H1253">
        <v>2480</v>
      </c>
      <c r="I1253" t="s">
        <v>11</v>
      </c>
      <c r="J1253" t="s">
        <v>120</v>
      </c>
      <c r="K1253" t="s">
        <v>158</v>
      </c>
      <c r="L1253" t="s">
        <v>148</v>
      </c>
      <c r="M1253" s="5">
        <v>38</v>
      </c>
    </row>
    <row r="1254" spans="1:13" x14ac:dyDescent="0.25">
      <c r="A1254" s="2">
        <v>45984</v>
      </c>
      <c r="B1254" s="3">
        <f t="shared" si="59"/>
        <v>2026</v>
      </c>
      <c r="C1254" t="str">
        <f t="shared" si="57"/>
        <v>2025-2026</v>
      </c>
      <c r="D1254" t="s">
        <v>160</v>
      </c>
      <c r="E1254" t="s">
        <v>49</v>
      </c>
      <c r="F1254" t="str">
        <f t="shared" si="58"/>
        <v>New South Wales</v>
      </c>
      <c r="G1254" t="s">
        <v>10</v>
      </c>
      <c r="H1254">
        <v>2350</v>
      </c>
      <c r="I1254" t="s">
        <v>11</v>
      </c>
      <c r="J1254" t="s">
        <v>120</v>
      </c>
      <c r="K1254" t="s">
        <v>157</v>
      </c>
      <c r="L1254" t="s">
        <v>147</v>
      </c>
      <c r="M1254" s="5">
        <v>265</v>
      </c>
    </row>
    <row r="1255" spans="1:13" x14ac:dyDescent="0.25">
      <c r="A1255" s="2">
        <v>45970</v>
      </c>
      <c r="B1255" s="3">
        <f t="shared" si="59"/>
        <v>2026</v>
      </c>
      <c r="C1255" t="str">
        <f t="shared" si="57"/>
        <v>2025-2026</v>
      </c>
      <c r="D1255" t="s">
        <v>160</v>
      </c>
      <c r="E1255" t="s">
        <v>22</v>
      </c>
      <c r="F1255" t="str">
        <f t="shared" si="58"/>
        <v>New South Wales</v>
      </c>
      <c r="G1255" t="s">
        <v>10</v>
      </c>
      <c r="H1255">
        <v>2116</v>
      </c>
      <c r="I1255" t="s">
        <v>11</v>
      </c>
      <c r="J1255" t="s">
        <v>123</v>
      </c>
      <c r="K1255" t="s">
        <v>153</v>
      </c>
      <c r="L1255" t="s">
        <v>143</v>
      </c>
      <c r="M1255" s="5">
        <v>352</v>
      </c>
    </row>
    <row r="1256" spans="1:13" x14ac:dyDescent="0.25">
      <c r="A1256" s="2">
        <v>45786</v>
      </c>
      <c r="B1256" s="3">
        <f t="shared" si="59"/>
        <v>2025</v>
      </c>
      <c r="C1256" t="str">
        <f t="shared" si="57"/>
        <v>2024-2025</v>
      </c>
      <c r="D1256" t="s">
        <v>161</v>
      </c>
      <c r="E1256" t="s">
        <v>27</v>
      </c>
      <c r="F1256" t="str">
        <f t="shared" si="58"/>
        <v>Western Australia</v>
      </c>
      <c r="G1256" t="s">
        <v>28</v>
      </c>
      <c r="H1256">
        <v>6030</v>
      </c>
      <c r="I1256" t="s">
        <v>11</v>
      </c>
      <c r="J1256" t="s">
        <v>119</v>
      </c>
      <c r="K1256" t="s">
        <v>155</v>
      </c>
      <c r="L1256" t="s">
        <v>145</v>
      </c>
      <c r="M1256" s="5">
        <v>243</v>
      </c>
    </row>
    <row r="1257" spans="1:13" x14ac:dyDescent="0.25">
      <c r="A1257" s="2">
        <v>45913</v>
      </c>
      <c r="B1257" s="3">
        <f t="shared" si="59"/>
        <v>2026</v>
      </c>
      <c r="C1257" t="str">
        <f t="shared" si="57"/>
        <v>2025-2026</v>
      </c>
      <c r="D1257" t="s">
        <v>160</v>
      </c>
      <c r="E1257" t="s">
        <v>22</v>
      </c>
      <c r="F1257" t="str">
        <f t="shared" si="58"/>
        <v>New South Wales</v>
      </c>
      <c r="G1257" t="s">
        <v>10</v>
      </c>
      <c r="H1257">
        <v>2116</v>
      </c>
      <c r="I1257" t="s">
        <v>11</v>
      </c>
      <c r="J1257" t="s">
        <v>123</v>
      </c>
      <c r="K1257" t="s">
        <v>152</v>
      </c>
      <c r="L1257" t="s">
        <v>142</v>
      </c>
      <c r="M1257" s="5">
        <v>375</v>
      </c>
    </row>
    <row r="1258" spans="1:13" x14ac:dyDescent="0.25">
      <c r="A1258" s="2">
        <v>45931</v>
      </c>
      <c r="B1258" s="3">
        <f t="shared" si="59"/>
        <v>2026</v>
      </c>
      <c r="C1258" t="str">
        <f t="shared" si="57"/>
        <v>2025-2026</v>
      </c>
      <c r="D1258" t="s">
        <v>161</v>
      </c>
      <c r="E1258" t="s">
        <v>90</v>
      </c>
      <c r="F1258" t="str">
        <f t="shared" si="58"/>
        <v>New South Wales</v>
      </c>
      <c r="G1258" t="s">
        <v>10</v>
      </c>
      <c r="H1258">
        <v>2650</v>
      </c>
      <c r="I1258" t="s">
        <v>11</v>
      </c>
      <c r="J1258" t="s">
        <v>130</v>
      </c>
      <c r="K1258" t="s">
        <v>155</v>
      </c>
      <c r="L1258" t="s">
        <v>145</v>
      </c>
      <c r="M1258" s="5">
        <v>345</v>
      </c>
    </row>
    <row r="1259" spans="1:13" x14ac:dyDescent="0.25">
      <c r="A1259" s="2">
        <v>45419</v>
      </c>
      <c r="B1259" s="3">
        <f t="shared" si="59"/>
        <v>2024</v>
      </c>
      <c r="C1259" t="str">
        <f t="shared" si="57"/>
        <v>2023-2024</v>
      </c>
      <c r="D1259" t="s">
        <v>160</v>
      </c>
      <c r="E1259" t="s">
        <v>33</v>
      </c>
      <c r="F1259" t="str">
        <f t="shared" si="58"/>
        <v>Northern Territory</v>
      </c>
      <c r="G1259" t="s">
        <v>15</v>
      </c>
      <c r="H1259">
        <v>870</v>
      </c>
      <c r="I1259" t="s">
        <v>11</v>
      </c>
      <c r="J1259" t="s">
        <v>138</v>
      </c>
      <c r="K1259" t="s">
        <v>152</v>
      </c>
      <c r="L1259" t="s">
        <v>142</v>
      </c>
      <c r="M1259" s="5">
        <v>113</v>
      </c>
    </row>
    <row r="1260" spans="1:13" x14ac:dyDescent="0.25">
      <c r="A1260" s="2">
        <v>45304</v>
      </c>
      <c r="B1260" s="3">
        <f t="shared" si="59"/>
        <v>2024</v>
      </c>
      <c r="C1260" t="str">
        <f t="shared" si="57"/>
        <v>2023-2024</v>
      </c>
      <c r="D1260" t="s">
        <v>160</v>
      </c>
      <c r="E1260" t="s">
        <v>25</v>
      </c>
      <c r="F1260" t="str">
        <f t="shared" si="58"/>
        <v>Victoria</v>
      </c>
      <c r="G1260" t="s">
        <v>26</v>
      </c>
      <c r="H1260">
        <v>3066</v>
      </c>
      <c r="I1260" t="s">
        <v>11</v>
      </c>
      <c r="J1260" t="s">
        <v>126</v>
      </c>
      <c r="K1260" t="s">
        <v>151</v>
      </c>
      <c r="L1260" t="s">
        <v>141</v>
      </c>
      <c r="M1260" s="5">
        <v>103</v>
      </c>
    </row>
    <row r="1261" spans="1:13" x14ac:dyDescent="0.25">
      <c r="A1261" s="2">
        <v>45553</v>
      </c>
      <c r="B1261" s="3">
        <f t="shared" si="59"/>
        <v>2025</v>
      </c>
      <c r="C1261" t="str">
        <f t="shared" si="57"/>
        <v>2024-2025</v>
      </c>
      <c r="D1261" t="s">
        <v>161</v>
      </c>
      <c r="E1261" t="s">
        <v>72</v>
      </c>
      <c r="F1261" t="str">
        <f t="shared" si="58"/>
        <v>Queensland</v>
      </c>
      <c r="G1261" t="s">
        <v>19</v>
      </c>
      <c r="H1261">
        <v>4870</v>
      </c>
      <c r="I1261" t="s">
        <v>11</v>
      </c>
      <c r="J1261" t="s">
        <v>131</v>
      </c>
      <c r="K1261" t="s">
        <v>153</v>
      </c>
      <c r="L1261" t="s">
        <v>143</v>
      </c>
      <c r="M1261" s="5">
        <v>423</v>
      </c>
    </row>
    <row r="1262" spans="1:13" x14ac:dyDescent="0.25">
      <c r="A1262" s="2">
        <v>45888</v>
      </c>
      <c r="B1262" s="3">
        <f t="shared" si="59"/>
        <v>2026</v>
      </c>
      <c r="C1262" t="str">
        <f t="shared" si="57"/>
        <v>2025-2026</v>
      </c>
      <c r="D1262" t="s">
        <v>161</v>
      </c>
      <c r="E1262" t="s">
        <v>55</v>
      </c>
      <c r="F1262" t="str">
        <f t="shared" si="58"/>
        <v>Queensland</v>
      </c>
      <c r="G1262" t="s">
        <v>19</v>
      </c>
      <c r="H1262">
        <v>4740</v>
      </c>
      <c r="I1262" t="s">
        <v>11</v>
      </c>
      <c r="J1262" t="s">
        <v>136</v>
      </c>
      <c r="K1262" t="s">
        <v>153</v>
      </c>
      <c r="L1262" t="s">
        <v>143</v>
      </c>
      <c r="M1262" s="5">
        <v>75</v>
      </c>
    </row>
    <row r="1263" spans="1:13" x14ac:dyDescent="0.25">
      <c r="A1263" s="2">
        <v>45859</v>
      </c>
      <c r="B1263" s="3">
        <f t="shared" si="59"/>
        <v>2026</v>
      </c>
      <c r="C1263" t="str">
        <f t="shared" si="57"/>
        <v>2025-2026</v>
      </c>
      <c r="D1263" t="s">
        <v>161</v>
      </c>
      <c r="E1263" t="s">
        <v>47</v>
      </c>
      <c r="F1263" t="str">
        <f t="shared" si="58"/>
        <v>Victoria</v>
      </c>
      <c r="G1263" t="s">
        <v>26</v>
      </c>
      <c r="H1263">
        <v>3630</v>
      </c>
      <c r="I1263" t="s">
        <v>11</v>
      </c>
      <c r="J1263" t="s">
        <v>135</v>
      </c>
      <c r="K1263" t="s">
        <v>153</v>
      </c>
      <c r="L1263" t="s">
        <v>143</v>
      </c>
      <c r="M1263" s="5">
        <v>452</v>
      </c>
    </row>
    <row r="1264" spans="1:13" x14ac:dyDescent="0.25">
      <c r="A1264" s="2">
        <v>45956</v>
      </c>
      <c r="B1264" s="3">
        <f t="shared" si="59"/>
        <v>2026</v>
      </c>
      <c r="C1264" t="str">
        <f t="shared" si="57"/>
        <v>2025-2026</v>
      </c>
      <c r="D1264" t="s">
        <v>161</v>
      </c>
      <c r="E1264" t="s">
        <v>83</v>
      </c>
      <c r="F1264" t="str">
        <f t="shared" si="58"/>
        <v>Victoria</v>
      </c>
      <c r="G1264" t="s">
        <v>26</v>
      </c>
      <c r="H1264">
        <v>3551</v>
      </c>
      <c r="I1264" t="s">
        <v>11</v>
      </c>
      <c r="J1264" t="s">
        <v>127</v>
      </c>
      <c r="K1264" t="s">
        <v>157</v>
      </c>
      <c r="L1264" t="s">
        <v>147</v>
      </c>
      <c r="M1264" s="5">
        <v>92</v>
      </c>
    </row>
    <row r="1265" spans="1:13" x14ac:dyDescent="0.25">
      <c r="A1265" s="2">
        <v>45705</v>
      </c>
      <c r="B1265" s="3">
        <f t="shared" si="59"/>
        <v>2025</v>
      </c>
      <c r="C1265" t="str">
        <f t="shared" si="57"/>
        <v>2024-2025</v>
      </c>
      <c r="D1265" t="s">
        <v>160</v>
      </c>
      <c r="E1265" t="s">
        <v>95</v>
      </c>
      <c r="F1265" t="str">
        <f t="shared" si="58"/>
        <v>New South Wales</v>
      </c>
      <c r="G1265" t="s">
        <v>10</v>
      </c>
      <c r="H1265">
        <v>2131</v>
      </c>
      <c r="I1265" t="s">
        <v>11</v>
      </c>
      <c r="J1265" t="s">
        <v>123</v>
      </c>
      <c r="K1265" t="s">
        <v>151</v>
      </c>
      <c r="L1265" t="s">
        <v>141</v>
      </c>
      <c r="M1265" s="5">
        <v>26</v>
      </c>
    </row>
    <row r="1266" spans="1:13" x14ac:dyDescent="0.25">
      <c r="A1266" s="2">
        <v>45369</v>
      </c>
      <c r="B1266" s="3">
        <f t="shared" si="59"/>
        <v>2024</v>
      </c>
      <c r="C1266" t="str">
        <f t="shared" si="57"/>
        <v>2023-2024</v>
      </c>
      <c r="D1266" t="s">
        <v>161</v>
      </c>
      <c r="E1266" t="s">
        <v>12</v>
      </c>
      <c r="F1266" t="str">
        <f t="shared" si="58"/>
        <v>New South Wales</v>
      </c>
      <c r="G1266" t="s">
        <v>10</v>
      </c>
      <c r="H1266">
        <v>2795</v>
      </c>
      <c r="I1266" t="s">
        <v>11</v>
      </c>
      <c r="J1266" t="s">
        <v>130</v>
      </c>
      <c r="K1266" t="s">
        <v>151</v>
      </c>
      <c r="L1266" t="s">
        <v>141</v>
      </c>
      <c r="M1266" s="5">
        <v>595</v>
      </c>
    </row>
    <row r="1267" spans="1:13" x14ac:dyDescent="0.25">
      <c r="A1267" s="2">
        <v>45586</v>
      </c>
      <c r="B1267" s="3">
        <f t="shared" si="59"/>
        <v>2025</v>
      </c>
      <c r="C1267" t="str">
        <f t="shared" si="57"/>
        <v>2024-2025</v>
      </c>
      <c r="D1267" t="s">
        <v>160</v>
      </c>
      <c r="E1267" t="s">
        <v>44</v>
      </c>
      <c r="F1267" t="str">
        <f t="shared" si="58"/>
        <v>Western Australia</v>
      </c>
      <c r="G1267" t="s">
        <v>28</v>
      </c>
      <c r="H1267">
        <v>6010</v>
      </c>
      <c r="I1267" t="s">
        <v>11</v>
      </c>
      <c r="J1267" t="s">
        <v>119</v>
      </c>
      <c r="K1267" t="s">
        <v>152</v>
      </c>
      <c r="L1267" t="s">
        <v>142</v>
      </c>
      <c r="M1267" s="5">
        <v>41</v>
      </c>
    </row>
    <row r="1268" spans="1:13" x14ac:dyDescent="0.25">
      <c r="A1268" s="2">
        <v>45885</v>
      </c>
      <c r="B1268" s="3">
        <f t="shared" si="59"/>
        <v>2026</v>
      </c>
      <c r="C1268" t="str">
        <f t="shared" si="57"/>
        <v>2025-2026</v>
      </c>
      <c r="D1268" t="s">
        <v>161</v>
      </c>
      <c r="E1268" t="s">
        <v>100</v>
      </c>
      <c r="F1268" t="str">
        <f t="shared" si="58"/>
        <v>New South Wales</v>
      </c>
      <c r="G1268" t="s">
        <v>10</v>
      </c>
      <c r="H1268">
        <v>2800</v>
      </c>
      <c r="I1268" t="s">
        <v>11</v>
      </c>
      <c r="J1268" t="s">
        <v>130</v>
      </c>
      <c r="K1268" t="s">
        <v>159</v>
      </c>
      <c r="L1268" t="s">
        <v>149</v>
      </c>
      <c r="M1268" s="5">
        <v>781</v>
      </c>
    </row>
    <row r="1269" spans="1:13" x14ac:dyDescent="0.25">
      <c r="A1269" s="2">
        <v>45432</v>
      </c>
      <c r="B1269" s="3">
        <f t="shared" si="59"/>
        <v>2024</v>
      </c>
      <c r="C1269" t="str">
        <f t="shared" si="57"/>
        <v>2023-2024</v>
      </c>
      <c r="D1269" t="s">
        <v>161</v>
      </c>
      <c r="E1269" t="s">
        <v>83</v>
      </c>
      <c r="F1269" t="str">
        <f t="shared" si="58"/>
        <v>Victoria</v>
      </c>
      <c r="G1269" t="s">
        <v>26</v>
      </c>
      <c r="H1269">
        <v>3551</v>
      </c>
      <c r="I1269" t="s">
        <v>11</v>
      </c>
      <c r="J1269" t="s">
        <v>127</v>
      </c>
      <c r="K1269" t="s">
        <v>153</v>
      </c>
      <c r="L1269" t="s">
        <v>143</v>
      </c>
      <c r="M1269" s="5">
        <v>379</v>
      </c>
    </row>
    <row r="1270" spans="1:13" x14ac:dyDescent="0.25">
      <c r="A1270" s="2">
        <v>45342</v>
      </c>
      <c r="B1270" s="3">
        <f t="shared" si="59"/>
        <v>2024</v>
      </c>
      <c r="C1270" t="str">
        <f t="shared" si="57"/>
        <v>2023-2024</v>
      </c>
      <c r="D1270" t="s">
        <v>160</v>
      </c>
      <c r="E1270" t="s">
        <v>79</v>
      </c>
      <c r="F1270" t="str">
        <f t="shared" si="58"/>
        <v>Queensland</v>
      </c>
      <c r="G1270" t="s">
        <v>19</v>
      </c>
      <c r="H1270">
        <v>4680</v>
      </c>
      <c r="I1270" t="s">
        <v>11</v>
      </c>
      <c r="J1270" t="s">
        <v>136</v>
      </c>
      <c r="K1270" t="s">
        <v>150</v>
      </c>
      <c r="L1270" t="s">
        <v>140</v>
      </c>
      <c r="M1270" s="5">
        <v>630</v>
      </c>
    </row>
    <row r="1271" spans="1:13" x14ac:dyDescent="0.25">
      <c r="A1271" s="2">
        <v>45703</v>
      </c>
      <c r="B1271" s="3">
        <f t="shared" si="59"/>
        <v>2025</v>
      </c>
      <c r="C1271" t="str">
        <f t="shared" si="57"/>
        <v>2024-2025</v>
      </c>
      <c r="D1271" t="s">
        <v>160</v>
      </c>
      <c r="E1271" t="s">
        <v>60</v>
      </c>
      <c r="F1271" t="str">
        <f t="shared" si="58"/>
        <v>Queensland</v>
      </c>
      <c r="G1271" t="s">
        <v>19</v>
      </c>
      <c r="H1271">
        <v>4655</v>
      </c>
      <c r="I1271" t="s">
        <v>11</v>
      </c>
      <c r="J1271" t="s">
        <v>136</v>
      </c>
      <c r="K1271" t="s">
        <v>157</v>
      </c>
      <c r="L1271" t="s">
        <v>147</v>
      </c>
      <c r="M1271" s="5">
        <v>142</v>
      </c>
    </row>
    <row r="1272" spans="1:13" x14ac:dyDescent="0.25">
      <c r="A1272" s="2">
        <v>45569</v>
      </c>
      <c r="B1272" s="3">
        <f t="shared" si="59"/>
        <v>2025</v>
      </c>
      <c r="C1272" t="str">
        <f t="shared" si="57"/>
        <v>2024-2025</v>
      </c>
      <c r="D1272" t="s">
        <v>160</v>
      </c>
      <c r="E1272" t="s">
        <v>101</v>
      </c>
      <c r="F1272" t="str">
        <f t="shared" si="58"/>
        <v>Queensland</v>
      </c>
      <c r="G1272" t="s">
        <v>19</v>
      </c>
      <c r="H1272">
        <v>4305</v>
      </c>
      <c r="I1272" t="s">
        <v>11</v>
      </c>
      <c r="J1272" t="s">
        <v>122</v>
      </c>
      <c r="K1272" t="s">
        <v>153</v>
      </c>
      <c r="L1272" t="s">
        <v>143</v>
      </c>
      <c r="M1272" s="5">
        <v>195</v>
      </c>
    </row>
    <row r="1273" spans="1:13" x14ac:dyDescent="0.25">
      <c r="A1273" s="2">
        <v>45398</v>
      </c>
      <c r="B1273" s="3">
        <f t="shared" si="59"/>
        <v>2024</v>
      </c>
      <c r="C1273" t="str">
        <f t="shared" si="57"/>
        <v>2023-2024</v>
      </c>
      <c r="D1273" t="s">
        <v>160</v>
      </c>
      <c r="E1273" t="s">
        <v>31</v>
      </c>
      <c r="F1273" t="str">
        <f t="shared" si="58"/>
        <v>South Australia</v>
      </c>
      <c r="G1273" t="s">
        <v>17</v>
      </c>
      <c r="H1273">
        <v>5082</v>
      </c>
      <c r="I1273" t="s">
        <v>11</v>
      </c>
      <c r="J1273" t="s">
        <v>132</v>
      </c>
      <c r="K1273" t="s">
        <v>157</v>
      </c>
      <c r="L1273" t="s">
        <v>147</v>
      </c>
      <c r="M1273" s="5">
        <v>25</v>
      </c>
    </row>
    <row r="1274" spans="1:13" x14ac:dyDescent="0.25">
      <c r="A1274" s="2">
        <v>45926</v>
      </c>
      <c r="B1274" s="3">
        <f t="shared" si="59"/>
        <v>2026</v>
      </c>
      <c r="C1274" t="str">
        <f t="shared" si="57"/>
        <v>2025-2026</v>
      </c>
      <c r="D1274" t="s">
        <v>161</v>
      </c>
      <c r="E1274" t="s">
        <v>63</v>
      </c>
      <c r="F1274" t="str">
        <f t="shared" si="58"/>
        <v>Queensland</v>
      </c>
      <c r="G1274" t="s">
        <v>19</v>
      </c>
      <c r="H1274">
        <v>4068</v>
      </c>
      <c r="I1274" t="s">
        <v>11</v>
      </c>
      <c r="J1274" t="s">
        <v>129</v>
      </c>
      <c r="K1274" t="s">
        <v>153</v>
      </c>
      <c r="L1274" t="s">
        <v>143</v>
      </c>
      <c r="M1274" s="5">
        <v>409</v>
      </c>
    </row>
    <row r="1275" spans="1:13" x14ac:dyDescent="0.25">
      <c r="A1275" s="2">
        <v>45745</v>
      </c>
      <c r="B1275" s="3">
        <f t="shared" si="59"/>
        <v>2025</v>
      </c>
      <c r="C1275" t="str">
        <f t="shared" si="57"/>
        <v>2024-2025</v>
      </c>
      <c r="D1275" t="s">
        <v>161</v>
      </c>
      <c r="E1275" t="s">
        <v>61</v>
      </c>
      <c r="F1275" t="str">
        <f t="shared" si="58"/>
        <v>Victoria</v>
      </c>
      <c r="G1275" t="s">
        <v>26</v>
      </c>
      <c r="H1275">
        <v>3179</v>
      </c>
      <c r="I1275" t="s">
        <v>11</v>
      </c>
      <c r="J1275" t="s">
        <v>125</v>
      </c>
      <c r="K1275" t="s">
        <v>154</v>
      </c>
      <c r="L1275" t="s">
        <v>144</v>
      </c>
      <c r="M1275" s="5">
        <v>694</v>
      </c>
    </row>
    <row r="1276" spans="1:13" x14ac:dyDescent="0.25">
      <c r="A1276" s="2">
        <v>45331</v>
      </c>
      <c r="B1276" s="3">
        <f t="shared" si="59"/>
        <v>2024</v>
      </c>
      <c r="C1276" t="str">
        <f t="shared" si="57"/>
        <v>2023-2024</v>
      </c>
      <c r="D1276" t="s">
        <v>160</v>
      </c>
      <c r="E1276" t="s">
        <v>62</v>
      </c>
      <c r="F1276" t="str">
        <f t="shared" si="58"/>
        <v>Victoria</v>
      </c>
      <c r="G1276" t="s">
        <v>26</v>
      </c>
      <c r="H1276">
        <v>3690</v>
      </c>
      <c r="I1276" t="s">
        <v>11</v>
      </c>
      <c r="J1276" t="s">
        <v>135</v>
      </c>
      <c r="K1276" t="s">
        <v>157</v>
      </c>
      <c r="L1276" t="s">
        <v>147</v>
      </c>
      <c r="M1276" s="5">
        <v>677</v>
      </c>
    </row>
    <row r="1277" spans="1:13" x14ac:dyDescent="0.25">
      <c r="A1277" s="2">
        <v>45889</v>
      </c>
      <c r="B1277" s="3">
        <f t="shared" si="59"/>
        <v>2026</v>
      </c>
      <c r="C1277" t="str">
        <f t="shared" si="57"/>
        <v>2025-2026</v>
      </c>
      <c r="D1277" t="s">
        <v>160</v>
      </c>
      <c r="E1277" t="s">
        <v>87</v>
      </c>
      <c r="F1277" t="str">
        <f t="shared" si="58"/>
        <v>New South Wales</v>
      </c>
      <c r="G1277" t="s">
        <v>10</v>
      </c>
      <c r="H1277">
        <v>2158</v>
      </c>
      <c r="I1277" t="s">
        <v>11</v>
      </c>
      <c r="J1277" t="s">
        <v>123</v>
      </c>
      <c r="K1277" t="s">
        <v>150</v>
      </c>
      <c r="L1277" t="s">
        <v>140</v>
      </c>
      <c r="M1277" s="5">
        <v>457</v>
      </c>
    </row>
    <row r="1278" spans="1:13" x14ac:dyDescent="0.25">
      <c r="A1278" s="2">
        <v>45585</v>
      </c>
      <c r="B1278" s="3">
        <f t="shared" si="59"/>
        <v>2025</v>
      </c>
      <c r="C1278" t="str">
        <f t="shared" si="57"/>
        <v>2024-2025</v>
      </c>
      <c r="D1278" t="s">
        <v>160</v>
      </c>
      <c r="E1278" t="s">
        <v>108</v>
      </c>
      <c r="F1278" t="str">
        <f t="shared" si="58"/>
        <v>Tasmania</v>
      </c>
      <c r="G1278" t="s">
        <v>43</v>
      </c>
      <c r="H1278">
        <v>7320</v>
      </c>
      <c r="I1278" t="s">
        <v>11</v>
      </c>
      <c r="J1278" t="s">
        <v>128</v>
      </c>
      <c r="K1278" t="s">
        <v>153</v>
      </c>
      <c r="L1278" t="s">
        <v>143</v>
      </c>
      <c r="M1278" s="5">
        <v>232</v>
      </c>
    </row>
    <row r="1279" spans="1:13" x14ac:dyDescent="0.25">
      <c r="A1279" s="2">
        <v>45647</v>
      </c>
      <c r="B1279" s="3">
        <f t="shared" si="59"/>
        <v>2025</v>
      </c>
      <c r="C1279" t="str">
        <f t="shared" si="57"/>
        <v>2024-2025</v>
      </c>
      <c r="D1279" t="s">
        <v>160</v>
      </c>
      <c r="E1279" t="s">
        <v>36</v>
      </c>
      <c r="F1279" t="str">
        <f t="shared" si="58"/>
        <v>New South Wales</v>
      </c>
      <c r="G1279" t="s">
        <v>10</v>
      </c>
      <c r="H1279">
        <v>2539</v>
      </c>
      <c r="I1279" t="s">
        <v>11</v>
      </c>
      <c r="J1279" t="s">
        <v>121</v>
      </c>
      <c r="K1279" t="s">
        <v>153</v>
      </c>
      <c r="L1279" t="s">
        <v>143</v>
      </c>
      <c r="M1279" s="5">
        <v>251</v>
      </c>
    </row>
    <row r="1280" spans="1:13" x14ac:dyDescent="0.25">
      <c r="A1280" s="2">
        <v>45978</v>
      </c>
      <c r="B1280" s="3">
        <f t="shared" si="59"/>
        <v>2026</v>
      </c>
      <c r="C1280" t="str">
        <f t="shared" si="57"/>
        <v>2025-2026</v>
      </c>
      <c r="D1280" t="s">
        <v>160</v>
      </c>
      <c r="E1280" t="s">
        <v>94</v>
      </c>
      <c r="F1280" t="str">
        <f t="shared" si="58"/>
        <v>Queensland</v>
      </c>
      <c r="G1280" t="s">
        <v>19</v>
      </c>
      <c r="H1280">
        <v>4551</v>
      </c>
      <c r="I1280" t="s">
        <v>11</v>
      </c>
      <c r="J1280" t="s">
        <v>134</v>
      </c>
      <c r="K1280" t="s">
        <v>151</v>
      </c>
      <c r="L1280" t="s">
        <v>141</v>
      </c>
      <c r="M1280" s="5">
        <v>267</v>
      </c>
    </row>
    <row r="1281" spans="1:13" x14ac:dyDescent="0.25">
      <c r="A1281" s="2">
        <v>45508</v>
      </c>
      <c r="B1281" s="3">
        <f t="shared" si="59"/>
        <v>2025</v>
      </c>
      <c r="C1281" t="str">
        <f t="shared" si="57"/>
        <v>2024-2025</v>
      </c>
      <c r="D1281" t="s">
        <v>161</v>
      </c>
      <c r="E1281" t="s">
        <v>83</v>
      </c>
      <c r="F1281" t="str">
        <f t="shared" si="58"/>
        <v>Victoria</v>
      </c>
      <c r="G1281" t="s">
        <v>26</v>
      </c>
      <c r="H1281">
        <v>3551</v>
      </c>
      <c r="I1281" t="s">
        <v>11</v>
      </c>
      <c r="J1281" t="s">
        <v>127</v>
      </c>
      <c r="K1281" t="s">
        <v>154</v>
      </c>
      <c r="L1281" t="s">
        <v>144</v>
      </c>
      <c r="M1281" s="5">
        <v>108</v>
      </c>
    </row>
    <row r="1282" spans="1:13" x14ac:dyDescent="0.25">
      <c r="A1282" s="2">
        <v>45649</v>
      </c>
      <c r="B1282" s="3">
        <f t="shared" si="59"/>
        <v>2025</v>
      </c>
      <c r="C1282" t="str">
        <f t="shared" ref="C1282:C1345" si="60">IF(MONTH(A1282) &gt;= 7, YEAR(A1282) &amp; "-" &amp; YEAR(A1282) + 1, YEAR(A1282) - 1 &amp; "-" &amp; YEAR(A1282))</f>
        <v>2024-2025</v>
      </c>
      <c r="D1282" t="s">
        <v>160</v>
      </c>
      <c r="E1282" t="s">
        <v>95</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123</v>
      </c>
      <c r="K1282" t="s">
        <v>157</v>
      </c>
      <c r="L1282" t="s">
        <v>147</v>
      </c>
      <c r="M1282" s="5">
        <v>412</v>
      </c>
    </row>
    <row r="1283" spans="1:13" x14ac:dyDescent="0.25">
      <c r="A1283" s="2">
        <v>45788</v>
      </c>
      <c r="B1283" s="3">
        <f t="shared" ref="B1283:B1346" si="62">IF(MONTH(A1283)&gt;=7,YEAR(A1283)+1,YEAR(A1283))</f>
        <v>2025</v>
      </c>
      <c r="C1283" t="str">
        <f t="shared" si="60"/>
        <v>2024-2025</v>
      </c>
      <c r="D1283" t="s">
        <v>160</v>
      </c>
      <c r="E1283" t="s">
        <v>92</v>
      </c>
      <c r="F1283" t="str">
        <f t="shared" si="61"/>
        <v>New South Wales</v>
      </c>
      <c r="G1283" t="s">
        <v>10</v>
      </c>
      <c r="H1283">
        <v>2015</v>
      </c>
      <c r="I1283" t="s">
        <v>11</v>
      </c>
      <c r="J1283" t="s">
        <v>124</v>
      </c>
      <c r="K1283" t="s">
        <v>158</v>
      </c>
      <c r="L1283" t="s">
        <v>148</v>
      </c>
      <c r="M1283" s="5">
        <v>646</v>
      </c>
    </row>
    <row r="1284" spans="1:13" x14ac:dyDescent="0.25">
      <c r="A1284" s="2">
        <v>45611</v>
      </c>
      <c r="B1284" s="3">
        <f t="shared" si="62"/>
        <v>2025</v>
      </c>
      <c r="C1284" t="str">
        <f t="shared" si="60"/>
        <v>2024-2025</v>
      </c>
      <c r="D1284" t="s">
        <v>160</v>
      </c>
      <c r="E1284" t="s">
        <v>95</v>
      </c>
      <c r="F1284" t="str">
        <f t="shared" si="61"/>
        <v>New South Wales</v>
      </c>
      <c r="G1284" t="s">
        <v>10</v>
      </c>
      <c r="H1284">
        <v>2131</v>
      </c>
      <c r="I1284" t="s">
        <v>11</v>
      </c>
      <c r="J1284" t="s">
        <v>123</v>
      </c>
      <c r="K1284" t="s">
        <v>156</v>
      </c>
      <c r="L1284" t="s">
        <v>146</v>
      </c>
      <c r="M1284" s="5">
        <v>726</v>
      </c>
    </row>
    <row r="1285" spans="1:13" x14ac:dyDescent="0.25">
      <c r="A1285" s="2">
        <v>45697</v>
      </c>
      <c r="B1285" s="3">
        <f t="shared" si="62"/>
        <v>2025</v>
      </c>
      <c r="C1285" t="str">
        <f t="shared" si="60"/>
        <v>2024-2025</v>
      </c>
      <c r="D1285" t="s">
        <v>160</v>
      </c>
      <c r="E1285" t="s">
        <v>57</v>
      </c>
      <c r="F1285" t="str">
        <f t="shared" si="61"/>
        <v>New South Wales</v>
      </c>
      <c r="G1285" t="s">
        <v>10</v>
      </c>
      <c r="H1285">
        <v>2064</v>
      </c>
      <c r="I1285" t="s">
        <v>11</v>
      </c>
      <c r="J1285" t="s">
        <v>124</v>
      </c>
      <c r="K1285" t="s">
        <v>150</v>
      </c>
      <c r="L1285" t="s">
        <v>140</v>
      </c>
      <c r="M1285" s="5">
        <v>432</v>
      </c>
    </row>
    <row r="1286" spans="1:13" x14ac:dyDescent="0.25">
      <c r="A1286" s="2">
        <v>45342</v>
      </c>
      <c r="B1286" s="3">
        <f t="shared" si="62"/>
        <v>2024</v>
      </c>
      <c r="C1286" t="str">
        <f t="shared" si="60"/>
        <v>2023-2024</v>
      </c>
      <c r="D1286" t="s">
        <v>160</v>
      </c>
      <c r="E1286" t="s">
        <v>39</v>
      </c>
      <c r="F1286" t="str">
        <f t="shared" si="61"/>
        <v>New South Wales</v>
      </c>
      <c r="G1286" t="s">
        <v>10</v>
      </c>
      <c r="H1286">
        <v>2541</v>
      </c>
      <c r="I1286" t="s">
        <v>11</v>
      </c>
      <c r="J1286" t="s">
        <v>121</v>
      </c>
      <c r="K1286" t="s">
        <v>156</v>
      </c>
      <c r="L1286" t="s">
        <v>146</v>
      </c>
      <c r="M1286" s="5">
        <v>87</v>
      </c>
    </row>
    <row r="1287" spans="1:13" x14ac:dyDescent="0.25">
      <c r="A1287" s="2">
        <v>45517</v>
      </c>
      <c r="B1287" s="3">
        <f t="shared" si="62"/>
        <v>2025</v>
      </c>
      <c r="C1287" t="str">
        <f t="shared" si="60"/>
        <v>2024-2025</v>
      </c>
      <c r="D1287" t="s">
        <v>161</v>
      </c>
      <c r="E1287" t="s">
        <v>9</v>
      </c>
      <c r="F1287" t="str">
        <f t="shared" si="61"/>
        <v>New South Wales</v>
      </c>
      <c r="G1287" t="s">
        <v>10</v>
      </c>
      <c r="H1287">
        <v>2067</v>
      </c>
      <c r="I1287" t="s">
        <v>11</v>
      </c>
      <c r="J1287" t="s">
        <v>124</v>
      </c>
      <c r="K1287" t="s">
        <v>155</v>
      </c>
      <c r="L1287" t="s">
        <v>145</v>
      </c>
      <c r="M1287" s="5">
        <v>400</v>
      </c>
    </row>
    <row r="1288" spans="1:13" x14ac:dyDescent="0.25">
      <c r="A1288" s="2">
        <v>45326</v>
      </c>
      <c r="B1288" s="3">
        <f t="shared" si="62"/>
        <v>2024</v>
      </c>
      <c r="C1288" t="str">
        <f t="shared" si="60"/>
        <v>2023-2024</v>
      </c>
      <c r="D1288" t="s">
        <v>160</v>
      </c>
      <c r="E1288" t="s">
        <v>94</v>
      </c>
      <c r="F1288" t="str">
        <f t="shared" si="61"/>
        <v>Queensland</v>
      </c>
      <c r="G1288" t="s">
        <v>19</v>
      </c>
      <c r="H1288">
        <v>4551</v>
      </c>
      <c r="I1288" t="s">
        <v>11</v>
      </c>
      <c r="J1288" t="s">
        <v>134</v>
      </c>
      <c r="K1288" t="s">
        <v>153</v>
      </c>
      <c r="L1288" t="s">
        <v>143</v>
      </c>
      <c r="M1288" s="5">
        <v>684</v>
      </c>
    </row>
    <row r="1289" spans="1:13" x14ac:dyDescent="0.25">
      <c r="A1289" s="2">
        <v>45663</v>
      </c>
      <c r="B1289" s="3">
        <f t="shared" si="62"/>
        <v>2025</v>
      </c>
      <c r="C1289" t="str">
        <f t="shared" si="60"/>
        <v>2024-2025</v>
      </c>
      <c r="D1289" t="s">
        <v>161</v>
      </c>
      <c r="E1289" t="s">
        <v>104</v>
      </c>
      <c r="F1289" t="str">
        <f t="shared" si="61"/>
        <v>Victoria</v>
      </c>
      <c r="G1289" t="s">
        <v>26</v>
      </c>
      <c r="H1289">
        <v>3175</v>
      </c>
      <c r="I1289" t="s">
        <v>11</v>
      </c>
      <c r="J1289" t="s">
        <v>125</v>
      </c>
      <c r="K1289" t="s">
        <v>157</v>
      </c>
      <c r="L1289" t="s">
        <v>147</v>
      </c>
      <c r="M1289" s="5">
        <v>715</v>
      </c>
    </row>
    <row r="1290" spans="1:13" x14ac:dyDescent="0.25">
      <c r="A1290" s="2">
        <v>45361</v>
      </c>
      <c r="B1290" s="3">
        <f t="shared" si="62"/>
        <v>2024</v>
      </c>
      <c r="C1290" t="str">
        <f t="shared" si="60"/>
        <v>2023-2024</v>
      </c>
      <c r="D1290" t="s">
        <v>160</v>
      </c>
      <c r="E1290" t="s">
        <v>79</v>
      </c>
      <c r="F1290" t="str">
        <f t="shared" si="61"/>
        <v>Queensland</v>
      </c>
      <c r="G1290" t="s">
        <v>19</v>
      </c>
      <c r="H1290">
        <v>4680</v>
      </c>
      <c r="I1290" t="s">
        <v>11</v>
      </c>
      <c r="J1290" t="s">
        <v>136</v>
      </c>
      <c r="K1290" t="s">
        <v>152</v>
      </c>
      <c r="L1290" t="s">
        <v>142</v>
      </c>
      <c r="M1290" s="5">
        <v>168</v>
      </c>
    </row>
    <row r="1291" spans="1:13" x14ac:dyDescent="0.25">
      <c r="A1291" s="2">
        <v>45841</v>
      </c>
      <c r="B1291" s="3">
        <f t="shared" si="62"/>
        <v>2026</v>
      </c>
      <c r="C1291" t="str">
        <f t="shared" si="60"/>
        <v>2025-2026</v>
      </c>
      <c r="D1291" t="s">
        <v>160</v>
      </c>
      <c r="E1291" t="s">
        <v>9</v>
      </c>
      <c r="F1291" t="str">
        <f t="shared" si="61"/>
        <v>New South Wales</v>
      </c>
      <c r="G1291" t="s">
        <v>10</v>
      </c>
      <c r="H1291">
        <v>2067</v>
      </c>
      <c r="I1291" t="s">
        <v>11</v>
      </c>
      <c r="J1291" t="s">
        <v>124</v>
      </c>
      <c r="K1291" t="s">
        <v>154</v>
      </c>
      <c r="L1291" t="s">
        <v>144</v>
      </c>
      <c r="M1291" s="5">
        <v>347</v>
      </c>
    </row>
    <row r="1292" spans="1:13" x14ac:dyDescent="0.25">
      <c r="A1292" s="2">
        <v>45329</v>
      </c>
      <c r="B1292" s="3">
        <f t="shared" si="62"/>
        <v>2024</v>
      </c>
      <c r="C1292" t="str">
        <f t="shared" si="60"/>
        <v>2023-2024</v>
      </c>
      <c r="D1292" t="s">
        <v>160</v>
      </c>
      <c r="E1292" t="s">
        <v>93</v>
      </c>
      <c r="F1292" t="str">
        <f t="shared" si="61"/>
        <v>Victoria</v>
      </c>
      <c r="G1292" t="s">
        <v>26</v>
      </c>
      <c r="H1292">
        <v>3400</v>
      </c>
      <c r="I1292" t="s">
        <v>11</v>
      </c>
      <c r="J1292" t="s">
        <v>127</v>
      </c>
      <c r="K1292" t="s">
        <v>154</v>
      </c>
      <c r="L1292" t="s">
        <v>144</v>
      </c>
      <c r="M1292" s="5">
        <v>653</v>
      </c>
    </row>
    <row r="1293" spans="1:13" x14ac:dyDescent="0.25">
      <c r="A1293" s="2">
        <v>45771</v>
      </c>
      <c r="B1293" s="3">
        <f t="shared" si="62"/>
        <v>2025</v>
      </c>
      <c r="C1293" t="str">
        <f t="shared" si="60"/>
        <v>2024-2025</v>
      </c>
      <c r="D1293" t="s">
        <v>160</v>
      </c>
      <c r="E1293" t="s">
        <v>57</v>
      </c>
      <c r="F1293" t="str">
        <f t="shared" si="61"/>
        <v>New South Wales</v>
      </c>
      <c r="G1293" t="s">
        <v>10</v>
      </c>
      <c r="H1293">
        <v>2064</v>
      </c>
      <c r="I1293" t="s">
        <v>11</v>
      </c>
      <c r="J1293" t="s">
        <v>124</v>
      </c>
      <c r="K1293" t="s">
        <v>157</v>
      </c>
      <c r="L1293" t="s">
        <v>147</v>
      </c>
      <c r="M1293" s="5">
        <v>623</v>
      </c>
    </row>
    <row r="1294" spans="1:13" x14ac:dyDescent="0.25">
      <c r="A1294" s="2">
        <v>45732</v>
      </c>
      <c r="B1294" s="3">
        <f t="shared" si="62"/>
        <v>2025</v>
      </c>
      <c r="C1294" t="str">
        <f t="shared" si="60"/>
        <v>2024-2025</v>
      </c>
      <c r="D1294" t="s">
        <v>160</v>
      </c>
      <c r="E1294" t="s">
        <v>76</v>
      </c>
      <c r="F1294" t="str">
        <f t="shared" si="61"/>
        <v>Queensland</v>
      </c>
      <c r="G1294" t="s">
        <v>19</v>
      </c>
      <c r="H1294">
        <v>4220</v>
      </c>
      <c r="I1294" t="s">
        <v>11</v>
      </c>
      <c r="J1294" t="s">
        <v>122</v>
      </c>
      <c r="K1294" t="s">
        <v>150</v>
      </c>
      <c r="L1294" t="s">
        <v>140</v>
      </c>
      <c r="M1294" s="5">
        <v>727</v>
      </c>
    </row>
    <row r="1295" spans="1:13" x14ac:dyDescent="0.25">
      <c r="A1295" s="2">
        <v>45769</v>
      </c>
      <c r="B1295" s="3">
        <f t="shared" si="62"/>
        <v>2025</v>
      </c>
      <c r="C1295" t="str">
        <f t="shared" si="60"/>
        <v>2024-2025</v>
      </c>
      <c r="D1295" t="s">
        <v>161</v>
      </c>
      <c r="E1295" t="s">
        <v>84</v>
      </c>
      <c r="F1295" t="str">
        <f t="shared" si="61"/>
        <v>Western Australia</v>
      </c>
      <c r="G1295" t="s">
        <v>28</v>
      </c>
      <c r="H1295">
        <v>6280</v>
      </c>
      <c r="I1295" t="s">
        <v>11</v>
      </c>
      <c r="J1295" t="s">
        <v>133</v>
      </c>
      <c r="K1295" t="s">
        <v>150</v>
      </c>
      <c r="L1295" t="s">
        <v>140</v>
      </c>
      <c r="M1295" s="5">
        <v>480</v>
      </c>
    </row>
    <row r="1296" spans="1:13" x14ac:dyDescent="0.25">
      <c r="A1296" s="2">
        <v>45547</v>
      </c>
      <c r="B1296" s="3">
        <f t="shared" si="62"/>
        <v>2025</v>
      </c>
      <c r="C1296" t="str">
        <f t="shared" si="60"/>
        <v>2024-2025</v>
      </c>
      <c r="D1296" t="s">
        <v>160</v>
      </c>
      <c r="E1296" t="s">
        <v>94</v>
      </c>
      <c r="F1296" t="str">
        <f t="shared" si="61"/>
        <v>Queensland</v>
      </c>
      <c r="G1296" t="s">
        <v>19</v>
      </c>
      <c r="H1296">
        <v>4551</v>
      </c>
      <c r="I1296" t="s">
        <v>11</v>
      </c>
      <c r="J1296" t="s">
        <v>134</v>
      </c>
      <c r="K1296" t="s">
        <v>150</v>
      </c>
      <c r="L1296" t="s">
        <v>140</v>
      </c>
      <c r="M1296" s="5">
        <v>527</v>
      </c>
    </row>
    <row r="1297" spans="1:13" x14ac:dyDescent="0.25">
      <c r="A1297" s="2">
        <v>45742</v>
      </c>
      <c r="B1297" s="3">
        <f t="shared" si="62"/>
        <v>2025</v>
      </c>
      <c r="C1297" t="str">
        <f t="shared" si="60"/>
        <v>2024-2025</v>
      </c>
      <c r="D1297" t="s">
        <v>160</v>
      </c>
      <c r="E1297" t="s">
        <v>87</v>
      </c>
      <c r="F1297" t="str">
        <f t="shared" si="61"/>
        <v>New South Wales</v>
      </c>
      <c r="G1297" t="s">
        <v>10</v>
      </c>
      <c r="H1297">
        <v>2158</v>
      </c>
      <c r="I1297" t="s">
        <v>11</v>
      </c>
      <c r="J1297" t="s">
        <v>123</v>
      </c>
      <c r="K1297" t="s">
        <v>159</v>
      </c>
      <c r="L1297" t="s">
        <v>149</v>
      </c>
      <c r="M1297" s="5">
        <v>84</v>
      </c>
    </row>
    <row r="1298" spans="1:13" x14ac:dyDescent="0.25">
      <c r="A1298" s="2">
        <v>45879</v>
      </c>
      <c r="B1298" s="3">
        <f t="shared" si="62"/>
        <v>2026</v>
      </c>
      <c r="C1298" t="str">
        <f t="shared" si="60"/>
        <v>2025-2026</v>
      </c>
      <c r="D1298" t="s">
        <v>161</v>
      </c>
      <c r="E1298" t="s">
        <v>83</v>
      </c>
      <c r="F1298" t="str">
        <f t="shared" si="61"/>
        <v>Victoria</v>
      </c>
      <c r="G1298" t="s">
        <v>26</v>
      </c>
      <c r="H1298">
        <v>3551</v>
      </c>
      <c r="I1298" t="s">
        <v>11</v>
      </c>
      <c r="J1298" t="s">
        <v>127</v>
      </c>
      <c r="K1298" t="s">
        <v>150</v>
      </c>
      <c r="L1298" t="s">
        <v>140</v>
      </c>
      <c r="M1298" s="5">
        <v>756</v>
      </c>
    </row>
    <row r="1299" spans="1:13" x14ac:dyDescent="0.25">
      <c r="A1299" s="2">
        <v>46021</v>
      </c>
      <c r="B1299" s="3">
        <f t="shared" si="62"/>
        <v>2026</v>
      </c>
      <c r="C1299" t="str">
        <f t="shared" si="60"/>
        <v>2025-2026</v>
      </c>
      <c r="D1299" t="s">
        <v>160</v>
      </c>
      <c r="E1299" t="s">
        <v>38</v>
      </c>
      <c r="F1299" t="str">
        <f t="shared" si="61"/>
        <v>Victoria</v>
      </c>
      <c r="G1299" t="s">
        <v>26</v>
      </c>
      <c r="H1299">
        <v>3199</v>
      </c>
      <c r="I1299" t="s">
        <v>11</v>
      </c>
      <c r="J1299" t="s">
        <v>125</v>
      </c>
      <c r="K1299" t="s">
        <v>150</v>
      </c>
      <c r="L1299" t="s">
        <v>140</v>
      </c>
      <c r="M1299" s="5">
        <v>691</v>
      </c>
    </row>
    <row r="1300" spans="1:13" x14ac:dyDescent="0.25">
      <c r="A1300" s="2">
        <v>45751</v>
      </c>
      <c r="B1300" s="3">
        <f t="shared" si="62"/>
        <v>2025</v>
      </c>
      <c r="C1300" t="str">
        <f t="shared" si="60"/>
        <v>2024-2025</v>
      </c>
      <c r="D1300" t="s">
        <v>161</v>
      </c>
      <c r="E1300" t="s">
        <v>110</v>
      </c>
      <c r="F1300" t="str">
        <f t="shared" si="61"/>
        <v>Australian Capital Territory</v>
      </c>
      <c r="G1300" t="s">
        <v>51</v>
      </c>
      <c r="H1300">
        <v>2609</v>
      </c>
      <c r="I1300" t="s">
        <v>11</v>
      </c>
      <c r="J1300" t="s">
        <v>121</v>
      </c>
      <c r="K1300" t="s">
        <v>150</v>
      </c>
      <c r="L1300" t="s">
        <v>140</v>
      </c>
      <c r="M1300" s="5">
        <v>389</v>
      </c>
    </row>
    <row r="1301" spans="1:13" x14ac:dyDescent="0.25">
      <c r="A1301" s="2">
        <v>45756</v>
      </c>
      <c r="B1301" s="3">
        <f t="shared" si="62"/>
        <v>2025</v>
      </c>
      <c r="C1301" t="str">
        <f t="shared" si="60"/>
        <v>2024-2025</v>
      </c>
      <c r="D1301" t="s">
        <v>160</v>
      </c>
      <c r="E1301" t="s">
        <v>79</v>
      </c>
      <c r="F1301" t="str">
        <f t="shared" si="61"/>
        <v>Queensland</v>
      </c>
      <c r="G1301" t="s">
        <v>19</v>
      </c>
      <c r="H1301">
        <v>4680</v>
      </c>
      <c r="I1301" t="s">
        <v>11</v>
      </c>
      <c r="J1301" t="s">
        <v>136</v>
      </c>
      <c r="K1301" t="s">
        <v>150</v>
      </c>
      <c r="L1301" t="s">
        <v>140</v>
      </c>
      <c r="M1301" s="5">
        <v>676</v>
      </c>
    </row>
    <row r="1302" spans="1:13" x14ac:dyDescent="0.25">
      <c r="A1302" s="2">
        <v>45849</v>
      </c>
      <c r="B1302" s="3">
        <f t="shared" si="62"/>
        <v>2026</v>
      </c>
      <c r="C1302" t="str">
        <f t="shared" si="60"/>
        <v>2025-2026</v>
      </c>
      <c r="D1302" t="s">
        <v>161</v>
      </c>
      <c r="E1302" t="s">
        <v>63</v>
      </c>
      <c r="F1302" t="str">
        <f t="shared" si="61"/>
        <v>Queensland</v>
      </c>
      <c r="G1302" t="s">
        <v>19</v>
      </c>
      <c r="H1302">
        <v>4068</v>
      </c>
      <c r="I1302" t="s">
        <v>11</v>
      </c>
      <c r="J1302" t="s">
        <v>129</v>
      </c>
      <c r="K1302" t="s">
        <v>150</v>
      </c>
      <c r="L1302" t="s">
        <v>140</v>
      </c>
      <c r="M1302" s="5">
        <v>729</v>
      </c>
    </row>
    <row r="1303" spans="1:13" x14ac:dyDescent="0.25">
      <c r="A1303" s="2">
        <v>45336</v>
      </c>
      <c r="B1303" s="3">
        <f t="shared" si="62"/>
        <v>2024</v>
      </c>
      <c r="C1303" t="str">
        <f t="shared" si="60"/>
        <v>2023-2024</v>
      </c>
      <c r="D1303" t="s">
        <v>160</v>
      </c>
      <c r="E1303" t="s">
        <v>101</v>
      </c>
      <c r="F1303" t="str">
        <f t="shared" si="61"/>
        <v>Queensland</v>
      </c>
      <c r="G1303" t="s">
        <v>19</v>
      </c>
      <c r="H1303">
        <v>4305</v>
      </c>
      <c r="I1303" t="s">
        <v>11</v>
      </c>
      <c r="J1303" t="s">
        <v>122</v>
      </c>
      <c r="K1303" t="s">
        <v>150</v>
      </c>
      <c r="L1303" t="s">
        <v>140</v>
      </c>
      <c r="M1303" s="5">
        <v>69</v>
      </c>
    </row>
    <row r="1304" spans="1:13" x14ac:dyDescent="0.25">
      <c r="A1304" s="2">
        <v>45943</v>
      </c>
      <c r="B1304" s="3">
        <f t="shared" si="62"/>
        <v>2026</v>
      </c>
      <c r="C1304" t="str">
        <f t="shared" si="60"/>
        <v>2025-2026</v>
      </c>
      <c r="D1304" t="s">
        <v>160</v>
      </c>
      <c r="E1304" t="s">
        <v>101</v>
      </c>
      <c r="F1304" t="str">
        <f t="shared" si="61"/>
        <v>Queensland</v>
      </c>
      <c r="G1304" t="s">
        <v>19</v>
      </c>
      <c r="H1304">
        <v>4305</v>
      </c>
      <c r="I1304" t="s">
        <v>11</v>
      </c>
      <c r="J1304" t="s">
        <v>122</v>
      </c>
      <c r="K1304" t="s">
        <v>154</v>
      </c>
      <c r="L1304" t="s">
        <v>144</v>
      </c>
      <c r="M1304" s="5">
        <v>148</v>
      </c>
    </row>
    <row r="1305" spans="1:13" x14ac:dyDescent="0.25">
      <c r="A1305" s="2">
        <v>45771</v>
      </c>
      <c r="B1305" s="3">
        <f t="shared" si="62"/>
        <v>2025</v>
      </c>
      <c r="C1305" t="str">
        <f t="shared" si="60"/>
        <v>2024-2025</v>
      </c>
      <c r="D1305" t="s">
        <v>161</v>
      </c>
      <c r="E1305" t="s">
        <v>55</v>
      </c>
      <c r="F1305" t="str">
        <f t="shared" si="61"/>
        <v>Queensland</v>
      </c>
      <c r="G1305" t="s">
        <v>19</v>
      </c>
      <c r="H1305">
        <v>4740</v>
      </c>
      <c r="I1305" t="s">
        <v>11</v>
      </c>
      <c r="J1305" t="s">
        <v>136</v>
      </c>
      <c r="K1305" t="s">
        <v>150</v>
      </c>
      <c r="L1305" t="s">
        <v>140</v>
      </c>
      <c r="M1305" s="5">
        <v>295</v>
      </c>
    </row>
    <row r="1306" spans="1:13" x14ac:dyDescent="0.25">
      <c r="A1306" s="2">
        <v>45515</v>
      </c>
      <c r="B1306" s="3">
        <f t="shared" si="62"/>
        <v>2025</v>
      </c>
      <c r="C1306" t="str">
        <f t="shared" si="60"/>
        <v>2024-2025</v>
      </c>
      <c r="D1306" t="s">
        <v>160</v>
      </c>
      <c r="E1306" t="s">
        <v>20</v>
      </c>
      <c r="F1306" t="str">
        <f t="shared" si="61"/>
        <v>South Australia</v>
      </c>
      <c r="G1306" t="s">
        <v>17</v>
      </c>
      <c r="H1306">
        <v>5607</v>
      </c>
      <c r="I1306" t="s">
        <v>11</v>
      </c>
      <c r="J1306" t="s">
        <v>137</v>
      </c>
      <c r="K1306" t="s">
        <v>150</v>
      </c>
      <c r="L1306" t="s">
        <v>140</v>
      </c>
      <c r="M1306" s="5">
        <v>483</v>
      </c>
    </row>
    <row r="1307" spans="1:13" x14ac:dyDescent="0.25">
      <c r="A1307" s="2">
        <v>45647</v>
      </c>
      <c r="B1307" s="3">
        <f t="shared" si="62"/>
        <v>2025</v>
      </c>
      <c r="C1307" t="str">
        <f t="shared" si="60"/>
        <v>2024-2025</v>
      </c>
      <c r="D1307" t="s">
        <v>161</v>
      </c>
      <c r="E1307" t="s">
        <v>68</v>
      </c>
      <c r="F1307" t="str">
        <f t="shared" si="61"/>
        <v>Victoria</v>
      </c>
      <c r="G1307" t="s">
        <v>26</v>
      </c>
      <c r="H1307">
        <v>3429</v>
      </c>
      <c r="I1307" t="s">
        <v>11</v>
      </c>
      <c r="J1307" t="s">
        <v>127</v>
      </c>
      <c r="K1307" t="s">
        <v>150</v>
      </c>
      <c r="L1307" t="s">
        <v>140</v>
      </c>
      <c r="M1307" s="5">
        <v>157</v>
      </c>
    </row>
    <row r="1308" spans="1:13" x14ac:dyDescent="0.25">
      <c r="A1308" s="2">
        <v>45552</v>
      </c>
      <c r="B1308" s="3">
        <f t="shared" si="62"/>
        <v>2025</v>
      </c>
      <c r="C1308" t="str">
        <f t="shared" si="60"/>
        <v>2024-2025</v>
      </c>
      <c r="D1308" t="s">
        <v>160</v>
      </c>
      <c r="E1308" t="s">
        <v>80</v>
      </c>
      <c r="F1308" t="str">
        <f t="shared" si="61"/>
        <v>New South Wales</v>
      </c>
      <c r="G1308" t="s">
        <v>10</v>
      </c>
      <c r="H1308">
        <v>2120</v>
      </c>
      <c r="I1308" t="s">
        <v>11</v>
      </c>
      <c r="J1308" t="s">
        <v>123</v>
      </c>
      <c r="K1308" t="s">
        <v>150</v>
      </c>
      <c r="L1308" t="s">
        <v>140</v>
      </c>
      <c r="M1308" s="5">
        <v>24</v>
      </c>
    </row>
    <row r="1309" spans="1:13" x14ac:dyDescent="0.25">
      <c r="A1309" s="2">
        <v>45323</v>
      </c>
      <c r="B1309" s="3">
        <f t="shared" si="62"/>
        <v>2024</v>
      </c>
      <c r="C1309" t="str">
        <f t="shared" si="60"/>
        <v>2023-2024</v>
      </c>
      <c r="D1309" t="s">
        <v>160</v>
      </c>
      <c r="E1309" t="s">
        <v>36</v>
      </c>
      <c r="F1309" t="str">
        <f t="shared" si="61"/>
        <v>New South Wales</v>
      </c>
      <c r="G1309" t="s">
        <v>10</v>
      </c>
      <c r="H1309">
        <v>2539</v>
      </c>
      <c r="I1309" t="s">
        <v>11</v>
      </c>
      <c r="J1309" t="s">
        <v>121</v>
      </c>
      <c r="K1309" t="s">
        <v>150</v>
      </c>
      <c r="L1309" t="s">
        <v>140</v>
      </c>
      <c r="M1309" s="5">
        <v>148</v>
      </c>
    </row>
    <row r="1310" spans="1:13" x14ac:dyDescent="0.25">
      <c r="A1310" s="2">
        <v>45442</v>
      </c>
      <c r="B1310" s="3">
        <f t="shared" si="62"/>
        <v>2024</v>
      </c>
      <c r="C1310" t="str">
        <f t="shared" si="60"/>
        <v>2023-2024</v>
      </c>
      <c r="D1310" t="s">
        <v>160</v>
      </c>
      <c r="E1310" t="s">
        <v>59</v>
      </c>
      <c r="F1310" t="str">
        <f t="shared" si="61"/>
        <v>South Australia</v>
      </c>
      <c r="G1310" t="s">
        <v>17</v>
      </c>
      <c r="H1310">
        <v>5011</v>
      </c>
      <c r="I1310" t="s">
        <v>11</v>
      </c>
      <c r="J1310" t="s">
        <v>132</v>
      </c>
      <c r="K1310" t="s">
        <v>156</v>
      </c>
      <c r="L1310" t="s">
        <v>146</v>
      </c>
      <c r="M1310" s="5">
        <v>463</v>
      </c>
    </row>
    <row r="1311" spans="1:13" x14ac:dyDescent="0.25">
      <c r="A1311" s="2">
        <v>45479</v>
      </c>
      <c r="B1311" s="3">
        <f t="shared" si="62"/>
        <v>2025</v>
      </c>
      <c r="C1311" t="str">
        <f t="shared" si="60"/>
        <v>2024-2025</v>
      </c>
      <c r="D1311" t="s">
        <v>160</v>
      </c>
      <c r="E1311" t="s">
        <v>59</v>
      </c>
      <c r="F1311" t="str">
        <f t="shared" si="61"/>
        <v>South Australia</v>
      </c>
      <c r="G1311" t="s">
        <v>17</v>
      </c>
      <c r="H1311">
        <v>5011</v>
      </c>
      <c r="I1311" t="s">
        <v>11</v>
      </c>
      <c r="J1311" t="s">
        <v>132</v>
      </c>
      <c r="K1311" t="s">
        <v>150</v>
      </c>
      <c r="L1311" t="s">
        <v>140</v>
      </c>
      <c r="M1311" s="5">
        <v>345</v>
      </c>
    </row>
    <row r="1312" spans="1:13" x14ac:dyDescent="0.25">
      <c r="A1312" s="2">
        <v>45679</v>
      </c>
      <c r="B1312" s="3">
        <f t="shared" si="62"/>
        <v>2025</v>
      </c>
      <c r="C1312" t="str">
        <f t="shared" si="60"/>
        <v>2024-2025</v>
      </c>
      <c r="D1312" t="s">
        <v>160</v>
      </c>
      <c r="E1312" t="s">
        <v>31</v>
      </c>
      <c r="F1312" t="str">
        <f t="shared" si="61"/>
        <v>South Australia</v>
      </c>
      <c r="G1312" t="s">
        <v>17</v>
      </c>
      <c r="H1312">
        <v>5082</v>
      </c>
      <c r="I1312" t="s">
        <v>11</v>
      </c>
      <c r="J1312" t="s">
        <v>132</v>
      </c>
      <c r="K1312" t="s">
        <v>153</v>
      </c>
      <c r="L1312" t="s">
        <v>143</v>
      </c>
      <c r="M1312" s="5">
        <v>661</v>
      </c>
    </row>
    <row r="1313" spans="1:13" x14ac:dyDescent="0.25">
      <c r="A1313" s="2">
        <v>45368</v>
      </c>
      <c r="B1313" s="3">
        <f t="shared" si="62"/>
        <v>2024</v>
      </c>
      <c r="C1313" t="str">
        <f t="shared" si="60"/>
        <v>2023-2024</v>
      </c>
      <c r="D1313" t="s">
        <v>160</v>
      </c>
      <c r="E1313" t="s">
        <v>47</v>
      </c>
      <c r="F1313" t="str">
        <f t="shared" si="61"/>
        <v>Victoria</v>
      </c>
      <c r="G1313" t="s">
        <v>26</v>
      </c>
      <c r="H1313">
        <v>3630</v>
      </c>
      <c r="I1313" t="s">
        <v>11</v>
      </c>
      <c r="J1313" t="s">
        <v>135</v>
      </c>
      <c r="K1313" t="s">
        <v>157</v>
      </c>
      <c r="L1313" t="s">
        <v>147</v>
      </c>
      <c r="M1313" s="5">
        <v>626</v>
      </c>
    </row>
    <row r="1314" spans="1:13" x14ac:dyDescent="0.25">
      <c r="A1314" s="2">
        <v>45542</v>
      </c>
      <c r="B1314" s="3">
        <f t="shared" si="62"/>
        <v>2025</v>
      </c>
      <c r="C1314" t="str">
        <f t="shared" si="60"/>
        <v>2024-2025</v>
      </c>
      <c r="D1314" t="s">
        <v>160</v>
      </c>
      <c r="E1314" t="s">
        <v>52</v>
      </c>
      <c r="F1314" t="str">
        <f t="shared" si="61"/>
        <v>New South Wales</v>
      </c>
      <c r="G1314" t="s">
        <v>10</v>
      </c>
      <c r="H1314">
        <v>2485</v>
      </c>
      <c r="I1314" t="s">
        <v>11</v>
      </c>
      <c r="J1314" t="s">
        <v>120</v>
      </c>
      <c r="K1314" t="s">
        <v>157</v>
      </c>
      <c r="L1314" t="s">
        <v>147</v>
      </c>
      <c r="M1314" s="5">
        <v>437</v>
      </c>
    </row>
    <row r="1315" spans="1:13" x14ac:dyDescent="0.25">
      <c r="A1315" s="2">
        <v>46009</v>
      </c>
      <c r="B1315" s="3">
        <f t="shared" si="62"/>
        <v>2026</v>
      </c>
      <c r="C1315" t="str">
        <f t="shared" si="60"/>
        <v>2025-2026</v>
      </c>
      <c r="D1315" t="s">
        <v>161</v>
      </c>
      <c r="E1315" t="s">
        <v>89</v>
      </c>
      <c r="F1315" t="str">
        <f t="shared" si="61"/>
        <v>Queensland</v>
      </c>
      <c r="G1315" t="s">
        <v>19</v>
      </c>
      <c r="H1315">
        <v>4700</v>
      </c>
      <c r="I1315" t="s">
        <v>11</v>
      </c>
      <c r="J1315" t="s">
        <v>136</v>
      </c>
      <c r="K1315" t="s">
        <v>154</v>
      </c>
      <c r="L1315" t="s">
        <v>144</v>
      </c>
      <c r="M1315" s="5">
        <v>323</v>
      </c>
    </row>
    <row r="1316" spans="1:13" x14ac:dyDescent="0.25">
      <c r="A1316" s="2">
        <v>45806</v>
      </c>
      <c r="B1316" s="3">
        <f t="shared" si="62"/>
        <v>2025</v>
      </c>
      <c r="C1316" t="str">
        <f t="shared" si="60"/>
        <v>2024-2025</v>
      </c>
      <c r="D1316" t="s">
        <v>160</v>
      </c>
      <c r="E1316" t="s">
        <v>21</v>
      </c>
      <c r="F1316" t="str">
        <f t="shared" si="61"/>
        <v>South Australia</v>
      </c>
      <c r="G1316" t="s">
        <v>17</v>
      </c>
      <c r="H1316">
        <v>5343</v>
      </c>
      <c r="I1316" t="s">
        <v>11</v>
      </c>
      <c r="J1316" t="s">
        <v>137</v>
      </c>
      <c r="K1316" t="s">
        <v>153</v>
      </c>
      <c r="L1316" t="s">
        <v>143</v>
      </c>
      <c r="M1316" s="5">
        <v>606</v>
      </c>
    </row>
    <row r="1317" spans="1:13" x14ac:dyDescent="0.25">
      <c r="A1317" s="2">
        <v>45764</v>
      </c>
      <c r="B1317" s="3">
        <f t="shared" si="62"/>
        <v>2025</v>
      </c>
      <c r="C1317" t="str">
        <f t="shared" si="60"/>
        <v>2024-2025</v>
      </c>
      <c r="D1317" t="s">
        <v>161</v>
      </c>
      <c r="E1317" t="s">
        <v>85</v>
      </c>
      <c r="F1317" t="str">
        <f t="shared" si="61"/>
        <v>Western Australia</v>
      </c>
      <c r="G1317" t="s">
        <v>28</v>
      </c>
      <c r="H1317">
        <v>6725</v>
      </c>
      <c r="I1317" t="s">
        <v>11</v>
      </c>
      <c r="J1317" t="s">
        <v>139</v>
      </c>
      <c r="K1317" t="s">
        <v>152</v>
      </c>
      <c r="L1317" t="s">
        <v>142</v>
      </c>
      <c r="M1317" s="5">
        <v>244</v>
      </c>
    </row>
    <row r="1318" spans="1:13" x14ac:dyDescent="0.25">
      <c r="A1318" s="2">
        <v>45792</v>
      </c>
      <c r="B1318" s="3">
        <f t="shared" si="62"/>
        <v>2025</v>
      </c>
      <c r="C1318" t="str">
        <f t="shared" si="60"/>
        <v>2024-2025</v>
      </c>
      <c r="D1318" t="s">
        <v>160</v>
      </c>
      <c r="E1318" t="s">
        <v>92</v>
      </c>
      <c r="F1318" t="str">
        <f t="shared" si="61"/>
        <v>New South Wales</v>
      </c>
      <c r="G1318" t="s">
        <v>10</v>
      </c>
      <c r="H1318">
        <v>2015</v>
      </c>
      <c r="I1318" t="s">
        <v>11</v>
      </c>
      <c r="J1318" t="s">
        <v>124</v>
      </c>
      <c r="K1318" t="s">
        <v>152</v>
      </c>
      <c r="L1318" t="s">
        <v>142</v>
      </c>
      <c r="M1318" s="5">
        <v>430</v>
      </c>
    </row>
    <row r="1319" spans="1:13" x14ac:dyDescent="0.25">
      <c r="A1319" s="2">
        <v>45599</v>
      </c>
      <c r="B1319" s="3">
        <f t="shared" si="62"/>
        <v>2025</v>
      </c>
      <c r="C1319" t="str">
        <f t="shared" si="60"/>
        <v>2024-2025</v>
      </c>
      <c r="D1319" t="s">
        <v>160</v>
      </c>
      <c r="E1319" t="s">
        <v>99</v>
      </c>
      <c r="F1319" t="str">
        <f t="shared" si="61"/>
        <v>Western Australia</v>
      </c>
      <c r="G1319" t="s">
        <v>28</v>
      </c>
      <c r="H1319">
        <v>6530</v>
      </c>
      <c r="I1319" t="s">
        <v>11</v>
      </c>
      <c r="J1319" t="s">
        <v>139</v>
      </c>
      <c r="K1319" t="s">
        <v>150</v>
      </c>
      <c r="L1319" t="s">
        <v>140</v>
      </c>
      <c r="M1319" s="5">
        <v>722</v>
      </c>
    </row>
    <row r="1320" spans="1:13" x14ac:dyDescent="0.25">
      <c r="A1320" s="2">
        <v>45798</v>
      </c>
      <c r="B1320" s="3">
        <f t="shared" si="62"/>
        <v>2025</v>
      </c>
      <c r="C1320" t="str">
        <f t="shared" si="60"/>
        <v>2024-2025</v>
      </c>
      <c r="D1320" t="s">
        <v>160</v>
      </c>
      <c r="E1320" t="s">
        <v>101</v>
      </c>
      <c r="F1320" t="str">
        <f t="shared" si="61"/>
        <v>Queensland</v>
      </c>
      <c r="G1320" t="s">
        <v>19</v>
      </c>
      <c r="H1320">
        <v>4305</v>
      </c>
      <c r="I1320" t="s">
        <v>11</v>
      </c>
      <c r="J1320" t="s">
        <v>122</v>
      </c>
      <c r="K1320" t="s">
        <v>151</v>
      </c>
      <c r="L1320" t="s">
        <v>141</v>
      </c>
      <c r="M1320" s="5">
        <v>742</v>
      </c>
    </row>
    <row r="1321" spans="1:13" x14ac:dyDescent="0.25">
      <c r="A1321" s="2">
        <v>46015</v>
      </c>
      <c r="B1321" s="3">
        <f t="shared" si="62"/>
        <v>2026</v>
      </c>
      <c r="C1321" t="str">
        <f t="shared" si="60"/>
        <v>2025-2026</v>
      </c>
      <c r="D1321" t="s">
        <v>161</v>
      </c>
      <c r="E1321" t="s">
        <v>41</v>
      </c>
      <c r="F1321" t="str">
        <f t="shared" si="61"/>
        <v>New South Wales</v>
      </c>
      <c r="G1321" t="s">
        <v>10</v>
      </c>
      <c r="H1321">
        <v>2478</v>
      </c>
      <c r="I1321" t="s">
        <v>11</v>
      </c>
      <c r="J1321" t="s">
        <v>120</v>
      </c>
      <c r="K1321" t="s">
        <v>152</v>
      </c>
      <c r="L1321" t="s">
        <v>142</v>
      </c>
      <c r="M1321" s="5">
        <v>683</v>
      </c>
    </row>
    <row r="1322" spans="1:13" x14ac:dyDescent="0.25">
      <c r="A1322" s="2">
        <v>45324</v>
      </c>
      <c r="B1322" s="3">
        <f t="shared" si="62"/>
        <v>2024</v>
      </c>
      <c r="C1322" t="str">
        <f t="shared" si="60"/>
        <v>2023-2024</v>
      </c>
      <c r="D1322" t="s">
        <v>161</v>
      </c>
      <c r="E1322" t="s">
        <v>55</v>
      </c>
      <c r="F1322" t="str">
        <f t="shared" si="61"/>
        <v>Queensland</v>
      </c>
      <c r="G1322" t="s">
        <v>19</v>
      </c>
      <c r="H1322">
        <v>4740</v>
      </c>
      <c r="I1322" t="s">
        <v>11</v>
      </c>
      <c r="J1322" t="s">
        <v>136</v>
      </c>
      <c r="K1322" t="s">
        <v>152</v>
      </c>
      <c r="L1322" t="s">
        <v>142</v>
      </c>
      <c r="M1322" s="5">
        <v>385</v>
      </c>
    </row>
    <row r="1323" spans="1:13" x14ac:dyDescent="0.25">
      <c r="A1323" s="2">
        <v>45467</v>
      </c>
      <c r="B1323" s="3">
        <f t="shared" si="62"/>
        <v>2024</v>
      </c>
      <c r="C1323" t="str">
        <f t="shared" si="60"/>
        <v>2023-2024</v>
      </c>
      <c r="D1323" t="s">
        <v>161</v>
      </c>
      <c r="E1323" t="s">
        <v>70</v>
      </c>
      <c r="F1323" t="str">
        <f t="shared" si="61"/>
        <v>Western Australia</v>
      </c>
      <c r="G1323" t="s">
        <v>28</v>
      </c>
      <c r="H1323">
        <v>6021</v>
      </c>
      <c r="I1323" t="s">
        <v>11</v>
      </c>
      <c r="J1323" t="s">
        <v>119</v>
      </c>
      <c r="K1323" t="s">
        <v>153</v>
      </c>
      <c r="L1323" t="s">
        <v>143</v>
      </c>
      <c r="M1323" s="5">
        <v>404</v>
      </c>
    </row>
    <row r="1324" spans="1:13" x14ac:dyDescent="0.25">
      <c r="A1324" s="2">
        <v>45652</v>
      </c>
      <c r="B1324" s="3">
        <f t="shared" si="62"/>
        <v>2025</v>
      </c>
      <c r="C1324" t="str">
        <f t="shared" si="60"/>
        <v>2024-2025</v>
      </c>
      <c r="D1324" t="s">
        <v>160</v>
      </c>
      <c r="E1324" t="s">
        <v>42</v>
      </c>
      <c r="F1324" t="str">
        <f t="shared" si="61"/>
        <v>Tasmania</v>
      </c>
      <c r="G1324" t="s">
        <v>43</v>
      </c>
      <c r="H1324">
        <v>7018</v>
      </c>
      <c r="I1324" t="s">
        <v>11</v>
      </c>
      <c r="J1324" t="s">
        <v>128</v>
      </c>
      <c r="K1324" t="s">
        <v>152</v>
      </c>
      <c r="L1324" t="s">
        <v>142</v>
      </c>
      <c r="M1324" s="5">
        <v>158</v>
      </c>
    </row>
    <row r="1325" spans="1:13" x14ac:dyDescent="0.25">
      <c r="A1325" s="2">
        <v>45302</v>
      </c>
      <c r="B1325" s="3">
        <f t="shared" si="62"/>
        <v>2024</v>
      </c>
      <c r="C1325" t="str">
        <f t="shared" si="60"/>
        <v>2023-2024</v>
      </c>
      <c r="D1325" t="s">
        <v>160</v>
      </c>
      <c r="E1325" t="s">
        <v>44</v>
      </c>
      <c r="F1325" t="str">
        <f t="shared" si="61"/>
        <v>Western Australia</v>
      </c>
      <c r="G1325" t="s">
        <v>28</v>
      </c>
      <c r="H1325">
        <v>6010</v>
      </c>
      <c r="I1325" t="s">
        <v>11</v>
      </c>
      <c r="J1325" t="s">
        <v>119</v>
      </c>
      <c r="K1325" t="s">
        <v>153</v>
      </c>
      <c r="L1325" t="s">
        <v>143</v>
      </c>
      <c r="M1325" s="5">
        <v>534</v>
      </c>
    </row>
    <row r="1326" spans="1:13" x14ac:dyDescent="0.25">
      <c r="A1326" s="2">
        <v>45736</v>
      </c>
      <c r="B1326" s="3">
        <f t="shared" si="62"/>
        <v>2025</v>
      </c>
      <c r="C1326" t="str">
        <f t="shared" si="60"/>
        <v>2024-2025</v>
      </c>
      <c r="D1326" t="s">
        <v>160</v>
      </c>
      <c r="E1326" t="s">
        <v>23</v>
      </c>
      <c r="F1326" t="str">
        <f t="shared" si="61"/>
        <v>New South Wales</v>
      </c>
      <c r="G1326" t="s">
        <v>10</v>
      </c>
      <c r="H1326">
        <v>2830</v>
      </c>
      <c r="I1326" t="s">
        <v>11</v>
      </c>
      <c r="J1326" t="s">
        <v>130</v>
      </c>
      <c r="K1326" t="s">
        <v>150</v>
      </c>
      <c r="L1326" t="s">
        <v>140</v>
      </c>
      <c r="M1326" s="5">
        <v>653</v>
      </c>
    </row>
    <row r="1327" spans="1:13" x14ac:dyDescent="0.25">
      <c r="A1327" s="2">
        <v>45673</v>
      </c>
      <c r="B1327" s="3">
        <f t="shared" si="62"/>
        <v>2025</v>
      </c>
      <c r="C1327" t="str">
        <f t="shared" si="60"/>
        <v>2024-2025</v>
      </c>
      <c r="D1327" t="s">
        <v>160</v>
      </c>
      <c r="E1327" t="s">
        <v>75</v>
      </c>
      <c r="F1327" t="str">
        <f t="shared" si="61"/>
        <v>Victoria</v>
      </c>
      <c r="G1327" t="s">
        <v>26</v>
      </c>
      <c r="H1327">
        <v>3915</v>
      </c>
      <c r="I1327" t="s">
        <v>11</v>
      </c>
      <c r="J1327" t="s">
        <v>135</v>
      </c>
      <c r="K1327" t="s">
        <v>153</v>
      </c>
      <c r="L1327" t="s">
        <v>143</v>
      </c>
      <c r="M1327" s="5">
        <v>258</v>
      </c>
    </row>
    <row r="1328" spans="1:13" x14ac:dyDescent="0.25">
      <c r="A1328" s="2">
        <v>45859</v>
      </c>
      <c r="B1328" s="3">
        <f t="shared" si="62"/>
        <v>2026</v>
      </c>
      <c r="C1328" t="str">
        <f t="shared" si="60"/>
        <v>2025-2026</v>
      </c>
      <c r="D1328" t="s">
        <v>160</v>
      </c>
      <c r="E1328" t="s">
        <v>42</v>
      </c>
      <c r="F1328" t="str">
        <f t="shared" si="61"/>
        <v>Tasmania</v>
      </c>
      <c r="G1328" t="s">
        <v>43</v>
      </c>
      <c r="H1328">
        <v>7018</v>
      </c>
      <c r="I1328" t="s">
        <v>11</v>
      </c>
      <c r="J1328" t="s">
        <v>128</v>
      </c>
      <c r="K1328" t="s">
        <v>159</v>
      </c>
      <c r="L1328" t="s">
        <v>149</v>
      </c>
      <c r="M1328" s="5">
        <v>221</v>
      </c>
    </row>
    <row r="1329" spans="1:13" x14ac:dyDescent="0.25">
      <c r="A1329" s="2">
        <v>45801</v>
      </c>
      <c r="B1329" s="3">
        <f t="shared" si="62"/>
        <v>2025</v>
      </c>
      <c r="C1329" t="str">
        <f t="shared" si="60"/>
        <v>2024-2025</v>
      </c>
      <c r="D1329" t="s">
        <v>161</v>
      </c>
      <c r="E1329" t="s">
        <v>9</v>
      </c>
      <c r="F1329" t="str">
        <f t="shared" si="61"/>
        <v>New South Wales</v>
      </c>
      <c r="G1329" t="s">
        <v>10</v>
      </c>
      <c r="H1329">
        <v>2067</v>
      </c>
      <c r="I1329" t="s">
        <v>11</v>
      </c>
      <c r="J1329" t="s">
        <v>124</v>
      </c>
      <c r="K1329" t="s">
        <v>154</v>
      </c>
      <c r="L1329" t="s">
        <v>144</v>
      </c>
      <c r="M1329" s="5">
        <v>199</v>
      </c>
    </row>
    <row r="1330" spans="1:13" x14ac:dyDescent="0.25">
      <c r="A1330" s="2">
        <v>45477</v>
      </c>
      <c r="B1330" s="3">
        <f t="shared" si="62"/>
        <v>2025</v>
      </c>
      <c r="C1330" t="str">
        <f t="shared" si="60"/>
        <v>2024-2025</v>
      </c>
      <c r="D1330" t="s">
        <v>160</v>
      </c>
      <c r="E1330" t="s">
        <v>62</v>
      </c>
      <c r="F1330" t="str">
        <f t="shared" si="61"/>
        <v>Victoria</v>
      </c>
      <c r="G1330" t="s">
        <v>26</v>
      </c>
      <c r="H1330">
        <v>3690</v>
      </c>
      <c r="I1330" t="s">
        <v>11</v>
      </c>
      <c r="J1330" t="s">
        <v>135</v>
      </c>
      <c r="K1330" t="s">
        <v>152</v>
      </c>
      <c r="L1330" t="s">
        <v>142</v>
      </c>
      <c r="M1330" s="5">
        <v>264</v>
      </c>
    </row>
    <row r="1331" spans="1:13" x14ac:dyDescent="0.25">
      <c r="A1331" s="2">
        <v>45997</v>
      </c>
      <c r="B1331" s="3">
        <f t="shared" si="62"/>
        <v>2026</v>
      </c>
      <c r="C1331" t="str">
        <f t="shared" si="60"/>
        <v>2025-2026</v>
      </c>
      <c r="D1331" t="s">
        <v>161</v>
      </c>
      <c r="E1331" t="s">
        <v>72</v>
      </c>
      <c r="F1331" t="str">
        <f t="shared" si="61"/>
        <v>Queensland</v>
      </c>
      <c r="G1331" t="s">
        <v>19</v>
      </c>
      <c r="H1331">
        <v>4870</v>
      </c>
      <c r="I1331" t="s">
        <v>11</v>
      </c>
      <c r="J1331" t="s">
        <v>131</v>
      </c>
      <c r="K1331" t="s">
        <v>156</v>
      </c>
      <c r="L1331" t="s">
        <v>146</v>
      </c>
      <c r="M1331" s="5">
        <v>345</v>
      </c>
    </row>
    <row r="1332" spans="1:13" x14ac:dyDescent="0.25">
      <c r="A1332" s="2">
        <v>45474</v>
      </c>
      <c r="B1332" s="3">
        <f t="shared" si="62"/>
        <v>2025</v>
      </c>
      <c r="C1332" t="str">
        <f t="shared" si="60"/>
        <v>2024-2025</v>
      </c>
      <c r="D1332" t="s">
        <v>160</v>
      </c>
      <c r="E1332" t="s">
        <v>45</v>
      </c>
      <c r="F1332" t="str">
        <f t="shared" si="61"/>
        <v>Victoria</v>
      </c>
      <c r="G1332" t="s">
        <v>26</v>
      </c>
      <c r="H1332">
        <v>3136</v>
      </c>
      <c r="I1332" t="s">
        <v>11</v>
      </c>
      <c r="J1332" t="s">
        <v>125</v>
      </c>
      <c r="K1332" t="s">
        <v>152</v>
      </c>
      <c r="L1332" t="s">
        <v>142</v>
      </c>
      <c r="M1332" s="5">
        <v>184</v>
      </c>
    </row>
    <row r="1333" spans="1:13" x14ac:dyDescent="0.25">
      <c r="A1333" s="2">
        <v>45570</v>
      </c>
      <c r="B1333" s="3">
        <f t="shared" si="62"/>
        <v>2025</v>
      </c>
      <c r="C1333" t="str">
        <f t="shared" si="60"/>
        <v>2024-2025</v>
      </c>
      <c r="D1333" t="s">
        <v>160</v>
      </c>
      <c r="E1333" t="s">
        <v>114</v>
      </c>
      <c r="F1333" t="str">
        <f t="shared" si="61"/>
        <v>Victoria</v>
      </c>
      <c r="G1333" t="s">
        <v>26</v>
      </c>
      <c r="H1333">
        <v>3353</v>
      </c>
      <c r="I1333" t="s">
        <v>11</v>
      </c>
      <c r="J1333" t="s">
        <v>127</v>
      </c>
      <c r="K1333" t="s">
        <v>153</v>
      </c>
      <c r="L1333" t="s">
        <v>143</v>
      </c>
      <c r="M1333" s="5">
        <v>173</v>
      </c>
    </row>
    <row r="1334" spans="1:13" x14ac:dyDescent="0.25">
      <c r="A1334" s="2">
        <v>45694</v>
      </c>
      <c r="B1334" s="3">
        <f t="shared" si="62"/>
        <v>2025</v>
      </c>
      <c r="C1334" t="str">
        <f t="shared" si="60"/>
        <v>2024-2025</v>
      </c>
      <c r="D1334" t="s">
        <v>161</v>
      </c>
      <c r="E1334" t="s">
        <v>12</v>
      </c>
      <c r="F1334" t="str">
        <f t="shared" si="61"/>
        <v>New South Wales</v>
      </c>
      <c r="G1334" t="s">
        <v>10</v>
      </c>
      <c r="H1334">
        <v>2795</v>
      </c>
      <c r="I1334" t="s">
        <v>11</v>
      </c>
      <c r="J1334" t="s">
        <v>130</v>
      </c>
      <c r="K1334" t="s">
        <v>156</v>
      </c>
      <c r="L1334" t="s">
        <v>146</v>
      </c>
      <c r="M1334" s="5">
        <v>151</v>
      </c>
    </row>
    <row r="1335" spans="1:13" x14ac:dyDescent="0.25">
      <c r="A1335" s="2">
        <v>45433</v>
      </c>
      <c r="B1335" s="3">
        <f t="shared" si="62"/>
        <v>2024</v>
      </c>
      <c r="C1335" t="str">
        <f t="shared" si="60"/>
        <v>2023-2024</v>
      </c>
      <c r="D1335" t="s">
        <v>160</v>
      </c>
      <c r="E1335" t="s">
        <v>97</v>
      </c>
      <c r="F1335" t="str">
        <f t="shared" si="61"/>
        <v>Tasmania</v>
      </c>
      <c r="G1335" t="s">
        <v>43</v>
      </c>
      <c r="H1335">
        <v>7010</v>
      </c>
      <c r="I1335" t="s">
        <v>11</v>
      </c>
      <c r="J1335" t="s">
        <v>128</v>
      </c>
      <c r="K1335" t="s">
        <v>150</v>
      </c>
      <c r="L1335" t="s">
        <v>140</v>
      </c>
      <c r="M1335" s="5">
        <v>217</v>
      </c>
    </row>
    <row r="1336" spans="1:13" x14ac:dyDescent="0.25">
      <c r="A1336" s="2">
        <v>45503</v>
      </c>
      <c r="B1336" s="3">
        <f t="shared" si="62"/>
        <v>2025</v>
      </c>
      <c r="C1336" t="str">
        <f t="shared" si="60"/>
        <v>2024-2025</v>
      </c>
      <c r="D1336" t="s">
        <v>161</v>
      </c>
      <c r="E1336" t="s">
        <v>93</v>
      </c>
      <c r="F1336" t="str">
        <f t="shared" si="61"/>
        <v>Victoria</v>
      </c>
      <c r="G1336" t="s">
        <v>26</v>
      </c>
      <c r="H1336">
        <v>3400</v>
      </c>
      <c r="I1336" t="s">
        <v>11</v>
      </c>
      <c r="J1336" t="s">
        <v>127</v>
      </c>
      <c r="K1336" t="s">
        <v>153</v>
      </c>
      <c r="L1336" t="s">
        <v>143</v>
      </c>
      <c r="M1336" s="5">
        <v>486</v>
      </c>
    </row>
    <row r="1337" spans="1:13" x14ac:dyDescent="0.25">
      <c r="A1337" s="2">
        <v>45338</v>
      </c>
      <c r="B1337" s="3">
        <f t="shared" si="62"/>
        <v>2024</v>
      </c>
      <c r="C1337" t="str">
        <f t="shared" si="60"/>
        <v>2023-2024</v>
      </c>
      <c r="D1337" t="s">
        <v>160</v>
      </c>
      <c r="E1337" t="s">
        <v>40</v>
      </c>
      <c r="F1337" t="str">
        <f t="shared" si="61"/>
        <v>South Australia</v>
      </c>
      <c r="G1337" t="s">
        <v>17</v>
      </c>
      <c r="H1337">
        <v>5169</v>
      </c>
      <c r="I1337" t="s">
        <v>11</v>
      </c>
      <c r="J1337" t="s">
        <v>132</v>
      </c>
      <c r="K1337" t="s">
        <v>150</v>
      </c>
      <c r="L1337" t="s">
        <v>140</v>
      </c>
      <c r="M1337" s="5">
        <v>624</v>
      </c>
    </row>
    <row r="1338" spans="1:13" x14ac:dyDescent="0.25">
      <c r="A1338" s="2">
        <v>45906</v>
      </c>
      <c r="B1338" s="3">
        <f t="shared" si="62"/>
        <v>2026</v>
      </c>
      <c r="C1338" t="str">
        <f t="shared" si="60"/>
        <v>2025-2026</v>
      </c>
      <c r="D1338" t="s">
        <v>160</v>
      </c>
      <c r="E1338" t="s">
        <v>62</v>
      </c>
      <c r="F1338" t="str">
        <f t="shared" si="61"/>
        <v>Victoria</v>
      </c>
      <c r="G1338" t="s">
        <v>26</v>
      </c>
      <c r="H1338">
        <v>3690</v>
      </c>
      <c r="I1338" t="s">
        <v>11</v>
      </c>
      <c r="J1338" t="s">
        <v>135</v>
      </c>
      <c r="K1338" t="s">
        <v>150</v>
      </c>
      <c r="L1338" t="s">
        <v>140</v>
      </c>
      <c r="M1338" s="5">
        <v>700</v>
      </c>
    </row>
    <row r="1339" spans="1:13" x14ac:dyDescent="0.25">
      <c r="A1339" s="2">
        <v>45390</v>
      </c>
      <c r="B1339" s="3">
        <f t="shared" si="62"/>
        <v>2024</v>
      </c>
      <c r="C1339" t="str">
        <f t="shared" si="60"/>
        <v>2023-2024</v>
      </c>
      <c r="D1339" t="s">
        <v>160</v>
      </c>
      <c r="E1339" t="s">
        <v>59</v>
      </c>
      <c r="F1339" t="str">
        <f t="shared" si="61"/>
        <v>South Australia</v>
      </c>
      <c r="G1339" t="s">
        <v>17</v>
      </c>
      <c r="H1339">
        <v>5011</v>
      </c>
      <c r="I1339" t="s">
        <v>11</v>
      </c>
      <c r="J1339" t="s">
        <v>132</v>
      </c>
      <c r="K1339" t="s">
        <v>156</v>
      </c>
      <c r="L1339" t="s">
        <v>146</v>
      </c>
      <c r="M1339" s="5">
        <v>162</v>
      </c>
    </row>
    <row r="1340" spans="1:13" x14ac:dyDescent="0.25">
      <c r="A1340" s="2">
        <v>45958</v>
      </c>
      <c r="B1340" s="3">
        <f t="shared" si="62"/>
        <v>2026</v>
      </c>
      <c r="C1340" t="str">
        <f t="shared" si="60"/>
        <v>2025-2026</v>
      </c>
      <c r="D1340" t="s">
        <v>160</v>
      </c>
      <c r="E1340" t="s">
        <v>23</v>
      </c>
      <c r="F1340" t="str">
        <f t="shared" si="61"/>
        <v>New South Wales</v>
      </c>
      <c r="G1340" t="s">
        <v>10</v>
      </c>
      <c r="H1340">
        <v>2830</v>
      </c>
      <c r="I1340" t="s">
        <v>11</v>
      </c>
      <c r="J1340" t="s">
        <v>130</v>
      </c>
      <c r="K1340" t="s">
        <v>157</v>
      </c>
      <c r="L1340" t="s">
        <v>147</v>
      </c>
      <c r="M1340" s="5">
        <v>736</v>
      </c>
    </row>
    <row r="1341" spans="1:13" x14ac:dyDescent="0.25">
      <c r="A1341" s="2">
        <v>45602</v>
      </c>
      <c r="B1341" s="3">
        <f t="shared" si="62"/>
        <v>2025</v>
      </c>
      <c r="C1341" t="str">
        <f t="shared" si="60"/>
        <v>2024-2025</v>
      </c>
      <c r="D1341" t="s">
        <v>160</v>
      </c>
      <c r="E1341" t="s">
        <v>33</v>
      </c>
      <c r="F1341" t="str">
        <f t="shared" si="61"/>
        <v>Northern Territory</v>
      </c>
      <c r="G1341" t="s">
        <v>15</v>
      </c>
      <c r="H1341">
        <v>870</v>
      </c>
      <c r="I1341" t="s">
        <v>11</v>
      </c>
      <c r="J1341" t="s">
        <v>138</v>
      </c>
      <c r="K1341" t="s">
        <v>153</v>
      </c>
      <c r="L1341" t="s">
        <v>143</v>
      </c>
      <c r="M1341" s="5">
        <v>144</v>
      </c>
    </row>
    <row r="1342" spans="1:13" x14ac:dyDescent="0.25">
      <c r="A1342" s="2">
        <v>45770</v>
      </c>
      <c r="B1342" s="3">
        <f t="shared" si="62"/>
        <v>2025</v>
      </c>
      <c r="C1342" t="str">
        <f t="shared" si="60"/>
        <v>2024-2025</v>
      </c>
      <c r="D1342" t="s">
        <v>161</v>
      </c>
      <c r="E1342" t="s">
        <v>98</v>
      </c>
      <c r="F1342" t="str">
        <f t="shared" si="61"/>
        <v>South Australia</v>
      </c>
      <c r="G1342" t="s">
        <v>17</v>
      </c>
      <c r="H1342">
        <v>5290</v>
      </c>
      <c r="I1342" t="s">
        <v>11</v>
      </c>
      <c r="J1342" t="s">
        <v>137</v>
      </c>
      <c r="K1342" t="s">
        <v>153</v>
      </c>
      <c r="L1342" t="s">
        <v>143</v>
      </c>
      <c r="M1342" s="5">
        <v>477</v>
      </c>
    </row>
    <row r="1343" spans="1:13" x14ac:dyDescent="0.25">
      <c r="A1343" s="2">
        <v>45889</v>
      </c>
      <c r="B1343" s="3">
        <f t="shared" si="62"/>
        <v>2026</v>
      </c>
      <c r="C1343" t="str">
        <f t="shared" si="60"/>
        <v>2025-2026</v>
      </c>
      <c r="D1343" t="s">
        <v>160</v>
      </c>
      <c r="E1343" t="s">
        <v>18</v>
      </c>
      <c r="F1343" t="str">
        <f t="shared" si="61"/>
        <v>Queensland</v>
      </c>
      <c r="G1343" t="s">
        <v>19</v>
      </c>
      <c r="H1343">
        <v>4802</v>
      </c>
      <c r="I1343" t="s">
        <v>11</v>
      </c>
      <c r="J1343" t="s">
        <v>131</v>
      </c>
      <c r="K1343" t="s">
        <v>153</v>
      </c>
      <c r="L1343" t="s">
        <v>143</v>
      </c>
      <c r="M1343" s="5">
        <v>298</v>
      </c>
    </row>
    <row r="1344" spans="1:13" x14ac:dyDescent="0.25">
      <c r="A1344" s="2">
        <v>46003</v>
      </c>
      <c r="B1344" s="3">
        <f t="shared" si="62"/>
        <v>2026</v>
      </c>
      <c r="C1344" t="str">
        <f t="shared" si="60"/>
        <v>2025-2026</v>
      </c>
      <c r="D1344" t="s">
        <v>160</v>
      </c>
      <c r="E1344" t="s">
        <v>63</v>
      </c>
      <c r="F1344" t="str">
        <f t="shared" si="61"/>
        <v>Queensland</v>
      </c>
      <c r="G1344" t="s">
        <v>19</v>
      </c>
      <c r="H1344">
        <v>4068</v>
      </c>
      <c r="I1344" t="s">
        <v>11</v>
      </c>
      <c r="J1344" t="s">
        <v>129</v>
      </c>
      <c r="K1344" t="s">
        <v>159</v>
      </c>
      <c r="L1344" t="s">
        <v>149</v>
      </c>
      <c r="M1344" s="5">
        <v>735</v>
      </c>
    </row>
    <row r="1345" spans="1:13" x14ac:dyDescent="0.25">
      <c r="A1345" s="2">
        <v>45321</v>
      </c>
      <c r="B1345" s="3">
        <f t="shared" si="62"/>
        <v>2024</v>
      </c>
      <c r="C1345" t="str">
        <f t="shared" si="60"/>
        <v>2023-2024</v>
      </c>
      <c r="D1345" t="s">
        <v>160</v>
      </c>
      <c r="E1345" t="s">
        <v>84</v>
      </c>
      <c r="F1345" t="str">
        <f t="shared" si="61"/>
        <v>Western Australia</v>
      </c>
      <c r="G1345" t="s">
        <v>28</v>
      </c>
      <c r="H1345">
        <v>6280</v>
      </c>
      <c r="I1345" t="s">
        <v>11</v>
      </c>
      <c r="J1345" t="s">
        <v>133</v>
      </c>
      <c r="K1345" t="s">
        <v>155</v>
      </c>
      <c r="L1345" t="s">
        <v>145</v>
      </c>
      <c r="M1345" s="5">
        <v>724</v>
      </c>
    </row>
    <row r="1346" spans="1:13" x14ac:dyDescent="0.25">
      <c r="A1346" s="2">
        <v>45593</v>
      </c>
      <c r="B1346" s="3">
        <f t="shared" si="62"/>
        <v>2025</v>
      </c>
      <c r="C1346" t="str">
        <f t="shared" ref="C1346:C1409" si="63">IF(MONTH(A1346) &gt;= 7, YEAR(A1346) &amp; "-" &amp; YEAR(A1346) + 1, YEAR(A1346) - 1 &amp; "-" &amp; YEAR(A1346))</f>
        <v>2024-2025</v>
      </c>
      <c r="D1346" t="s">
        <v>161</v>
      </c>
      <c r="E1346" t="s">
        <v>94</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19</v>
      </c>
      <c r="H1346">
        <v>4551</v>
      </c>
      <c r="I1346" t="s">
        <v>11</v>
      </c>
      <c r="J1346" t="s">
        <v>134</v>
      </c>
      <c r="K1346" t="s">
        <v>150</v>
      </c>
      <c r="L1346" t="s">
        <v>140</v>
      </c>
      <c r="M1346" s="5">
        <v>506</v>
      </c>
    </row>
    <row r="1347" spans="1:13" x14ac:dyDescent="0.25">
      <c r="A1347" s="2">
        <v>45533</v>
      </c>
      <c r="B1347" s="3">
        <f t="shared" ref="B1347:B1410" si="65">IF(MONTH(A1347)&gt;=7,YEAR(A1347)+1,YEAR(A1347))</f>
        <v>2025</v>
      </c>
      <c r="C1347" t="str">
        <f t="shared" si="63"/>
        <v>2024-2025</v>
      </c>
      <c r="D1347" t="s">
        <v>160</v>
      </c>
      <c r="E1347" t="s">
        <v>81</v>
      </c>
      <c r="F1347" t="str">
        <f t="shared" si="64"/>
        <v>Victoria</v>
      </c>
      <c r="G1347" t="s">
        <v>26</v>
      </c>
      <c r="H1347">
        <v>3076</v>
      </c>
      <c r="I1347" t="s">
        <v>11</v>
      </c>
      <c r="J1347" t="s">
        <v>126</v>
      </c>
      <c r="K1347" t="s">
        <v>153</v>
      </c>
      <c r="L1347" t="s">
        <v>143</v>
      </c>
      <c r="M1347" s="5">
        <v>798</v>
      </c>
    </row>
    <row r="1348" spans="1:13" x14ac:dyDescent="0.25">
      <c r="A1348" s="2">
        <v>45838</v>
      </c>
      <c r="B1348" s="3">
        <f t="shared" si="65"/>
        <v>2025</v>
      </c>
      <c r="C1348" t="str">
        <f t="shared" si="63"/>
        <v>2024-2025</v>
      </c>
      <c r="D1348" t="s">
        <v>161</v>
      </c>
      <c r="E1348" t="s">
        <v>106</v>
      </c>
      <c r="F1348" t="str">
        <f t="shared" si="64"/>
        <v>Queensland</v>
      </c>
      <c r="G1348" t="s">
        <v>19</v>
      </c>
      <c r="H1348">
        <v>4558</v>
      </c>
      <c r="I1348" t="s">
        <v>11</v>
      </c>
      <c r="J1348" t="s">
        <v>134</v>
      </c>
      <c r="K1348" t="s">
        <v>156</v>
      </c>
      <c r="L1348" t="s">
        <v>146</v>
      </c>
      <c r="M1348" s="5">
        <v>518</v>
      </c>
    </row>
    <row r="1349" spans="1:13" x14ac:dyDescent="0.25">
      <c r="A1349" s="2">
        <v>45563</v>
      </c>
      <c r="B1349" s="3">
        <f t="shared" si="65"/>
        <v>2025</v>
      </c>
      <c r="C1349" t="str">
        <f t="shared" si="63"/>
        <v>2024-2025</v>
      </c>
      <c r="D1349" t="s">
        <v>160</v>
      </c>
      <c r="E1349" t="s">
        <v>45</v>
      </c>
      <c r="F1349" t="str">
        <f t="shared" si="64"/>
        <v>Victoria</v>
      </c>
      <c r="G1349" t="s">
        <v>26</v>
      </c>
      <c r="H1349">
        <v>3136</v>
      </c>
      <c r="I1349" t="s">
        <v>11</v>
      </c>
      <c r="J1349" t="s">
        <v>125</v>
      </c>
      <c r="K1349" t="s">
        <v>154</v>
      </c>
      <c r="L1349" t="s">
        <v>144</v>
      </c>
      <c r="M1349" s="5">
        <v>721</v>
      </c>
    </row>
    <row r="1350" spans="1:13" x14ac:dyDescent="0.25">
      <c r="A1350" s="2">
        <v>45430</v>
      </c>
      <c r="B1350" s="3">
        <f t="shared" si="65"/>
        <v>2024</v>
      </c>
      <c r="C1350" t="str">
        <f t="shared" si="63"/>
        <v>2023-2024</v>
      </c>
      <c r="D1350" t="s">
        <v>160</v>
      </c>
      <c r="E1350" t="s">
        <v>31</v>
      </c>
      <c r="F1350" t="str">
        <f t="shared" si="64"/>
        <v>South Australia</v>
      </c>
      <c r="G1350" t="s">
        <v>17</v>
      </c>
      <c r="H1350">
        <v>5082</v>
      </c>
      <c r="I1350" t="s">
        <v>11</v>
      </c>
      <c r="J1350" t="s">
        <v>132</v>
      </c>
      <c r="K1350" t="s">
        <v>155</v>
      </c>
      <c r="L1350" t="s">
        <v>145</v>
      </c>
      <c r="M1350" s="5">
        <v>554</v>
      </c>
    </row>
    <row r="1351" spans="1:13" x14ac:dyDescent="0.25">
      <c r="A1351" s="2">
        <v>45594</v>
      </c>
      <c r="B1351" s="3">
        <f t="shared" si="65"/>
        <v>2025</v>
      </c>
      <c r="C1351" t="str">
        <f t="shared" si="63"/>
        <v>2024-2025</v>
      </c>
      <c r="D1351" t="s">
        <v>161</v>
      </c>
      <c r="E1351" t="s">
        <v>24</v>
      </c>
      <c r="F1351" t="str">
        <f t="shared" si="64"/>
        <v>Queensland</v>
      </c>
      <c r="G1351" t="s">
        <v>19</v>
      </c>
      <c r="H1351">
        <v>4053</v>
      </c>
      <c r="I1351" t="s">
        <v>11</v>
      </c>
      <c r="J1351" t="s">
        <v>129</v>
      </c>
      <c r="K1351" t="s">
        <v>156</v>
      </c>
      <c r="L1351" t="s">
        <v>146</v>
      </c>
      <c r="M1351" s="5">
        <v>354</v>
      </c>
    </row>
    <row r="1352" spans="1:13" x14ac:dyDescent="0.25">
      <c r="A1352" s="2">
        <v>45878</v>
      </c>
      <c r="B1352" s="3">
        <f t="shared" si="65"/>
        <v>2026</v>
      </c>
      <c r="C1352" t="str">
        <f t="shared" si="63"/>
        <v>2025-2026</v>
      </c>
      <c r="D1352" t="s">
        <v>160</v>
      </c>
      <c r="E1352" t="s">
        <v>36</v>
      </c>
      <c r="F1352" t="str">
        <f t="shared" si="64"/>
        <v>New South Wales</v>
      </c>
      <c r="G1352" t="s">
        <v>10</v>
      </c>
      <c r="H1352">
        <v>2539</v>
      </c>
      <c r="I1352" t="s">
        <v>11</v>
      </c>
      <c r="J1352" t="s">
        <v>121</v>
      </c>
      <c r="K1352" t="s">
        <v>151</v>
      </c>
      <c r="L1352" t="s">
        <v>141</v>
      </c>
      <c r="M1352" s="5">
        <v>52</v>
      </c>
    </row>
    <row r="1353" spans="1:13" x14ac:dyDescent="0.25">
      <c r="A1353" s="2">
        <v>45719</v>
      </c>
      <c r="B1353" s="3">
        <f t="shared" si="65"/>
        <v>2025</v>
      </c>
      <c r="C1353" t="str">
        <f t="shared" si="63"/>
        <v>2024-2025</v>
      </c>
      <c r="D1353" t="s">
        <v>160</v>
      </c>
      <c r="E1353" t="s">
        <v>40</v>
      </c>
      <c r="F1353" t="str">
        <f t="shared" si="64"/>
        <v>South Australia</v>
      </c>
      <c r="G1353" t="s">
        <v>17</v>
      </c>
      <c r="H1353">
        <v>5169</v>
      </c>
      <c r="I1353" t="s">
        <v>11</v>
      </c>
      <c r="J1353" t="s">
        <v>132</v>
      </c>
      <c r="K1353" t="s">
        <v>156</v>
      </c>
      <c r="L1353" t="s">
        <v>146</v>
      </c>
      <c r="M1353" s="5">
        <v>618</v>
      </c>
    </row>
    <row r="1354" spans="1:13" x14ac:dyDescent="0.25">
      <c r="A1354" s="2">
        <v>45449</v>
      </c>
      <c r="B1354" s="3">
        <f t="shared" si="65"/>
        <v>2024</v>
      </c>
      <c r="C1354" t="str">
        <f t="shared" si="63"/>
        <v>2023-2024</v>
      </c>
      <c r="D1354" t="s">
        <v>161</v>
      </c>
      <c r="E1354" t="s">
        <v>109</v>
      </c>
      <c r="F1354" t="str">
        <f t="shared" si="64"/>
        <v>Western Australia</v>
      </c>
      <c r="G1354" t="s">
        <v>28</v>
      </c>
      <c r="H1354">
        <v>6052</v>
      </c>
      <c r="I1354" t="s">
        <v>11</v>
      </c>
      <c r="J1354" t="s">
        <v>119</v>
      </c>
      <c r="K1354" t="s">
        <v>153</v>
      </c>
      <c r="L1354" t="s">
        <v>143</v>
      </c>
      <c r="M1354" s="5">
        <v>504</v>
      </c>
    </row>
    <row r="1355" spans="1:13" x14ac:dyDescent="0.25">
      <c r="A1355" s="2">
        <v>45900</v>
      </c>
      <c r="B1355" s="3">
        <f t="shared" si="65"/>
        <v>2026</v>
      </c>
      <c r="C1355" t="str">
        <f t="shared" si="63"/>
        <v>2025-2026</v>
      </c>
      <c r="D1355" t="s">
        <v>161</v>
      </c>
      <c r="E1355" t="s">
        <v>89</v>
      </c>
      <c r="F1355" t="str">
        <f t="shared" si="64"/>
        <v>Queensland</v>
      </c>
      <c r="G1355" t="s">
        <v>19</v>
      </c>
      <c r="H1355">
        <v>4700</v>
      </c>
      <c r="I1355" t="s">
        <v>11</v>
      </c>
      <c r="J1355" t="s">
        <v>136</v>
      </c>
      <c r="K1355" t="s">
        <v>159</v>
      </c>
      <c r="L1355" t="s">
        <v>149</v>
      </c>
      <c r="M1355" s="5">
        <v>567</v>
      </c>
    </row>
    <row r="1356" spans="1:13" x14ac:dyDescent="0.25">
      <c r="A1356" s="2">
        <v>45858</v>
      </c>
      <c r="B1356" s="3">
        <f t="shared" si="65"/>
        <v>2026</v>
      </c>
      <c r="C1356" t="str">
        <f t="shared" si="63"/>
        <v>2025-2026</v>
      </c>
      <c r="D1356" t="s">
        <v>160</v>
      </c>
      <c r="E1356" t="s">
        <v>34</v>
      </c>
      <c r="F1356" t="str">
        <f t="shared" si="64"/>
        <v>New South Wales</v>
      </c>
      <c r="G1356" t="s">
        <v>10</v>
      </c>
      <c r="H1356">
        <v>2560</v>
      </c>
      <c r="I1356" t="s">
        <v>11</v>
      </c>
      <c r="J1356" t="s">
        <v>121</v>
      </c>
      <c r="K1356" t="s">
        <v>154</v>
      </c>
      <c r="L1356" t="s">
        <v>144</v>
      </c>
      <c r="M1356" s="5">
        <v>383</v>
      </c>
    </row>
    <row r="1357" spans="1:13" x14ac:dyDescent="0.25">
      <c r="A1357" s="2">
        <v>45379</v>
      </c>
      <c r="B1357" s="3">
        <f t="shared" si="65"/>
        <v>2024</v>
      </c>
      <c r="C1357" t="str">
        <f t="shared" si="63"/>
        <v>2023-2024</v>
      </c>
      <c r="D1357" t="s">
        <v>161</v>
      </c>
      <c r="E1357" t="s">
        <v>106</v>
      </c>
      <c r="F1357" t="str">
        <f t="shared" si="64"/>
        <v>Queensland</v>
      </c>
      <c r="G1357" t="s">
        <v>19</v>
      </c>
      <c r="H1357">
        <v>4558</v>
      </c>
      <c r="I1357" t="s">
        <v>11</v>
      </c>
      <c r="J1357" t="s">
        <v>134</v>
      </c>
      <c r="K1357" t="s">
        <v>151</v>
      </c>
      <c r="L1357" t="s">
        <v>141</v>
      </c>
      <c r="M1357" s="5">
        <v>145</v>
      </c>
    </row>
    <row r="1358" spans="1:13" x14ac:dyDescent="0.25">
      <c r="A1358" s="2">
        <v>45781</v>
      </c>
      <c r="B1358" s="3">
        <f t="shared" si="65"/>
        <v>2025</v>
      </c>
      <c r="C1358" t="str">
        <f t="shared" si="63"/>
        <v>2024-2025</v>
      </c>
      <c r="D1358" t="s">
        <v>160</v>
      </c>
      <c r="E1358" t="s">
        <v>101</v>
      </c>
      <c r="F1358" t="str">
        <f t="shared" si="64"/>
        <v>Queensland</v>
      </c>
      <c r="G1358" t="s">
        <v>19</v>
      </c>
      <c r="H1358">
        <v>4305</v>
      </c>
      <c r="I1358" t="s">
        <v>11</v>
      </c>
      <c r="J1358" t="s">
        <v>122</v>
      </c>
      <c r="K1358" t="s">
        <v>155</v>
      </c>
      <c r="L1358" t="s">
        <v>145</v>
      </c>
      <c r="M1358" s="5">
        <v>338</v>
      </c>
    </row>
    <row r="1359" spans="1:13" x14ac:dyDescent="0.25">
      <c r="A1359" s="2">
        <v>45931</v>
      </c>
      <c r="B1359" s="3">
        <f t="shared" si="65"/>
        <v>2026</v>
      </c>
      <c r="C1359" t="str">
        <f t="shared" si="63"/>
        <v>2025-2026</v>
      </c>
      <c r="D1359" t="s">
        <v>161</v>
      </c>
      <c r="E1359" t="s">
        <v>113</v>
      </c>
      <c r="F1359" t="str">
        <f t="shared" si="64"/>
        <v>New South Wales</v>
      </c>
      <c r="G1359" t="s">
        <v>10</v>
      </c>
      <c r="H1359">
        <v>2101</v>
      </c>
      <c r="I1359" t="s">
        <v>11</v>
      </c>
      <c r="J1359" t="s">
        <v>123</v>
      </c>
      <c r="K1359" t="s">
        <v>151</v>
      </c>
      <c r="L1359" t="s">
        <v>141</v>
      </c>
      <c r="M1359" s="5">
        <v>322</v>
      </c>
    </row>
    <row r="1360" spans="1:13" x14ac:dyDescent="0.25">
      <c r="A1360" s="2">
        <v>45522</v>
      </c>
      <c r="B1360" s="3">
        <f t="shared" si="65"/>
        <v>2025</v>
      </c>
      <c r="C1360" t="str">
        <f t="shared" si="63"/>
        <v>2024-2025</v>
      </c>
      <c r="D1360" t="s">
        <v>160</v>
      </c>
      <c r="E1360" t="s">
        <v>32</v>
      </c>
      <c r="F1360" t="str">
        <f t="shared" si="64"/>
        <v>Victoria</v>
      </c>
      <c r="G1360" t="s">
        <v>26</v>
      </c>
      <c r="H1360">
        <v>3977</v>
      </c>
      <c r="I1360" t="s">
        <v>11</v>
      </c>
      <c r="J1360" t="s">
        <v>135</v>
      </c>
      <c r="K1360" t="s">
        <v>155</v>
      </c>
      <c r="L1360" t="s">
        <v>145</v>
      </c>
      <c r="M1360" s="5">
        <v>166</v>
      </c>
    </row>
    <row r="1361" spans="1:13" x14ac:dyDescent="0.25">
      <c r="A1361" s="2">
        <v>45603</v>
      </c>
      <c r="B1361" s="3">
        <f t="shared" si="65"/>
        <v>2025</v>
      </c>
      <c r="C1361" t="str">
        <f t="shared" si="63"/>
        <v>2024-2025</v>
      </c>
      <c r="D1361" t="s">
        <v>160</v>
      </c>
      <c r="E1361" t="s">
        <v>94</v>
      </c>
      <c r="F1361" t="str">
        <f t="shared" si="64"/>
        <v>Queensland</v>
      </c>
      <c r="G1361" t="s">
        <v>19</v>
      </c>
      <c r="H1361">
        <v>4551</v>
      </c>
      <c r="I1361" t="s">
        <v>11</v>
      </c>
      <c r="J1361" t="s">
        <v>134</v>
      </c>
      <c r="K1361" t="s">
        <v>157</v>
      </c>
      <c r="L1361" t="s">
        <v>147</v>
      </c>
      <c r="M1361" s="5">
        <v>539</v>
      </c>
    </row>
    <row r="1362" spans="1:13" x14ac:dyDescent="0.25">
      <c r="A1362" s="2">
        <v>45484</v>
      </c>
      <c r="B1362" s="3">
        <f t="shared" si="65"/>
        <v>2025</v>
      </c>
      <c r="C1362" t="str">
        <f t="shared" si="63"/>
        <v>2024-2025</v>
      </c>
      <c r="D1362" t="s">
        <v>160</v>
      </c>
      <c r="E1362" t="s">
        <v>88</v>
      </c>
      <c r="F1362" t="str">
        <f t="shared" si="64"/>
        <v>Queensland</v>
      </c>
      <c r="G1362" t="s">
        <v>19</v>
      </c>
      <c r="H1362">
        <v>4570</v>
      </c>
      <c r="I1362" t="s">
        <v>11</v>
      </c>
      <c r="J1362" t="s">
        <v>134</v>
      </c>
      <c r="K1362" t="s">
        <v>152</v>
      </c>
      <c r="L1362" t="s">
        <v>142</v>
      </c>
      <c r="M1362" s="5">
        <v>503</v>
      </c>
    </row>
    <row r="1363" spans="1:13" x14ac:dyDescent="0.25">
      <c r="A1363" s="2">
        <v>45893</v>
      </c>
      <c r="B1363" s="3">
        <f t="shared" si="65"/>
        <v>2026</v>
      </c>
      <c r="C1363" t="str">
        <f t="shared" si="63"/>
        <v>2025-2026</v>
      </c>
      <c r="D1363" t="s">
        <v>160</v>
      </c>
      <c r="E1363" t="s">
        <v>101</v>
      </c>
      <c r="F1363" t="str">
        <f t="shared" si="64"/>
        <v>Queensland</v>
      </c>
      <c r="G1363" t="s">
        <v>19</v>
      </c>
      <c r="H1363">
        <v>4305</v>
      </c>
      <c r="I1363" t="s">
        <v>11</v>
      </c>
      <c r="J1363" t="s">
        <v>122</v>
      </c>
      <c r="K1363" t="s">
        <v>154</v>
      </c>
      <c r="L1363" t="s">
        <v>144</v>
      </c>
      <c r="M1363" s="5">
        <v>795</v>
      </c>
    </row>
    <row r="1364" spans="1:13" x14ac:dyDescent="0.25">
      <c r="A1364" s="2">
        <v>45770</v>
      </c>
      <c r="B1364" s="3">
        <f t="shared" si="65"/>
        <v>2025</v>
      </c>
      <c r="C1364" t="str">
        <f t="shared" si="63"/>
        <v>2024-2025</v>
      </c>
      <c r="D1364" t="s">
        <v>161</v>
      </c>
      <c r="E1364" t="s">
        <v>105</v>
      </c>
      <c r="F1364" t="str">
        <f t="shared" si="64"/>
        <v>New South Wales</v>
      </c>
      <c r="G1364" t="s">
        <v>10</v>
      </c>
      <c r="H1364">
        <v>2031</v>
      </c>
      <c r="I1364" t="s">
        <v>11</v>
      </c>
      <c r="J1364" t="s">
        <v>124</v>
      </c>
      <c r="K1364" t="s">
        <v>154</v>
      </c>
      <c r="L1364" t="s">
        <v>144</v>
      </c>
      <c r="M1364" s="5">
        <v>577</v>
      </c>
    </row>
    <row r="1365" spans="1:13" x14ac:dyDescent="0.25">
      <c r="A1365" s="2">
        <v>45328</v>
      </c>
      <c r="B1365" s="3">
        <f t="shared" si="65"/>
        <v>2024</v>
      </c>
      <c r="C1365" t="str">
        <f t="shared" si="63"/>
        <v>2023-2024</v>
      </c>
      <c r="D1365" t="s">
        <v>160</v>
      </c>
      <c r="E1365" t="s">
        <v>96</v>
      </c>
      <c r="F1365" t="str">
        <f t="shared" si="64"/>
        <v>Western Australia</v>
      </c>
      <c r="G1365" t="s">
        <v>28</v>
      </c>
      <c r="H1365">
        <v>6027</v>
      </c>
      <c r="I1365" t="s">
        <v>11</v>
      </c>
      <c r="J1365" t="s">
        <v>119</v>
      </c>
      <c r="K1365" t="s">
        <v>154</v>
      </c>
      <c r="L1365" t="s">
        <v>144</v>
      </c>
      <c r="M1365" s="5">
        <v>636</v>
      </c>
    </row>
    <row r="1366" spans="1:13" x14ac:dyDescent="0.25">
      <c r="A1366" s="2">
        <v>45844</v>
      </c>
      <c r="B1366" s="3">
        <f t="shared" si="65"/>
        <v>2026</v>
      </c>
      <c r="C1366" t="str">
        <f t="shared" si="63"/>
        <v>2025-2026</v>
      </c>
      <c r="D1366" t="s">
        <v>160</v>
      </c>
      <c r="E1366" t="s">
        <v>92</v>
      </c>
      <c r="F1366" t="str">
        <f t="shared" si="64"/>
        <v>New South Wales</v>
      </c>
      <c r="G1366" t="s">
        <v>10</v>
      </c>
      <c r="H1366">
        <v>2015</v>
      </c>
      <c r="I1366" t="s">
        <v>11</v>
      </c>
      <c r="J1366" t="s">
        <v>124</v>
      </c>
      <c r="K1366" t="s">
        <v>159</v>
      </c>
      <c r="L1366" t="s">
        <v>149</v>
      </c>
      <c r="M1366" s="5">
        <v>271</v>
      </c>
    </row>
    <row r="1367" spans="1:13" x14ac:dyDescent="0.25">
      <c r="A1367" s="2">
        <v>45467</v>
      </c>
      <c r="B1367" s="3">
        <f t="shared" si="65"/>
        <v>2024</v>
      </c>
      <c r="C1367" t="str">
        <f t="shared" si="63"/>
        <v>2023-2024</v>
      </c>
      <c r="D1367" t="s">
        <v>160</v>
      </c>
      <c r="E1367" t="s">
        <v>45</v>
      </c>
      <c r="F1367" t="str">
        <f t="shared" si="64"/>
        <v>Victoria</v>
      </c>
      <c r="G1367" t="s">
        <v>26</v>
      </c>
      <c r="H1367">
        <v>3136</v>
      </c>
      <c r="I1367" t="s">
        <v>11</v>
      </c>
      <c r="J1367" t="s">
        <v>125</v>
      </c>
      <c r="K1367" t="s">
        <v>154</v>
      </c>
      <c r="L1367" t="s">
        <v>144</v>
      </c>
      <c r="M1367" s="5">
        <v>294</v>
      </c>
    </row>
    <row r="1368" spans="1:13" x14ac:dyDescent="0.25">
      <c r="A1368" s="2">
        <v>45756</v>
      </c>
      <c r="B1368" s="3">
        <f t="shared" si="65"/>
        <v>2025</v>
      </c>
      <c r="C1368" t="str">
        <f t="shared" si="63"/>
        <v>2024-2025</v>
      </c>
      <c r="D1368" t="s">
        <v>161</v>
      </c>
      <c r="E1368" t="s">
        <v>81</v>
      </c>
      <c r="F1368" t="str">
        <f t="shared" si="64"/>
        <v>Victoria</v>
      </c>
      <c r="G1368" t="s">
        <v>26</v>
      </c>
      <c r="H1368">
        <v>3076</v>
      </c>
      <c r="I1368" t="s">
        <v>11</v>
      </c>
      <c r="J1368" t="s">
        <v>126</v>
      </c>
      <c r="K1368" t="s">
        <v>151</v>
      </c>
      <c r="L1368" t="s">
        <v>141</v>
      </c>
      <c r="M1368" s="5">
        <v>509</v>
      </c>
    </row>
    <row r="1369" spans="1:13" x14ac:dyDescent="0.25">
      <c r="A1369" s="2">
        <v>45819</v>
      </c>
      <c r="B1369" s="3">
        <f t="shared" si="65"/>
        <v>2025</v>
      </c>
      <c r="C1369" t="str">
        <f t="shared" si="63"/>
        <v>2024-2025</v>
      </c>
      <c r="D1369" t="s">
        <v>160</v>
      </c>
      <c r="E1369" t="s">
        <v>75</v>
      </c>
      <c r="F1369" t="str">
        <f t="shared" si="64"/>
        <v>Victoria</v>
      </c>
      <c r="G1369" t="s">
        <v>26</v>
      </c>
      <c r="H1369">
        <v>3915</v>
      </c>
      <c r="I1369" t="s">
        <v>11</v>
      </c>
      <c r="J1369" t="s">
        <v>135</v>
      </c>
      <c r="K1369" t="s">
        <v>153</v>
      </c>
      <c r="L1369" t="s">
        <v>143</v>
      </c>
      <c r="M1369" s="5">
        <v>64</v>
      </c>
    </row>
    <row r="1370" spans="1:13" x14ac:dyDescent="0.25">
      <c r="A1370" s="2">
        <v>45392</v>
      </c>
      <c r="B1370" s="3">
        <f t="shared" si="65"/>
        <v>2024</v>
      </c>
      <c r="C1370" t="str">
        <f t="shared" si="63"/>
        <v>2023-2024</v>
      </c>
      <c r="D1370" t="s">
        <v>161</v>
      </c>
      <c r="E1370" t="s">
        <v>86</v>
      </c>
      <c r="F1370" t="str">
        <f t="shared" si="64"/>
        <v>Queensland</v>
      </c>
      <c r="G1370" t="s">
        <v>19</v>
      </c>
      <c r="H1370">
        <v>4119</v>
      </c>
      <c r="I1370" t="s">
        <v>11</v>
      </c>
      <c r="J1370" t="s">
        <v>129</v>
      </c>
      <c r="K1370" t="s">
        <v>152</v>
      </c>
      <c r="L1370" t="s">
        <v>142</v>
      </c>
      <c r="M1370" s="5">
        <v>737</v>
      </c>
    </row>
    <row r="1371" spans="1:13" x14ac:dyDescent="0.25">
      <c r="A1371" s="2">
        <v>45553</v>
      </c>
      <c r="B1371" s="3">
        <f t="shared" si="65"/>
        <v>2025</v>
      </c>
      <c r="C1371" t="str">
        <f t="shared" si="63"/>
        <v>2024-2025</v>
      </c>
      <c r="D1371" t="s">
        <v>160</v>
      </c>
      <c r="E1371" t="s">
        <v>73</v>
      </c>
      <c r="F1371" t="str">
        <f t="shared" si="64"/>
        <v>Queensland</v>
      </c>
      <c r="G1371" t="s">
        <v>19</v>
      </c>
      <c r="H1371">
        <v>4509</v>
      </c>
      <c r="I1371" t="s">
        <v>11</v>
      </c>
      <c r="J1371" t="s">
        <v>122</v>
      </c>
      <c r="K1371" t="s">
        <v>154</v>
      </c>
      <c r="L1371" t="s">
        <v>144</v>
      </c>
      <c r="M1371" s="5">
        <v>84</v>
      </c>
    </row>
    <row r="1372" spans="1:13" x14ac:dyDescent="0.25">
      <c r="A1372" s="2">
        <v>45921</v>
      </c>
      <c r="B1372" s="3">
        <f t="shared" si="65"/>
        <v>2026</v>
      </c>
      <c r="C1372" t="str">
        <f t="shared" si="63"/>
        <v>2025-2026</v>
      </c>
      <c r="D1372" t="s">
        <v>160</v>
      </c>
      <c r="E1372" t="s">
        <v>9</v>
      </c>
      <c r="F1372" t="str">
        <f t="shared" si="64"/>
        <v>New South Wales</v>
      </c>
      <c r="G1372" t="s">
        <v>10</v>
      </c>
      <c r="H1372">
        <v>2067</v>
      </c>
      <c r="I1372" t="s">
        <v>11</v>
      </c>
      <c r="J1372" t="s">
        <v>124</v>
      </c>
      <c r="K1372" t="s">
        <v>156</v>
      </c>
      <c r="L1372" t="s">
        <v>146</v>
      </c>
      <c r="M1372" s="5">
        <v>185</v>
      </c>
    </row>
    <row r="1373" spans="1:13" x14ac:dyDescent="0.25">
      <c r="A1373" s="2">
        <v>45390</v>
      </c>
      <c r="B1373" s="3">
        <f t="shared" si="65"/>
        <v>2024</v>
      </c>
      <c r="C1373" t="str">
        <f t="shared" si="63"/>
        <v>2023-2024</v>
      </c>
      <c r="D1373" t="s">
        <v>161</v>
      </c>
      <c r="E1373" t="s">
        <v>98</v>
      </c>
      <c r="F1373" t="str">
        <f t="shared" si="64"/>
        <v>South Australia</v>
      </c>
      <c r="G1373" t="s">
        <v>17</v>
      </c>
      <c r="H1373">
        <v>5290</v>
      </c>
      <c r="I1373" t="s">
        <v>11</v>
      </c>
      <c r="J1373" t="s">
        <v>137</v>
      </c>
      <c r="K1373" t="s">
        <v>152</v>
      </c>
      <c r="L1373" t="s">
        <v>142</v>
      </c>
      <c r="M1373" s="5">
        <v>798</v>
      </c>
    </row>
    <row r="1374" spans="1:13" x14ac:dyDescent="0.25">
      <c r="A1374" s="2">
        <v>45942</v>
      </c>
      <c r="B1374" s="3">
        <f t="shared" si="65"/>
        <v>2026</v>
      </c>
      <c r="C1374" t="str">
        <f t="shared" si="63"/>
        <v>2025-2026</v>
      </c>
      <c r="D1374" t="s">
        <v>160</v>
      </c>
      <c r="E1374" t="s">
        <v>73</v>
      </c>
      <c r="F1374" t="str">
        <f t="shared" si="64"/>
        <v>Queensland</v>
      </c>
      <c r="G1374" t="s">
        <v>19</v>
      </c>
      <c r="H1374">
        <v>4509</v>
      </c>
      <c r="I1374" t="s">
        <v>11</v>
      </c>
      <c r="J1374" t="s">
        <v>122</v>
      </c>
      <c r="K1374" t="s">
        <v>153</v>
      </c>
      <c r="L1374" t="s">
        <v>143</v>
      </c>
      <c r="M1374" s="5">
        <v>603</v>
      </c>
    </row>
    <row r="1375" spans="1:13" x14ac:dyDescent="0.25">
      <c r="A1375" s="2">
        <v>45514</v>
      </c>
      <c r="B1375" s="3">
        <f t="shared" si="65"/>
        <v>2025</v>
      </c>
      <c r="C1375" t="str">
        <f t="shared" si="63"/>
        <v>2024-2025</v>
      </c>
      <c r="D1375" t="s">
        <v>161</v>
      </c>
      <c r="E1375" t="s">
        <v>78</v>
      </c>
      <c r="F1375" t="str">
        <f t="shared" si="64"/>
        <v>New South Wales</v>
      </c>
      <c r="G1375" t="s">
        <v>10</v>
      </c>
      <c r="H1375">
        <v>2480</v>
      </c>
      <c r="I1375" t="s">
        <v>11</v>
      </c>
      <c r="J1375" t="s">
        <v>120</v>
      </c>
      <c r="K1375" t="s">
        <v>155</v>
      </c>
      <c r="L1375" t="s">
        <v>145</v>
      </c>
      <c r="M1375" s="5">
        <v>587</v>
      </c>
    </row>
    <row r="1376" spans="1:13" x14ac:dyDescent="0.25">
      <c r="A1376" s="2">
        <v>45792</v>
      </c>
      <c r="B1376" s="3">
        <f t="shared" si="65"/>
        <v>2025</v>
      </c>
      <c r="C1376" t="str">
        <f t="shared" si="63"/>
        <v>2024-2025</v>
      </c>
      <c r="D1376" t="s">
        <v>161</v>
      </c>
      <c r="E1376" t="s">
        <v>30</v>
      </c>
      <c r="F1376" t="str">
        <f t="shared" si="64"/>
        <v>Victoria</v>
      </c>
      <c r="G1376" t="s">
        <v>26</v>
      </c>
      <c r="H1376">
        <v>3030</v>
      </c>
      <c r="I1376" t="s">
        <v>11</v>
      </c>
      <c r="J1376" t="s">
        <v>126</v>
      </c>
      <c r="K1376" t="s">
        <v>152</v>
      </c>
      <c r="L1376" t="s">
        <v>142</v>
      </c>
      <c r="M1376" s="5">
        <v>639</v>
      </c>
    </row>
    <row r="1377" spans="1:13" x14ac:dyDescent="0.25">
      <c r="A1377" s="2">
        <v>45815</v>
      </c>
      <c r="B1377" s="3">
        <f t="shared" si="65"/>
        <v>2025</v>
      </c>
      <c r="C1377" t="str">
        <f t="shared" si="63"/>
        <v>2024-2025</v>
      </c>
      <c r="D1377" t="s">
        <v>160</v>
      </c>
      <c r="E1377" t="s">
        <v>78</v>
      </c>
      <c r="F1377" t="str">
        <f t="shared" si="64"/>
        <v>New South Wales</v>
      </c>
      <c r="G1377" t="s">
        <v>10</v>
      </c>
      <c r="H1377">
        <v>2480</v>
      </c>
      <c r="I1377" t="s">
        <v>11</v>
      </c>
      <c r="J1377" t="s">
        <v>120</v>
      </c>
      <c r="K1377" t="s">
        <v>151</v>
      </c>
      <c r="L1377" t="s">
        <v>141</v>
      </c>
      <c r="M1377" s="5">
        <v>667</v>
      </c>
    </row>
    <row r="1378" spans="1:13" x14ac:dyDescent="0.25">
      <c r="A1378" s="2">
        <v>45397</v>
      </c>
      <c r="B1378" s="3">
        <f t="shared" si="65"/>
        <v>2024</v>
      </c>
      <c r="C1378" t="str">
        <f t="shared" si="63"/>
        <v>2023-2024</v>
      </c>
      <c r="D1378" t="s">
        <v>160</v>
      </c>
      <c r="E1378" t="s">
        <v>83</v>
      </c>
      <c r="F1378" t="str">
        <f t="shared" si="64"/>
        <v>Victoria</v>
      </c>
      <c r="G1378" t="s">
        <v>26</v>
      </c>
      <c r="H1378">
        <v>3551</v>
      </c>
      <c r="I1378" t="s">
        <v>11</v>
      </c>
      <c r="J1378" t="s">
        <v>127</v>
      </c>
      <c r="K1378" t="s">
        <v>155</v>
      </c>
      <c r="L1378" t="s">
        <v>145</v>
      </c>
      <c r="M1378" s="5">
        <v>141</v>
      </c>
    </row>
    <row r="1379" spans="1:13" x14ac:dyDescent="0.25">
      <c r="A1379" s="2">
        <v>45456</v>
      </c>
      <c r="B1379" s="3">
        <f t="shared" si="65"/>
        <v>2024</v>
      </c>
      <c r="C1379" t="str">
        <f t="shared" si="63"/>
        <v>2023-2024</v>
      </c>
      <c r="D1379" t="s">
        <v>160</v>
      </c>
      <c r="E1379" t="s">
        <v>48</v>
      </c>
      <c r="F1379" t="str">
        <f t="shared" si="64"/>
        <v>Western Australia</v>
      </c>
      <c r="G1379" t="s">
        <v>28</v>
      </c>
      <c r="H1379">
        <v>6450</v>
      </c>
      <c r="I1379" t="s">
        <v>11</v>
      </c>
      <c r="J1379" t="s">
        <v>139</v>
      </c>
      <c r="K1379" t="s">
        <v>153</v>
      </c>
      <c r="L1379" t="s">
        <v>143</v>
      </c>
      <c r="M1379" s="5">
        <v>211</v>
      </c>
    </row>
    <row r="1380" spans="1:13" x14ac:dyDescent="0.25">
      <c r="A1380" s="2">
        <v>45658</v>
      </c>
      <c r="B1380" s="3">
        <f t="shared" si="65"/>
        <v>2025</v>
      </c>
      <c r="C1380" t="str">
        <f t="shared" si="63"/>
        <v>2024-2025</v>
      </c>
      <c r="D1380" t="s">
        <v>160</v>
      </c>
      <c r="E1380" t="s">
        <v>96</v>
      </c>
      <c r="F1380" t="str">
        <f t="shared" si="64"/>
        <v>Western Australia</v>
      </c>
      <c r="G1380" t="s">
        <v>28</v>
      </c>
      <c r="H1380">
        <v>6027</v>
      </c>
      <c r="I1380" t="s">
        <v>11</v>
      </c>
      <c r="J1380" t="s">
        <v>119</v>
      </c>
      <c r="K1380" t="s">
        <v>157</v>
      </c>
      <c r="L1380" t="s">
        <v>147</v>
      </c>
      <c r="M1380" s="5">
        <v>245</v>
      </c>
    </row>
    <row r="1381" spans="1:13" x14ac:dyDescent="0.25">
      <c r="A1381" s="2">
        <v>45965</v>
      </c>
      <c r="B1381" s="3">
        <f t="shared" si="65"/>
        <v>2026</v>
      </c>
      <c r="C1381" t="str">
        <f t="shared" si="63"/>
        <v>2025-2026</v>
      </c>
      <c r="D1381" t="s">
        <v>160</v>
      </c>
      <c r="E1381" t="s">
        <v>56</v>
      </c>
      <c r="F1381" t="str">
        <f t="shared" si="64"/>
        <v>Queensland</v>
      </c>
      <c r="G1381" t="s">
        <v>19</v>
      </c>
      <c r="H1381">
        <v>4883</v>
      </c>
      <c r="I1381" t="s">
        <v>11</v>
      </c>
      <c r="J1381" t="s">
        <v>131</v>
      </c>
      <c r="K1381" t="s">
        <v>153</v>
      </c>
      <c r="L1381" t="s">
        <v>143</v>
      </c>
      <c r="M1381" s="5">
        <v>475</v>
      </c>
    </row>
    <row r="1382" spans="1:13" x14ac:dyDescent="0.25">
      <c r="A1382" s="2">
        <v>45728</v>
      </c>
      <c r="B1382" s="3">
        <f t="shared" si="65"/>
        <v>2025</v>
      </c>
      <c r="C1382" t="str">
        <f t="shared" si="63"/>
        <v>2024-2025</v>
      </c>
      <c r="D1382" t="s">
        <v>161</v>
      </c>
      <c r="E1382" t="s">
        <v>102</v>
      </c>
      <c r="F1382" t="str">
        <f t="shared" si="64"/>
        <v>Queensland</v>
      </c>
      <c r="G1382" t="s">
        <v>19</v>
      </c>
      <c r="H1382">
        <v>4825</v>
      </c>
      <c r="I1382" t="s">
        <v>11</v>
      </c>
      <c r="J1382" t="s">
        <v>131</v>
      </c>
      <c r="K1382" t="s">
        <v>150</v>
      </c>
      <c r="L1382" t="s">
        <v>140</v>
      </c>
      <c r="M1382" s="5">
        <v>495</v>
      </c>
    </row>
    <row r="1383" spans="1:13" x14ac:dyDescent="0.25">
      <c r="A1383" s="2">
        <v>45983</v>
      </c>
      <c r="B1383" s="3">
        <f t="shared" si="65"/>
        <v>2026</v>
      </c>
      <c r="C1383" t="str">
        <f t="shared" si="63"/>
        <v>2025-2026</v>
      </c>
      <c r="D1383" t="s">
        <v>161</v>
      </c>
      <c r="E1383" t="s">
        <v>50</v>
      </c>
      <c r="F1383" t="str">
        <f t="shared" si="64"/>
        <v>Australian Capital Territory</v>
      </c>
      <c r="G1383" t="s">
        <v>51</v>
      </c>
      <c r="H1383">
        <v>2617</v>
      </c>
      <c r="I1383" t="s">
        <v>11</v>
      </c>
      <c r="J1383" t="s">
        <v>121</v>
      </c>
      <c r="K1383" t="s">
        <v>155</v>
      </c>
      <c r="L1383" t="s">
        <v>145</v>
      </c>
      <c r="M1383" s="5">
        <v>566</v>
      </c>
    </row>
    <row r="1384" spans="1:13" x14ac:dyDescent="0.25">
      <c r="A1384" s="2">
        <v>45432</v>
      </c>
      <c r="B1384" s="3">
        <f t="shared" si="65"/>
        <v>2024</v>
      </c>
      <c r="C1384" t="str">
        <f t="shared" si="63"/>
        <v>2023-2024</v>
      </c>
      <c r="D1384" t="s">
        <v>161</v>
      </c>
      <c r="E1384" t="s">
        <v>85</v>
      </c>
      <c r="F1384" t="str">
        <f t="shared" si="64"/>
        <v>Western Australia</v>
      </c>
      <c r="G1384" t="s">
        <v>28</v>
      </c>
      <c r="H1384">
        <v>6725</v>
      </c>
      <c r="I1384" t="s">
        <v>11</v>
      </c>
      <c r="J1384" t="s">
        <v>139</v>
      </c>
      <c r="K1384" t="s">
        <v>157</v>
      </c>
      <c r="L1384" t="s">
        <v>147</v>
      </c>
      <c r="M1384" s="5">
        <v>370</v>
      </c>
    </row>
    <row r="1385" spans="1:13" x14ac:dyDescent="0.25">
      <c r="A1385" s="2">
        <v>45473</v>
      </c>
      <c r="B1385" s="3">
        <f t="shared" si="65"/>
        <v>2024</v>
      </c>
      <c r="C1385" t="str">
        <f t="shared" si="63"/>
        <v>2023-2024</v>
      </c>
      <c r="D1385" t="s">
        <v>161</v>
      </c>
      <c r="E1385" t="s">
        <v>55</v>
      </c>
      <c r="F1385" t="str">
        <f t="shared" si="64"/>
        <v>Queensland</v>
      </c>
      <c r="G1385" t="s">
        <v>19</v>
      </c>
      <c r="H1385">
        <v>4740</v>
      </c>
      <c r="I1385" t="s">
        <v>11</v>
      </c>
      <c r="J1385" t="s">
        <v>136</v>
      </c>
      <c r="K1385" t="s">
        <v>156</v>
      </c>
      <c r="L1385" t="s">
        <v>146</v>
      </c>
      <c r="M1385" s="5">
        <v>202</v>
      </c>
    </row>
    <row r="1386" spans="1:13" x14ac:dyDescent="0.25">
      <c r="A1386" s="2">
        <v>45813</v>
      </c>
      <c r="B1386" s="3">
        <f t="shared" si="65"/>
        <v>2025</v>
      </c>
      <c r="C1386" t="str">
        <f t="shared" si="63"/>
        <v>2024-2025</v>
      </c>
      <c r="D1386" t="s">
        <v>160</v>
      </c>
      <c r="E1386" t="s">
        <v>25</v>
      </c>
      <c r="F1386" t="str">
        <f t="shared" si="64"/>
        <v>Victoria</v>
      </c>
      <c r="G1386" t="s">
        <v>26</v>
      </c>
      <c r="H1386">
        <v>3066</v>
      </c>
      <c r="I1386" t="s">
        <v>11</v>
      </c>
      <c r="J1386" t="s">
        <v>126</v>
      </c>
      <c r="K1386" t="s">
        <v>150</v>
      </c>
      <c r="L1386" t="s">
        <v>140</v>
      </c>
      <c r="M1386" s="5">
        <v>730</v>
      </c>
    </row>
    <row r="1387" spans="1:13" x14ac:dyDescent="0.25">
      <c r="A1387" s="2">
        <v>45511</v>
      </c>
      <c r="B1387" s="3">
        <f t="shared" si="65"/>
        <v>2025</v>
      </c>
      <c r="C1387" t="str">
        <f t="shared" si="63"/>
        <v>2024-2025</v>
      </c>
      <c r="D1387" t="s">
        <v>160</v>
      </c>
      <c r="E1387" t="s">
        <v>47</v>
      </c>
      <c r="F1387" t="str">
        <f t="shared" si="64"/>
        <v>Victoria</v>
      </c>
      <c r="G1387" t="s">
        <v>26</v>
      </c>
      <c r="H1387">
        <v>3630</v>
      </c>
      <c r="I1387" t="s">
        <v>11</v>
      </c>
      <c r="J1387" t="s">
        <v>135</v>
      </c>
      <c r="K1387" t="s">
        <v>157</v>
      </c>
      <c r="L1387" t="s">
        <v>147</v>
      </c>
      <c r="M1387" s="5">
        <v>559</v>
      </c>
    </row>
    <row r="1388" spans="1:13" x14ac:dyDescent="0.25">
      <c r="A1388" s="2">
        <v>45632</v>
      </c>
      <c r="B1388" s="3">
        <f t="shared" si="65"/>
        <v>2025</v>
      </c>
      <c r="C1388" t="str">
        <f t="shared" si="63"/>
        <v>2024-2025</v>
      </c>
      <c r="D1388" t="s">
        <v>161</v>
      </c>
      <c r="E1388" t="s">
        <v>102</v>
      </c>
      <c r="F1388" t="str">
        <f t="shared" si="64"/>
        <v>Queensland</v>
      </c>
      <c r="G1388" t="s">
        <v>19</v>
      </c>
      <c r="H1388">
        <v>4825</v>
      </c>
      <c r="I1388" t="s">
        <v>11</v>
      </c>
      <c r="J1388" t="s">
        <v>131</v>
      </c>
      <c r="K1388" t="s">
        <v>153</v>
      </c>
      <c r="L1388" t="s">
        <v>143</v>
      </c>
      <c r="M1388" s="5">
        <v>597</v>
      </c>
    </row>
    <row r="1389" spans="1:13" x14ac:dyDescent="0.25">
      <c r="A1389" s="2">
        <v>45757</v>
      </c>
      <c r="B1389" s="3">
        <f t="shared" si="65"/>
        <v>2025</v>
      </c>
      <c r="C1389" t="str">
        <f t="shared" si="63"/>
        <v>2024-2025</v>
      </c>
      <c r="D1389" t="s">
        <v>160</v>
      </c>
      <c r="E1389" t="s">
        <v>23</v>
      </c>
      <c r="F1389" t="str">
        <f t="shared" si="64"/>
        <v>New South Wales</v>
      </c>
      <c r="G1389" t="s">
        <v>10</v>
      </c>
      <c r="H1389">
        <v>2830</v>
      </c>
      <c r="I1389" t="s">
        <v>11</v>
      </c>
      <c r="J1389" t="s">
        <v>130</v>
      </c>
      <c r="K1389" t="s">
        <v>153</v>
      </c>
      <c r="L1389" t="s">
        <v>143</v>
      </c>
      <c r="M1389" s="5">
        <v>796</v>
      </c>
    </row>
    <row r="1390" spans="1:13" x14ac:dyDescent="0.25">
      <c r="A1390" s="2">
        <v>46019</v>
      </c>
      <c r="B1390" s="3">
        <f t="shared" si="65"/>
        <v>2026</v>
      </c>
      <c r="C1390" t="str">
        <f t="shared" si="63"/>
        <v>2025-2026</v>
      </c>
      <c r="D1390" t="s">
        <v>161</v>
      </c>
      <c r="E1390" t="s">
        <v>106</v>
      </c>
      <c r="F1390" t="str">
        <f t="shared" si="64"/>
        <v>Queensland</v>
      </c>
      <c r="G1390" t="s">
        <v>19</v>
      </c>
      <c r="H1390">
        <v>4558</v>
      </c>
      <c r="I1390" t="s">
        <v>11</v>
      </c>
      <c r="J1390" t="s">
        <v>134</v>
      </c>
      <c r="K1390" t="s">
        <v>157</v>
      </c>
      <c r="L1390" t="s">
        <v>147</v>
      </c>
      <c r="M1390" s="5">
        <v>752</v>
      </c>
    </row>
    <row r="1391" spans="1:13" x14ac:dyDescent="0.25">
      <c r="A1391" s="2">
        <v>45639</v>
      </c>
      <c r="B1391" s="3">
        <f t="shared" si="65"/>
        <v>2025</v>
      </c>
      <c r="C1391" t="str">
        <f t="shared" si="63"/>
        <v>2024-2025</v>
      </c>
      <c r="D1391" t="s">
        <v>161</v>
      </c>
      <c r="E1391" t="s">
        <v>70</v>
      </c>
      <c r="F1391" t="str">
        <f t="shared" si="64"/>
        <v>Western Australia</v>
      </c>
      <c r="G1391" t="s">
        <v>28</v>
      </c>
      <c r="H1391">
        <v>6021</v>
      </c>
      <c r="I1391" t="s">
        <v>11</v>
      </c>
      <c r="J1391" t="s">
        <v>119</v>
      </c>
      <c r="K1391" t="s">
        <v>157</v>
      </c>
      <c r="L1391" t="s">
        <v>147</v>
      </c>
      <c r="M1391" s="5">
        <v>69</v>
      </c>
    </row>
    <row r="1392" spans="1:13" x14ac:dyDescent="0.25">
      <c r="A1392" s="2">
        <v>45493</v>
      </c>
      <c r="B1392" s="3">
        <f t="shared" si="65"/>
        <v>2025</v>
      </c>
      <c r="C1392" t="str">
        <f t="shared" si="63"/>
        <v>2024-2025</v>
      </c>
      <c r="D1392" t="s">
        <v>160</v>
      </c>
      <c r="E1392" t="s">
        <v>13</v>
      </c>
      <c r="F1392" t="str">
        <f t="shared" si="64"/>
        <v>New South Wales</v>
      </c>
      <c r="G1392" t="s">
        <v>10</v>
      </c>
      <c r="H1392">
        <v>2141</v>
      </c>
      <c r="I1392" t="s">
        <v>11</v>
      </c>
      <c r="J1392" t="s">
        <v>123</v>
      </c>
      <c r="K1392" t="s">
        <v>157</v>
      </c>
      <c r="L1392" t="s">
        <v>147</v>
      </c>
      <c r="M1392" s="5">
        <v>209</v>
      </c>
    </row>
    <row r="1393" spans="1:13" x14ac:dyDescent="0.25">
      <c r="A1393" s="2">
        <v>46008</v>
      </c>
      <c r="B1393" s="3">
        <f t="shared" si="65"/>
        <v>2026</v>
      </c>
      <c r="C1393" t="str">
        <f t="shared" si="63"/>
        <v>2025-2026</v>
      </c>
      <c r="D1393" t="s">
        <v>160</v>
      </c>
      <c r="E1393" t="s">
        <v>68</v>
      </c>
      <c r="F1393" t="str">
        <f t="shared" si="64"/>
        <v>Victoria</v>
      </c>
      <c r="G1393" t="s">
        <v>26</v>
      </c>
      <c r="H1393">
        <v>3429</v>
      </c>
      <c r="I1393" t="s">
        <v>11</v>
      </c>
      <c r="J1393" t="s">
        <v>127</v>
      </c>
      <c r="K1393" t="s">
        <v>152</v>
      </c>
      <c r="L1393" t="s">
        <v>142</v>
      </c>
      <c r="M1393" s="5">
        <v>570</v>
      </c>
    </row>
    <row r="1394" spans="1:13" x14ac:dyDescent="0.25">
      <c r="A1394" s="2">
        <v>45494</v>
      </c>
      <c r="B1394" s="3">
        <f t="shared" si="65"/>
        <v>2025</v>
      </c>
      <c r="C1394" t="str">
        <f t="shared" si="63"/>
        <v>2024-2025</v>
      </c>
      <c r="D1394" t="s">
        <v>161</v>
      </c>
      <c r="E1394" t="s">
        <v>109</v>
      </c>
      <c r="F1394" t="str">
        <f t="shared" si="64"/>
        <v>Western Australia</v>
      </c>
      <c r="G1394" t="s">
        <v>28</v>
      </c>
      <c r="H1394">
        <v>6052</v>
      </c>
      <c r="I1394" t="s">
        <v>11</v>
      </c>
      <c r="J1394" t="s">
        <v>119</v>
      </c>
      <c r="K1394" t="s">
        <v>155</v>
      </c>
      <c r="L1394" t="s">
        <v>145</v>
      </c>
      <c r="M1394" s="5">
        <v>671</v>
      </c>
    </row>
    <row r="1395" spans="1:13" x14ac:dyDescent="0.25">
      <c r="A1395" s="2">
        <v>45843</v>
      </c>
      <c r="B1395" s="3">
        <f t="shared" si="65"/>
        <v>2026</v>
      </c>
      <c r="C1395" t="str">
        <f t="shared" si="63"/>
        <v>2025-2026</v>
      </c>
      <c r="D1395" t="s">
        <v>161</v>
      </c>
      <c r="E1395" t="s">
        <v>79</v>
      </c>
      <c r="F1395" t="str">
        <f t="shared" si="64"/>
        <v>Queensland</v>
      </c>
      <c r="G1395" t="s">
        <v>19</v>
      </c>
      <c r="H1395">
        <v>4680</v>
      </c>
      <c r="I1395" t="s">
        <v>11</v>
      </c>
      <c r="J1395" t="s">
        <v>136</v>
      </c>
      <c r="K1395" t="s">
        <v>155</v>
      </c>
      <c r="L1395" t="s">
        <v>145</v>
      </c>
      <c r="M1395" s="5">
        <v>761</v>
      </c>
    </row>
    <row r="1396" spans="1:13" x14ac:dyDescent="0.25">
      <c r="A1396" s="2">
        <v>45347</v>
      </c>
      <c r="B1396" s="3">
        <f t="shared" si="65"/>
        <v>2024</v>
      </c>
      <c r="C1396" t="str">
        <f t="shared" si="63"/>
        <v>2023-2024</v>
      </c>
      <c r="D1396" t="s">
        <v>161</v>
      </c>
      <c r="E1396" t="s">
        <v>72</v>
      </c>
      <c r="F1396" t="str">
        <f t="shared" si="64"/>
        <v>Queensland</v>
      </c>
      <c r="G1396" t="s">
        <v>19</v>
      </c>
      <c r="H1396">
        <v>4870</v>
      </c>
      <c r="I1396" t="s">
        <v>11</v>
      </c>
      <c r="J1396" t="s">
        <v>131</v>
      </c>
      <c r="K1396" t="s">
        <v>157</v>
      </c>
      <c r="L1396" t="s">
        <v>147</v>
      </c>
      <c r="M1396" s="5">
        <v>788</v>
      </c>
    </row>
    <row r="1397" spans="1:13" x14ac:dyDescent="0.25">
      <c r="A1397" s="2">
        <v>45808</v>
      </c>
      <c r="B1397" s="3">
        <f t="shared" si="65"/>
        <v>2025</v>
      </c>
      <c r="C1397" t="str">
        <f t="shared" si="63"/>
        <v>2024-2025</v>
      </c>
      <c r="D1397" t="s">
        <v>161</v>
      </c>
      <c r="E1397" t="s">
        <v>65</v>
      </c>
      <c r="F1397" t="str">
        <f t="shared" si="64"/>
        <v>Victoria</v>
      </c>
      <c r="G1397" t="s">
        <v>26</v>
      </c>
      <c r="H1397">
        <v>3931</v>
      </c>
      <c r="I1397" t="s">
        <v>11</v>
      </c>
      <c r="J1397" t="s">
        <v>135</v>
      </c>
      <c r="K1397" t="s">
        <v>156</v>
      </c>
      <c r="L1397" t="s">
        <v>146</v>
      </c>
      <c r="M1397" s="5">
        <v>256</v>
      </c>
    </row>
    <row r="1398" spans="1:13" x14ac:dyDescent="0.25">
      <c r="A1398" s="2">
        <v>45533</v>
      </c>
      <c r="B1398" s="3">
        <f t="shared" si="65"/>
        <v>2025</v>
      </c>
      <c r="C1398" t="str">
        <f t="shared" si="63"/>
        <v>2024-2025</v>
      </c>
      <c r="D1398" t="s">
        <v>161</v>
      </c>
      <c r="E1398" t="s">
        <v>90</v>
      </c>
      <c r="F1398" t="str">
        <f t="shared" si="64"/>
        <v>New South Wales</v>
      </c>
      <c r="G1398" t="s">
        <v>10</v>
      </c>
      <c r="H1398">
        <v>2650</v>
      </c>
      <c r="I1398" t="s">
        <v>11</v>
      </c>
      <c r="J1398" t="s">
        <v>130</v>
      </c>
      <c r="K1398" t="s">
        <v>151</v>
      </c>
      <c r="L1398" t="s">
        <v>141</v>
      </c>
      <c r="M1398" s="5">
        <v>445</v>
      </c>
    </row>
    <row r="1399" spans="1:13" x14ac:dyDescent="0.25">
      <c r="A1399" s="2">
        <v>46015</v>
      </c>
      <c r="B1399" s="3">
        <f t="shared" si="65"/>
        <v>2026</v>
      </c>
      <c r="C1399" t="str">
        <f t="shared" si="63"/>
        <v>2025-2026</v>
      </c>
      <c r="D1399" t="s">
        <v>160</v>
      </c>
      <c r="E1399" t="s">
        <v>23</v>
      </c>
      <c r="F1399" t="str">
        <f t="shared" si="64"/>
        <v>New South Wales</v>
      </c>
      <c r="G1399" t="s">
        <v>10</v>
      </c>
      <c r="H1399">
        <v>2830</v>
      </c>
      <c r="I1399" t="s">
        <v>11</v>
      </c>
      <c r="J1399" t="s">
        <v>130</v>
      </c>
      <c r="K1399" t="s">
        <v>150</v>
      </c>
      <c r="L1399" t="s">
        <v>140</v>
      </c>
      <c r="M1399" s="5">
        <v>486</v>
      </c>
    </row>
    <row r="1400" spans="1:13" x14ac:dyDescent="0.25">
      <c r="A1400" s="2">
        <v>45957</v>
      </c>
      <c r="B1400" s="3">
        <f t="shared" si="65"/>
        <v>2026</v>
      </c>
      <c r="C1400" t="str">
        <f t="shared" si="63"/>
        <v>2025-2026</v>
      </c>
      <c r="D1400" t="s">
        <v>161</v>
      </c>
      <c r="E1400" t="s">
        <v>91</v>
      </c>
      <c r="F1400" t="str">
        <f t="shared" si="64"/>
        <v>Western Australia</v>
      </c>
      <c r="G1400" t="s">
        <v>28</v>
      </c>
      <c r="H1400">
        <v>6109</v>
      </c>
      <c r="I1400" t="s">
        <v>11</v>
      </c>
      <c r="J1400" t="s">
        <v>133</v>
      </c>
      <c r="K1400" t="s">
        <v>154</v>
      </c>
      <c r="L1400" t="s">
        <v>144</v>
      </c>
      <c r="M1400" s="5">
        <v>346</v>
      </c>
    </row>
    <row r="1401" spans="1:13" x14ac:dyDescent="0.25">
      <c r="A1401" s="2">
        <v>45331</v>
      </c>
      <c r="B1401" s="3">
        <f t="shared" si="65"/>
        <v>2024</v>
      </c>
      <c r="C1401" t="str">
        <f t="shared" si="63"/>
        <v>2023-2024</v>
      </c>
      <c r="D1401" t="s">
        <v>160</v>
      </c>
      <c r="E1401" t="s">
        <v>53</v>
      </c>
      <c r="F1401" t="str">
        <f t="shared" si="64"/>
        <v>Queensland</v>
      </c>
      <c r="G1401" t="s">
        <v>19</v>
      </c>
      <c r="H1401">
        <v>4012</v>
      </c>
      <c r="I1401" t="s">
        <v>11</v>
      </c>
      <c r="J1401" t="s">
        <v>129</v>
      </c>
      <c r="K1401" t="s">
        <v>157</v>
      </c>
      <c r="L1401" t="s">
        <v>147</v>
      </c>
      <c r="M1401" s="5">
        <v>240</v>
      </c>
    </row>
    <row r="1402" spans="1:13" x14ac:dyDescent="0.25">
      <c r="A1402" s="2">
        <v>45337</v>
      </c>
      <c r="B1402" s="3">
        <f t="shared" si="65"/>
        <v>2024</v>
      </c>
      <c r="C1402" t="str">
        <f t="shared" si="63"/>
        <v>2023-2024</v>
      </c>
      <c r="D1402" t="s">
        <v>160</v>
      </c>
      <c r="E1402" t="s">
        <v>13</v>
      </c>
      <c r="F1402" t="str">
        <f t="shared" si="64"/>
        <v>New South Wales</v>
      </c>
      <c r="G1402" t="s">
        <v>10</v>
      </c>
      <c r="H1402">
        <v>2141</v>
      </c>
      <c r="I1402" t="s">
        <v>11</v>
      </c>
      <c r="J1402" t="s">
        <v>123</v>
      </c>
      <c r="K1402" t="s">
        <v>153</v>
      </c>
      <c r="L1402" t="s">
        <v>143</v>
      </c>
      <c r="M1402" s="5">
        <v>485</v>
      </c>
    </row>
    <row r="1403" spans="1:13" x14ac:dyDescent="0.25">
      <c r="A1403" s="2">
        <v>45351</v>
      </c>
      <c r="B1403" s="3">
        <f t="shared" si="65"/>
        <v>2024</v>
      </c>
      <c r="C1403" t="str">
        <f t="shared" si="63"/>
        <v>2023-2024</v>
      </c>
      <c r="D1403" t="s">
        <v>160</v>
      </c>
      <c r="E1403" t="s">
        <v>40</v>
      </c>
      <c r="F1403" t="str">
        <f t="shared" si="64"/>
        <v>South Australia</v>
      </c>
      <c r="G1403" t="s">
        <v>17</v>
      </c>
      <c r="H1403">
        <v>5169</v>
      </c>
      <c r="I1403" t="s">
        <v>11</v>
      </c>
      <c r="J1403" t="s">
        <v>132</v>
      </c>
      <c r="K1403" t="s">
        <v>153</v>
      </c>
      <c r="L1403" t="s">
        <v>143</v>
      </c>
      <c r="M1403" s="5">
        <v>506</v>
      </c>
    </row>
    <row r="1404" spans="1:13" x14ac:dyDescent="0.25">
      <c r="A1404" s="2">
        <v>45422</v>
      </c>
      <c r="B1404" s="3">
        <f t="shared" si="65"/>
        <v>2024</v>
      </c>
      <c r="C1404" t="str">
        <f t="shared" si="63"/>
        <v>2023-2024</v>
      </c>
      <c r="D1404" t="s">
        <v>161</v>
      </c>
      <c r="E1404" t="s">
        <v>90</v>
      </c>
      <c r="F1404" t="str">
        <f t="shared" si="64"/>
        <v>New South Wales</v>
      </c>
      <c r="G1404" t="s">
        <v>10</v>
      </c>
      <c r="H1404">
        <v>2650</v>
      </c>
      <c r="I1404" t="s">
        <v>11</v>
      </c>
      <c r="J1404" t="s">
        <v>130</v>
      </c>
      <c r="K1404" t="s">
        <v>153</v>
      </c>
      <c r="L1404" t="s">
        <v>143</v>
      </c>
      <c r="M1404" s="5">
        <v>628</v>
      </c>
    </row>
    <row r="1405" spans="1:13" x14ac:dyDescent="0.25">
      <c r="A1405" s="2">
        <v>45613</v>
      </c>
      <c r="B1405" s="3">
        <f t="shared" si="65"/>
        <v>2025</v>
      </c>
      <c r="C1405" t="str">
        <f t="shared" si="63"/>
        <v>2024-2025</v>
      </c>
      <c r="D1405" t="s">
        <v>160</v>
      </c>
      <c r="E1405" t="s">
        <v>9</v>
      </c>
      <c r="F1405" t="str">
        <f t="shared" si="64"/>
        <v>New South Wales</v>
      </c>
      <c r="G1405" t="s">
        <v>10</v>
      </c>
      <c r="H1405">
        <v>2067</v>
      </c>
      <c r="I1405" t="s">
        <v>11</v>
      </c>
      <c r="J1405" t="s">
        <v>124</v>
      </c>
      <c r="K1405" t="s">
        <v>150</v>
      </c>
      <c r="L1405" t="s">
        <v>140</v>
      </c>
      <c r="M1405" s="5">
        <v>79</v>
      </c>
    </row>
    <row r="1406" spans="1:13" x14ac:dyDescent="0.25">
      <c r="A1406" s="2">
        <v>46000</v>
      </c>
      <c r="B1406" s="3">
        <f t="shared" si="65"/>
        <v>2026</v>
      </c>
      <c r="C1406" t="str">
        <f t="shared" si="63"/>
        <v>2025-2026</v>
      </c>
      <c r="D1406" t="s">
        <v>161</v>
      </c>
      <c r="E1406" t="s">
        <v>36</v>
      </c>
      <c r="F1406" t="str">
        <f t="shared" si="64"/>
        <v>New South Wales</v>
      </c>
      <c r="G1406" t="s">
        <v>10</v>
      </c>
      <c r="H1406">
        <v>2539</v>
      </c>
      <c r="I1406" t="s">
        <v>11</v>
      </c>
      <c r="J1406" t="s">
        <v>121</v>
      </c>
      <c r="K1406" t="s">
        <v>152</v>
      </c>
      <c r="L1406" t="s">
        <v>142</v>
      </c>
      <c r="M1406" s="5">
        <v>550</v>
      </c>
    </row>
    <row r="1407" spans="1:13" x14ac:dyDescent="0.25">
      <c r="A1407" s="2">
        <v>45661</v>
      </c>
      <c r="B1407" s="3">
        <f t="shared" si="65"/>
        <v>2025</v>
      </c>
      <c r="C1407" t="str">
        <f t="shared" si="63"/>
        <v>2024-2025</v>
      </c>
      <c r="D1407" t="s">
        <v>160</v>
      </c>
      <c r="E1407" t="s">
        <v>96</v>
      </c>
      <c r="F1407" t="str">
        <f t="shared" si="64"/>
        <v>Western Australia</v>
      </c>
      <c r="G1407" t="s">
        <v>28</v>
      </c>
      <c r="H1407">
        <v>6027</v>
      </c>
      <c r="I1407" t="s">
        <v>11</v>
      </c>
      <c r="J1407" t="s">
        <v>119</v>
      </c>
      <c r="K1407" t="s">
        <v>155</v>
      </c>
      <c r="L1407" t="s">
        <v>145</v>
      </c>
      <c r="M1407" s="5">
        <v>581</v>
      </c>
    </row>
    <row r="1408" spans="1:13" x14ac:dyDescent="0.25">
      <c r="A1408" s="2">
        <v>45521</v>
      </c>
      <c r="B1408" s="3">
        <f t="shared" si="65"/>
        <v>2025</v>
      </c>
      <c r="C1408" t="str">
        <f t="shared" si="63"/>
        <v>2024-2025</v>
      </c>
      <c r="D1408" t="s">
        <v>161</v>
      </c>
      <c r="E1408" t="s">
        <v>46</v>
      </c>
      <c r="F1408" t="str">
        <f t="shared" si="64"/>
        <v>South Australia</v>
      </c>
      <c r="G1408" t="s">
        <v>17</v>
      </c>
      <c r="H1408">
        <v>5043</v>
      </c>
      <c r="I1408" t="s">
        <v>11</v>
      </c>
      <c r="J1408" t="s">
        <v>132</v>
      </c>
      <c r="K1408" t="s">
        <v>154</v>
      </c>
      <c r="L1408" t="s">
        <v>144</v>
      </c>
      <c r="M1408" s="5">
        <v>775</v>
      </c>
    </row>
    <row r="1409" spans="1:13" x14ac:dyDescent="0.25">
      <c r="A1409" s="2">
        <v>45959</v>
      </c>
      <c r="B1409" s="3">
        <f t="shared" si="65"/>
        <v>2026</v>
      </c>
      <c r="C1409" t="str">
        <f t="shared" si="63"/>
        <v>2025-2026</v>
      </c>
      <c r="D1409" t="s">
        <v>160</v>
      </c>
      <c r="E1409" t="s">
        <v>58</v>
      </c>
      <c r="F1409" t="str">
        <f t="shared" si="64"/>
        <v>New South Wales</v>
      </c>
      <c r="G1409" t="s">
        <v>10</v>
      </c>
      <c r="H1409">
        <v>2790</v>
      </c>
      <c r="I1409" t="s">
        <v>11</v>
      </c>
      <c r="J1409" t="s">
        <v>130</v>
      </c>
      <c r="K1409" t="s">
        <v>151</v>
      </c>
      <c r="L1409" t="s">
        <v>141</v>
      </c>
      <c r="M1409" s="5">
        <v>54</v>
      </c>
    </row>
    <row r="1410" spans="1:13" x14ac:dyDescent="0.25">
      <c r="A1410" s="2">
        <v>45902</v>
      </c>
      <c r="B1410" s="3">
        <f t="shared" si="65"/>
        <v>2026</v>
      </c>
      <c r="C1410" t="str">
        <f t="shared" ref="C1410:C1473" si="66">IF(MONTH(A1410) &gt;= 7, YEAR(A1410) &amp; "-" &amp; YEAR(A1410) + 1, YEAR(A1410) - 1 &amp; "-" &amp; YEAR(A1410))</f>
        <v>2025-2026</v>
      </c>
      <c r="D1410" t="s">
        <v>161</v>
      </c>
      <c r="E1410" t="s">
        <v>72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19</v>
      </c>
      <c r="H1410">
        <v>4870</v>
      </c>
      <c r="I1410" t="s">
        <v>11</v>
      </c>
      <c r="J1410" t="s">
        <v>131</v>
      </c>
      <c r="K1410" t="s">
        <v>151</v>
      </c>
      <c r="L1410" t="s">
        <v>141</v>
      </c>
      <c r="M1410" s="5">
        <v>66</v>
      </c>
    </row>
    <row r="1411" spans="1:13" x14ac:dyDescent="0.25">
      <c r="A1411" s="2">
        <v>45994</v>
      </c>
      <c r="B1411" s="3">
        <f t="shared" ref="B1411:B1474" si="68">IF(MONTH(A1411)&gt;=7,YEAR(A1411)+1,YEAR(A1411))</f>
        <v>2026</v>
      </c>
      <c r="C1411" t="str">
        <f t="shared" si="66"/>
        <v>2025-2026</v>
      </c>
      <c r="D1411" t="s">
        <v>161</v>
      </c>
      <c r="E1411" t="s">
        <v>63</v>
      </c>
      <c r="F1411" t="str">
        <f t="shared" si="67"/>
        <v>Queensland</v>
      </c>
      <c r="G1411" t="s">
        <v>19</v>
      </c>
      <c r="H1411">
        <v>4068</v>
      </c>
      <c r="I1411" t="s">
        <v>11</v>
      </c>
      <c r="J1411" t="s">
        <v>129</v>
      </c>
      <c r="K1411" t="s">
        <v>151</v>
      </c>
      <c r="L1411" t="s">
        <v>141</v>
      </c>
      <c r="M1411" s="5">
        <v>618</v>
      </c>
    </row>
    <row r="1412" spans="1:13" x14ac:dyDescent="0.25">
      <c r="A1412" s="2">
        <v>45672</v>
      </c>
      <c r="B1412" s="3">
        <f t="shared" si="68"/>
        <v>2025</v>
      </c>
      <c r="C1412" t="str">
        <f t="shared" si="66"/>
        <v>2024-2025</v>
      </c>
      <c r="D1412" t="s">
        <v>160</v>
      </c>
      <c r="E1412" t="s">
        <v>49</v>
      </c>
      <c r="F1412" t="str">
        <f t="shared" si="67"/>
        <v>New South Wales</v>
      </c>
      <c r="G1412" t="s">
        <v>10</v>
      </c>
      <c r="H1412">
        <v>2350</v>
      </c>
      <c r="I1412" t="s">
        <v>11</v>
      </c>
      <c r="J1412" t="s">
        <v>120</v>
      </c>
      <c r="K1412" t="s">
        <v>154</v>
      </c>
      <c r="L1412" t="s">
        <v>144</v>
      </c>
      <c r="M1412" s="5">
        <v>470</v>
      </c>
    </row>
    <row r="1413" spans="1:13" x14ac:dyDescent="0.25">
      <c r="A1413" s="2">
        <v>45836</v>
      </c>
      <c r="B1413" s="3">
        <f t="shared" si="68"/>
        <v>2025</v>
      </c>
      <c r="C1413" t="str">
        <f t="shared" si="66"/>
        <v>2024-2025</v>
      </c>
      <c r="D1413" t="s">
        <v>160</v>
      </c>
      <c r="E1413" t="s">
        <v>23</v>
      </c>
      <c r="F1413" t="str">
        <f t="shared" si="67"/>
        <v>New South Wales</v>
      </c>
      <c r="G1413" t="s">
        <v>10</v>
      </c>
      <c r="H1413">
        <v>2830</v>
      </c>
      <c r="I1413" t="s">
        <v>11</v>
      </c>
      <c r="J1413" t="s">
        <v>130</v>
      </c>
      <c r="K1413" t="s">
        <v>150</v>
      </c>
      <c r="L1413" t="s">
        <v>140</v>
      </c>
      <c r="M1413" s="5">
        <v>592</v>
      </c>
    </row>
    <row r="1414" spans="1:13" x14ac:dyDescent="0.25">
      <c r="A1414" s="2">
        <v>45815</v>
      </c>
      <c r="B1414" s="3">
        <f t="shared" si="68"/>
        <v>2025</v>
      </c>
      <c r="C1414" t="str">
        <f t="shared" si="66"/>
        <v>2024-2025</v>
      </c>
      <c r="D1414" t="s">
        <v>161</v>
      </c>
      <c r="E1414" t="s">
        <v>110</v>
      </c>
      <c r="F1414" t="str">
        <f t="shared" si="67"/>
        <v>Australian Capital Territory</v>
      </c>
      <c r="G1414" t="s">
        <v>51</v>
      </c>
      <c r="H1414">
        <v>2609</v>
      </c>
      <c r="I1414" t="s">
        <v>11</v>
      </c>
      <c r="J1414" t="s">
        <v>121</v>
      </c>
      <c r="K1414" t="s">
        <v>152</v>
      </c>
      <c r="L1414" t="s">
        <v>142</v>
      </c>
      <c r="M1414" s="5">
        <v>796</v>
      </c>
    </row>
    <row r="1415" spans="1:13" x14ac:dyDescent="0.25">
      <c r="A1415" s="2">
        <v>45836</v>
      </c>
      <c r="B1415" s="3">
        <f t="shared" si="68"/>
        <v>2025</v>
      </c>
      <c r="C1415" t="str">
        <f t="shared" si="66"/>
        <v>2024-2025</v>
      </c>
      <c r="D1415" t="s">
        <v>161</v>
      </c>
      <c r="E1415" t="s">
        <v>109</v>
      </c>
      <c r="F1415" t="str">
        <f t="shared" si="67"/>
        <v>Western Australia</v>
      </c>
      <c r="G1415" t="s">
        <v>28</v>
      </c>
      <c r="H1415">
        <v>6052</v>
      </c>
      <c r="I1415" t="s">
        <v>11</v>
      </c>
      <c r="J1415" t="s">
        <v>119</v>
      </c>
      <c r="K1415" t="s">
        <v>156</v>
      </c>
      <c r="L1415" t="s">
        <v>146</v>
      </c>
      <c r="M1415" s="5">
        <v>117</v>
      </c>
    </row>
    <row r="1416" spans="1:13" x14ac:dyDescent="0.25">
      <c r="A1416" s="2">
        <v>45600</v>
      </c>
      <c r="B1416" s="3">
        <f t="shared" si="68"/>
        <v>2025</v>
      </c>
      <c r="C1416" t="str">
        <f t="shared" si="66"/>
        <v>2024-2025</v>
      </c>
      <c r="D1416" t="s">
        <v>161</v>
      </c>
      <c r="E1416" t="s">
        <v>102</v>
      </c>
      <c r="F1416" t="str">
        <f t="shared" si="67"/>
        <v>Queensland</v>
      </c>
      <c r="G1416" t="s">
        <v>19</v>
      </c>
      <c r="H1416">
        <v>4825</v>
      </c>
      <c r="I1416" t="s">
        <v>11</v>
      </c>
      <c r="J1416" t="s">
        <v>131</v>
      </c>
      <c r="K1416" t="s">
        <v>154</v>
      </c>
      <c r="L1416" t="s">
        <v>144</v>
      </c>
      <c r="M1416" s="5">
        <v>602</v>
      </c>
    </row>
    <row r="1417" spans="1:13" x14ac:dyDescent="0.25">
      <c r="A1417" s="2">
        <v>45322</v>
      </c>
      <c r="B1417" s="3">
        <f t="shared" si="68"/>
        <v>2024</v>
      </c>
      <c r="C1417" t="str">
        <f t="shared" si="66"/>
        <v>2023-2024</v>
      </c>
      <c r="D1417" t="s">
        <v>161</v>
      </c>
      <c r="E1417" t="s">
        <v>55</v>
      </c>
      <c r="F1417" t="str">
        <f t="shared" si="67"/>
        <v>Queensland</v>
      </c>
      <c r="G1417" t="s">
        <v>19</v>
      </c>
      <c r="H1417">
        <v>4740</v>
      </c>
      <c r="I1417" t="s">
        <v>11</v>
      </c>
      <c r="J1417" t="s">
        <v>136</v>
      </c>
      <c r="K1417" t="s">
        <v>152</v>
      </c>
      <c r="L1417" t="s">
        <v>142</v>
      </c>
      <c r="M1417" s="5">
        <v>86</v>
      </c>
    </row>
    <row r="1418" spans="1:13" x14ac:dyDescent="0.25">
      <c r="A1418" s="2">
        <v>45972</v>
      </c>
      <c r="B1418" s="3">
        <f t="shared" si="68"/>
        <v>2026</v>
      </c>
      <c r="C1418" t="str">
        <f t="shared" si="66"/>
        <v>2025-2026</v>
      </c>
      <c r="D1418" t="s">
        <v>161</v>
      </c>
      <c r="E1418" t="s">
        <v>81</v>
      </c>
      <c r="F1418" t="str">
        <f t="shared" si="67"/>
        <v>Victoria</v>
      </c>
      <c r="G1418" t="s">
        <v>26</v>
      </c>
      <c r="H1418">
        <v>3076</v>
      </c>
      <c r="I1418" t="s">
        <v>11</v>
      </c>
      <c r="J1418" t="s">
        <v>126</v>
      </c>
      <c r="K1418" t="s">
        <v>159</v>
      </c>
      <c r="L1418" t="s">
        <v>149</v>
      </c>
      <c r="M1418" s="5">
        <v>327</v>
      </c>
    </row>
    <row r="1419" spans="1:13" x14ac:dyDescent="0.25">
      <c r="A1419" s="2">
        <v>45377</v>
      </c>
      <c r="B1419" s="3">
        <f t="shared" si="68"/>
        <v>2024</v>
      </c>
      <c r="C1419" t="str">
        <f t="shared" si="66"/>
        <v>2023-2024</v>
      </c>
      <c r="D1419" t="s">
        <v>161</v>
      </c>
      <c r="E1419" t="s">
        <v>12</v>
      </c>
      <c r="F1419" t="str">
        <f t="shared" si="67"/>
        <v>New South Wales</v>
      </c>
      <c r="G1419" t="s">
        <v>10</v>
      </c>
      <c r="H1419">
        <v>2795</v>
      </c>
      <c r="I1419" t="s">
        <v>11</v>
      </c>
      <c r="J1419" t="s">
        <v>130</v>
      </c>
      <c r="K1419" t="s">
        <v>153</v>
      </c>
      <c r="L1419" t="s">
        <v>143</v>
      </c>
      <c r="M1419" s="5">
        <v>300</v>
      </c>
    </row>
    <row r="1420" spans="1:13" x14ac:dyDescent="0.25">
      <c r="A1420" s="2">
        <v>45816</v>
      </c>
      <c r="B1420" s="3">
        <f t="shared" si="68"/>
        <v>2025</v>
      </c>
      <c r="C1420" t="str">
        <f t="shared" si="66"/>
        <v>2024-2025</v>
      </c>
      <c r="D1420" t="s">
        <v>160</v>
      </c>
      <c r="E1420" t="s">
        <v>89</v>
      </c>
      <c r="F1420" t="str">
        <f t="shared" si="67"/>
        <v>Queensland</v>
      </c>
      <c r="G1420" t="s">
        <v>19</v>
      </c>
      <c r="H1420">
        <v>4700</v>
      </c>
      <c r="I1420" t="s">
        <v>11</v>
      </c>
      <c r="J1420" t="s">
        <v>136</v>
      </c>
      <c r="K1420" t="s">
        <v>153</v>
      </c>
      <c r="L1420" t="s">
        <v>143</v>
      </c>
      <c r="M1420" s="5">
        <v>129</v>
      </c>
    </row>
    <row r="1421" spans="1:13" x14ac:dyDescent="0.25">
      <c r="A1421" s="2">
        <v>45933</v>
      </c>
      <c r="B1421" s="3">
        <f t="shared" si="68"/>
        <v>2026</v>
      </c>
      <c r="C1421" t="str">
        <f t="shared" si="66"/>
        <v>2025-2026</v>
      </c>
      <c r="D1421" t="s">
        <v>161</v>
      </c>
      <c r="E1421" t="s">
        <v>108</v>
      </c>
      <c r="F1421" t="str">
        <f t="shared" si="67"/>
        <v>Tasmania</v>
      </c>
      <c r="G1421" t="s">
        <v>43</v>
      </c>
      <c r="H1421">
        <v>7320</v>
      </c>
      <c r="I1421" t="s">
        <v>11</v>
      </c>
      <c r="J1421" t="s">
        <v>128</v>
      </c>
      <c r="K1421" t="s">
        <v>153</v>
      </c>
      <c r="L1421" t="s">
        <v>143</v>
      </c>
      <c r="M1421" s="5">
        <v>305</v>
      </c>
    </row>
    <row r="1422" spans="1:13" x14ac:dyDescent="0.25">
      <c r="A1422" s="2">
        <v>45324</v>
      </c>
      <c r="B1422" s="3">
        <f t="shared" si="68"/>
        <v>2024</v>
      </c>
      <c r="C1422" t="str">
        <f t="shared" si="66"/>
        <v>2023-2024</v>
      </c>
      <c r="D1422" t="s">
        <v>160</v>
      </c>
      <c r="E1422" t="s">
        <v>104</v>
      </c>
      <c r="F1422" t="str">
        <f t="shared" si="67"/>
        <v>Victoria</v>
      </c>
      <c r="G1422" t="s">
        <v>26</v>
      </c>
      <c r="H1422">
        <v>3175</v>
      </c>
      <c r="I1422" t="s">
        <v>11</v>
      </c>
      <c r="J1422" t="s">
        <v>125</v>
      </c>
      <c r="K1422" t="s">
        <v>154</v>
      </c>
      <c r="L1422" t="s">
        <v>144</v>
      </c>
      <c r="M1422" s="5">
        <v>529</v>
      </c>
    </row>
    <row r="1423" spans="1:13" x14ac:dyDescent="0.25">
      <c r="A1423" s="2">
        <v>45961</v>
      </c>
      <c r="B1423" s="3">
        <f t="shared" si="68"/>
        <v>2026</v>
      </c>
      <c r="C1423" t="str">
        <f t="shared" si="66"/>
        <v>2025-2026</v>
      </c>
      <c r="D1423" t="s">
        <v>161</v>
      </c>
      <c r="E1423" t="s">
        <v>13</v>
      </c>
      <c r="F1423" t="str">
        <f t="shared" si="67"/>
        <v>New South Wales</v>
      </c>
      <c r="G1423" t="s">
        <v>10</v>
      </c>
      <c r="H1423">
        <v>2141</v>
      </c>
      <c r="I1423" t="s">
        <v>11</v>
      </c>
      <c r="J1423" t="s">
        <v>123</v>
      </c>
      <c r="K1423" t="s">
        <v>153</v>
      </c>
      <c r="L1423" t="s">
        <v>143</v>
      </c>
      <c r="M1423" s="5">
        <v>531</v>
      </c>
    </row>
    <row r="1424" spans="1:13" x14ac:dyDescent="0.25">
      <c r="A1424" s="2">
        <v>45938</v>
      </c>
      <c r="B1424" s="3">
        <f t="shared" si="68"/>
        <v>2026</v>
      </c>
      <c r="C1424" t="str">
        <f t="shared" si="66"/>
        <v>2025-2026</v>
      </c>
      <c r="D1424" t="s">
        <v>161</v>
      </c>
      <c r="E1424" t="s">
        <v>105</v>
      </c>
      <c r="F1424" t="str">
        <f t="shared" si="67"/>
        <v>New South Wales</v>
      </c>
      <c r="G1424" t="s">
        <v>10</v>
      </c>
      <c r="H1424">
        <v>2031</v>
      </c>
      <c r="I1424" t="s">
        <v>11</v>
      </c>
      <c r="J1424" t="s">
        <v>124</v>
      </c>
      <c r="K1424" t="s">
        <v>153</v>
      </c>
      <c r="L1424" t="s">
        <v>143</v>
      </c>
      <c r="M1424" s="5">
        <v>346</v>
      </c>
    </row>
    <row r="1425" spans="1:13" x14ac:dyDescent="0.25">
      <c r="A1425" s="2">
        <v>45405</v>
      </c>
      <c r="B1425" s="3">
        <f t="shared" si="68"/>
        <v>2024</v>
      </c>
      <c r="C1425" t="str">
        <f t="shared" si="66"/>
        <v>2023-2024</v>
      </c>
      <c r="D1425" t="s">
        <v>161</v>
      </c>
      <c r="E1425" t="s">
        <v>89</v>
      </c>
      <c r="F1425" t="str">
        <f t="shared" si="67"/>
        <v>Queensland</v>
      </c>
      <c r="G1425" t="s">
        <v>19</v>
      </c>
      <c r="H1425">
        <v>4700</v>
      </c>
      <c r="I1425" t="s">
        <v>11</v>
      </c>
      <c r="J1425" t="s">
        <v>136</v>
      </c>
      <c r="K1425" t="s">
        <v>159</v>
      </c>
      <c r="L1425" t="s">
        <v>149</v>
      </c>
      <c r="M1425" s="5">
        <v>328</v>
      </c>
    </row>
    <row r="1426" spans="1:13" x14ac:dyDescent="0.25">
      <c r="A1426" s="2">
        <v>45494</v>
      </c>
      <c r="B1426" s="3">
        <f t="shared" si="68"/>
        <v>2025</v>
      </c>
      <c r="C1426" t="str">
        <f t="shared" si="66"/>
        <v>2024-2025</v>
      </c>
      <c r="D1426" t="s">
        <v>160</v>
      </c>
      <c r="E1426" t="s">
        <v>45</v>
      </c>
      <c r="F1426" t="str">
        <f t="shared" si="67"/>
        <v>Victoria</v>
      </c>
      <c r="G1426" t="s">
        <v>26</v>
      </c>
      <c r="H1426">
        <v>3136</v>
      </c>
      <c r="I1426" t="s">
        <v>11</v>
      </c>
      <c r="J1426" t="s">
        <v>125</v>
      </c>
      <c r="K1426" t="s">
        <v>159</v>
      </c>
      <c r="L1426" t="s">
        <v>149</v>
      </c>
      <c r="M1426" s="5">
        <v>308</v>
      </c>
    </row>
    <row r="1427" spans="1:13" x14ac:dyDescent="0.25">
      <c r="A1427" s="2">
        <v>45574</v>
      </c>
      <c r="B1427" s="3">
        <f t="shared" si="68"/>
        <v>2025</v>
      </c>
      <c r="C1427" t="str">
        <f t="shared" si="66"/>
        <v>2024-2025</v>
      </c>
      <c r="D1427" t="s">
        <v>160</v>
      </c>
      <c r="E1427" t="s">
        <v>97</v>
      </c>
      <c r="F1427" t="str">
        <f t="shared" si="67"/>
        <v>Tasmania</v>
      </c>
      <c r="G1427" t="s">
        <v>43</v>
      </c>
      <c r="H1427">
        <v>7010</v>
      </c>
      <c r="I1427" t="s">
        <v>11</v>
      </c>
      <c r="J1427" t="s">
        <v>128</v>
      </c>
      <c r="K1427" t="s">
        <v>153</v>
      </c>
      <c r="L1427" t="s">
        <v>143</v>
      </c>
      <c r="M1427" s="5">
        <v>483</v>
      </c>
    </row>
    <row r="1428" spans="1:13" x14ac:dyDescent="0.25">
      <c r="A1428" s="2">
        <v>45646</v>
      </c>
      <c r="B1428" s="3">
        <f t="shared" si="68"/>
        <v>2025</v>
      </c>
      <c r="C1428" t="str">
        <f t="shared" si="66"/>
        <v>2024-2025</v>
      </c>
      <c r="D1428" t="s">
        <v>160</v>
      </c>
      <c r="E1428" t="s">
        <v>78</v>
      </c>
      <c r="F1428" t="str">
        <f t="shared" si="67"/>
        <v>New South Wales</v>
      </c>
      <c r="G1428" t="s">
        <v>10</v>
      </c>
      <c r="H1428">
        <v>2480</v>
      </c>
      <c r="I1428" t="s">
        <v>11</v>
      </c>
      <c r="J1428" t="s">
        <v>120</v>
      </c>
      <c r="K1428" t="s">
        <v>150</v>
      </c>
      <c r="L1428" t="s">
        <v>140</v>
      </c>
      <c r="M1428" s="5">
        <v>235</v>
      </c>
    </row>
    <row r="1429" spans="1:13" x14ac:dyDescent="0.25">
      <c r="A1429" s="2">
        <v>45692</v>
      </c>
      <c r="B1429" s="3">
        <f t="shared" si="68"/>
        <v>2025</v>
      </c>
      <c r="C1429" t="str">
        <f t="shared" si="66"/>
        <v>2024-2025</v>
      </c>
      <c r="D1429" t="s">
        <v>161</v>
      </c>
      <c r="E1429" t="s">
        <v>112</v>
      </c>
      <c r="F1429" t="str">
        <f t="shared" si="67"/>
        <v>Queensland</v>
      </c>
      <c r="G1429" t="s">
        <v>19</v>
      </c>
      <c r="H1429">
        <v>4566</v>
      </c>
      <c r="I1429" t="s">
        <v>11</v>
      </c>
      <c r="J1429" t="s">
        <v>134</v>
      </c>
      <c r="K1429" t="s">
        <v>153</v>
      </c>
      <c r="L1429" t="s">
        <v>143</v>
      </c>
      <c r="M1429" s="5">
        <v>151</v>
      </c>
    </row>
    <row r="1430" spans="1:13" x14ac:dyDescent="0.25">
      <c r="A1430" s="2">
        <v>45485</v>
      </c>
      <c r="B1430" s="3">
        <f t="shared" si="68"/>
        <v>2025</v>
      </c>
      <c r="C1430" t="str">
        <f t="shared" si="66"/>
        <v>2024-2025</v>
      </c>
      <c r="D1430" t="s">
        <v>161</v>
      </c>
      <c r="E1430" t="s">
        <v>86</v>
      </c>
      <c r="F1430" t="str">
        <f t="shared" si="67"/>
        <v>Queensland</v>
      </c>
      <c r="G1430" t="s">
        <v>19</v>
      </c>
      <c r="H1430">
        <v>4119</v>
      </c>
      <c r="I1430" t="s">
        <v>11</v>
      </c>
      <c r="J1430" t="s">
        <v>129</v>
      </c>
      <c r="K1430" t="s">
        <v>153</v>
      </c>
      <c r="L1430" t="s">
        <v>143</v>
      </c>
      <c r="M1430" s="5">
        <v>551</v>
      </c>
    </row>
    <row r="1431" spans="1:13" x14ac:dyDescent="0.25">
      <c r="A1431" s="2">
        <v>45689</v>
      </c>
      <c r="B1431" s="3">
        <f t="shared" si="68"/>
        <v>2025</v>
      </c>
      <c r="C1431" t="str">
        <f t="shared" si="66"/>
        <v>2024-2025</v>
      </c>
      <c r="D1431" t="s">
        <v>161</v>
      </c>
      <c r="E1431" t="s">
        <v>63</v>
      </c>
      <c r="F1431" t="str">
        <f t="shared" si="67"/>
        <v>Queensland</v>
      </c>
      <c r="G1431" t="s">
        <v>19</v>
      </c>
      <c r="H1431">
        <v>4068</v>
      </c>
      <c r="I1431" t="s">
        <v>11</v>
      </c>
      <c r="J1431" t="s">
        <v>129</v>
      </c>
      <c r="K1431" t="s">
        <v>156</v>
      </c>
      <c r="L1431" t="s">
        <v>146</v>
      </c>
      <c r="M1431" s="5">
        <v>110</v>
      </c>
    </row>
    <row r="1432" spans="1:13" x14ac:dyDescent="0.25">
      <c r="A1432" s="2">
        <v>45348</v>
      </c>
      <c r="B1432" s="3">
        <f t="shared" si="68"/>
        <v>2024</v>
      </c>
      <c r="C1432" t="str">
        <f t="shared" si="66"/>
        <v>2023-2024</v>
      </c>
      <c r="D1432" t="s">
        <v>160</v>
      </c>
      <c r="E1432" t="s">
        <v>14</v>
      </c>
      <c r="F1432" t="str">
        <f t="shared" si="67"/>
        <v>Northern Territory</v>
      </c>
      <c r="G1432" t="s">
        <v>15</v>
      </c>
      <c r="H1432">
        <v>800</v>
      </c>
      <c r="I1432" t="s">
        <v>11</v>
      </c>
      <c r="J1432" t="s">
        <v>138</v>
      </c>
      <c r="K1432" t="s">
        <v>159</v>
      </c>
      <c r="L1432" t="s">
        <v>149</v>
      </c>
      <c r="M1432" s="5">
        <v>515</v>
      </c>
    </row>
    <row r="1433" spans="1:13" x14ac:dyDescent="0.25">
      <c r="A1433" s="2">
        <v>45685</v>
      </c>
      <c r="B1433" s="3">
        <f t="shared" si="68"/>
        <v>2025</v>
      </c>
      <c r="C1433" t="str">
        <f t="shared" si="66"/>
        <v>2024-2025</v>
      </c>
      <c r="D1433" t="s">
        <v>160</v>
      </c>
      <c r="E1433" t="s">
        <v>84</v>
      </c>
      <c r="F1433" t="str">
        <f t="shared" si="67"/>
        <v>Western Australia</v>
      </c>
      <c r="G1433" t="s">
        <v>28</v>
      </c>
      <c r="H1433">
        <v>6280</v>
      </c>
      <c r="I1433" t="s">
        <v>11</v>
      </c>
      <c r="J1433" t="s">
        <v>133</v>
      </c>
      <c r="K1433" t="s">
        <v>151</v>
      </c>
      <c r="L1433" t="s">
        <v>141</v>
      </c>
      <c r="M1433" s="5">
        <v>520</v>
      </c>
    </row>
    <row r="1434" spans="1:13" x14ac:dyDescent="0.25">
      <c r="A1434" s="2">
        <v>45478</v>
      </c>
      <c r="B1434" s="3">
        <f t="shared" si="68"/>
        <v>2025</v>
      </c>
      <c r="C1434" t="str">
        <f t="shared" si="66"/>
        <v>2024-2025</v>
      </c>
      <c r="D1434" t="s">
        <v>160</v>
      </c>
      <c r="E1434" t="s">
        <v>48</v>
      </c>
      <c r="F1434" t="str">
        <f t="shared" si="67"/>
        <v>Western Australia</v>
      </c>
      <c r="G1434" t="s">
        <v>28</v>
      </c>
      <c r="H1434">
        <v>6450</v>
      </c>
      <c r="I1434" t="s">
        <v>11</v>
      </c>
      <c r="J1434" t="s">
        <v>139</v>
      </c>
      <c r="K1434" t="s">
        <v>150</v>
      </c>
      <c r="L1434" t="s">
        <v>140</v>
      </c>
      <c r="M1434" s="5">
        <v>677</v>
      </c>
    </row>
    <row r="1435" spans="1:13" x14ac:dyDescent="0.25">
      <c r="A1435" s="2">
        <v>45984</v>
      </c>
      <c r="B1435" s="3">
        <f t="shared" si="68"/>
        <v>2026</v>
      </c>
      <c r="C1435" t="str">
        <f t="shared" si="66"/>
        <v>2025-2026</v>
      </c>
      <c r="D1435" t="s">
        <v>161</v>
      </c>
      <c r="E1435" t="s">
        <v>85</v>
      </c>
      <c r="F1435" t="str">
        <f t="shared" si="67"/>
        <v>Western Australia</v>
      </c>
      <c r="G1435" t="s">
        <v>28</v>
      </c>
      <c r="H1435">
        <v>6725</v>
      </c>
      <c r="I1435" t="s">
        <v>11</v>
      </c>
      <c r="J1435" t="s">
        <v>139</v>
      </c>
      <c r="K1435" t="s">
        <v>155</v>
      </c>
      <c r="L1435" t="s">
        <v>145</v>
      </c>
      <c r="M1435" s="5">
        <v>392</v>
      </c>
    </row>
    <row r="1436" spans="1:13" x14ac:dyDescent="0.25">
      <c r="A1436" s="2">
        <v>45820</v>
      </c>
      <c r="B1436" s="3">
        <f t="shared" si="68"/>
        <v>2025</v>
      </c>
      <c r="C1436" t="str">
        <f t="shared" si="66"/>
        <v>2024-2025</v>
      </c>
      <c r="D1436" t="s">
        <v>161</v>
      </c>
      <c r="E1436" t="s">
        <v>105</v>
      </c>
      <c r="F1436" t="str">
        <f t="shared" si="67"/>
        <v>New South Wales</v>
      </c>
      <c r="G1436" t="s">
        <v>10</v>
      </c>
      <c r="H1436">
        <v>2031</v>
      </c>
      <c r="I1436" t="s">
        <v>11</v>
      </c>
      <c r="J1436" t="s">
        <v>124</v>
      </c>
      <c r="K1436" t="s">
        <v>157</v>
      </c>
      <c r="L1436" t="s">
        <v>147</v>
      </c>
      <c r="M1436" s="5">
        <v>170</v>
      </c>
    </row>
    <row r="1437" spans="1:13" x14ac:dyDescent="0.25">
      <c r="A1437" s="2">
        <v>45539</v>
      </c>
      <c r="B1437" s="3">
        <f t="shared" si="68"/>
        <v>2025</v>
      </c>
      <c r="C1437" t="str">
        <f t="shared" si="66"/>
        <v>2024-2025</v>
      </c>
      <c r="D1437" t="s">
        <v>160</v>
      </c>
      <c r="E1437" t="s">
        <v>25</v>
      </c>
      <c r="F1437" t="str">
        <f t="shared" si="67"/>
        <v>Victoria</v>
      </c>
      <c r="G1437" t="s">
        <v>26</v>
      </c>
      <c r="H1437">
        <v>3066</v>
      </c>
      <c r="I1437" t="s">
        <v>11</v>
      </c>
      <c r="J1437" t="s">
        <v>126</v>
      </c>
      <c r="K1437" t="s">
        <v>156</v>
      </c>
      <c r="L1437" t="s">
        <v>146</v>
      </c>
      <c r="M1437" s="5">
        <v>420</v>
      </c>
    </row>
    <row r="1438" spans="1:13" x14ac:dyDescent="0.25">
      <c r="A1438" s="2">
        <v>45932</v>
      </c>
      <c r="B1438" s="3">
        <f t="shared" si="68"/>
        <v>2026</v>
      </c>
      <c r="C1438" t="str">
        <f t="shared" si="66"/>
        <v>2025-2026</v>
      </c>
      <c r="D1438" t="s">
        <v>161</v>
      </c>
      <c r="E1438" t="s">
        <v>108</v>
      </c>
      <c r="F1438" t="str">
        <f t="shared" si="67"/>
        <v>Tasmania</v>
      </c>
      <c r="G1438" t="s">
        <v>43</v>
      </c>
      <c r="H1438">
        <v>7320</v>
      </c>
      <c r="I1438" t="s">
        <v>11</v>
      </c>
      <c r="J1438" t="s">
        <v>128</v>
      </c>
      <c r="K1438" t="s">
        <v>155</v>
      </c>
      <c r="L1438" t="s">
        <v>145</v>
      </c>
      <c r="M1438" s="5">
        <v>31</v>
      </c>
    </row>
    <row r="1439" spans="1:13" x14ac:dyDescent="0.25">
      <c r="A1439" s="2">
        <v>45834</v>
      </c>
      <c r="B1439" s="3">
        <f t="shared" si="68"/>
        <v>2025</v>
      </c>
      <c r="C1439" t="str">
        <f t="shared" si="66"/>
        <v>2024-2025</v>
      </c>
      <c r="D1439" t="s">
        <v>161</v>
      </c>
      <c r="E1439" t="s">
        <v>85</v>
      </c>
      <c r="F1439" t="str">
        <f t="shared" si="67"/>
        <v>Western Australia</v>
      </c>
      <c r="G1439" t="s">
        <v>28</v>
      </c>
      <c r="H1439">
        <v>6725</v>
      </c>
      <c r="I1439" t="s">
        <v>11</v>
      </c>
      <c r="J1439" t="s">
        <v>139</v>
      </c>
      <c r="K1439" t="s">
        <v>152</v>
      </c>
      <c r="L1439" t="s">
        <v>142</v>
      </c>
      <c r="M1439" s="5">
        <v>595</v>
      </c>
    </row>
    <row r="1440" spans="1:13" x14ac:dyDescent="0.25">
      <c r="A1440" s="2">
        <v>45468</v>
      </c>
      <c r="B1440" s="3">
        <f t="shared" si="68"/>
        <v>2024</v>
      </c>
      <c r="C1440" t="str">
        <f t="shared" si="66"/>
        <v>2023-2024</v>
      </c>
      <c r="D1440" t="s">
        <v>160</v>
      </c>
      <c r="E1440" t="s">
        <v>44</v>
      </c>
      <c r="F1440" t="str">
        <f t="shared" si="67"/>
        <v>Western Australia</v>
      </c>
      <c r="G1440" t="s">
        <v>28</v>
      </c>
      <c r="H1440">
        <v>6010</v>
      </c>
      <c r="I1440" t="s">
        <v>11</v>
      </c>
      <c r="J1440" t="s">
        <v>119</v>
      </c>
      <c r="K1440" t="s">
        <v>156</v>
      </c>
      <c r="L1440" t="s">
        <v>146</v>
      </c>
      <c r="M1440" s="5">
        <v>329</v>
      </c>
    </row>
    <row r="1441" spans="1:13" x14ac:dyDescent="0.25">
      <c r="A1441" s="2">
        <v>45758</v>
      </c>
      <c r="B1441" s="3">
        <f t="shared" si="68"/>
        <v>2025</v>
      </c>
      <c r="C1441" t="str">
        <f t="shared" si="66"/>
        <v>2024-2025</v>
      </c>
      <c r="D1441" t="s">
        <v>161</v>
      </c>
      <c r="E1441" t="s">
        <v>108</v>
      </c>
      <c r="F1441" t="str">
        <f t="shared" si="67"/>
        <v>Tasmania</v>
      </c>
      <c r="G1441" t="s">
        <v>43</v>
      </c>
      <c r="H1441">
        <v>7320</v>
      </c>
      <c r="I1441" t="s">
        <v>11</v>
      </c>
      <c r="J1441" t="s">
        <v>128</v>
      </c>
      <c r="K1441" t="s">
        <v>153</v>
      </c>
      <c r="L1441" t="s">
        <v>143</v>
      </c>
      <c r="M1441" s="5">
        <v>766</v>
      </c>
    </row>
    <row r="1442" spans="1:13" x14ac:dyDescent="0.25">
      <c r="A1442" s="2">
        <v>45440</v>
      </c>
      <c r="B1442" s="3">
        <f t="shared" si="68"/>
        <v>2024</v>
      </c>
      <c r="C1442" t="str">
        <f t="shared" si="66"/>
        <v>2023-2024</v>
      </c>
      <c r="D1442" t="s">
        <v>160</v>
      </c>
      <c r="E1442" t="s">
        <v>33</v>
      </c>
      <c r="F1442" t="str">
        <f t="shared" si="67"/>
        <v>Northern Territory</v>
      </c>
      <c r="G1442" t="s">
        <v>15</v>
      </c>
      <c r="H1442">
        <v>870</v>
      </c>
      <c r="I1442" t="s">
        <v>11</v>
      </c>
      <c r="J1442" t="s">
        <v>138</v>
      </c>
      <c r="K1442" t="s">
        <v>153</v>
      </c>
      <c r="L1442" t="s">
        <v>143</v>
      </c>
      <c r="M1442" s="5">
        <v>34</v>
      </c>
    </row>
    <row r="1443" spans="1:13" x14ac:dyDescent="0.25">
      <c r="A1443" s="2">
        <v>45717</v>
      </c>
      <c r="B1443" s="3">
        <f t="shared" si="68"/>
        <v>2025</v>
      </c>
      <c r="C1443" t="str">
        <f t="shared" si="66"/>
        <v>2024-2025</v>
      </c>
      <c r="D1443" t="s">
        <v>160</v>
      </c>
      <c r="E1443" t="s">
        <v>71</v>
      </c>
      <c r="F1443" t="str">
        <f t="shared" si="67"/>
        <v>Victoria</v>
      </c>
      <c r="G1443" t="s">
        <v>26</v>
      </c>
      <c r="H1443">
        <v>3131</v>
      </c>
      <c r="I1443" t="s">
        <v>11</v>
      </c>
      <c r="J1443" t="s">
        <v>125</v>
      </c>
      <c r="K1443" t="s">
        <v>152</v>
      </c>
      <c r="L1443" t="s">
        <v>142</v>
      </c>
      <c r="M1443" s="5">
        <v>636</v>
      </c>
    </row>
    <row r="1444" spans="1:13" x14ac:dyDescent="0.25">
      <c r="A1444" s="2">
        <v>45396</v>
      </c>
      <c r="B1444" s="3">
        <f t="shared" si="68"/>
        <v>2024</v>
      </c>
      <c r="C1444" t="str">
        <f t="shared" si="66"/>
        <v>2023-2024</v>
      </c>
      <c r="D1444" t="s">
        <v>160</v>
      </c>
      <c r="E1444" t="s">
        <v>99</v>
      </c>
      <c r="F1444" t="str">
        <f t="shared" si="67"/>
        <v>Western Australia</v>
      </c>
      <c r="G1444" t="s">
        <v>28</v>
      </c>
      <c r="H1444">
        <v>6530</v>
      </c>
      <c r="I1444" t="s">
        <v>11</v>
      </c>
      <c r="J1444" t="s">
        <v>139</v>
      </c>
      <c r="K1444" t="s">
        <v>157</v>
      </c>
      <c r="L1444" t="s">
        <v>147</v>
      </c>
      <c r="M1444" s="5">
        <v>497</v>
      </c>
    </row>
    <row r="1445" spans="1:13" x14ac:dyDescent="0.25">
      <c r="A1445" s="2">
        <v>45571</v>
      </c>
      <c r="B1445" s="3">
        <f t="shared" si="68"/>
        <v>2025</v>
      </c>
      <c r="C1445" t="str">
        <f t="shared" si="66"/>
        <v>2024-2025</v>
      </c>
      <c r="D1445" t="s">
        <v>161</v>
      </c>
      <c r="E1445" t="s">
        <v>65</v>
      </c>
      <c r="F1445" t="str">
        <f t="shared" si="67"/>
        <v>Victoria</v>
      </c>
      <c r="G1445" t="s">
        <v>26</v>
      </c>
      <c r="H1445">
        <v>3931</v>
      </c>
      <c r="I1445" t="s">
        <v>11</v>
      </c>
      <c r="J1445" t="s">
        <v>135</v>
      </c>
      <c r="K1445" t="s">
        <v>153</v>
      </c>
      <c r="L1445" t="s">
        <v>143</v>
      </c>
      <c r="M1445" s="5">
        <v>764</v>
      </c>
    </row>
    <row r="1446" spans="1:13" x14ac:dyDescent="0.25">
      <c r="A1446" s="2">
        <v>45776</v>
      </c>
      <c r="B1446" s="3">
        <f t="shared" si="68"/>
        <v>2025</v>
      </c>
      <c r="C1446" t="str">
        <f t="shared" si="66"/>
        <v>2024-2025</v>
      </c>
      <c r="D1446" t="s">
        <v>160</v>
      </c>
      <c r="E1446" t="s">
        <v>74</v>
      </c>
      <c r="F1446" t="str">
        <f t="shared" si="67"/>
        <v>Victoria</v>
      </c>
      <c r="G1446" t="s">
        <v>26</v>
      </c>
      <c r="H1446">
        <v>3500</v>
      </c>
      <c r="I1446" t="s">
        <v>11</v>
      </c>
      <c r="J1446" t="s">
        <v>127</v>
      </c>
      <c r="K1446" t="s">
        <v>153</v>
      </c>
      <c r="L1446" t="s">
        <v>143</v>
      </c>
      <c r="M1446" s="5">
        <v>130</v>
      </c>
    </row>
    <row r="1447" spans="1:13" x14ac:dyDescent="0.25">
      <c r="A1447" s="2">
        <v>45653</v>
      </c>
      <c r="B1447" s="3">
        <f t="shared" si="68"/>
        <v>2025</v>
      </c>
      <c r="C1447" t="str">
        <f t="shared" si="66"/>
        <v>2024-2025</v>
      </c>
      <c r="D1447" t="s">
        <v>160</v>
      </c>
      <c r="E1447" t="s">
        <v>88</v>
      </c>
      <c r="F1447" t="str">
        <f t="shared" si="67"/>
        <v>Queensland</v>
      </c>
      <c r="G1447" t="s">
        <v>19</v>
      </c>
      <c r="H1447">
        <v>4570</v>
      </c>
      <c r="I1447" t="s">
        <v>11</v>
      </c>
      <c r="J1447" t="s">
        <v>134</v>
      </c>
      <c r="K1447" t="s">
        <v>150</v>
      </c>
      <c r="L1447" t="s">
        <v>140</v>
      </c>
      <c r="M1447" s="5">
        <v>662</v>
      </c>
    </row>
    <row r="1448" spans="1:13" x14ac:dyDescent="0.25">
      <c r="A1448" s="2">
        <v>45626</v>
      </c>
      <c r="B1448" s="3">
        <f t="shared" si="68"/>
        <v>2025</v>
      </c>
      <c r="C1448" t="str">
        <f t="shared" si="66"/>
        <v>2024-2025</v>
      </c>
      <c r="D1448" t="s">
        <v>160</v>
      </c>
      <c r="E1448" t="s">
        <v>72</v>
      </c>
      <c r="F1448" t="str">
        <f t="shared" si="67"/>
        <v>Queensland</v>
      </c>
      <c r="G1448" t="s">
        <v>19</v>
      </c>
      <c r="H1448">
        <v>4870</v>
      </c>
      <c r="I1448" t="s">
        <v>11</v>
      </c>
      <c r="J1448" t="s">
        <v>131</v>
      </c>
      <c r="K1448" t="s">
        <v>157</v>
      </c>
      <c r="L1448" t="s">
        <v>147</v>
      </c>
      <c r="M1448" s="5">
        <v>784</v>
      </c>
    </row>
    <row r="1449" spans="1:13" x14ac:dyDescent="0.25">
      <c r="A1449" s="2">
        <v>45450</v>
      </c>
      <c r="B1449" s="3">
        <f t="shared" si="68"/>
        <v>2024</v>
      </c>
      <c r="C1449" t="str">
        <f t="shared" si="66"/>
        <v>2023-2024</v>
      </c>
      <c r="D1449" t="s">
        <v>160</v>
      </c>
      <c r="E1449" t="s">
        <v>48</v>
      </c>
      <c r="F1449" t="str">
        <f t="shared" si="67"/>
        <v>Western Australia</v>
      </c>
      <c r="G1449" t="s">
        <v>28</v>
      </c>
      <c r="H1449">
        <v>6450</v>
      </c>
      <c r="I1449" t="s">
        <v>11</v>
      </c>
      <c r="J1449" t="s">
        <v>139</v>
      </c>
      <c r="K1449" t="s">
        <v>152</v>
      </c>
      <c r="L1449" t="s">
        <v>142</v>
      </c>
      <c r="M1449" s="5">
        <v>784</v>
      </c>
    </row>
    <row r="1450" spans="1:13" x14ac:dyDescent="0.25">
      <c r="A1450" s="2">
        <v>45486</v>
      </c>
      <c r="B1450" s="3">
        <f t="shared" si="68"/>
        <v>2025</v>
      </c>
      <c r="C1450" t="str">
        <f t="shared" si="66"/>
        <v>2024-2025</v>
      </c>
      <c r="D1450" t="s">
        <v>160</v>
      </c>
      <c r="E1450" t="s">
        <v>83</v>
      </c>
      <c r="F1450" t="str">
        <f t="shared" si="67"/>
        <v>Victoria</v>
      </c>
      <c r="G1450" t="s">
        <v>26</v>
      </c>
      <c r="H1450">
        <v>3551</v>
      </c>
      <c r="I1450" t="s">
        <v>11</v>
      </c>
      <c r="J1450" t="s">
        <v>127</v>
      </c>
      <c r="K1450" t="s">
        <v>155</v>
      </c>
      <c r="L1450" t="s">
        <v>145</v>
      </c>
      <c r="M1450" s="5">
        <v>507</v>
      </c>
    </row>
    <row r="1451" spans="1:13" x14ac:dyDescent="0.25">
      <c r="A1451" s="2">
        <v>45663</v>
      </c>
      <c r="B1451" s="3">
        <f t="shared" si="68"/>
        <v>2025</v>
      </c>
      <c r="C1451" t="str">
        <f t="shared" si="66"/>
        <v>2024-2025</v>
      </c>
      <c r="D1451" t="s">
        <v>161</v>
      </c>
      <c r="E1451" t="s">
        <v>47</v>
      </c>
      <c r="F1451" t="str">
        <f t="shared" si="67"/>
        <v>Victoria</v>
      </c>
      <c r="G1451" t="s">
        <v>26</v>
      </c>
      <c r="H1451">
        <v>3630</v>
      </c>
      <c r="I1451" t="s">
        <v>11</v>
      </c>
      <c r="J1451" t="s">
        <v>135</v>
      </c>
      <c r="K1451" t="s">
        <v>156</v>
      </c>
      <c r="L1451" t="s">
        <v>146</v>
      </c>
      <c r="M1451" s="5">
        <v>580</v>
      </c>
    </row>
    <row r="1452" spans="1:13" x14ac:dyDescent="0.25">
      <c r="A1452" s="2">
        <v>45741</v>
      </c>
      <c r="B1452" s="3">
        <f t="shared" si="68"/>
        <v>2025</v>
      </c>
      <c r="C1452" t="str">
        <f t="shared" si="66"/>
        <v>2024-2025</v>
      </c>
      <c r="D1452" t="s">
        <v>160</v>
      </c>
      <c r="E1452" t="s">
        <v>35</v>
      </c>
      <c r="F1452" t="str">
        <f t="shared" si="67"/>
        <v>Victoria</v>
      </c>
      <c r="G1452" t="s">
        <v>26</v>
      </c>
      <c r="H1452">
        <v>3280</v>
      </c>
      <c r="I1452" t="s">
        <v>11</v>
      </c>
      <c r="J1452" t="s">
        <v>127</v>
      </c>
      <c r="K1452" t="s">
        <v>155</v>
      </c>
      <c r="L1452" t="s">
        <v>145</v>
      </c>
      <c r="M1452" s="5">
        <v>178</v>
      </c>
    </row>
    <row r="1453" spans="1:13" x14ac:dyDescent="0.25">
      <c r="A1453" s="2">
        <v>45960</v>
      </c>
      <c r="B1453" s="3">
        <f t="shared" si="68"/>
        <v>2026</v>
      </c>
      <c r="C1453" t="str">
        <f t="shared" si="66"/>
        <v>2025-2026</v>
      </c>
      <c r="D1453" t="s">
        <v>160</v>
      </c>
      <c r="E1453" t="s">
        <v>60</v>
      </c>
      <c r="F1453" t="str">
        <f t="shared" si="67"/>
        <v>Queensland</v>
      </c>
      <c r="G1453" t="s">
        <v>19</v>
      </c>
      <c r="H1453">
        <v>4655</v>
      </c>
      <c r="I1453" t="s">
        <v>11</v>
      </c>
      <c r="J1453" t="s">
        <v>136</v>
      </c>
      <c r="K1453" t="s">
        <v>150</v>
      </c>
      <c r="L1453" t="s">
        <v>140</v>
      </c>
      <c r="M1453" s="5">
        <v>449</v>
      </c>
    </row>
    <row r="1454" spans="1:13" x14ac:dyDescent="0.25">
      <c r="A1454" s="2">
        <v>45962</v>
      </c>
      <c r="B1454" s="3">
        <f t="shared" si="68"/>
        <v>2026</v>
      </c>
      <c r="C1454" t="str">
        <f t="shared" si="66"/>
        <v>2025-2026</v>
      </c>
      <c r="D1454" t="s">
        <v>160</v>
      </c>
      <c r="E1454" t="s">
        <v>78</v>
      </c>
      <c r="F1454" t="str">
        <f t="shared" si="67"/>
        <v>New South Wales</v>
      </c>
      <c r="G1454" t="s">
        <v>10</v>
      </c>
      <c r="H1454">
        <v>2480</v>
      </c>
      <c r="I1454" t="s">
        <v>11</v>
      </c>
      <c r="J1454" t="s">
        <v>120</v>
      </c>
      <c r="K1454" t="s">
        <v>151</v>
      </c>
      <c r="L1454" t="s">
        <v>141</v>
      </c>
      <c r="M1454" s="5">
        <v>393</v>
      </c>
    </row>
    <row r="1455" spans="1:13" x14ac:dyDescent="0.25">
      <c r="A1455" s="2">
        <v>45657</v>
      </c>
      <c r="B1455" s="3">
        <f t="shared" si="68"/>
        <v>2025</v>
      </c>
      <c r="C1455" t="str">
        <f t="shared" si="66"/>
        <v>2024-2025</v>
      </c>
      <c r="D1455" t="s">
        <v>160</v>
      </c>
      <c r="E1455" t="s">
        <v>59</v>
      </c>
      <c r="F1455" t="str">
        <f t="shared" si="67"/>
        <v>South Australia</v>
      </c>
      <c r="G1455" t="s">
        <v>17</v>
      </c>
      <c r="H1455">
        <v>5011</v>
      </c>
      <c r="I1455" t="s">
        <v>11</v>
      </c>
      <c r="J1455" t="s">
        <v>132</v>
      </c>
      <c r="K1455" t="s">
        <v>152</v>
      </c>
      <c r="L1455" t="s">
        <v>142</v>
      </c>
      <c r="M1455" s="5">
        <v>496</v>
      </c>
    </row>
    <row r="1456" spans="1:13" x14ac:dyDescent="0.25">
      <c r="A1456" s="2">
        <v>45972</v>
      </c>
      <c r="B1456" s="3">
        <f t="shared" si="68"/>
        <v>2026</v>
      </c>
      <c r="C1456" t="str">
        <f t="shared" si="66"/>
        <v>2025-2026</v>
      </c>
      <c r="D1456" t="s">
        <v>160</v>
      </c>
      <c r="E1456" t="s">
        <v>42</v>
      </c>
      <c r="F1456" t="str">
        <f t="shared" si="67"/>
        <v>Tasmania</v>
      </c>
      <c r="G1456" t="s">
        <v>43</v>
      </c>
      <c r="H1456">
        <v>7018</v>
      </c>
      <c r="I1456" t="s">
        <v>11</v>
      </c>
      <c r="J1456" t="s">
        <v>128</v>
      </c>
      <c r="K1456" t="s">
        <v>157</v>
      </c>
      <c r="L1456" t="s">
        <v>147</v>
      </c>
      <c r="M1456" s="5">
        <v>723</v>
      </c>
    </row>
    <row r="1457" spans="1:13" x14ac:dyDescent="0.25">
      <c r="A1457" s="2">
        <v>45339</v>
      </c>
      <c r="B1457" s="3">
        <f t="shared" si="68"/>
        <v>2024</v>
      </c>
      <c r="C1457" t="str">
        <f t="shared" si="66"/>
        <v>2023-2024</v>
      </c>
      <c r="D1457" t="s">
        <v>160</v>
      </c>
      <c r="E1457" t="s">
        <v>48</v>
      </c>
      <c r="F1457" t="str">
        <f t="shared" si="67"/>
        <v>Western Australia</v>
      </c>
      <c r="G1457" t="s">
        <v>28</v>
      </c>
      <c r="H1457">
        <v>6450</v>
      </c>
      <c r="I1457" t="s">
        <v>11</v>
      </c>
      <c r="J1457" t="s">
        <v>139</v>
      </c>
      <c r="K1457" t="s">
        <v>156</v>
      </c>
      <c r="L1457" t="s">
        <v>146</v>
      </c>
      <c r="M1457" s="5">
        <v>124</v>
      </c>
    </row>
    <row r="1458" spans="1:13" x14ac:dyDescent="0.25">
      <c r="A1458" s="2">
        <v>45597</v>
      </c>
      <c r="B1458" s="3">
        <f t="shared" si="68"/>
        <v>2025</v>
      </c>
      <c r="C1458" t="str">
        <f t="shared" si="66"/>
        <v>2024-2025</v>
      </c>
      <c r="D1458" t="s">
        <v>160</v>
      </c>
      <c r="E1458" t="s">
        <v>18</v>
      </c>
      <c r="F1458" t="str">
        <f t="shared" si="67"/>
        <v>Queensland</v>
      </c>
      <c r="G1458" t="s">
        <v>19</v>
      </c>
      <c r="H1458">
        <v>4802</v>
      </c>
      <c r="I1458" t="s">
        <v>11</v>
      </c>
      <c r="J1458" t="s">
        <v>131</v>
      </c>
      <c r="K1458" t="s">
        <v>157</v>
      </c>
      <c r="L1458" t="s">
        <v>147</v>
      </c>
      <c r="M1458" s="5">
        <v>162</v>
      </c>
    </row>
    <row r="1459" spans="1:13" x14ac:dyDescent="0.25">
      <c r="A1459" s="2">
        <v>45762</v>
      </c>
      <c r="B1459" s="3">
        <f t="shared" si="68"/>
        <v>2025</v>
      </c>
      <c r="C1459" t="str">
        <f t="shared" si="66"/>
        <v>2024-2025</v>
      </c>
      <c r="D1459" t="s">
        <v>160</v>
      </c>
      <c r="E1459" t="s">
        <v>34</v>
      </c>
      <c r="F1459" t="str">
        <f t="shared" si="67"/>
        <v>New South Wales</v>
      </c>
      <c r="G1459" t="s">
        <v>10</v>
      </c>
      <c r="H1459">
        <v>2560</v>
      </c>
      <c r="I1459" t="s">
        <v>11</v>
      </c>
      <c r="J1459" t="s">
        <v>121</v>
      </c>
      <c r="K1459" t="s">
        <v>150</v>
      </c>
      <c r="L1459" t="s">
        <v>140</v>
      </c>
      <c r="M1459" s="5">
        <v>485</v>
      </c>
    </row>
    <row r="1460" spans="1:13" x14ac:dyDescent="0.25">
      <c r="A1460" s="2">
        <v>45448</v>
      </c>
      <c r="B1460" s="3">
        <f t="shared" si="68"/>
        <v>2024</v>
      </c>
      <c r="C1460" t="str">
        <f t="shared" si="66"/>
        <v>2023-2024</v>
      </c>
      <c r="D1460" t="s">
        <v>161</v>
      </c>
      <c r="E1460" t="s">
        <v>109</v>
      </c>
      <c r="F1460" t="str">
        <f t="shared" si="67"/>
        <v>Western Australia</v>
      </c>
      <c r="G1460" t="s">
        <v>28</v>
      </c>
      <c r="H1460">
        <v>6052</v>
      </c>
      <c r="I1460" t="s">
        <v>11</v>
      </c>
      <c r="J1460" t="s">
        <v>119</v>
      </c>
      <c r="K1460" t="s">
        <v>152</v>
      </c>
      <c r="L1460" t="s">
        <v>142</v>
      </c>
      <c r="M1460" s="5">
        <v>86</v>
      </c>
    </row>
    <row r="1461" spans="1:13" x14ac:dyDescent="0.25">
      <c r="A1461" s="2">
        <v>46009</v>
      </c>
      <c r="B1461" s="3">
        <f t="shared" si="68"/>
        <v>2026</v>
      </c>
      <c r="C1461" t="str">
        <f t="shared" si="66"/>
        <v>2025-2026</v>
      </c>
      <c r="D1461" t="s">
        <v>161</v>
      </c>
      <c r="E1461" t="s">
        <v>113</v>
      </c>
      <c r="F1461" t="str">
        <f t="shared" si="67"/>
        <v>New South Wales</v>
      </c>
      <c r="G1461" t="s">
        <v>10</v>
      </c>
      <c r="H1461">
        <v>2101</v>
      </c>
      <c r="I1461" t="s">
        <v>11</v>
      </c>
      <c r="J1461" t="s">
        <v>123</v>
      </c>
      <c r="K1461" t="s">
        <v>159</v>
      </c>
      <c r="L1461" t="s">
        <v>149</v>
      </c>
      <c r="M1461" s="5">
        <v>166</v>
      </c>
    </row>
    <row r="1462" spans="1:13" x14ac:dyDescent="0.25">
      <c r="A1462" s="2">
        <v>45950</v>
      </c>
      <c r="B1462" s="3">
        <f t="shared" si="68"/>
        <v>2026</v>
      </c>
      <c r="C1462" t="str">
        <f t="shared" si="66"/>
        <v>2025-2026</v>
      </c>
      <c r="D1462" t="s">
        <v>160</v>
      </c>
      <c r="E1462" t="s">
        <v>84</v>
      </c>
      <c r="F1462" t="str">
        <f t="shared" si="67"/>
        <v>Western Australia</v>
      </c>
      <c r="G1462" t="s">
        <v>28</v>
      </c>
      <c r="H1462">
        <v>6280</v>
      </c>
      <c r="I1462" t="s">
        <v>11</v>
      </c>
      <c r="J1462" t="s">
        <v>133</v>
      </c>
      <c r="K1462" t="s">
        <v>151</v>
      </c>
      <c r="L1462" t="s">
        <v>141</v>
      </c>
      <c r="M1462" s="5">
        <v>136</v>
      </c>
    </row>
    <row r="1463" spans="1:13" x14ac:dyDescent="0.25">
      <c r="A1463" s="2">
        <v>45561</v>
      </c>
      <c r="B1463" s="3">
        <f t="shared" si="68"/>
        <v>2025</v>
      </c>
      <c r="C1463" t="str">
        <f t="shared" si="66"/>
        <v>2024-2025</v>
      </c>
      <c r="D1463" t="s">
        <v>160</v>
      </c>
      <c r="E1463" t="s">
        <v>49</v>
      </c>
      <c r="F1463" t="str">
        <f t="shared" si="67"/>
        <v>New South Wales</v>
      </c>
      <c r="G1463" t="s">
        <v>10</v>
      </c>
      <c r="H1463">
        <v>2350</v>
      </c>
      <c r="I1463" t="s">
        <v>11</v>
      </c>
      <c r="J1463" t="s">
        <v>120</v>
      </c>
      <c r="K1463" t="s">
        <v>151</v>
      </c>
      <c r="L1463" t="s">
        <v>141</v>
      </c>
      <c r="M1463" s="5">
        <v>267</v>
      </c>
    </row>
    <row r="1464" spans="1:13" x14ac:dyDescent="0.25">
      <c r="A1464" s="2">
        <v>45530</v>
      </c>
      <c r="B1464" s="3">
        <f t="shared" si="68"/>
        <v>2025</v>
      </c>
      <c r="C1464" t="str">
        <f t="shared" si="66"/>
        <v>2024-2025</v>
      </c>
      <c r="D1464" t="s">
        <v>161</v>
      </c>
      <c r="E1464" t="s">
        <v>70</v>
      </c>
      <c r="F1464" t="str">
        <f t="shared" si="67"/>
        <v>Western Australia</v>
      </c>
      <c r="G1464" t="s">
        <v>28</v>
      </c>
      <c r="H1464">
        <v>6021</v>
      </c>
      <c r="I1464" t="s">
        <v>11</v>
      </c>
      <c r="J1464" t="s">
        <v>119</v>
      </c>
      <c r="K1464" t="s">
        <v>154</v>
      </c>
      <c r="L1464" t="s">
        <v>144</v>
      </c>
      <c r="M1464" s="5">
        <v>46</v>
      </c>
    </row>
    <row r="1465" spans="1:13" x14ac:dyDescent="0.25">
      <c r="A1465" s="2">
        <v>45612</v>
      </c>
      <c r="B1465" s="3">
        <f t="shared" si="68"/>
        <v>2025</v>
      </c>
      <c r="C1465" t="str">
        <f t="shared" si="66"/>
        <v>2024-2025</v>
      </c>
      <c r="D1465" t="s">
        <v>160</v>
      </c>
      <c r="E1465" t="s">
        <v>88</v>
      </c>
      <c r="F1465" t="str">
        <f t="shared" si="67"/>
        <v>Queensland</v>
      </c>
      <c r="G1465" t="s">
        <v>19</v>
      </c>
      <c r="H1465">
        <v>4570</v>
      </c>
      <c r="I1465" t="s">
        <v>11</v>
      </c>
      <c r="J1465" t="s">
        <v>134</v>
      </c>
      <c r="K1465" t="s">
        <v>157</v>
      </c>
      <c r="L1465" t="s">
        <v>147</v>
      </c>
      <c r="M1465" s="5">
        <v>448</v>
      </c>
    </row>
    <row r="1466" spans="1:13" x14ac:dyDescent="0.25">
      <c r="A1466" s="2">
        <v>45588</v>
      </c>
      <c r="B1466" s="3">
        <f t="shared" si="68"/>
        <v>2025</v>
      </c>
      <c r="C1466" t="str">
        <f t="shared" si="66"/>
        <v>2024-2025</v>
      </c>
      <c r="D1466" t="s">
        <v>160</v>
      </c>
      <c r="E1466" t="s">
        <v>92</v>
      </c>
      <c r="F1466" t="str">
        <f t="shared" si="67"/>
        <v>New South Wales</v>
      </c>
      <c r="G1466" t="s">
        <v>10</v>
      </c>
      <c r="H1466">
        <v>2015</v>
      </c>
      <c r="I1466" t="s">
        <v>11</v>
      </c>
      <c r="J1466" t="s">
        <v>124</v>
      </c>
      <c r="K1466" t="s">
        <v>150</v>
      </c>
      <c r="L1466" t="s">
        <v>140</v>
      </c>
      <c r="M1466" s="5">
        <v>710</v>
      </c>
    </row>
    <row r="1467" spans="1:13" x14ac:dyDescent="0.25">
      <c r="A1467" s="2">
        <v>45505</v>
      </c>
      <c r="B1467" s="3">
        <f t="shared" si="68"/>
        <v>2025</v>
      </c>
      <c r="C1467" t="str">
        <f t="shared" si="66"/>
        <v>2024-2025</v>
      </c>
      <c r="D1467" t="s">
        <v>160</v>
      </c>
      <c r="E1467" t="s">
        <v>33</v>
      </c>
      <c r="F1467" t="str">
        <f t="shared" si="67"/>
        <v>Northern Territory</v>
      </c>
      <c r="G1467" t="s">
        <v>15</v>
      </c>
      <c r="H1467">
        <v>870</v>
      </c>
      <c r="I1467" t="s">
        <v>11</v>
      </c>
      <c r="J1467" t="s">
        <v>138</v>
      </c>
      <c r="K1467" t="s">
        <v>153</v>
      </c>
      <c r="L1467" t="s">
        <v>143</v>
      </c>
      <c r="M1467" s="5">
        <v>450</v>
      </c>
    </row>
    <row r="1468" spans="1:13" x14ac:dyDescent="0.25">
      <c r="A1468" s="2">
        <v>45523</v>
      </c>
      <c r="B1468" s="3">
        <f t="shared" si="68"/>
        <v>2025</v>
      </c>
      <c r="C1468" t="str">
        <f t="shared" si="66"/>
        <v>2024-2025</v>
      </c>
      <c r="D1468" t="s">
        <v>161</v>
      </c>
      <c r="E1468" t="s">
        <v>46</v>
      </c>
      <c r="F1468" t="str">
        <f t="shared" si="67"/>
        <v>South Australia</v>
      </c>
      <c r="G1468" t="s">
        <v>17</v>
      </c>
      <c r="H1468">
        <v>5043</v>
      </c>
      <c r="I1468" t="s">
        <v>11</v>
      </c>
      <c r="J1468" t="s">
        <v>132</v>
      </c>
      <c r="K1468" t="s">
        <v>153</v>
      </c>
      <c r="L1468" t="s">
        <v>143</v>
      </c>
      <c r="M1468" s="5">
        <v>287</v>
      </c>
    </row>
    <row r="1469" spans="1:13" x14ac:dyDescent="0.25">
      <c r="A1469" s="2">
        <v>45323</v>
      </c>
      <c r="B1469" s="3">
        <f t="shared" si="68"/>
        <v>2024</v>
      </c>
      <c r="C1469" t="str">
        <f t="shared" si="66"/>
        <v>2023-2024</v>
      </c>
      <c r="D1469" t="s">
        <v>160</v>
      </c>
      <c r="E1469" t="s">
        <v>107</v>
      </c>
      <c r="F1469" t="str">
        <f t="shared" si="67"/>
        <v>New South Wales</v>
      </c>
      <c r="G1469" t="s">
        <v>10</v>
      </c>
      <c r="H1469">
        <v>2020</v>
      </c>
      <c r="I1469" t="s">
        <v>11</v>
      </c>
      <c r="J1469" t="s">
        <v>124</v>
      </c>
      <c r="K1469" t="s">
        <v>150</v>
      </c>
      <c r="L1469" t="s">
        <v>140</v>
      </c>
      <c r="M1469" s="5">
        <v>615</v>
      </c>
    </row>
    <row r="1470" spans="1:13" x14ac:dyDescent="0.25">
      <c r="A1470" s="2">
        <v>45837</v>
      </c>
      <c r="B1470" s="3">
        <f t="shared" si="68"/>
        <v>2025</v>
      </c>
      <c r="C1470" t="str">
        <f t="shared" si="66"/>
        <v>2024-2025</v>
      </c>
      <c r="D1470" t="s">
        <v>161</v>
      </c>
      <c r="E1470" t="s">
        <v>105</v>
      </c>
      <c r="F1470" t="str">
        <f t="shared" si="67"/>
        <v>New South Wales</v>
      </c>
      <c r="G1470" t="s">
        <v>10</v>
      </c>
      <c r="H1470">
        <v>2031</v>
      </c>
      <c r="I1470" t="s">
        <v>11</v>
      </c>
      <c r="J1470" t="s">
        <v>124</v>
      </c>
      <c r="K1470" t="s">
        <v>150</v>
      </c>
      <c r="L1470" t="s">
        <v>140</v>
      </c>
      <c r="M1470" s="5">
        <v>68</v>
      </c>
    </row>
    <row r="1471" spans="1:13" x14ac:dyDescent="0.25">
      <c r="A1471" s="2">
        <v>45474</v>
      </c>
      <c r="B1471" s="3">
        <f t="shared" si="68"/>
        <v>2025</v>
      </c>
      <c r="C1471" t="str">
        <f t="shared" si="66"/>
        <v>2024-2025</v>
      </c>
      <c r="D1471" t="s">
        <v>160</v>
      </c>
      <c r="E1471" t="s">
        <v>40</v>
      </c>
      <c r="F1471" t="str">
        <f t="shared" si="67"/>
        <v>South Australia</v>
      </c>
      <c r="G1471" t="s">
        <v>17</v>
      </c>
      <c r="H1471">
        <v>5169</v>
      </c>
      <c r="I1471" t="s">
        <v>11</v>
      </c>
      <c r="J1471" t="s">
        <v>132</v>
      </c>
      <c r="K1471" t="s">
        <v>150</v>
      </c>
      <c r="L1471" t="s">
        <v>140</v>
      </c>
      <c r="M1471" s="5">
        <v>267</v>
      </c>
    </row>
    <row r="1472" spans="1:13" x14ac:dyDescent="0.25">
      <c r="A1472" s="2">
        <v>45533</v>
      </c>
      <c r="B1472" s="3">
        <f t="shared" si="68"/>
        <v>2025</v>
      </c>
      <c r="C1472" t="str">
        <f t="shared" si="66"/>
        <v>2024-2025</v>
      </c>
      <c r="D1472" t="s">
        <v>160</v>
      </c>
      <c r="E1472" t="s">
        <v>47</v>
      </c>
      <c r="F1472" t="str">
        <f t="shared" si="67"/>
        <v>Victoria</v>
      </c>
      <c r="G1472" t="s">
        <v>26</v>
      </c>
      <c r="H1472">
        <v>3630</v>
      </c>
      <c r="I1472" t="s">
        <v>11</v>
      </c>
      <c r="J1472" t="s">
        <v>135</v>
      </c>
      <c r="K1472" t="s">
        <v>154</v>
      </c>
      <c r="L1472" t="s">
        <v>144</v>
      </c>
      <c r="M1472" s="5">
        <v>455</v>
      </c>
    </row>
    <row r="1473" spans="1:13" x14ac:dyDescent="0.25">
      <c r="A1473" s="2">
        <v>45632</v>
      </c>
      <c r="B1473" s="3">
        <f t="shared" si="68"/>
        <v>2025</v>
      </c>
      <c r="C1473" t="str">
        <f t="shared" si="66"/>
        <v>2024-2025</v>
      </c>
      <c r="D1473" t="s">
        <v>161</v>
      </c>
      <c r="E1473" t="s">
        <v>29</v>
      </c>
      <c r="F1473" t="str">
        <f t="shared" si="67"/>
        <v>Queensland</v>
      </c>
      <c r="G1473" t="s">
        <v>19</v>
      </c>
      <c r="H1473">
        <v>4703</v>
      </c>
      <c r="I1473" t="s">
        <v>11</v>
      </c>
      <c r="J1473" t="s">
        <v>136</v>
      </c>
      <c r="K1473" t="s">
        <v>153</v>
      </c>
      <c r="L1473" t="s">
        <v>143</v>
      </c>
      <c r="M1473" s="5">
        <v>381</v>
      </c>
    </row>
    <row r="1474" spans="1:13" x14ac:dyDescent="0.25">
      <c r="A1474" s="2">
        <v>45350</v>
      </c>
      <c r="B1474" s="3">
        <f t="shared" si="68"/>
        <v>2024</v>
      </c>
      <c r="C1474" t="str">
        <f t="shared" ref="C1474:C1537" si="69">IF(MONTH(A1474) &gt;= 7, YEAR(A1474) &amp; "-" &amp; YEAR(A1474) + 1, YEAR(A1474) - 1 &amp; "-" &amp; YEAR(A1474))</f>
        <v>2023-2024</v>
      </c>
      <c r="D1474" t="s">
        <v>160</v>
      </c>
      <c r="E1474" t="s">
        <v>25</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26</v>
      </c>
      <c r="H1474">
        <v>3066</v>
      </c>
      <c r="I1474" t="s">
        <v>11</v>
      </c>
      <c r="J1474" t="s">
        <v>126</v>
      </c>
      <c r="K1474" t="s">
        <v>158</v>
      </c>
      <c r="L1474" t="s">
        <v>148</v>
      </c>
      <c r="M1474" s="5">
        <v>618</v>
      </c>
    </row>
    <row r="1475" spans="1:13" x14ac:dyDescent="0.25">
      <c r="A1475" s="2">
        <v>45796</v>
      </c>
      <c r="B1475" s="3">
        <f t="shared" ref="B1475:B1538" si="71">IF(MONTH(A1475)&gt;=7,YEAR(A1475)+1,YEAR(A1475))</f>
        <v>2025</v>
      </c>
      <c r="C1475" t="str">
        <f t="shared" si="69"/>
        <v>2024-2025</v>
      </c>
      <c r="D1475" t="s">
        <v>160</v>
      </c>
      <c r="E1475" t="s">
        <v>9</v>
      </c>
      <c r="F1475" t="str">
        <f t="shared" si="70"/>
        <v>New South Wales</v>
      </c>
      <c r="G1475" t="s">
        <v>10</v>
      </c>
      <c r="H1475">
        <v>2067</v>
      </c>
      <c r="I1475" t="s">
        <v>11</v>
      </c>
      <c r="J1475" t="s">
        <v>124</v>
      </c>
      <c r="K1475" t="s">
        <v>151</v>
      </c>
      <c r="L1475" t="s">
        <v>141</v>
      </c>
      <c r="M1475" s="5">
        <v>591</v>
      </c>
    </row>
    <row r="1476" spans="1:13" x14ac:dyDescent="0.25">
      <c r="A1476" s="2">
        <v>45904</v>
      </c>
      <c r="B1476" s="3">
        <f t="shared" si="71"/>
        <v>2026</v>
      </c>
      <c r="C1476" t="str">
        <f t="shared" si="69"/>
        <v>2025-2026</v>
      </c>
      <c r="D1476" t="s">
        <v>161</v>
      </c>
      <c r="E1476" t="s">
        <v>73</v>
      </c>
      <c r="F1476" t="str">
        <f t="shared" si="70"/>
        <v>Queensland</v>
      </c>
      <c r="G1476" t="s">
        <v>19</v>
      </c>
      <c r="H1476">
        <v>4509</v>
      </c>
      <c r="I1476" t="s">
        <v>11</v>
      </c>
      <c r="J1476" t="s">
        <v>122</v>
      </c>
      <c r="K1476" t="s">
        <v>151</v>
      </c>
      <c r="L1476" t="s">
        <v>141</v>
      </c>
      <c r="M1476" s="5">
        <v>301</v>
      </c>
    </row>
    <row r="1477" spans="1:13" x14ac:dyDescent="0.25">
      <c r="A1477" s="2">
        <v>45560</v>
      </c>
      <c r="B1477" s="3">
        <f t="shared" si="71"/>
        <v>2025</v>
      </c>
      <c r="C1477" t="str">
        <f t="shared" si="69"/>
        <v>2024-2025</v>
      </c>
      <c r="D1477" t="s">
        <v>160</v>
      </c>
      <c r="E1477" t="s">
        <v>42</v>
      </c>
      <c r="F1477" t="str">
        <f t="shared" si="70"/>
        <v>Tasmania</v>
      </c>
      <c r="G1477" t="s">
        <v>43</v>
      </c>
      <c r="H1477">
        <v>7018</v>
      </c>
      <c r="I1477" t="s">
        <v>11</v>
      </c>
      <c r="J1477" t="s">
        <v>128</v>
      </c>
      <c r="K1477" t="s">
        <v>153</v>
      </c>
      <c r="L1477" t="s">
        <v>143</v>
      </c>
      <c r="M1477" s="5">
        <v>680</v>
      </c>
    </row>
    <row r="1478" spans="1:13" x14ac:dyDescent="0.25">
      <c r="A1478" s="2">
        <v>45468</v>
      </c>
      <c r="B1478" s="3">
        <f t="shared" si="71"/>
        <v>2024</v>
      </c>
      <c r="C1478" t="str">
        <f t="shared" si="69"/>
        <v>2023-2024</v>
      </c>
      <c r="D1478" t="s">
        <v>161</v>
      </c>
      <c r="E1478" t="s">
        <v>24</v>
      </c>
      <c r="F1478" t="str">
        <f t="shared" si="70"/>
        <v>Queensland</v>
      </c>
      <c r="G1478" t="s">
        <v>19</v>
      </c>
      <c r="H1478">
        <v>4053</v>
      </c>
      <c r="I1478" t="s">
        <v>11</v>
      </c>
      <c r="J1478" t="s">
        <v>129</v>
      </c>
      <c r="K1478" t="s">
        <v>153</v>
      </c>
      <c r="L1478" t="s">
        <v>143</v>
      </c>
      <c r="M1478" s="5">
        <v>381</v>
      </c>
    </row>
    <row r="1479" spans="1:13" x14ac:dyDescent="0.25">
      <c r="A1479" s="2">
        <v>45686</v>
      </c>
      <c r="B1479" s="3">
        <f t="shared" si="71"/>
        <v>2025</v>
      </c>
      <c r="C1479" t="str">
        <f t="shared" si="69"/>
        <v>2024-2025</v>
      </c>
      <c r="D1479" t="s">
        <v>161</v>
      </c>
      <c r="E1479" t="s">
        <v>69</v>
      </c>
      <c r="F1479" t="str">
        <f t="shared" si="70"/>
        <v>Victoria</v>
      </c>
      <c r="G1479" t="s">
        <v>26</v>
      </c>
      <c r="H1479">
        <v>3148</v>
      </c>
      <c r="I1479" t="s">
        <v>11</v>
      </c>
      <c r="J1479" t="s">
        <v>125</v>
      </c>
      <c r="K1479" t="s">
        <v>159</v>
      </c>
      <c r="L1479" t="s">
        <v>149</v>
      </c>
      <c r="M1479" s="5">
        <v>259</v>
      </c>
    </row>
    <row r="1480" spans="1:13" x14ac:dyDescent="0.25">
      <c r="A1480" s="2">
        <v>45972</v>
      </c>
      <c r="B1480" s="3">
        <f t="shared" si="71"/>
        <v>2026</v>
      </c>
      <c r="C1480" t="str">
        <f t="shared" si="69"/>
        <v>2025-2026</v>
      </c>
      <c r="D1480" t="s">
        <v>161</v>
      </c>
      <c r="E1480" t="s">
        <v>52</v>
      </c>
      <c r="F1480" t="str">
        <f t="shared" si="70"/>
        <v>New South Wales</v>
      </c>
      <c r="G1480" t="s">
        <v>10</v>
      </c>
      <c r="H1480">
        <v>2485</v>
      </c>
      <c r="I1480" t="s">
        <v>11</v>
      </c>
      <c r="J1480" t="s">
        <v>120</v>
      </c>
      <c r="K1480" t="s">
        <v>152</v>
      </c>
      <c r="L1480" t="s">
        <v>142</v>
      </c>
      <c r="M1480" s="5">
        <v>310</v>
      </c>
    </row>
    <row r="1481" spans="1:13" x14ac:dyDescent="0.25">
      <c r="A1481" s="2">
        <v>45615</v>
      </c>
      <c r="B1481" s="3">
        <f t="shared" si="71"/>
        <v>2025</v>
      </c>
      <c r="C1481" t="str">
        <f t="shared" si="69"/>
        <v>2024-2025</v>
      </c>
      <c r="D1481" t="s">
        <v>160</v>
      </c>
      <c r="E1481" t="s">
        <v>96</v>
      </c>
      <c r="F1481" t="str">
        <f t="shared" si="70"/>
        <v>Western Australia</v>
      </c>
      <c r="G1481" t="s">
        <v>28</v>
      </c>
      <c r="H1481">
        <v>6027</v>
      </c>
      <c r="I1481" t="s">
        <v>11</v>
      </c>
      <c r="J1481" t="s">
        <v>119</v>
      </c>
      <c r="K1481" t="s">
        <v>156</v>
      </c>
      <c r="L1481" t="s">
        <v>146</v>
      </c>
      <c r="M1481" s="5">
        <v>199</v>
      </c>
    </row>
    <row r="1482" spans="1:13" x14ac:dyDescent="0.25">
      <c r="A1482" s="2">
        <v>45790</v>
      </c>
      <c r="B1482" s="3">
        <f t="shared" si="71"/>
        <v>2025</v>
      </c>
      <c r="C1482" t="str">
        <f t="shared" si="69"/>
        <v>2024-2025</v>
      </c>
      <c r="D1482" t="s">
        <v>161</v>
      </c>
      <c r="E1482" t="s">
        <v>46</v>
      </c>
      <c r="F1482" t="str">
        <f t="shared" si="70"/>
        <v>South Australia</v>
      </c>
      <c r="G1482" t="s">
        <v>17</v>
      </c>
      <c r="H1482">
        <v>5043</v>
      </c>
      <c r="I1482" t="s">
        <v>11</v>
      </c>
      <c r="J1482" t="s">
        <v>132</v>
      </c>
      <c r="K1482" t="s">
        <v>152</v>
      </c>
      <c r="L1482" t="s">
        <v>142</v>
      </c>
      <c r="M1482" s="5">
        <v>356</v>
      </c>
    </row>
    <row r="1483" spans="1:13" x14ac:dyDescent="0.25">
      <c r="A1483" s="2">
        <v>45640</v>
      </c>
      <c r="B1483" s="3">
        <f t="shared" si="71"/>
        <v>2025</v>
      </c>
      <c r="C1483" t="str">
        <f t="shared" si="69"/>
        <v>2024-2025</v>
      </c>
      <c r="D1483" t="s">
        <v>161</v>
      </c>
      <c r="E1483" t="s">
        <v>71</v>
      </c>
      <c r="F1483" t="str">
        <f t="shared" si="70"/>
        <v>Victoria</v>
      </c>
      <c r="G1483" t="s">
        <v>26</v>
      </c>
      <c r="H1483">
        <v>3131</v>
      </c>
      <c r="I1483" t="s">
        <v>11</v>
      </c>
      <c r="J1483" t="s">
        <v>125</v>
      </c>
      <c r="K1483" t="s">
        <v>156</v>
      </c>
      <c r="L1483" t="s">
        <v>146</v>
      </c>
      <c r="M1483" s="5">
        <v>714</v>
      </c>
    </row>
    <row r="1484" spans="1:13" x14ac:dyDescent="0.25">
      <c r="A1484" s="2">
        <v>45791</v>
      </c>
      <c r="B1484" s="3">
        <f t="shared" si="71"/>
        <v>2025</v>
      </c>
      <c r="C1484" t="str">
        <f t="shared" si="69"/>
        <v>2024-2025</v>
      </c>
      <c r="D1484" t="s">
        <v>160</v>
      </c>
      <c r="E1484" t="s">
        <v>114</v>
      </c>
      <c r="F1484" t="str">
        <f t="shared" si="70"/>
        <v>Victoria</v>
      </c>
      <c r="G1484" t="s">
        <v>26</v>
      </c>
      <c r="H1484">
        <v>3353</v>
      </c>
      <c r="I1484" t="s">
        <v>11</v>
      </c>
      <c r="J1484" t="s">
        <v>127</v>
      </c>
      <c r="K1484" t="s">
        <v>151</v>
      </c>
      <c r="L1484" t="s">
        <v>141</v>
      </c>
      <c r="M1484" s="5">
        <v>532</v>
      </c>
    </row>
    <row r="1485" spans="1:13" x14ac:dyDescent="0.25">
      <c r="A1485" s="2">
        <v>45905</v>
      </c>
      <c r="B1485" s="3">
        <f t="shared" si="71"/>
        <v>2026</v>
      </c>
      <c r="C1485" t="str">
        <f t="shared" si="69"/>
        <v>2025-2026</v>
      </c>
      <c r="D1485" t="s">
        <v>161</v>
      </c>
      <c r="E1485" t="s">
        <v>34</v>
      </c>
      <c r="F1485" t="str">
        <f t="shared" si="70"/>
        <v>New South Wales</v>
      </c>
      <c r="G1485" t="s">
        <v>10</v>
      </c>
      <c r="H1485">
        <v>2560</v>
      </c>
      <c r="I1485" t="s">
        <v>11</v>
      </c>
      <c r="J1485" t="s">
        <v>121</v>
      </c>
      <c r="K1485" t="s">
        <v>150</v>
      </c>
      <c r="L1485" t="s">
        <v>140</v>
      </c>
      <c r="M1485" s="5">
        <v>40</v>
      </c>
    </row>
    <row r="1486" spans="1:13" x14ac:dyDescent="0.25">
      <c r="A1486" s="2">
        <v>45486</v>
      </c>
      <c r="B1486" s="3">
        <f t="shared" si="71"/>
        <v>2025</v>
      </c>
      <c r="C1486" t="str">
        <f t="shared" si="69"/>
        <v>2024-2025</v>
      </c>
      <c r="D1486" t="s">
        <v>160</v>
      </c>
      <c r="E1486" t="s">
        <v>25</v>
      </c>
      <c r="F1486" t="str">
        <f t="shared" si="70"/>
        <v>Victoria</v>
      </c>
      <c r="G1486" t="s">
        <v>26</v>
      </c>
      <c r="H1486">
        <v>3066</v>
      </c>
      <c r="I1486" t="s">
        <v>11</v>
      </c>
      <c r="J1486" t="s">
        <v>126</v>
      </c>
      <c r="K1486" t="s">
        <v>152</v>
      </c>
      <c r="L1486" t="s">
        <v>142</v>
      </c>
      <c r="M1486" s="5">
        <v>229</v>
      </c>
    </row>
    <row r="1487" spans="1:13" x14ac:dyDescent="0.25">
      <c r="A1487" s="2">
        <v>45365</v>
      </c>
      <c r="B1487" s="3">
        <f t="shared" si="71"/>
        <v>2024</v>
      </c>
      <c r="C1487" t="str">
        <f t="shared" si="69"/>
        <v>2023-2024</v>
      </c>
      <c r="D1487" t="s">
        <v>161</v>
      </c>
      <c r="E1487" t="s">
        <v>60</v>
      </c>
      <c r="F1487" t="str">
        <f t="shared" si="70"/>
        <v>Queensland</v>
      </c>
      <c r="G1487" t="s">
        <v>19</v>
      </c>
      <c r="H1487">
        <v>4655</v>
      </c>
      <c r="I1487" t="s">
        <v>11</v>
      </c>
      <c r="J1487" t="s">
        <v>136</v>
      </c>
      <c r="K1487" t="s">
        <v>150</v>
      </c>
      <c r="L1487" t="s">
        <v>140</v>
      </c>
      <c r="M1487" s="5">
        <v>513</v>
      </c>
    </row>
    <row r="1488" spans="1:13" x14ac:dyDescent="0.25">
      <c r="A1488" s="2">
        <v>45677</v>
      </c>
      <c r="B1488" s="3">
        <f t="shared" si="71"/>
        <v>2025</v>
      </c>
      <c r="C1488" t="str">
        <f t="shared" si="69"/>
        <v>2024-2025</v>
      </c>
      <c r="D1488" t="s">
        <v>161</v>
      </c>
      <c r="E1488" t="s">
        <v>93</v>
      </c>
      <c r="F1488" t="str">
        <f t="shared" si="70"/>
        <v>Victoria</v>
      </c>
      <c r="G1488" t="s">
        <v>26</v>
      </c>
      <c r="H1488">
        <v>3400</v>
      </c>
      <c r="I1488" t="s">
        <v>11</v>
      </c>
      <c r="J1488" t="s">
        <v>127</v>
      </c>
      <c r="K1488" t="s">
        <v>150</v>
      </c>
      <c r="L1488" t="s">
        <v>140</v>
      </c>
      <c r="M1488" s="5">
        <v>109</v>
      </c>
    </row>
    <row r="1489" spans="1:13" x14ac:dyDescent="0.25">
      <c r="A1489" s="2">
        <v>45308</v>
      </c>
      <c r="B1489" s="3">
        <f t="shared" si="71"/>
        <v>2024</v>
      </c>
      <c r="C1489" t="str">
        <f t="shared" si="69"/>
        <v>2023-2024</v>
      </c>
      <c r="D1489" t="s">
        <v>160</v>
      </c>
      <c r="E1489" t="s">
        <v>96</v>
      </c>
      <c r="F1489" t="str">
        <f t="shared" si="70"/>
        <v>Western Australia</v>
      </c>
      <c r="G1489" t="s">
        <v>28</v>
      </c>
      <c r="H1489">
        <v>6027</v>
      </c>
      <c r="I1489" t="s">
        <v>11</v>
      </c>
      <c r="J1489" t="s">
        <v>119</v>
      </c>
      <c r="K1489" t="s">
        <v>159</v>
      </c>
      <c r="L1489" t="s">
        <v>149</v>
      </c>
      <c r="M1489" s="5">
        <v>95</v>
      </c>
    </row>
    <row r="1490" spans="1:13" x14ac:dyDescent="0.25">
      <c r="A1490" s="2">
        <v>45690</v>
      </c>
      <c r="B1490" s="3">
        <f t="shared" si="71"/>
        <v>2025</v>
      </c>
      <c r="C1490" t="str">
        <f t="shared" si="69"/>
        <v>2024-2025</v>
      </c>
      <c r="D1490" t="s">
        <v>161</v>
      </c>
      <c r="E1490" t="s">
        <v>91</v>
      </c>
      <c r="F1490" t="str">
        <f t="shared" si="70"/>
        <v>Western Australia</v>
      </c>
      <c r="G1490" t="s">
        <v>28</v>
      </c>
      <c r="H1490">
        <v>6109</v>
      </c>
      <c r="I1490" t="s">
        <v>11</v>
      </c>
      <c r="J1490" t="s">
        <v>133</v>
      </c>
      <c r="K1490" t="s">
        <v>159</v>
      </c>
      <c r="L1490" t="s">
        <v>149</v>
      </c>
      <c r="M1490" s="5">
        <v>202</v>
      </c>
    </row>
    <row r="1491" spans="1:13" x14ac:dyDescent="0.25">
      <c r="A1491" s="2">
        <v>45659</v>
      </c>
      <c r="B1491" s="3">
        <f t="shared" si="71"/>
        <v>2025</v>
      </c>
      <c r="C1491" t="str">
        <f t="shared" si="69"/>
        <v>2024-2025</v>
      </c>
      <c r="D1491" t="s">
        <v>160</v>
      </c>
      <c r="E1491" t="s">
        <v>107</v>
      </c>
      <c r="F1491" t="str">
        <f t="shared" si="70"/>
        <v>New South Wales</v>
      </c>
      <c r="G1491" t="s">
        <v>10</v>
      </c>
      <c r="H1491">
        <v>2020</v>
      </c>
      <c r="I1491" t="s">
        <v>11</v>
      </c>
      <c r="J1491" t="s">
        <v>124</v>
      </c>
      <c r="K1491" t="s">
        <v>150</v>
      </c>
      <c r="L1491" t="s">
        <v>140</v>
      </c>
      <c r="M1491" s="5">
        <v>310</v>
      </c>
    </row>
    <row r="1492" spans="1:13" x14ac:dyDescent="0.25">
      <c r="A1492" s="2">
        <v>45530</v>
      </c>
      <c r="B1492" s="3">
        <f t="shared" si="71"/>
        <v>2025</v>
      </c>
      <c r="C1492" t="str">
        <f t="shared" si="69"/>
        <v>2024-2025</v>
      </c>
      <c r="D1492" t="s">
        <v>160</v>
      </c>
      <c r="E1492" t="s">
        <v>53</v>
      </c>
      <c r="F1492" t="str">
        <f t="shared" si="70"/>
        <v>Queensland</v>
      </c>
      <c r="G1492" t="s">
        <v>19</v>
      </c>
      <c r="H1492">
        <v>4012</v>
      </c>
      <c r="I1492" t="s">
        <v>11</v>
      </c>
      <c r="J1492" t="s">
        <v>129</v>
      </c>
      <c r="K1492" t="s">
        <v>150</v>
      </c>
      <c r="L1492" t="s">
        <v>140</v>
      </c>
      <c r="M1492" s="5">
        <v>687</v>
      </c>
    </row>
    <row r="1493" spans="1:13" x14ac:dyDescent="0.25">
      <c r="A1493" s="2">
        <v>45888</v>
      </c>
      <c r="B1493" s="3">
        <f t="shared" si="71"/>
        <v>2026</v>
      </c>
      <c r="C1493" t="str">
        <f t="shared" si="69"/>
        <v>2025-2026</v>
      </c>
      <c r="D1493" t="s">
        <v>161</v>
      </c>
      <c r="E1493" t="s">
        <v>108</v>
      </c>
      <c r="F1493" t="str">
        <f t="shared" si="70"/>
        <v>Tasmania</v>
      </c>
      <c r="G1493" t="s">
        <v>43</v>
      </c>
      <c r="H1493">
        <v>7320</v>
      </c>
      <c r="I1493" t="s">
        <v>11</v>
      </c>
      <c r="J1493" t="s">
        <v>128</v>
      </c>
      <c r="K1493" t="s">
        <v>155</v>
      </c>
      <c r="L1493" t="s">
        <v>145</v>
      </c>
      <c r="M1493" s="5">
        <v>279</v>
      </c>
    </row>
    <row r="1494" spans="1:13" x14ac:dyDescent="0.25">
      <c r="A1494" s="2">
        <v>45942</v>
      </c>
      <c r="B1494" s="3">
        <f t="shared" si="71"/>
        <v>2026</v>
      </c>
      <c r="C1494" t="str">
        <f t="shared" si="69"/>
        <v>2025-2026</v>
      </c>
      <c r="D1494" t="s">
        <v>161</v>
      </c>
      <c r="E1494" t="s">
        <v>52</v>
      </c>
      <c r="F1494" t="str">
        <f t="shared" si="70"/>
        <v>New South Wales</v>
      </c>
      <c r="G1494" t="s">
        <v>10</v>
      </c>
      <c r="H1494">
        <v>2485</v>
      </c>
      <c r="I1494" t="s">
        <v>11</v>
      </c>
      <c r="J1494" t="s">
        <v>120</v>
      </c>
      <c r="K1494" t="s">
        <v>154</v>
      </c>
      <c r="L1494" t="s">
        <v>144</v>
      </c>
      <c r="M1494" s="5">
        <v>240</v>
      </c>
    </row>
    <row r="1495" spans="1:13" x14ac:dyDescent="0.25">
      <c r="A1495" s="2">
        <v>45638</v>
      </c>
      <c r="B1495" s="3">
        <f t="shared" si="71"/>
        <v>2025</v>
      </c>
      <c r="C1495" t="str">
        <f t="shared" si="69"/>
        <v>2024-2025</v>
      </c>
      <c r="D1495" t="s">
        <v>161</v>
      </c>
      <c r="E1495" t="s">
        <v>34</v>
      </c>
      <c r="F1495" t="str">
        <f t="shared" si="70"/>
        <v>New South Wales</v>
      </c>
      <c r="G1495" t="s">
        <v>10</v>
      </c>
      <c r="H1495">
        <v>2560</v>
      </c>
      <c r="I1495" t="s">
        <v>11</v>
      </c>
      <c r="J1495" t="s">
        <v>121</v>
      </c>
      <c r="K1495" t="s">
        <v>151</v>
      </c>
      <c r="L1495" t="s">
        <v>141</v>
      </c>
      <c r="M1495" s="5">
        <v>612</v>
      </c>
    </row>
    <row r="1496" spans="1:13" x14ac:dyDescent="0.25">
      <c r="A1496" s="2">
        <v>45755</v>
      </c>
      <c r="B1496" s="3">
        <f t="shared" si="71"/>
        <v>2025</v>
      </c>
      <c r="C1496" t="str">
        <f t="shared" si="69"/>
        <v>2024-2025</v>
      </c>
      <c r="D1496" t="s">
        <v>160</v>
      </c>
      <c r="E1496" t="s">
        <v>88</v>
      </c>
      <c r="F1496" t="str">
        <f t="shared" si="70"/>
        <v>Queensland</v>
      </c>
      <c r="G1496" t="s">
        <v>19</v>
      </c>
      <c r="H1496">
        <v>4570</v>
      </c>
      <c r="I1496" t="s">
        <v>11</v>
      </c>
      <c r="J1496" t="s">
        <v>134</v>
      </c>
      <c r="K1496" t="s">
        <v>154</v>
      </c>
      <c r="L1496" t="s">
        <v>144</v>
      </c>
      <c r="M1496" s="5">
        <v>220</v>
      </c>
    </row>
    <row r="1497" spans="1:13" x14ac:dyDescent="0.25">
      <c r="A1497" s="2">
        <v>45837</v>
      </c>
      <c r="B1497" s="3">
        <f t="shared" si="71"/>
        <v>2025</v>
      </c>
      <c r="C1497" t="str">
        <f t="shared" si="69"/>
        <v>2024-2025</v>
      </c>
      <c r="D1497" t="s">
        <v>160</v>
      </c>
      <c r="E1497" t="s">
        <v>14</v>
      </c>
      <c r="F1497" t="str">
        <f t="shared" si="70"/>
        <v>Northern Territory</v>
      </c>
      <c r="G1497" t="s">
        <v>15</v>
      </c>
      <c r="H1497">
        <v>800</v>
      </c>
      <c r="I1497" t="s">
        <v>11</v>
      </c>
      <c r="J1497" t="s">
        <v>138</v>
      </c>
      <c r="K1497" t="s">
        <v>153</v>
      </c>
      <c r="L1497" t="s">
        <v>143</v>
      </c>
      <c r="M1497" s="5">
        <v>235</v>
      </c>
    </row>
    <row r="1498" spans="1:13" x14ac:dyDescent="0.25">
      <c r="A1498" s="2">
        <v>45476</v>
      </c>
      <c r="B1498" s="3">
        <f t="shared" si="71"/>
        <v>2025</v>
      </c>
      <c r="C1498" t="str">
        <f t="shared" si="69"/>
        <v>2024-2025</v>
      </c>
      <c r="D1498" t="s">
        <v>161</v>
      </c>
      <c r="E1498" t="s">
        <v>85</v>
      </c>
      <c r="F1498" t="str">
        <f t="shared" si="70"/>
        <v>Western Australia</v>
      </c>
      <c r="G1498" t="s">
        <v>28</v>
      </c>
      <c r="H1498">
        <v>6725</v>
      </c>
      <c r="I1498" t="s">
        <v>11</v>
      </c>
      <c r="J1498" t="s">
        <v>139</v>
      </c>
      <c r="K1498" t="s">
        <v>159</v>
      </c>
      <c r="L1498" t="s">
        <v>149</v>
      </c>
      <c r="M1498" s="5">
        <v>330</v>
      </c>
    </row>
    <row r="1499" spans="1:13" x14ac:dyDescent="0.25">
      <c r="A1499" s="2">
        <v>45862</v>
      </c>
      <c r="B1499" s="3">
        <f t="shared" si="71"/>
        <v>2026</v>
      </c>
      <c r="C1499" t="str">
        <f t="shared" si="69"/>
        <v>2025-2026</v>
      </c>
      <c r="D1499" t="s">
        <v>161</v>
      </c>
      <c r="E1499" t="s">
        <v>112</v>
      </c>
      <c r="F1499" t="str">
        <f t="shared" si="70"/>
        <v>Queensland</v>
      </c>
      <c r="G1499" t="s">
        <v>19</v>
      </c>
      <c r="H1499">
        <v>4566</v>
      </c>
      <c r="I1499" t="s">
        <v>11</v>
      </c>
      <c r="J1499" t="s">
        <v>134</v>
      </c>
      <c r="K1499" t="s">
        <v>152</v>
      </c>
      <c r="L1499" t="s">
        <v>142</v>
      </c>
      <c r="M1499" s="5">
        <v>317</v>
      </c>
    </row>
    <row r="1500" spans="1:13" x14ac:dyDescent="0.25">
      <c r="A1500" s="2">
        <v>45317</v>
      </c>
      <c r="B1500" s="3">
        <f t="shared" si="71"/>
        <v>2024</v>
      </c>
      <c r="C1500" t="str">
        <f t="shared" si="69"/>
        <v>2023-2024</v>
      </c>
      <c r="D1500" t="s">
        <v>160</v>
      </c>
      <c r="E1500" t="s">
        <v>54</v>
      </c>
      <c r="F1500" t="str">
        <f t="shared" si="70"/>
        <v>New South Wales</v>
      </c>
      <c r="G1500" t="s">
        <v>10</v>
      </c>
      <c r="H1500">
        <v>2750</v>
      </c>
      <c r="I1500" t="s">
        <v>11</v>
      </c>
      <c r="J1500" t="s">
        <v>130</v>
      </c>
      <c r="K1500" t="s">
        <v>156</v>
      </c>
      <c r="L1500" t="s">
        <v>146</v>
      </c>
      <c r="M1500" s="5">
        <v>73</v>
      </c>
    </row>
    <row r="1501" spans="1:13" x14ac:dyDescent="0.25">
      <c r="A1501" s="2">
        <v>45781</v>
      </c>
      <c r="B1501" s="3">
        <f t="shared" si="71"/>
        <v>2025</v>
      </c>
      <c r="C1501" t="str">
        <f t="shared" si="69"/>
        <v>2024-2025</v>
      </c>
      <c r="D1501" t="s">
        <v>160</v>
      </c>
      <c r="E1501" t="s">
        <v>66</v>
      </c>
      <c r="F1501" t="str">
        <f t="shared" si="70"/>
        <v>Western Australia</v>
      </c>
      <c r="G1501" t="s">
        <v>28</v>
      </c>
      <c r="H1501">
        <v>6330</v>
      </c>
      <c r="I1501" t="s">
        <v>11</v>
      </c>
      <c r="J1501" t="s">
        <v>133</v>
      </c>
      <c r="K1501" t="s">
        <v>158</v>
      </c>
      <c r="L1501" t="s">
        <v>148</v>
      </c>
      <c r="M1501" s="5">
        <v>567</v>
      </c>
    </row>
    <row r="1502" spans="1:13" x14ac:dyDescent="0.25">
      <c r="A1502" s="2">
        <v>45759</v>
      </c>
      <c r="B1502" s="3">
        <f t="shared" si="71"/>
        <v>2025</v>
      </c>
      <c r="C1502" t="str">
        <f t="shared" si="69"/>
        <v>2024-2025</v>
      </c>
      <c r="D1502" t="s">
        <v>160</v>
      </c>
      <c r="E1502" t="s">
        <v>37</v>
      </c>
      <c r="F1502" t="str">
        <f t="shared" si="70"/>
        <v>Victoria</v>
      </c>
      <c r="G1502" t="s">
        <v>26</v>
      </c>
      <c r="H1502">
        <v>3134</v>
      </c>
      <c r="I1502" t="s">
        <v>11</v>
      </c>
      <c r="J1502" t="s">
        <v>125</v>
      </c>
      <c r="K1502" t="s">
        <v>152</v>
      </c>
      <c r="L1502" t="s">
        <v>142</v>
      </c>
      <c r="M1502" s="5">
        <v>201</v>
      </c>
    </row>
    <row r="1503" spans="1:13" x14ac:dyDescent="0.25">
      <c r="A1503" s="2">
        <v>45594</v>
      </c>
      <c r="B1503" s="3">
        <f t="shared" si="71"/>
        <v>2025</v>
      </c>
      <c r="C1503" t="str">
        <f t="shared" si="69"/>
        <v>2024-2025</v>
      </c>
      <c r="D1503" t="s">
        <v>161</v>
      </c>
      <c r="E1503" t="s">
        <v>84</v>
      </c>
      <c r="F1503" t="str">
        <f t="shared" si="70"/>
        <v>Western Australia</v>
      </c>
      <c r="G1503" t="s">
        <v>28</v>
      </c>
      <c r="H1503">
        <v>6280</v>
      </c>
      <c r="I1503" t="s">
        <v>11</v>
      </c>
      <c r="J1503" t="s">
        <v>133</v>
      </c>
      <c r="K1503" t="s">
        <v>158</v>
      </c>
      <c r="L1503" t="s">
        <v>148</v>
      </c>
      <c r="M1503" s="5">
        <v>198</v>
      </c>
    </row>
    <row r="1504" spans="1:13" x14ac:dyDescent="0.25">
      <c r="A1504" s="2">
        <v>45375</v>
      </c>
      <c r="B1504" s="3">
        <f t="shared" si="71"/>
        <v>2024</v>
      </c>
      <c r="C1504" t="str">
        <f t="shared" si="69"/>
        <v>2023-2024</v>
      </c>
      <c r="D1504" t="s">
        <v>160</v>
      </c>
      <c r="E1504" t="s">
        <v>23</v>
      </c>
      <c r="F1504" t="str">
        <f t="shared" si="70"/>
        <v>New South Wales</v>
      </c>
      <c r="G1504" t="s">
        <v>10</v>
      </c>
      <c r="H1504">
        <v>2830</v>
      </c>
      <c r="I1504" t="s">
        <v>11</v>
      </c>
      <c r="J1504" t="s">
        <v>130</v>
      </c>
      <c r="K1504" t="s">
        <v>158</v>
      </c>
      <c r="L1504" t="s">
        <v>148</v>
      </c>
      <c r="M1504" s="5">
        <v>688</v>
      </c>
    </row>
    <row r="1505" spans="1:13" x14ac:dyDescent="0.25">
      <c r="A1505" s="2">
        <v>45806</v>
      </c>
      <c r="B1505" s="3">
        <f t="shared" si="71"/>
        <v>2025</v>
      </c>
      <c r="C1505" t="str">
        <f t="shared" si="69"/>
        <v>2024-2025</v>
      </c>
      <c r="D1505" t="s">
        <v>160</v>
      </c>
      <c r="E1505" t="s">
        <v>56</v>
      </c>
      <c r="F1505" t="str">
        <f t="shared" si="70"/>
        <v>Queensland</v>
      </c>
      <c r="G1505" t="s">
        <v>19</v>
      </c>
      <c r="H1505">
        <v>4883</v>
      </c>
      <c r="I1505" t="s">
        <v>11</v>
      </c>
      <c r="J1505" t="s">
        <v>131</v>
      </c>
      <c r="K1505" t="s">
        <v>153</v>
      </c>
      <c r="L1505" t="s">
        <v>143</v>
      </c>
      <c r="M1505" s="5">
        <v>470</v>
      </c>
    </row>
    <row r="1506" spans="1:13" x14ac:dyDescent="0.25">
      <c r="A1506" s="2">
        <v>45825</v>
      </c>
      <c r="B1506" s="3">
        <f t="shared" si="71"/>
        <v>2025</v>
      </c>
      <c r="C1506" t="str">
        <f t="shared" si="69"/>
        <v>2024-2025</v>
      </c>
      <c r="D1506" t="s">
        <v>160</v>
      </c>
      <c r="E1506" t="s">
        <v>96</v>
      </c>
      <c r="F1506" t="str">
        <f t="shared" si="70"/>
        <v>Western Australia</v>
      </c>
      <c r="G1506" t="s">
        <v>28</v>
      </c>
      <c r="H1506">
        <v>6027</v>
      </c>
      <c r="I1506" t="s">
        <v>11</v>
      </c>
      <c r="J1506" t="s">
        <v>119</v>
      </c>
      <c r="K1506" t="s">
        <v>153</v>
      </c>
      <c r="L1506" t="s">
        <v>143</v>
      </c>
      <c r="M1506" s="5">
        <v>493</v>
      </c>
    </row>
    <row r="1507" spans="1:13" x14ac:dyDescent="0.25">
      <c r="A1507" s="2">
        <v>45819</v>
      </c>
      <c r="B1507" s="3">
        <f t="shared" si="71"/>
        <v>2025</v>
      </c>
      <c r="C1507" t="str">
        <f t="shared" si="69"/>
        <v>2024-2025</v>
      </c>
      <c r="D1507" t="s">
        <v>161</v>
      </c>
      <c r="E1507" t="s">
        <v>46</v>
      </c>
      <c r="F1507" t="str">
        <f t="shared" si="70"/>
        <v>South Australia</v>
      </c>
      <c r="G1507" t="s">
        <v>17</v>
      </c>
      <c r="H1507">
        <v>5043</v>
      </c>
      <c r="I1507" t="s">
        <v>11</v>
      </c>
      <c r="J1507" t="s">
        <v>132</v>
      </c>
      <c r="K1507" t="s">
        <v>153</v>
      </c>
      <c r="L1507" t="s">
        <v>143</v>
      </c>
      <c r="M1507" s="5">
        <v>731</v>
      </c>
    </row>
    <row r="1508" spans="1:13" x14ac:dyDescent="0.25">
      <c r="A1508" s="2">
        <v>45759</v>
      </c>
      <c r="B1508" s="3">
        <f t="shared" si="71"/>
        <v>2025</v>
      </c>
      <c r="C1508" t="str">
        <f t="shared" si="69"/>
        <v>2024-2025</v>
      </c>
      <c r="D1508" t="s">
        <v>161</v>
      </c>
      <c r="E1508" t="s">
        <v>42</v>
      </c>
      <c r="F1508" t="str">
        <f t="shared" si="70"/>
        <v>Tasmania</v>
      </c>
      <c r="G1508" t="s">
        <v>43</v>
      </c>
      <c r="H1508">
        <v>7018</v>
      </c>
      <c r="I1508" t="s">
        <v>11</v>
      </c>
      <c r="J1508" t="s">
        <v>128</v>
      </c>
      <c r="K1508" t="s">
        <v>153</v>
      </c>
      <c r="L1508" t="s">
        <v>143</v>
      </c>
      <c r="M1508" s="5">
        <v>526</v>
      </c>
    </row>
    <row r="1509" spans="1:13" x14ac:dyDescent="0.25">
      <c r="A1509" s="2">
        <v>45805</v>
      </c>
      <c r="B1509" s="3">
        <f t="shared" si="71"/>
        <v>2025</v>
      </c>
      <c r="C1509" t="str">
        <f t="shared" si="69"/>
        <v>2024-2025</v>
      </c>
      <c r="D1509" t="s">
        <v>160</v>
      </c>
      <c r="E1509" t="s">
        <v>14</v>
      </c>
      <c r="F1509" t="str">
        <f t="shared" si="70"/>
        <v>Northern Territory</v>
      </c>
      <c r="G1509" t="s">
        <v>15</v>
      </c>
      <c r="H1509">
        <v>800</v>
      </c>
      <c r="I1509" t="s">
        <v>11</v>
      </c>
      <c r="J1509" t="s">
        <v>138</v>
      </c>
      <c r="K1509" t="s">
        <v>157</v>
      </c>
      <c r="L1509" t="s">
        <v>147</v>
      </c>
      <c r="M1509" s="5">
        <v>59</v>
      </c>
    </row>
    <row r="1510" spans="1:13" x14ac:dyDescent="0.25">
      <c r="A1510" s="2">
        <v>45761</v>
      </c>
      <c r="B1510" s="3">
        <f t="shared" si="71"/>
        <v>2025</v>
      </c>
      <c r="C1510" t="str">
        <f t="shared" si="69"/>
        <v>2024-2025</v>
      </c>
      <c r="D1510" t="s">
        <v>160</v>
      </c>
      <c r="E1510" t="s">
        <v>47</v>
      </c>
      <c r="F1510" t="str">
        <f t="shared" si="70"/>
        <v>Victoria</v>
      </c>
      <c r="G1510" t="s">
        <v>26</v>
      </c>
      <c r="H1510">
        <v>3630</v>
      </c>
      <c r="I1510" t="s">
        <v>11</v>
      </c>
      <c r="J1510" t="s">
        <v>135</v>
      </c>
      <c r="K1510" t="s">
        <v>155</v>
      </c>
      <c r="L1510" t="s">
        <v>145</v>
      </c>
      <c r="M1510" s="5">
        <v>77</v>
      </c>
    </row>
    <row r="1511" spans="1:13" x14ac:dyDescent="0.25">
      <c r="A1511" s="2">
        <v>45593</v>
      </c>
      <c r="B1511" s="3">
        <f t="shared" si="71"/>
        <v>2025</v>
      </c>
      <c r="C1511" t="str">
        <f t="shared" si="69"/>
        <v>2024-2025</v>
      </c>
      <c r="D1511" t="s">
        <v>161</v>
      </c>
      <c r="E1511" t="s">
        <v>39</v>
      </c>
      <c r="F1511" t="str">
        <f t="shared" si="70"/>
        <v>New South Wales</v>
      </c>
      <c r="G1511" t="s">
        <v>10</v>
      </c>
      <c r="H1511">
        <v>2541</v>
      </c>
      <c r="I1511" t="s">
        <v>11</v>
      </c>
      <c r="J1511" t="s">
        <v>121</v>
      </c>
      <c r="K1511" t="s">
        <v>158</v>
      </c>
      <c r="L1511" t="s">
        <v>148</v>
      </c>
      <c r="M1511" s="5">
        <v>198</v>
      </c>
    </row>
    <row r="1512" spans="1:13" x14ac:dyDescent="0.25">
      <c r="A1512" s="2">
        <v>45332</v>
      </c>
      <c r="B1512" s="3">
        <f t="shared" si="71"/>
        <v>2024</v>
      </c>
      <c r="C1512" t="str">
        <f t="shared" si="69"/>
        <v>2023-2024</v>
      </c>
      <c r="D1512" t="s">
        <v>161</v>
      </c>
      <c r="E1512" t="s">
        <v>37</v>
      </c>
      <c r="F1512" t="str">
        <f t="shared" si="70"/>
        <v>Victoria</v>
      </c>
      <c r="G1512" t="s">
        <v>26</v>
      </c>
      <c r="H1512">
        <v>3134</v>
      </c>
      <c r="I1512" t="s">
        <v>11</v>
      </c>
      <c r="J1512" t="s">
        <v>125</v>
      </c>
      <c r="K1512" t="s">
        <v>153</v>
      </c>
      <c r="L1512" t="s">
        <v>143</v>
      </c>
      <c r="M1512" s="5">
        <v>759</v>
      </c>
    </row>
    <row r="1513" spans="1:13" x14ac:dyDescent="0.25">
      <c r="A1513" s="2">
        <v>45995</v>
      </c>
      <c r="B1513" s="3">
        <f t="shared" si="71"/>
        <v>2026</v>
      </c>
      <c r="C1513" t="str">
        <f t="shared" si="69"/>
        <v>2025-2026</v>
      </c>
      <c r="D1513" t="s">
        <v>160</v>
      </c>
      <c r="E1513" t="s">
        <v>77</v>
      </c>
      <c r="F1513" t="str">
        <f t="shared" si="70"/>
        <v>Victoria</v>
      </c>
      <c r="G1513" t="s">
        <v>26</v>
      </c>
      <c r="H1513">
        <v>3018</v>
      </c>
      <c r="I1513" t="s">
        <v>11</v>
      </c>
      <c r="J1513" t="s">
        <v>126</v>
      </c>
      <c r="K1513" t="s">
        <v>151</v>
      </c>
      <c r="L1513" t="s">
        <v>141</v>
      </c>
      <c r="M1513" s="5">
        <v>136</v>
      </c>
    </row>
    <row r="1514" spans="1:13" x14ac:dyDescent="0.25">
      <c r="A1514" s="2">
        <v>45505</v>
      </c>
      <c r="B1514" s="3">
        <f t="shared" si="71"/>
        <v>2025</v>
      </c>
      <c r="C1514" t="str">
        <f t="shared" si="69"/>
        <v>2024-2025</v>
      </c>
      <c r="D1514" t="s">
        <v>160</v>
      </c>
      <c r="E1514" t="s">
        <v>38</v>
      </c>
      <c r="F1514" t="str">
        <f t="shared" si="70"/>
        <v>Victoria</v>
      </c>
      <c r="G1514" t="s">
        <v>26</v>
      </c>
      <c r="H1514">
        <v>3199</v>
      </c>
      <c r="I1514" t="s">
        <v>11</v>
      </c>
      <c r="J1514" t="s">
        <v>125</v>
      </c>
      <c r="K1514" t="s">
        <v>153</v>
      </c>
      <c r="L1514" t="s">
        <v>143</v>
      </c>
      <c r="M1514" s="5">
        <v>472</v>
      </c>
    </row>
    <row r="1515" spans="1:13" x14ac:dyDescent="0.25">
      <c r="A1515" s="2">
        <v>45851</v>
      </c>
      <c r="B1515" s="3">
        <f t="shared" si="71"/>
        <v>2026</v>
      </c>
      <c r="C1515" t="str">
        <f t="shared" si="69"/>
        <v>2025-2026</v>
      </c>
      <c r="D1515" t="s">
        <v>160</v>
      </c>
      <c r="E1515" t="s">
        <v>23</v>
      </c>
      <c r="F1515" t="str">
        <f t="shared" si="70"/>
        <v>New South Wales</v>
      </c>
      <c r="G1515" t="s">
        <v>10</v>
      </c>
      <c r="H1515">
        <v>2830</v>
      </c>
      <c r="I1515" t="s">
        <v>11</v>
      </c>
      <c r="J1515" t="s">
        <v>130</v>
      </c>
      <c r="K1515" t="s">
        <v>156</v>
      </c>
      <c r="L1515" t="s">
        <v>146</v>
      </c>
      <c r="M1515" s="5">
        <v>681</v>
      </c>
    </row>
    <row r="1516" spans="1:13" x14ac:dyDescent="0.25">
      <c r="A1516" s="2">
        <v>45324</v>
      </c>
      <c r="B1516" s="3">
        <f t="shared" si="71"/>
        <v>2024</v>
      </c>
      <c r="C1516" t="str">
        <f t="shared" si="69"/>
        <v>2023-2024</v>
      </c>
      <c r="D1516" t="s">
        <v>161</v>
      </c>
      <c r="E1516" t="s">
        <v>67</v>
      </c>
      <c r="F1516" t="str">
        <f t="shared" si="70"/>
        <v>Tasmania</v>
      </c>
      <c r="G1516" t="s">
        <v>43</v>
      </c>
      <c r="H1516">
        <v>7250</v>
      </c>
      <c r="I1516" t="s">
        <v>11</v>
      </c>
      <c r="J1516" t="s">
        <v>128</v>
      </c>
      <c r="K1516" t="s">
        <v>154</v>
      </c>
      <c r="L1516" t="s">
        <v>144</v>
      </c>
      <c r="M1516" s="5">
        <v>20</v>
      </c>
    </row>
    <row r="1517" spans="1:13" x14ac:dyDescent="0.25">
      <c r="A1517" s="2">
        <v>45767</v>
      </c>
      <c r="B1517" s="3">
        <f t="shared" si="71"/>
        <v>2025</v>
      </c>
      <c r="C1517" t="str">
        <f t="shared" si="69"/>
        <v>2024-2025</v>
      </c>
      <c r="D1517" t="s">
        <v>160</v>
      </c>
      <c r="E1517" t="s">
        <v>30</v>
      </c>
      <c r="F1517" t="str">
        <f t="shared" si="70"/>
        <v>Victoria</v>
      </c>
      <c r="G1517" t="s">
        <v>26</v>
      </c>
      <c r="H1517">
        <v>3030</v>
      </c>
      <c r="I1517" t="s">
        <v>11</v>
      </c>
      <c r="J1517" t="s">
        <v>126</v>
      </c>
      <c r="K1517" t="s">
        <v>151</v>
      </c>
      <c r="L1517" t="s">
        <v>141</v>
      </c>
      <c r="M1517" s="5">
        <v>512</v>
      </c>
    </row>
    <row r="1518" spans="1:13" x14ac:dyDescent="0.25">
      <c r="A1518" s="2">
        <v>45495</v>
      </c>
      <c r="B1518" s="3">
        <f t="shared" si="71"/>
        <v>2025</v>
      </c>
      <c r="C1518" t="str">
        <f t="shared" si="69"/>
        <v>2024-2025</v>
      </c>
      <c r="D1518" t="s">
        <v>161</v>
      </c>
      <c r="E1518" t="s">
        <v>89</v>
      </c>
      <c r="F1518" t="str">
        <f t="shared" si="70"/>
        <v>Queensland</v>
      </c>
      <c r="G1518" t="s">
        <v>19</v>
      </c>
      <c r="H1518">
        <v>4700</v>
      </c>
      <c r="I1518" t="s">
        <v>11</v>
      </c>
      <c r="J1518" t="s">
        <v>136</v>
      </c>
      <c r="K1518" t="s">
        <v>155</v>
      </c>
      <c r="L1518" t="s">
        <v>145</v>
      </c>
      <c r="M1518" s="5">
        <v>767</v>
      </c>
    </row>
    <row r="1519" spans="1:13" x14ac:dyDescent="0.25">
      <c r="A1519" s="2">
        <v>45389</v>
      </c>
      <c r="B1519" s="3">
        <f t="shared" si="71"/>
        <v>2024</v>
      </c>
      <c r="C1519" t="str">
        <f t="shared" si="69"/>
        <v>2023-2024</v>
      </c>
      <c r="D1519" t="s">
        <v>161</v>
      </c>
      <c r="E1519" t="s">
        <v>63</v>
      </c>
      <c r="F1519" t="str">
        <f t="shared" si="70"/>
        <v>Queensland</v>
      </c>
      <c r="G1519" t="s">
        <v>19</v>
      </c>
      <c r="H1519">
        <v>4068</v>
      </c>
      <c r="I1519" t="s">
        <v>11</v>
      </c>
      <c r="J1519" t="s">
        <v>129</v>
      </c>
      <c r="K1519" t="s">
        <v>158</v>
      </c>
      <c r="L1519" t="s">
        <v>148</v>
      </c>
      <c r="M1519" s="5">
        <v>278</v>
      </c>
    </row>
    <row r="1520" spans="1:13" x14ac:dyDescent="0.25">
      <c r="A1520" s="2">
        <v>45918</v>
      </c>
      <c r="B1520" s="3">
        <f t="shared" si="71"/>
        <v>2026</v>
      </c>
      <c r="C1520" t="str">
        <f t="shared" si="69"/>
        <v>2025-2026</v>
      </c>
      <c r="D1520" t="s">
        <v>160</v>
      </c>
      <c r="E1520" t="s">
        <v>30</v>
      </c>
      <c r="F1520" t="str">
        <f t="shared" si="70"/>
        <v>Victoria</v>
      </c>
      <c r="G1520" t="s">
        <v>26</v>
      </c>
      <c r="H1520">
        <v>3030</v>
      </c>
      <c r="I1520" t="s">
        <v>11</v>
      </c>
      <c r="J1520" t="s">
        <v>126</v>
      </c>
      <c r="K1520" t="s">
        <v>152</v>
      </c>
      <c r="L1520" t="s">
        <v>142</v>
      </c>
      <c r="M1520" s="5">
        <v>535</v>
      </c>
    </row>
    <row r="1521" spans="1:13" x14ac:dyDescent="0.25">
      <c r="A1521" s="2">
        <v>45491</v>
      </c>
      <c r="B1521" s="3">
        <f t="shared" si="71"/>
        <v>2025</v>
      </c>
      <c r="C1521" t="str">
        <f t="shared" si="69"/>
        <v>2024-2025</v>
      </c>
      <c r="D1521" t="s">
        <v>161</v>
      </c>
      <c r="E1521" t="s">
        <v>30</v>
      </c>
      <c r="F1521" t="str">
        <f t="shared" si="70"/>
        <v>Victoria</v>
      </c>
      <c r="G1521" t="s">
        <v>26</v>
      </c>
      <c r="H1521">
        <v>3030</v>
      </c>
      <c r="I1521" t="s">
        <v>11</v>
      </c>
      <c r="J1521" t="s">
        <v>126</v>
      </c>
      <c r="K1521" t="s">
        <v>150</v>
      </c>
      <c r="L1521" t="s">
        <v>140</v>
      </c>
      <c r="M1521" s="5">
        <v>531</v>
      </c>
    </row>
    <row r="1522" spans="1:13" x14ac:dyDescent="0.25">
      <c r="A1522" s="2">
        <v>45343</v>
      </c>
      <c r="B1522" s="3">
        <f t="shared" si="71"/>
        <v>2024</v>
      </c>
      <c r="C1522" t="str">
        <f t="shared" si="69"/>
        <v>2023-2024</v>
      </c>
      <c r="D1522" t="s">
        <v>160</v>
      </c>
      <c r="E1522" t="s">
        <v>80</v>
      </c>
      <c r="F1522" t="str">
        <f t="shared" si="70"/>
        <v>New South Wales</v>
      </c>
      <c r="G1522" t="s">
        <v>10</v>
      </c>
      <c r="H1522">
        <v>2120</v>
      </c>
      <c r="I1522" t="s">
        <v>11</v>
      </c>
      <c r="J1522" t="s">
        <v>123</v>
      </c>
      <c r="K1522" t="s">
        <v>153</v>
      </c>
      <c r="L1522" t="s">
        <v>143</v>
      </c>
      <c r="M1522" s="5">
        <v>626</v>
      </c>
    </row>
    <row r="1523" spans="1:13" x14ac:dyDescent="0.25">
      <c r="A1523" s="2">
        <v>46007</v>
      </c>
      <c r="B1523" s="3">
        <f t="shared" si="71"/>
        <v>2026</v>
      </c>
      <c r="C1523" t="str">
        <f t="shared" si="69"/>
        <v>2025-2026</v>
      </c>
      <c r="D1523" t="s">
        <v>160</v>
      </c>
      <c r="E1523" t="s">
        <v>94</v>
      </c>
      <c r="F1523" t="str">
        <f t="shared" si="70"/>
        <v>Queensland</v>
      </c>
      <c r="G1523" t="s">
        <v>19</v>
      </c>
      <c r="H1523">
        <v>4551</v>
      </c>
      <c r="I1523" t="s">
        <v>11</v>
      </c>
      <c r="J1523" t="s">
        <v>134</v>
      </c>
      <c r="K1523" t="s">
        <v>154</v>
      </c>
      <c r="L1523" t="s">
        <v>144</v>
      </c>
      <c r="M1523" s="5">
        <v>191</v>
      </c>
    </row>
    <row r="1524" spans="1:13" x14ac:dyDescent="0.25">
      <c r="A1524" s="2">
        <v>45765</v>
      </c>
      <c r="B1524" s="3">
        <f t="shared" si="71"/>
        <v>2025</v>
      </c>
      <c r="C1524" t="str">
        <f t="shared" si="69"/>
        <v>2024-2025</v>
      </c>
      <c r="D1524" t="s">
        <v>160</v>
      </c>
      <c r="E1524" t="s">
        <v>50</v>
      </c>
      <c r="F1524" t="str">
        <f t="shared" si="70"/>
        <v>Australian Capital Territory</v>
      </c>
      <c r="G1524" t="s">
        <v>51</v>
      </c>
      <c r="H1524">
        <v>2617</v>
      </c>
      <c r="I1524" t="s">
        <v>11</v>
      </c>
      <c r="J1524" t="s">
        <v>121</v>
      </c>
      <c r="K1524" t="s">
        <v>158</v>
      </c>
      <c r="L1524" t="s">
        <v>148</v>
      </c>
      <c r="M1524" s="5">
        <v>790</v>
      </c>
    </row>
    <row r="1525" spans="1:13" x14ac:dyDescent="0.25">
      <c r="A1525" s="2">
        <v>45890</v>
      </c>
      <c r="B1525" s="3">
        <f t="shared" si="71"/>
        <v>2026</v>
      </c>
      <c r="C1525" t="str">
        <f t="shared" si="69"/>
        <v>2025-2026</v>
      </c>
      <c r="D1525" t="s">
        <v>160</v>
      </c>
      <c r="E1525" t="s">
        <v>80</v>
      </c>
      <c r="F1525" t="str">
        <f t="shared" si="70"/>
        <v>New South Wales</v>
      </c>
      <c r="G1525" t="s">
        <v>10</v>
      </c>
      <c r="H1525">
        <v>2120</v>
      </c>
      <c r="I1525" t="s">
        <v>11</v>
      </c>
      <c r="J1525" t="s">
        <v>123</v>
      </c>
      <c r="K1525" t="s">
        <v>157</v>
      </c>
      <c r="L1525" t="s">
        <v>147</v>
      </c>
      <c r="M1525" s="5">
        <v>664</v>
      </c>
    </row>
    <row r="1526" spans="1:13" x14ac:dyDescent="0.25">
      <c r="A1526" s="2">
        <v>45421</v>
      </c>
      <c r="B1526" s="3">
        <f t="shared" si="71"/>
        <v>2024</v>
      </c>
      <c r="C1526" t="str">
        <f t="shared" si="69"/>
        <v>2023-2024</v>
      </c>
      <c r="D1526" t="s">
        <v>161</v>
      </c>
      <c r="E1526" t="s">
        <v>112</v>
      </c>
      <c r="F1526" t="str">
        <f t="shared" si="70"/>
        <v>Queensland</v>
      </c>
      <c r="G1526" t="s">
        <v>19</v>
      </c>
      <c r="H1526">
        <v>4566</v>
      </c>
      <c r="I1526" t="s">
        <v>11</v>
      </c>
      <c r="J1526" t="s">
        <v>134</v>
      </c>
      <c r="K1526" t="s">
        <v>157</v>
      </c>
      <c r="L1526" t="s">
        <v>147</v>
      </c>
      <c r="M1526" s="5">
        <v>528</v>
      </c>
    </row>
    <row r="1527" spans="1:13" x14ac:dyDescent="0.25">
      <c r="A1527" s="2">
        <v>45804</v>
      </c>
      <c r="B1527" s="3">
        <f t="shared" si="71"/>
        <v>2025</v>
      </c>
      <c r="C1527" t="str">
        <f t="shared" si="69"/>
        <v>2024-2025</v>
      </c>
      <c r="D1527" t="s">
        <v>161</v>
      </c>
      <c r="E1527" t="s">
        <v>111</v>
      </c>
      <c r="F1527" t="str">
        <f t="shared" si="70"/>
        <v>New South Wales</v>
      </c>
      <c r="G1527" t="s">
        <v>10</v>
      </c>
      <c r="H1527">
        <v>2154</v>
      </c>
      <c r="I1527" t="s">
        <v>11</v>
      </c>
      <c r="J1527" t="s">
        <v>123</v>
      </c>
      <c r="K1527" t="s">
        <v>158</v>
      </c>
      <c r="L1527" t="s">
        <v>148</v>
      </c>
      <c r="M1527" s="5">
        <v>67</v>
      </c>
    </row>
    <row r="1528" spans="1:13" x14ac:dyDescent="0.25">
      <c r="A1528" s="2">
        <v>45380</v>
      </c>
      <c r="B1528" s="3">
        <f t="shared" si="71"/>
        <v>2024</v>
      </c>
      <c r="C1528" t="str">
        <f t="shared" si="69"/>
        <v>2023-2024</v>
      </c>
      <c r="D1528" t="s">
        <v>160</v>
      </c>
      <c r="E1528" t="s">
        <v>114</v>
      </c>
      <c r="F1528" t="str">
        <f t="shared" si="70"/>
        <v>Victoria</v>
      </c>
      <c r="G1528" t="s">
        <v>26</v>
      </c>
      <c r="H1528">
        <v>3353</v>
      </c>
      <c r="I1528" t="s">
        <v>11</v>
      </c>
      <c r="J1528" t="s">
        <v>127</v>
      </c>
      <c r="K1528" t="s">
        <v>157</v>
      </c>
      <c r="L1528" t="s">
        <v>147</v>
      </c>
      <c r="M1528" s="5">
        <v>373</v>
      </c>
    </row>
    <row r="1529" spans="1:13" x14ac:dyDescent="0.25">
      <c r="A1529" s="2">
        <v>45524</v>
      </c>
      <c r="B1529" s="3">
        <f t="shared" si="71"/>
        <v>2025</v>
      </c>
      <c r="C1529" t="str">
        <f t="shared" si="69"/>
        <v>2024-2025</v>
      </c>
      <c r="D1529" t="s">
        <v>161</v>
      </c>
      <c r="E1529" t="s">
        <v>63</v>
      </c>
      <c r="F1529" t="str">
        <f t="shared" si="70"/>
        <v>Queensland</v>
      </c>
      <c r="G1529" t="s">
        <v>19</v>
      </c>
      <c r="H1529">
        <v>4068</v>
      </c>
      <c r="I1529" t="s">
        <v>11</v>
      </c>
      <c r="J1529" t="s">
        <v>129</v>
      </c>
      <c r="K1529" t="s">
        <v>158</v>
      </c>
      <c r="L1529" t="s">
        <v>148</v>
      </c>
      <c r="M1529" s="5">
        <v>796</v>
      </c>
    </row>
    <row r="1530" spans="1:13" x14ac:dyDescent="0.25">
      <c r="A1530" s="2">
        <v>45393</v>
      </c>
      <c r="B1530" s="3">
        <f t="shared" si="71"/>
        <v>2024</v>
      </c>
      <c r="C1530" t="str">
        <f t="shared" si="69"/>
        <v>2023-2024</v>
      </c>
      <c r="D1530" t="s">
        <v>160</v>
      </c>
      <c r="E1530" t="s">
        <v>22</v>
      </c>
      <c r="F1530" t="str">
        <f t="shared" si="70"/>
        <v>New South Wales</v>
      </c>
      <c r="G1530" t="s">
        <v>10</v>
      </c>
      <c r="H1530">
        <v>2116</v>
      </c>
      <c r="I1530" t="s">
        <v>11</v>
      </c>
      <c r="J1530" t="s">
        <v>123</v>
      </c>
      <c r="K1530" t="s">
        <v>151</v>
      </c>
      <c r="L1530" t="s">
        <v>141</v>
      </c>
      <c r="M1530" s="5">
        <v>685</v>
      </c>
    </row>
    <row r="1531" spans="1:13" x14ac:dyDescent="0.25">
      <c r="A1531" s="2">
        <v>45406</v>
      </c>
      <c r="B1531" s="3">
        <f t="shared" si="71"/>
        <v>2024</v>
      </c>
      <c r="C1531" t="str">
        <f t="shared" si="69"/>
        <v>2023-2024</v>
      </c>
      <c r="D1531" t="s">
        <v>160</v>
      </c>
      <c r="E1531" t="s">
        <v>78</v>
      </c>
      <c r="F1531" t="str">
        <f t="shared" si="70"/>
        <v>New South Wales</v>
      </c>
      <c r="G1531" t="s">
        <v>10</v>
      </c>
      <c r="H1531">
        <v>2480</v>
      </c>
      <c r="I1531" t="s">
        <v>11</v>
      </c>
      <c r="J1531" t="s">
        <v>120</v>
      </c>
      <c r="K1531" t="s">
        <v>151</v>
      </c>
      <c r="L1531" t="s">
        <v>141</v>
      </c>
      <c r="M1531" s="5">
        <v>205</v>
      </c>
    </row>
    <row r="1532" spans="1:13" x14ac:dyDescent="0.25">
      <c r="A1532" s="2">
        <v>45832</v>
      </c>
      <c r="B1532" s="3">
        <f t="shared" si="71"/>
        <v>2025</v>
      </c>
      <c r="C1532" t="str">
        <f t="shared" si="69"/>
        <v>2024-2025</v>
      </c>
      <c r="D1532" t="s">
        <v>160</v>
      </c>
      <c r="E1532" t="s">
        <v>24</v>
      </c>
      <c r="F1532" t="str">
        <f t="shared" si="70"/>
        <v>Queensland</v>
      </c>
      <c r="G1532" t="s">
        <v>19</v>
      </c>
      <c r="H1532">
        <v>4053</v>
      </c>
      <c r="I1532" t="s">
        <v>11</v>
      </c>
      <c r="J1532" t="s">
        <v>129</v>
      </c>
      <c r="K1532" t="s">
        <v>150</v>
      </c>
      <c r="L1532" t="s">
        <v>140</v>
      </c>
      <c r="M1532" s="5">
        <v>82</v>
      </c>
    </row>
    <row r="1533" spans="1:13" x14ac:dyDescent="0.25">
      <c r="A1533" s="2">
        <v>45443</v>
      </c>
      <c r="B1533" s="3">
        <f t="shared" si="71"/>
        <v>2024</v>
      </c>
      <c r="C1533" t="str">
        <f t="shared" si="69"/>
        <v>2023-2024</v>
      </c>
      <c r="D1533" t="s">
        <v>161</v>
      </c>
      <c r="E1533" t="s">
        <v>52</v>
      </c>
      <c r="F1533" t="str">
        <f t="shared" si="70"/>
        <v>New South Wales</v>
      </c>
      <c r="G1533" t="s">
        <v>10</v>
      </c>
      <c r="H1533">
        <v>2485</v>
      </c>
      <c r="I1533" t="s">
        <v>11</v>
      </c>
      <c r="J1533" t="s">
        <v>120</v>
      </c>
      <c r="K1533" t="s">
        <v>153</v>
      </c>
      <c r="L1533" t="s">
        <v>143</v>
      </c>
      <c r="M1533" s="5">
        <v>331</v>
      </c>
    </row>
    <row r="1534" spans="1:13" x14ac:dyDescent="0.25">
      <c r="A1534" s="2">
        <v>45843</v>
      </c>
      <c r="B1534" s="3">
        <f t="shared" si="71"/>
        <v>2026</v>
      </c>
      <c r="C1534" t="str">
        <f t="shared" si="69"/>
        <v>2025-2026</v>
      </c>
      <c r="D1534" t="s">
        <v>160</v>
      </c>
      <c r="E1534" t="s">
        <v>114</v>
      </c>
      <c r="F1534" t="str">
        <f t="shared" si="70"/>
        <v>Victoria</v>
      </c>
      <c r="G1534" t="s">
        <v>26</v>
      </c>
      <c r="H1534">
        <v>3353</v>
      </c>
      <c r="I1534" t="s">
        <v>11</v>
      </c>
      <c r="J1534" t="s">
        <v>127</v>
      </c>
      <c r="K1534" t="s">
        <v>152</v>
      </c>
      <c r="L1534" t="s">
        <v>142</v>
      </c>
      <c r="M1534" s="5">
        <v>358</v>
      </c>
    </row>
    <row r="1535" spans="1:13" x14ac:dyDescent="0.25">
      <c r="A1535" s="2">
        <v>45555</v>
      </c>
      <c r="B1535" s="3">
        <f t="shared" si="71"/>
        <v>2025</v>
      </c>
      <c r="C1535" t="str">
        <f t="shared" si="69"/>
        <v>2024-2025</v>
      </c>
      <c r="D1535" t="s">
        <v>161</v>
      </c>
      <c r="E1535" t="s">
        <v>42</v>
      </c>
      <c r="F1535" t="str">
        <f t="shared" si="70"/>
        <v>Tasmania</v>
      </c>
      <c r="G1535" t="s">
        <v>43</v>
      </c>
      <c r="H1535">
        <v>7018</v>
      </c>
      <c r="I1535" t="s">
        <v>11</v>
      </c>
      <c r="J1535" t="s">
        <v>128</v>
      </c>
      <c r="K1535" t="s">
        <v>153</v>
      </c>
      <c r="L1535" t="s">
        <v>143</v>
      </c>
      <c r="M1535" s="5">
        <v>130</v>
      </c>
    </row>
    <row r="1536" spans="1:13" x14ac:dyDescent="0.25">
      <c r="A1536" s="2">
        <v>45425</v>
      </c>
      <c r="B1536" s="3">
        <f t="shared" si="71"/>
        <v>2024</v>
      </c>
      <c r="C1536" t="str">
        <f t="shared" si="69"/>
        <v>2023-2024</v>
      </c>
      <c r="D1536" t="s">
        <v>160</v>
      </c>
      <c r="E1536" t="s">
        <v>20</v>
      </c>
      <c r="F1536" t="str">
        <f t="shared" si="70"/>
        <v>South Australia</v>
      </c>
      <c r="G1536" t="s">
        <v>17</v>
      </c>
      <c r="H1536">
        <v>5607</v>
      </c>
      <c r="I1536" t="s">
        <v>11</v>
      </c>
      <c r="J1536" t="s">
        <v>137</v>
      </c>
      <c r="K1536" t="s">
        <v>153</v>
      </c>
      <c r="L1536" t="s">
        <v>143</v>
      </c>
      <c r="M1536" s="5">
        <v>419</v>
      </c>
    </row>
    <row r="1537" spans="1:13" x14ac:dyDescent="0.25">
      <c r="A1537" s="2">
        <v>45649</v>
      </c>
      <c r="B1537" s="3">
        <f t="shared" si="71"/>
        <v>2025</v>
      </c>
      <c r="C1537" t="str">
        <f t="shared" si="69"/>
        <v>2024-2025</v>
      </c>
      <c r="D1537" t="s">
        <v>161</v>
      </c>
      <c r="E1537" t="s">
        <v>12</v>
      </c>
      <c r="F1537" t="str">
        <f t="shared" si="70"/>
        <v>New South Wales</v>
      </c>
      <c r="G1537" t="s">
        <v>10</v>
      </c>
      <c r="H1537">
        <v>2795</v>
      </c>
      <c r="I1537" t="s">
        <v>11</v>
      </c>
      <c r="J1537" t="s">
        <v>130</v>
      </c>
      <c r="K1537" t="s">
        <v>158</v>
      </c>
      <c r="L1537" t="s">
        <v>148</v>
      </c>
      <c r="M1537" s="5">
        <v>362</v>
      </c>
    </row>
    <row r="1538" spans="1:13" x14ac:dyDescent="0.25">
      <c r="A1538" s="2">
        <v>45558</v>
      </c>
      <c r="B1538" s="3">
        <f t="shared" si="71"/>
        <v>2025</v>
      </c>
      <c r="C1538" t="str">
        <f t="shared" ref="C1538:C1601" si="72">IF(MONTH(A1538) &gt;= 7, YEAR(A1538) &amp; "-" &amp; YEAR(A1538) + 1, YEAR(A1538) - 1 &amp; "-" &amp; YEAR(A1538))</f>
        <v>2024-2025</v>
      </c>
      <c r="D1538" t="s">
        <v>161</v>
      </c>
      <c r="E1538" t="s">
        <v>68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26</v>
      </c>
      <c r="H1538">
        <v>3429</v>
      </c>
      <c r="I1538" t="s">
        <v>11</v>
      </c>
      <c r="J1538" t="s">
        <v>127</v>
      </c>
      <c r="K1538" t="s">
        <v>152</v>
      </c>
      <c r="L1538" t="s">
        <v>142</v>
      </c>
      <c r="M1538" s="5">
        <v>748</v>
      </c>
    </row>
    <row r="1539" spans="1:13" x14ac:dyDescent="0.25">
      <c r="A1539" s="2">
        <v>45301</v>
      </c>
      <c r="B1539" s="3">
        <f t="shared" ref="B1539:B1602" si="74">IF(MONTH(A1539)&gt;=7,YEAR(A1539)+1,YEAR(A1539))</f>
        <v>2024</v>
      </c>
      <c r="C1539" t="str">
        <f t="shared" si="72"/>
        <v>2023-2024</v>
      </c>
      <c r="D1539" t="s">
        <v>160</v>
      </c>
      <c r="E1539" t="s">
        <v>114</v>
      </c>
      <c r="F1539" t="str">
        <f t="shared" si="73"/>
        <v>Victoria</v>
      </c>
      <c r="G1539" t="s">
        <v>26</v>
      </c>
      <c r="H1539">
        <v>3353</v>
      </c>
      <c r="I1539" t="s">
        <v>11</v>
      </c>
      <c r="J1539" t="s">
        <v>127</v>
      </c>
      <c r="K1539" t="s">
        <v>155</v>
      </c>
      <c r="L1539" t="s">
        <v>145</v>
      </c>
      <c r="M1539" s="5">
        <v>493</v>
      </c>
    </row>
    <row r="1540" spans="1:13" x14ac:dyDescent="0.25">
      <c r="A1540" s="2">
        <v>45466</v>
      </c>
      <c r="B1540" s="3">
        <f t="shared" si="74"/>
        <v>2024</v>
      </c>
      <c r="C1540" t="str">
        <f t="shared" si="72"/>
        <v>2023-2024</v>
      </c>
      <c r="D1540" t="s">
        <v>161</v>
      </c>
      <c r="E1540" t="s">
        <v>107</v>
      </c>
      <c r="F1540" t="str">
        <f t="shared" si="73"/>
        <v>New South Wales</v>
      </c>
      <c r="G1540" t="s">
        <v>10</v>
      </c>
      <c r="H1540">
        <v>2020</v>
      </c>
      <c r="I1540" t="s">
        <v>11</v>
      </c>
      <c r="J1540" t="s">
        <v>124</v>
      </c>
      <c r="K1540" t="s">
        <v>158</v>
      </c>
      <c r="L1540" t="s">
        <v>148</v>
      </c>
      <c r="M1540" s="5">
        <v>533</v>
      </c>
    </row>
    <row r="1541" spans="1:13" x14ac:dyDescent="0.25">
      <c r="A1541" s="2">
        <v>45877</v>
      </c>
      <c r="B1541" s="3">
        <f t="shared" si="74"/>
        <v>2026</v>
      </c>
      <c r="C1541" t="str">
        <f t="shared" si="72"/>
        <v>2025-2026</v>
      </c>
      <c r="D1541" t="s">
        <v>160</v>
      </c>
      <c r="E1541" t="s">
        <v>76</v>
      </c>
      <c r="F1541" t="str">
        <f t="shared" si="73"/>
        <v>Queensland</v>
      </c>
      <c r="G1541" t="s">
        <v>19</v>
      </c>
      <c r="H1541">
        <v>4220</v>
      </c>
      <c r="I1541" t="s">
        <v>11</v>
      </c>
      <c r="J1541" t="s">
        <v>122</v>
      </c>
      <c r="K1541" t="s">
        <v>153</v>
      </c>
      <c r="L1541" t="s">
        <v>143</v>
      </c>
      <c r="M1541" s="5">
        <v>82</v>
      </c>
    </row>
    <row r="1542" spans="1:13" x14ac:dyDescent="0.25">
      <c r="A1542" s="2">
        <v>45734</v>
      </c>
      <c r="B1542" s="3">
        <f t="shared" si="74"/>
        <v>2025</v>
      </c>
      <c r="C1542" t="str">
        <f t="shared" si="72"/>
        <v>2024-2025</v>
      </c>
      <c r="D1542" t="s">
        <v>160</v>
      </c>
      <c r="E1542" t="s">
        <v>31</v>
      </c>
      <c r="F1542" t="str">
        <f t="shared" si="73"/>
        <v>South Australia</v>
      </c>
      <c r="G1542" t="s">
        <v>17</v>
      </c>
      <c r="H1542">
        <v>5082</v>
      </c>
      <c r="I1542" t="s">
        <v>11</v>
      </c>
      <c r="J1542" t="s">
        <v>132</v>
      </c>
      <c r="K1542" t="s">
        <v>156</v>
      </c>
      <c r="L1542" t="s">
        <v>146</v>
      </c>
      <c r="M1542" s="5">
        <v>21</v>
      </c>
    </row>
    <row r="1543" spans="1:13" x14ac:dyDescent="0.25">
      <c r="A1543" s="2">
        <v>45852</v>
      </c>
      <c r="B1543" s="3">
        <f t="shared" si="74"/>
        <v>2026</v>
      </c>
      <c r="C1543" t="str">
        <f t="shared" si="72"/>
        <v>2025-2026</v>
      </c>
      <c r="D1543" t="s">
        <v>160</v>
      </c>
      <c r="E1543" t="s">
        <v>96</v>
      </c>
      <c r="F1543" t="str">
        <f t="shared" si="73"/>
        <v>Western Australia</v>
      </c>
      <c r="G1543" t="s">
        <v>28</v>
      </c>
      <c r="H1543">
        <v>6027</v>
      </c>
      <c r="I1543" t="s">
        <v>11</v>
      </c>
      <c r="J1543" t="s">
        <v>119</v>
      </c>
      <c r="K1543" t="s">
        <v>152</v>
      </c>
      <c r="L1543" t="s">
        <v>142</v>
      </c>
      <c r="M1543" s="5">
        <v>149</v>
      </c>
    </row>
    <row r="1544" spans="1:13" x14ac:dyDescent="0.25">
      <c r="A1544" s="2">
        <v>45471</v>
      </c>
      <c r="B1544" s="3">
        <f t="shared" si="74"/>
        <v>2024</v>
      </c>
      <c r="C1544" t="str">
        <f t="shared" si="72"/>
        <v>2023-2024</v>
      </c>
      <c r="D1544" t="s">
        <v>160</v>
      </c>
      <c r="E1544" t="s">
        <v>22</v>
      </c>
      <c r="F1544" t="str">
        <f t="shared" si="73"/>
        <v>New South Wales</v>
      </c>
      <c r="G1544" t="s">
        <v>10</v>
      </c>
      <c r="H1544">
        <v>2116</v>
      </c>
      <c r="I1544" t="s">
        <v>11</v>
      </c>
      <c r="J1544" t="s">
        <v>123</v>
      </c>
      <c r="K1544" t="s">
        <v>159</v>
      </c>
      <c r="L1544" t="s">
        <v>149</v>
      </c>
      <c r="M1544" s="5">
        <v>606</v>
      </c>
    </row>
    <row r="1545" spans="1:13" x14ac:dyDescent="0.25">
      <c r="A1545" s="2">
        <v>45875</v>
      </c>
      <c r="B1545" s="3">
        <f t="shared" si="74"/>
        <v>2026</v>
      </c>
      <c r="C1545" t="str">
        <f t="shared" si="72"/>
        <v>2025-2026</v>
      </c>
      <c r="D1545" t="s">
        <v>160</v>
      </c>
      <c r="E1545" t="s">
        <v>92</v>
      </c>
      <c r="F1545" t="str">
        <f t="shared" si="73"/>
        <v>New South Wales</v>
      </c>
      <c r="G1545" t="s">
        <v>10</v>
      </c>
      <c r="H1545">
        <v>2015</v>
      </c>
      <c r="I1545" t="s">
        <v>11</v>
      </c>
      <c r="J1545" t="s">
        <v>124</v>
      </c>
      <c r="K1545" t="s">
        <v>157</v>
      </c>
      <c r="L1545" t="s">
        <v>147</v>
      </c>
      <c r="M1545" s="5">
        <v>793</v>
      </c>
    </row>
    <row r="1546" spans="1:13" x14ac:dyDescent="0.25">
      <c r="A1546" s="2">
        <v>45928</v>
      </c>
      <c r="B1546" s="3">
        <f t="shared" si="74"/>
        <v>2026</v>
      </c>
      <c r="C1546" t="str">
        <f t="shared" si="72"/>
        <v>2025-2026</v>
      </c>
      <c r="D1546" t="s">
        <v>160</v>
      </c>
      <c r="E1546" t="s">
        <v>25</v>
      </c>
      <c r="F1546" t="str">
        <f t="shared" si="73"/>
        <v>Victoria</v>
      </c>
      <c r="G1546" t="s">
        <v>26</v>
      </c>
      <c r="H1546">
        <v>3066</v>
      </c>
      <c r="I1546" t="s">
        <v>11</v>
      </c>
      <c r="J1546" t="s">
        <v>126</v>
      </c>
      <c r="K1546" t="s">
        <v>153</v>
      </c>
      <c r="L1546" t="s">
        <v>143</v>
      </c>
      <c r="M1546" s="5">
        <v>164</v>
      </c>
    </row>
    <row r="1547" spans="1:13" x14ac:dyDescent="0.25">
      <c r="A1547" s="2">
        <v>45868</v>
      </c>
      <c r="B1547" s="3">
        <f t="shared" si="74"/>
        <v>2026</v>
      </c>
      <c r="C1547" t="str">
        <f t="shared" si="72"/>
        <v>2025-2026</v>
      </c>
      <c r="D1547" t="s">
        <v>161</v>
      </c>
      <c r="E1547" t="s">
        <v>76</v>
      </c>
      <c r="F1547" t="str">
        <f t="shared" si="73"/>
        <v>Queensland</v>
      </c>
      <c r="G1547" t="s">
        <v>19</v>
      </c>
      <c r="H1547">
        <v>4220</v>
      </c>
      <c r="I1547" t="s">
        <v>11</v>
      </c>
      <c r="J1547" t="s">
        <v>122</v>
      </c>
      <c r="K1547" t="s">
        <v>151</v>
      </c>
      <c r="L1547" t="s">
        <v>141</v>
      </c>
      <c r="M1547" s="5">
        <v>37</v>
      </c>
    </row>
    <row r="1548" spans="1:13" x14ac:dyDescent="0.25">
      <c r="A1548" s="2">
        <v>45535</v>
      </c>
      <c r="B1548" s="3">
        <f t="shared" si="74"/>
        <v>2025</v>
      </c>
      <c r="C1548" t="str">
        <f t="shared" si="72"/>
        <v>2024-2025</v>
      </c>
      <c r="D1548" t="s">
        <v>160</v>
      </c>
      <c r="E1548" t="s">
        <v>83</v>
      </c>
      <c r="F1548" t="str">
        <f t="shared" si="73"/>
        <v>Victoria</v>
      </c>
      <c r="G1548" t="s">
        <v>26</v>
      </c>
      <c r="H1548">
        <v>3551</v>
      </c>
      <c r="I1548" t="s">
        <v>11</v>
      </c>
      <c r="J1548" t="s">
        <v>127</v>
      </c>
      <c r="K1548" t="s">
        <v>151</v>
      </c>
      <c r="L1548" t="s">
        <v>141</v>
      </c>
      <c r="M1548" s="5">
        <v>502</v>
      </c>
    </row>
    <row r="1549" spans="1:13" x14ac:dyDescent="0.25">
      <c r="A1549" s="2">
        <v>45621</v>
      </c>
      <c r="B1549" s="3">
        <f t="shared" si="74"/>
        <v>2025</v>
      </c>
      <c r="C1549" t="str">
        <f t="shared" si="72"/>
        <v>2024-2025</v>
      </c>
      <c r="D1549" t="s">
        <v>161</v>
      </c>
      <c r="E1549" t="s">
        <v>13</v>
      </c>
      <c r="F1549" t="str">
        <f t="shared" si="73"/>
        <v>New South Wales</v>
      </c>
      <c r="G1549" t="s">
        <v>10</v>
      </c>
      <c r="H1549">
        <v>2141</v>
      </c>
      <c r="I1549" t="s">
        <v>11</v>
      </c>
      <c r="J1549" t="s">
        <v>123</v>
      </c>
      <c r="K1549" t="s">
        <v>152</v>
      </c>
      <c r="L1549" t="s">
        <v>142</v>
      </c>
      <c r="M1549" s="5">
        <v>627</v>
      </c>
    </row>
    <row r="1550" spans="1:13" x14ac:dyDescent="0.25">
      <c r="A1550" s="2">
        <v>45899</v>
      </c>
      <c r="B1550" s="3">
        <f t="shared" si="74"/>
        <v>2026</v>
      </c>
      <c r="C1550" t="str">
        <f t="shared" si="72"/>
        <v>2025-2026</v>
      </c>
      <c r="D1550" t="s">
        <v>161</v>
      </c>
      <c r="E1550" t="s">
        <v>90</v>
      </c>
      <c r="F1550" t="str">
        <f t="shared" si="73"/>
        <v>New South Wales</v>
      </c>
      <c r="G1550" t="s">
        <v>10</v>
      </c>
      <c r="H1550">
        <v>2650</v>
      </c>
      <c r="I1550" t="s">
        <v>11</v>
      </c>
      <c r="J1550" t="s">
        <v>130</v>
      </c>
      <c r="K1550" t="s">
        <v>155</v>
      </c>
      <c r="L1550" t="s">
        <v>145</v>
      </c>
      <c r="M1550" s="5">
        <v>433</v>
      </c>
    </row>
    <row r="1551" spans="1:13" x14ac:dyDescent="0.25">
      <c r="A1551" s="2">
        <v>45811</v>
      </c>
      <c r="B1551" s="3">
        <f t="shared" si="74"/>
        <v>2025</v>
      </c>
      <c r="C1551" t="str">
        <f t="shared" si="72"/>
        <v>2024-2025</v>
      </c>
      <c r="D1551" t="s">
        <v>160</v>
      </c>
      <c r="E1551" t="s">
        <v>73</v>
      </c>
      <c r="F1551" t="str">
        <f t="shared" si="73"/>
        <v>Queensland</v>
      </c>
      <c r="G1551" t="s">
        <v>19</v>
      </c>
      <c r="H1551">
        <v>4509</v>
      </c>
      <c r="I1551" t="s">
        <v>11</v>
      </c>
      <c r="J1551" t="s">
        <v>122</v>
      </c>
      <c r="K1551" t="s">
        <v>159</v>
      </c>
      <c r="L1551" t="s">
        <v>149</v>
      </c>
      <c r="M1551" s="5">
        <v>614</v>
      </c>
    </row>
    <row r="1552" spans="1:13" x14ac:dyDescent="0.25">
      <c r="A1552" s="2">
        <v>45328</v>
      </c>
      <c r="B1552" s="3">
        <f t="shared" si="74"/>
        <v>2024</v>
      </c>
      <c r="C1552" t="str">
        <f t="shared" si="72"/>
        <v>2023-2024</v>
      </c>
      <c r="D1552" t="s">
        <v>160</v>
      </c>
      <c r="E1552" t="s">
        <v>35</v>
      </c>
      <c r="F1552" t="str">
        <f t="shared" si="73"/>
        <v>Victoria</v>
      </c>
      <c r="G1552" t="s">
        <v>26</v>
      </c>
      <c r="H1552">
        <v>3280</v>
      </c>
      <c r="I1552" t="s">
        <v>11</v>
      </c>
      <c r="J1552" t="s">
        <v>127</v>
      </c>
      <c r="K1552" t="s">
        <v>154</v>
      </c>
      <c r="L1552" t="s">
        <v>144</v>
      </c>
      <c r="M1552" s="5">
        <v>43</v>
      </c>
    </row>
    <row r="1553" spans="1:13" x14ac:dyDescent="0.25">
      <c r="A1553" s="2">
        <v>45493</v>
      </c>
      <c r="B1553" s="3">
        <f t="shared" si="74"/>
        <v>2025</v>
      </c>
      <c r="C1553" t="str">
        <f t="shared" si="72"/>
        <v>2024-2025</v>
      </c>
      <c r="D1553" t="s">
        <v>161</v>
      </c>
      <c r="E1553" t="s">
        <v>70</v>
      </c>
      <c r="F1553" t="str">
        <f t="shared" si="73"/>
        <v>Western Australia</v>
      </c>
      <c r="G1553" t="s">
        <v>28</v>
      </c>
      <c r="H1553">
        <v>6021</v>
      </c>
      <c r="I1553" t="s">
        <v>11</v>
      </c>
      <c r="J1553" t="s">
        <v>119</v>
      </c>
      <c r="K1553" t="s">
        <v>154</v>
      </c>
      <c r="L1553" t="s">
        <v>144</v>
      </c>
      <c r="M1553" s="5">
        <v>155</v>
      </c>
    </row>
    <row r="1554" spans="1:13" x14ac:dyDescent="0.25">
      <c r="A1554" s="2">
        <v>45795</v>
      </c>
      <c r="B1554" s="3">
        <f t="shared" si="74"/>
        <v>2025</v>
      </c>
      <c r="C1554" t="str">
        <f t="shared" si="72"/>
        <v>2024-2025</v>
      </c>
      <c r="D1554" t="s">
        <v>161</v>
      </c>
      <c r="E1554" t="s">
        <v>68</v>
      </c>
      <c r="F1554" t="str">
        <f t="shared" si="73"/>
        <v>Victoria</v>
      </c>
      <c r="G1554" t="s">
        <v>26</v>
      </c>
      <c r="H1554">
        <v>3429</v>
      </c>
      <c r="I1554" t="s">
        <v>11</v>
      </c>
      <c r="J1554" t="s">
        <v>127</v>
      </c>
      <c r="K1554" t="s">
        <v>153</v>
      </c>
      <c r="L1554" t="s">
        <v>143</v>
      </c>
      <c r="M1554" s="5">
        <v>512</v>
      </c>
    </row>
    <row r="1555" spans="1:13" x14ac:dyDescent="0.25">
      <c r="A1555" s="2">
        <v>45859</v>
      </c>
      <c r="B1555" s="3">
        <f t="shared" si="74"/>
        <v>2026</v>
      </c>
      <c r="C1555" t="str">
        <f t="shared" si="72"/>
        <v>2025-2026</v>
      </c>
      <c r="D1555" t="s">
        <v>160</v>
      </c>
      <c r="E1555" t="s">
        <v>14</v>
      </c>
      <c r="F1555" t="str">
        <f t="shared" si="73"/>
        <v>Northern Territory</v>
      </c>
      <c r="G1555" t="s">
        <v>15</v>
      </c>
      <c r="H1555">
        <v>800</v>
      </c>
      <c r="I1555" t="s">
        <v>11</v>
      </c>
      <c r="J1555" t="s">
        <v>138</v>
      </c>
      <c r="K1555" t="s">
        <v>153</v>
      </c>
      <c r="L1555" t="s">
        <v>143</v>
      </c>
      <c r="M1555" s="5">
        <v>189</v>
      </c>
    </row>
    <row r="1556" spans="1:13" x14ac:dyDescent="0.25">
      <c r="A1556" s="2">
        <v>45427</v>
      </c>
      <c r="B1556" s="3">
        <f t="shared" si="74"/>
        <v>2024</v>
      </c>
      <c r="C1556" t="str">
        <f t="shared" si="72"/>
        <v>2023-2024</v>
      </c>
      <c r="D1556" t="s">
        <v>160</v>
      </c>
      <c r="E1556" t="s">
        <v>63</v>
      </c>
      <c r="F1556" t="str">
        <f t="shared" si="73"/>
        <v>Queensland</v>
      </c>
      <c r="G1556" t="s">
        <v>19</v>
      </c>
      <c r="H1556">
        <v>4068</v>
      </c>
      <c r="I1556" t="s">
        <v>11</v>
      </c>
      <c r="J1556" t="s">
        <v>129</v>
      </c>
      <c r="K1556" t="s">
        <v>152</v>
      </c>
      <c r="L1556" t="s">
        <v>142</v>
      </c>
      <c r="M1556" s="5">
        <v>502</v>
      </c>
    </row>
    <row r="1557" spans="1:13" x14ac:dyDescent="0.25">
      <c r="A1557" s="2">
        <v>45412</v>
      </c>
      <c r="B1557" s="3">
        <f t="shared" si="74"/>
        <v>2024</v>
      </c>
      <c r="C1557" t="str">
        <f t="shared" si="72"/>
        <v>2023-2024</v>
      </c>
      <c r="D1557" t="s">
        <v>160</v>
      </c>
      <c r="E1557" t="s">
        <v>66</v>
      </c>
      <c r="F1557" t="str">
        <f t="shared" si="73"/>
        <v>Western Australia</v>
      </c>
      <c r="G1557" t="s">
        <v>28</v>
      </c>
      <c r="H1557">
        <v>6330</v>
      </c>
      <c r="I1557" t="s">
        <v>11</v>
      </c>
      <c r="J1557" t="s">
        <v>133</v>
      </c>
      <c r="K1557" t="s">
        <v>153</v>
      </c>
      <c r="L1557" t="s">
        <v>143</v>
      </c>
      <c r="M1557" s="5">
        <v>316</v>
      </c>
    </row>
    <row r="1558" spans="1:13" x14ac:dyDescent="0.25">
      <c r="A1558" s="2">
        <v>45512</v>
      </c>
      <c r="B1558" s="3">
        <f t="shared" si="74"/>
        <v>2025</v>
      </c>
      <c r="C1558" t="str">
        <f t="shared" si="72"/>
        <v>2024-2025</v>
      </c>
      <c r="D1558" t="s">
        <v>160</v>
      </c>
      <c r="E1558" t="s">
        <v>16</v>
      </c>
      <c r="F1558" t="str">
        <f t="shared" si="73"/>
        <v>South Australia</v>
      </c>
      <c r="G1558" t="s">
        <v>17</v>
      </c>
      <c r="H1558">
        <v>5168</v>
      </c>
      <c r="I1558" t="s">
        <v>11</v>
      </c>
      <c r="J1558" t="s">
        <v>132</v>
      </c>
      <c r="K1558" t="s">
        <v>153</v>
      </c>
      <c r="L1558" t="s">
        <v>143</v>
      </c>
      <c r="M1558" s="5">
        <v>74</v>
      </c>
    </row>
    <row r="1559" spans="1:13" x14ac:dyDescent="0.25">
      <c r="A1559" s="2">
        <v>45568</v>
      </c>
      <c r="B1559" s="3">
        <f t="shared" si="74"/>
        <v>2025</v>
      </c>
      <c r="C1559" t="str">
        <f t="shared" si="72"/>
        <v>2024-2025</v>
      </c>
      <c r="D1559" t="s">
        <v>161</v>
      </c>
      <c r="E1559" t="s">
        <v>71</v>
      </c>
      <c r="F1559" t="str">
        <f t="shared" si="73"/>
        <v>Victoria</v>
      </c>
      <c r="G1559" t="s">
        <v>26</v>
      </c>
      <c r="H1559">
        <v>3131</v>
      </c>
      <c r="I1559" t="s">
        <v>11</v>
      </c>
      <c r="J1559" t="s">
        <v>125</v>
      </c>
      <c r="K1559" t="s">
        <v>157</v>
      </c>
      <c r="L1559" t="s">
        <v>147</v>
      </c>
      <c r="M1559" s="5">
        <v>729</v>
      </c>
    </row>
    <row r="1560" spans="1:13" x14ac:dyDescent="0.25">
      <c r="A1560" s="2">
        <v>45775</v>
      </c>
      <c r="B1560" s="3">
        <f t="shared" si="74"/>
        <v>2025</v>
      </c>
      <c r="C1560" t="str">
        <f t="shared" si="72"/>
        <v>2024-2025</v>
      </c>
      <c r="D1560" t="s">
        <v>161</v>
      </c>
      <c r="E1560" t="s">
        <v>13</v>
      </c>
      <c r="F1560" t="str">
        <f t="shared" si="73"/>
        <v>New South Wales</v>
      </c>
      <c r="G1560" t="s">
        <v>10</v>
      </c>
      <c r="H1560">
        <v>2141</v>
      </c>
      <c r="I1560" t="s">
        <v>11</v>
      </c>
      <c r="J1560" t="s">
        <v>123</v>
      </c>
      <c r="K1560" t="s">
        <v>156</v>
      </c>
      <c r="L1560" t="s">
        <v>146</v>
      </c>
      <c r="M1560" s="5">
        <v>554</v>
      </c>
    </row>
    <row r="1561" spans="1:13" x14ac:dyDescent="0.25">
      <c r="A1561" s="2">
        <v>45402</v>
      </c>
      <c r="B1561" s="3">
        <f t="shared" si="74"/>
        <v>2024</v>
      </c>
      <c r="C1561" t="str">
        <f t="shared" si="72"/>
        <v>2023-2024</v>
      </c>
      <c r="D1561" t="s">
        <v>161</v>
      </c>
      <c r="E1561" t="s">
        <v>106</v>
      </c>
      <c r="F1561" t="str">
        <f t="shared" si="73"/>
        <v>Queensland</v>
      </c>
      <c r="G1561" t="s">
        <v>19</v>
      </c>
      <c r="H1561">
        <v>4558</v>
      </c>
      <c r="I1561" t="s">
        <v>11</v>
      </c>
      <c r="J1561" t="s">
        <v>134</v>
      </c>
      <c r="K1561" t="s">
        <v>158</v>
      </c>
      <c r="L1561" t="s">
        <v>148</v>
      </c>
      <c r="M1561" s="5">
        <v>428</v>
      </c>
    </row>
    <row r="1562" spans="1:13" x14ac:dyDescent="0.25">
      <c r="A1562" s="2">
        <v>45967</v>
      </c>
      <c r="B1562" s="3">
        <f t="shared" si="74"/>
        <v>2026</v>
      </c>
      <c r="C1562" t="str">
        <f t="shared" si="72"/>
        <v>2025-2026</v>
      </c>
      <c r="D1562" t="s">
        <v>160</v>
      </c>
      <c r="E1562" t="s">
        <v>57</v>
      </c>
      <c r="F1562" t="str">
        <f t="shared" si="73"/>
        <v>New South Wales</v>
      </c>
      <c r="G1562" t="s">
        <v>10</v>
      </c>
      <c r="H1562">
        <v>2064</v>
      </c>
      <c r="I1562" t="s">
        <v>11</v>
      </c>
      <c r="J1562" t="s">
        <v>124</v>
      </c>
      <c r="K1562" t="s">
        <v>154</v>
      </c>
      <c r="L1562" t="s">
        <v>144</v>
      </c>
      <c r="M1562" s="5">
        <v>96</v>
      </c>
    </row>
    <row r="1563" spans="1:13" x14ac:dyDescent="0.25">
      <c r="A1563" s="2">
        <v>45994</v>
      </c>
      <c r="B1563" s="3">
        <f t="shared" si="74"/>
        <v>2026</v>
      </c>
      <c r="C1563" t="str">
        <f t="shared" si="72"/>
        <v>2025-2026</v>
      </c>
      <c r="D1563" t="s">
        <v>161</v>
      </c>
      <c r="E1563" t="s">
        <v>16</v>
      </c>
      <c r="F1563" t="str">
        <f t="shared" si="73"/>
        <v>South Australia</v>
      </c>
      <c r="G1563" t="s">
        <v>17</v>
      </c>
      <c r="H1563">
        <v>5168</v>
      </c>
      <c r="I1563" t="s">
        <v>11</v>
      </c>
      <c r="J1563" t="s">
        <v>132</v>
      </c>
      <c r="K1563" t="s">
        <v>153</v>
      </c>
      <c r="L1563" t="s">
        <v>143</v>
      </c>
      <c r="M1563" s="5">
        <v>266</v>
      </c>
    </row>
    <row r="1564" spans="1:13" x14ac:dyDescent="0.25">
      <c r="A1564" s="2">
        <v>45978</v>
      </c>
      <c r="B1564" s="3">
        <f t="shared" si="74"/>
        <v>2026</v>
      </c>
      <c r="C1564" t="str">
        <f t="shared" si="72"/>
        <v>2025-2026</v>
      </c>
      <c r="D1564" t="s">
        <v>160</v>
      </c>
      <c r="E1564" t="s">
        <v>82</v>
      </c>
      <c r="F1564" t="str">
        <f t="shared" si="73"/>
        <v>Queensland</v>
      </c>
      <c r="G1564" t="s">
        <v>19</v>
      </c>
      <c r="H1564">
        <v>4215</v>
      </c>
      <c r="I1564" t="s">
        <v>11</v>
      </c>
      <c r="J1564" t="s">
        <v>122</v>
      </c>
      <c r="K1564" t="s">
        <v>157</v>
      </c>
      <c r="L1564" t="s">
        <v>147</v>
      </c>
      <c r="M1564" s="5">
        <v>641</v>
      </c>
    </row>
    <row r="1565" spans="1:13" x14ac:dyDescent="0.25">
      <c r="A1565" s="2">
        <v>45665</v>
      </c>
      <c r="B1565" s="3">
        <f t="shared" si="74"/>
        <v>2025</v>
      </c>
      <c r="C1565" t="str">
        <f t="shared" si="72"/>
        <v>2024-2025</v>
      </c>
      <c r="D1565" t="s">
        <v>161</v>
      </c>
      <c r="E1565" t="s">
        <v>106</v>
      </c>
      <c r="F1565" t="str">
        <f t="shared" si="73"/>
        <v>Queensland</v>
      </c>
      <c r="G1565" t="s">
        <v>19</v>
      </c>
      <c r="H1565">
        <v>4558</v>
      </c>
      <c r="I1565" t="s">
        <v>11</v>
      </c>
      <c r="J1565" t="s">
        <v>134</v>
      </c>
      <c r="K1565" t="s">
        <v>158</v>
      </c>
      <c r="L1565" t="s">
        <v>148</v>
      </c>
      <c r="M1565" s="5">
        <v>165</v>
      </c>
    </row>
    <row r="1566" spans="1:13" x14ac:dyDescent="0.25">
      <c r="A1566" s="2">
        <v>45381</v>
      </c>
      <c r="B1566" s="3">
        <f t="shared" si="74"/>
        <v>2024</v>
      </c>
      <c r="C1566" t="str">
        <f t="shared" si="72"/>
        <v>2023-2024</v>
      </c>
      <c r="D1566" t="s">
        <v>160</v>
      </c>
      <c r="E1566" t="s">
        <v>89</v>
      </c>
      <c r="F1566" t="str">
        <f t="shared" si="73"/>
        <v>Queensland</v>
      </c>
      <c r="G1566" t="s">
        <v>19</v>
      </c>
      <c r="H1566">
        <v>4700</v>
      </c>
      <c r="I1566" t="s">
        <v>11</v>
      </c>
      <c r="J1566" t="s">
        <v>136</v>
      </c>
      <c r="K1566" t="s">
        <v>156</v>
      </c>
      <c r="L1566" t="s">
        <v>146</v>
      </c>
      <c r="M1566" s="5">
        <v>147</v>
      </c>
    </row>
    <row r="1567" spans="1:13" x14ac:dyDescent="0.25">
      <c r="A1567" s="2">
        <v>45809</v>
      </c>
      <c r="B1567" s="3">
        <f t="shared" si="74"/>
        <v>2025</v>
      </c>
      <c r="C1567" t="str">
        <f t="shared" si="72"/>
        <v>2024-2025</v>
      </c>
      <c r="D1567" t="s">
        <v>161</v>
      </c>
      <c r="E1567" t="s">
        <v>67</v>
      </c>
      <c r="F1567" t="str">
        <f t="shared" si="73"/>
        <v>Tasmania</v>
      </c>
      <c r="G1567" t="s">
        <v>43</v>
      </c>
      <c r="H1567">
        <v>7250</v>
      </c>
      <c r="I1567" t="s">
        <v>11</v>
      </c>
      <c r="J1567" t="s">
        <v>128</v>
      </c>
      <c r="K1567" t="s">
        <v>152</v>
      </c>
      <c r="L1567" t="s">
        <v>142</v>
      </c>
      <c r="M1567" s="5">
        <v>190</v>
      </c>
    </row>
    <row r="1568" spans="1:13" x14ac:dyDescent="0.25">
      <c r="A1568" s="2">
        <v>45924</v>
      </c>
      <c r="B1568" s="3">
        <f t="shared" si="74"/>
        <v>2026</v>
      </c>
      <c r="C1568" t="str">
        <f t="shared" si="72"/>
        <v>2025-2026</v>
      </c>
      <c r="D1568" t="s">
        <v>160</v>
      </c>
      <c r="E1568" t="s">
        <v>82</v>
      </c>
      <c r="F1568" t="str">
        <f t="shared" si="73"/>
        <v>Queensland</v>
      </c>
      <c r="G1568" t="s">
        <v>19</v>
      </c>
      <c r="H1568">
        <v>4215</v>
      </c>
      <c r="I1568" t="s">
        <v>11</v>
      </c>
      <c r="J1568" t="s">
        <v>122</v>
      </c>
      <c r="K1568" t="s">
        <v>156</v>
      </c>
      <c r="L1568" t="s">
        <v>146</v>
      </c>
      <c r="M1568" s="5">
        <v>582</v>
      </c>
    </row>
    <row r="1569" spans="1:13" x14ac:dyDescent="0.25">
      <c r="A1569" s="2">
        <v>45568</v>
      </c>
      <c r="B1569" s="3">
        <f t="shared" si="74"/>
        <v>2025</v>
      </c>
      <c r="C1569" t="str">
        <f t="shared" si="72"/>
        <v>2024-2025</v>
      </c>
      <c r="D1569" t="s">
        <v>160</v>
      </c>
      <c r="E1569" t="s">
        <v>40</v>
      </c>
      <c r="F1569" t="str">
        <f t="shared" si="73"/>
        <v>South Australia</v>
      </c>
      <c r="G1569" t="s">
        <v>17</v>
      </c>
      <c r="H1569">
        <v>5169</v>
      </c>
      <c r="I1569" t="s">
        <v>11</v>
      </c>
      <c r="J1569" t="s">
        <v>132</v>
      </c>
      <c r="K1569" t="s">
        <v>152</v>
      </c>
      <c r="L1569" t="s">
        <v>142</v>
      </c>
      <c r="M1569" s="5">
        <v>668</v>
      </c>
    </row>
    <row r="1570" spans="1:13" x14ac:dyDescent="0.25">
      <c r="A1570" s="2">
        <v>45919</v>
      </c>
      <c r="B1570" s="3">
        <f t="shared" si="74"/>
        <v>2026</v>
      </c>
      <c r="C1570" t="str">
        <f t="shared" si="72"/>
        <v>2025-2026</v>
      </c>
      <c r="D1570" t="s">
        <v>160</v>
      </c>
      <c r="E1570" t="s">
        <v>103</v>
      </c>
      <c r="F1570" t="str">
        <f t="shared" si="73"/>
        <v>Victoria</v>
      </c>
      <c r="G1570" t="s">
        <v>26</v>
      </c>
      <c r="H1570">
        <v>3550</v>
      </c>
      <c r="I1570" t="s">
        <v>11</v>
      </c>
      <c r="J1570" t="s">
        <v>127</v>
      </c>
      <c r="K1570" t="s">
        <v>156</v>
      </c>
      <c r="L1570" t="s">
        <v>146</v>
      </c>
      <c r="M1570" s="5">
        <v>46</v>
      </c>
    </row>
    <row r="1571" spans="1:13" x14ac:dyDescent="0.25">
      <c r="A1571" s="2">
        <v>45318</v>
      </c>
      <c r="B1571" s="3">
        <f t="shared" si="74"/>
        <v>2024</v>
      </c>
      <c r="C1571" t="str">
        <f t="shared" si="72"/>
        <v>2023-2024</v>
      </c>
      <c r="D1571" t="s">
        <v>160</v>
      </c>
      <c r="E1571" t="s">
        <v>94</v>
      </c>
      <c r="F1571" t="str">
        <f t="shared" si="73"/>
        <v>Queensland</v>
      </c>
      <c r="G1571" t="s">
        <v>19</v>
      </c>
      <c r="H1571">
        <v>4551</v>
      </c>
      <c r="I1571" t="s">
        <v>11</v>
      </c>
      <c r="J1571" t="s">
        <v>134</v>
      </c>
      <c r="K1571" t="s">
        <v>151</v>
      </c>
      <c r="L1571" t="s">
        <v>141</v>
      </c>
      <c r="M1571" s="5">
        <v>628</v>
      </c>
    </row>
    <row r="1572" spans="1:13" x14ac:dyDescent="0.25">
      <c r="A1572" s="2">
        <v>45610</v>
      </c>
      <c r="B1572" s="3">
        <f t="shared" si="74"/>
        <v>2025</v>
      </c>
      <c r="C1572" t="str">
        <f t="shared" si="72"/>
        <v>2024-2025</v>
      </c>
      <c r="D1572" t="s">
        <v>160</v>
      </c>
      <c r="E1572" t="s">
        <v>104</v>
      </c>
      <c r="F1572" t="str">
        <f t="shared" si="73"/>
        <v>Victoria</v>
      </c>
      <c r="G1572" t="s">
        <v>26</v>
      </c>
      <c r="H1572">
        <v>3175</v>
      </c>
      <c r="I1572" t="s">
        <v>11</v>
      </c>
      <c r="J1572" t="s">
        <v>125</v>
      </c>
      <c r="K1572" t="s">
        <v>153</v>
      </c>
      <c r="L1572" t="s">
        <v>143</v>
      </c>
      <c r="M1572" s="5">
        <v>431</v>
      </c>
    </row>
    <row r="1573" spans="1:13" x14ac:dyDescent="0.25">
      <c r="A1573" s="2">
        <v>45884</v>
      </c>
      <c r="B1573" s="3">
        <f t="shared" si="74"/>
        <v>2026</v>
      </c>
      <c r="C1573" t="str">
        <f t="shared" si="72"/>
        <v>2025-2026</v>
      </c>
      <c r="D1573" t="s">
        <v>160</v>
      </c>
      <c r="E1573" t="s">
        <v>73</v>
      </c>
      <c r="F1573" t="str">
        <f t="shared" si="73"/>
        <v>Queensland</v>
      </c>
      <c r="G1573" t="s">
        <v>19</v>
      </c>
      <c r="H1573">
        <v>4509</v>
      </c>
      <c r="I1573" t="s">
        <v>11</v>
      </c>
      <c r="J1573" t="s">
        <v>122</v>
      </c>
      <c r="K1573" t="s">
        <v>153</v>
      </c>
      <c r="L1573" t="s">
        <v>143</v>
      </c>
      <c r="M1573" s="5">
        <v>356</v>
      </c>
    </row>
    <row r="1574" spans="1:13" x14ac:dyDescent="0.25">
      <c r="A1574" s="2">
        <v>45909</v>
      </c>
      <c r="B1574" s="3">
        <f t="shared" si="74"/>
        <v>2026</v>
      </c>
      <c r="C1574" t="str">
        <f t="shared" si="72"/>
        <v>2025-2026</v>
      </c>
      <c r="D1574" t="s">
        <v>160</v>
      </c>
      <c r="E1574" t="s">
        <v>40</v>
      </c>
      <c r="F1574" t="str">
        <f t="shared" si="73"/>
        <v>South Australia</v>
      </c>
      <c r="G1574" t="s">
        <v>17</v>
      </c>
      <c r="H1574">
        <v>5169</v>
      </c>
      <c r="I1574" t="s">
        <v>11</v>
      </c>
      <c r="J1574" t="s">
        <v>132</v>
      </c>
      <c r="K1574" t="s">
        <v>153</v>
      </c>
      <c r="L1574" t="s">
        <v>143</v>
      </c>
      <c r="M1574" s="5">
        <v>519</v>
      </c>
    </row>
    <row r="1575" spans="1:13" x14ac:dyDescent="0.25">
      <c r="A1575" s="2">
        <v>45920</v>
      </c>
      <c r="B1575" s="3">
        <f t="shared" si="74"/>
        <v>2026</v>
      </c>
      <c r="C1575" t="str">
        <f t="shared" si="72"/>
        <v>2025-2026</v>
      </c>
      <c r="D1575" t="s">
        <v>160</v>
      </c>
      <c r="E1575" t="s">
        <v>18</v>
      </c>
      <c r="F1575" t="str">
        <f t="shared" si="73"/>
        <v>Queensland</v>
      </c>
      <c r="G1575" t="s">
        <v>19</v>
      </c>
      <c r="H1575">
        <v>4802</v>
      </c>
      <c r="I1575" t="s">
        <v>11</v>
      </c>
      <c r="J1575" t="s">
        <v>131</v>
      </c>
      <c r="K1575" t="s">
        <v>154</v>
      </c>
      <c r="L1575" t="s">
        <v>144</v>
      </c>
      <c r="M1575" s="5">
        <v>651</v>
      </c>
    </row>
    <row r="1576" spans="1:13" x14ac:dyDescent="0.25">
      <c r="A1576" s="2">
        <v>45679</v>
      </c>
      <c r="B1576" s="3">
        <f t="shared" si="74"/>
        <v>2025</v>
      </c>
      <c r="C1576" t="str">
        <f t="shared" si="72"/>
        <v>2024-2025</v>
      </c>
      <c r="D1576" t="s">
        <v>161</v>
      </c>
      <c r="E1576" t="s">
        <v>41</v>
      </c>
      <c r="F1576" t="str">
        <f t="shared" si="73"/>
        <v>New South Wales</v>
      </c>
      <c r="G1576" t="s">
        <v>10</v>
      </c>
      <c r="H1576">
        <v>2478</v>
      </c>
      <c r="I1576" t="s">
        <v>11</v>
      </c>
      <c r="J1576" t="s">
        <v>120</v>
      </c>
      <c r="K1576" t="s">
        <v>157</v>
      </c>
      <c r="L1576" t="s">
        <v>147</v>
      </c>
      <c r="M1576" s="5">
        <v>396</v>
      </c>
    </row>
    <row r="1577" spans="1:13" x14ac:dyDescent="0.25">
      <c r="A1577" s="2">
        <v>45323</v>
      </c>
      <c r="B1577" s="3">
        <f t="shared" si="74"/>
        <v>2024</v>
      </c>
      <c r="C1577" t="str">
        <f t="shared" si="72"/>
        <v>2023-2024</v>
      </c>
      <c r="D1577" t="s">
        <v>160</v>
      </c>
      <c r="E1577" t="s">
        <v>45</v>
      </c>
      <c r="F1577" t="str">
        <f t="shared" si="73"/>
        <v>Victoria</v>
      </c>
      <c r="G1577" t="s">
        <v>26</v>
      </c>
      <c r="H1577">
        <v>3136</v>
      </c>
      <c r="I1577" t="s">
        <v>11</v>
      </c>
      <c r="J1577" t="s">
        <v>125</v>
      </c>
      <c r="K1577" t="s">
        <v>153</v>
      </c>
      <c r="L1577" t="s">
        <v>143</v>
      </c>
      <c r="M1577" s="5">
        <v>522</v>
      </c>
    </row>
    <row r="1578" spans="1:13" x14ac:dyDescent="0.25">
      <c r="A1578" s="2">
        <v>45715</v>
      </c>
      <c r="B1578" s="3">
        <f t="shared" si="74"/>
        <v>2025</v>
      </c>
      <c r="C1578" t="str">
        <f t="shared" si="72"/>
        <v>2024-2025</v>
      </c>
      <c r="D1578" t="s">
        <v>160</v>
      </c>
      <c r="E1578" t="s">
        <v>21</v>
      </c>
      <c r="F1578" t="str">
        <f t="shared" si="73"/>
        <v>South Australia</v>
      </c>
      <c r="G1578" t="s">
        <v>17</v>
      </c>
      <c r="H1578">
        <v>5343</v>
      </c>
      <c r="I1578" t="s">
        <v>11</v>
      </c>
      <c r="J1578" t="s">
        <v>137</v>
      </c>
      <c r="K1578" t="s">
        <v>152</v>
      </c>
      <c r="L1578" t="s">
        <v>142</v>
      </c>
      <c r="M1578" s="5">
        <v>799</v>
      </c>
    </row>
    <row r="1579" spans="1:13" x14ac:dyDescent="0.25">
      <c r="A1579" s="2">
        <v>45431</v>
      </c>
      <c r="B1579" s="3">
        <f t="shared" si="74"/>
        <v>2024</v>
      </c>
      <c r="C1579" t="str">
        <f t="shared" si="72"/>
        <v>2023-2024</v>
      </c>
      <c r="D1579" t="s">
        <v>161</v>
      </c>
      <c r="E1579" t="s">
        <v>88</v>
      </c>
      <c r="F1579" t="str">
        <f t="shared" si="73"/>
        <v>Queensland</v>
      </c>
      <c r="G1579" t="s">
        <v>19</v>
      </c>
      <c r="H1579">
        <v>4570</v>
      </c>
      <c r="I1579" t="s">
        <v>11</v>
      </c>
      <c r="J1579" t="s">
        <v>134</v>
      </c>
      <c r="K1579" t="s">
        <v>154</v>
      </c>
      <c r="L1579" t="s">
        <v>144</v>
      </c>
      <c r="M1579" s="5">
        <v>66</v>
      </c>
    </row>
    <row r="1580" spans="1:13" x14ac:dyDescent="0.25">
      <c r="A1580" s="2">
        <v>45520</v>
      </c>
      <c r="B1580" s="3">
        <f t="shared" si="74"/>
        <v>2025</v>
      </c>
      <c r="C1580" t="str">
        <f t="shared" si="72"/>
        <v>2024-2025</v>
      </c>
      <c r="D1580" t="s">
        <v>160</v>
      </c>
      <c r="E1580" t="s">
        <v>114</v>
      </c>
      <c r="F1580" t="str">
        <f t="shared" si="73"/>
        <v>Victoria</v>
      </c>
      <c r="G1580" t="s">
        <v>26</v>
      </c>
      <c r="H1580">
        <v>3353</v>
      </c>
      <c r="I1580" t="s">
        <v>11</v>
      </c>
      <c r="J1580" t="s">
        <v>127</v>
      </c>
      <c r="K1580" t="s">
        <v>150</v>
      </c>
      <c r="L1580" t="s">
        <v>140</v>
      </c>
      <c r="M1580" s="5">
        <v>660</v>
      </c>
    </row>
    <row r="1581" spans="1:13" x14ac:dyDescent="0.25">
      <c r="A1581" s="2">
        <v>45774</v>
      </c>
      <c r="B1581" s="3">
        <f t="shared" si="74"/>
        <v>2025</v>
      </c>
      <c r="C1581" t="str">
        <f t="shared" si="72"/>
        <v>2024-2025</v>
      </c>
      <c r="D1581" t="s">
        <v>161</v>
      </c>
      <c r="E1581" t="s">
        <v>64</v>
      </c>
      <c r="F1581" t="str">
        <f t="shared" si="73"/>
        <v>Western Australia</v>
      </c>
      <c r="G1581" t="s">
        <v>28</v>
      </c>
      <c r="H1581">
        <v>6112</v>
      </c>
      <c r="I1581" t="s">
        <v>11</v>
      </c>
      <c r="J1581" t="s">
        <v>133</v>
      </c>
      <c r="K1581" t="s">
        <v>154</v>
      </c>
      <c r="L1581" t="s">
        <v>144</v>
      </c>
      <c r="M1581" s="5">
        <v>119</v>
      </c>
    </row>
    <row r="1582" spans="1:13" x14ac:dyDescent="0.25">
      <c r="A1582" s="2">
        <v>45778</v>
      </c>
      <c r="B1582" s="3">
        <f t="shared" si="74"/>
        <v>2025</v>
      </c>
      <c r="C1582" t="str">
        <f t="shared" si="72"/>
        <v>2024-2025</v>
      </c>
      <c r="D1582" t="s">
        <v>160</v>
      </c>
      <c r="E1582" t="s">
        <v>32</v>
      </c>
      <c r="F1582" t="str">
        <f t="shared" si="73"/>
        <v>Victoria</v>
      </c>
      <c r="G1582" t="s">
        <v>26</v>
      </c>
      <c r="H1582">
        <v>3977</v>
      </c>
      <c r="I1582" t="s">
        <v>11</v>
      </c>
      <c r="J1582" t="s">
        <v>135</v>
      </c>
      <c r="K1582" t="s">
        <v>154</v>
      </c>
      <c r="L1582" t="s">
        <v>144</v>
      </c>
      <c r="M1582" s="5">
        <v>183</v>
      </c>
    </row>
    <row r="1583" spans="1:13" x14ac:dyDescent="0.25">
      <c r="A1583" s="2">
        <v>45803</v>
      </c>
      <c r="B1583" s="3">
        <f t="shared" si="74"/>
        <v>2025</v>
      </c>
      <c r="C1583" t="str">
        <f t="shared" si="72"/>
        <v>2024-2025</v>
      </c>
      <c r="D1583" t="s">
        <v>161</v>
      </c>
      <c r="E1583" t="s">
        <v>113</v>
      </c>
      <c r="F1583" t="str">
        <f t="shared" si="73"/>
        <v>New South Wales</v>
      </c>
      <c r="G1583" t="s">
        <v>10</v>
      </c>
      <c r="H1583">
        <v>2101</v>
      </c>
      <c r="I1583" t="s">
        <v>11</v>
      </c>
      <c r="J1583" t="s">
        <v>123</v>
      </c>
      <c r="K1583" t="s">
        <v>151</v>
      </c>
      <c r="L1583" t="s">
        <v>141</v>
      </c>
      <c r="M1583" s="5">
        <v>633</v>
      </c>
    </row>
    <row r="1584" spans="1:13" x14ac:dyDescent="0.25">
      <c r="A1584" s="2">
        <v>45947</v>
      </c>
      <c r="B1584" s="3">
        <f t="shared" si="74"/>
        <v>2026</v>
      </c>
      <c r="C1584" t="str">
        <f t="shared" si="72"/>
        <v>2025-2026</v>
      </c>
      <c r="D1584" t="s">
        <v>161</v>
      </c>
      <c r="E1584" t="s">
        <v>61</v>
      </c>
      <c r="F1584" t="str">
        <f t="shared" si="73"/>
        <v>Victoria</v>
      </c>
      <c r="G1584" t="s">
        <v>26</v>
      </c>
      <c r="H1584">
        <v>3179</v>
      </c>
      <c r="I1584" t="s">
        <v>11</v>
      </c>
      <c r="J1584" t="s">
        <v>125</v>
      </c>
      <c r="K1584" t="s">
        <v>152</v>
      </c>
      <c r="L1584" t="s">
        <v>142</v>
      </c>
      <c r="M1584" s="5">
        <v>343</v>
      </c>
    </row>
    <row r="1585" spans="1:13" x14ac:dyDescent="0.25">
      <c r="A1585" s="2">
        <v>45507</v>
      </c>
      <c r="B1585" s="3">
        <f t="shared" si="74"/>
        <v>2025</v>
      </c>
      <c r="C1585" t="str">
        <f t="shared" si="72"/>
        <v>2024-2025</v>
      </c>
      <c r="D1585" t="s">
        <v>160</v>
      </c>
      <c r="E1585" t="s">
        <v>89</v>
      </c>
      <c r="F1585" t="str">
        <f t="shared" si="73"/>
        <v>Queensland</v>
      </c>
      <c r="G1585" t="s">
        <v>19</v>
      </c>
      <c r="H1585">
        <v>4700</v>
      </c>
      <c r="I1585" t="s">
        <v>11</v>
      </c>
      <c r="J1585" t="s">
        <v>136</v>
      </c>
      <c r="K1585" t="s">
        <v>157</v>
      </c>
      <c r="L1585" t="s">
        <v>147</v>
      </c>
      <c r="M1585" s="5">
        <v>596</v>
      </c>
    </row>
    <row r="1586" spans="1:13" x14ac:dyDescent="0.25">
      <c r="A1586" s="2">
        <v>45937</v>
      </c>
      <c r="B1586" s="3">
        <f t="shared" si="74"/>
        <v>2026</v>
      </c>
      <c r="C1586" t="str">
        <f t="shared" si="72"/>
        <v>2025-2026</v>
      </c>
      <c r="D1586" t="s">
        <v>160</v>
      </c>
      <c r="E1586" t="s">
        <v>48</v>
      </c>
      <c r="F1586" t="str">
        <f t="shared" si="73"/>
        <v>Western Australia</v>
      </c>
      <c r="G1586" t="s">
        <v>28</v>
      </c>
      <c r="H1586">
        <v>6450</v>
      </c>
      <c r="I1586" t="s">
        <v>11</v>
      </c>
      <c r="J1586" t="s">
        <v>139</v>
      </c>
      <c r="K1586" t="s">
        <v>156</v>
      </c>
      <c r="L1586" t="s">
        <v>146</v>
      </c>
      <c r="M1586" s="5">
        <v>653</v>
      </c>
    </row>
    <row r="1587" spans="1:13" x14ac:dyDescent="0.25">
      <c r="A1587" s="2">
        <v>45749</v>
      </c>
      <c r="B1587" s="3">
        <f t="shared" si="74"/>
        <v>2025</v>
      </c>
      <c r="C1587" t="str">
        <f t="shared" si="72"/>
        <v>2024-2025</v>
      </c>
      <c r="D1587" t="s">
        <v>161</v>
      </c>
      <c r="E1587" t="s">
        <v>34</v>
      </c>
      <c r="F1587" t="str">
        <f t="shared" si="73"/>
        <v>New South Wales</v>
      </c>
      <c r="G1587" t="s">
        <v>10</v>
      </c>
      <c r="H1587">
        <v>2560</v>
      </c>
      <c r="I1587" t="s">
        <v>11</v>
      </c>
      <c r="J1587" t="s">
        <v>121</v>
      </c>
      <c r="K1587" t="s">
        <v>152</v>
      </c>
      <c r="L1587" t="s">
        <v>142</v>
      </c>
      <c r="M1587" s="5">
        <v>237</v>
      </c>
    </row>
    <row r="1588" spans="1:13" x14ac:dyDescent="0.25">
      <c r="A1588" s="2">
        <v>45710</v>
      </c>
      <c r="B1588" s="3">
        <f t="shared" si="74"/>
        <v>2025</v>
      </c>
      <c r="C1588" t="str">
        <f t="shared" si="72"/>
        <v>2024-2025</v>
      </c>
      <c r="D1588" t="s">
        <v>160</v>
      </c>
      <c r="E1588" t="s">
        <v>54</v>
      </c>
      <c r="F1588" t="str">
        <f t="shared" si="73"/>
        <v>New South Wales</v>
      </c>
      <c r="G1588" t="s">
        <v>10</v>
      </c>
      <c r="H1588">
        <v>2750</v>
      </c>
      <c r="I1588" t="s">
        <v>11</v>
      </c>
      <c r="J1588" t="s">
        <v>130</v>
      </c>
      <c r="K1588" t="s">
        <v>157</v>
      </c>
      <c r="L1588" t="s">
        <v>147</v>
      </c>
      <c r="M1588" s="5">
        <v>672</v>
      </c>
    </row>
    <row r="1589" spans="1:13" x14ac:dyDescent="0.25">
      <c r="A1589" s="2">
        <v>45333</v>
      </c>
      <c r="B1589" s="3">
        <f t="shared" si="74"/>
        <v>2024</v>
      </c>
      <c r="C1589" t="str">
        <f t="shared" si="72"/>
        <v>2023-2024</v>
      </c>
      <c r="D1589" t="s">
        <v>161</v>
      </c>
      <c r="E1589" t="s">
        <v>109</v>
      </c>
      <c r="F1589" t="str">
        <f t="shared" si="73"/>
        <v>Western Australia</v>
      </c>
      <c r="G1589" t="s">
        <v>28</v>
      </c>
      <c r="H1589">
        <v>6052</v>
      </c>
      <c r="I1589" t="s">
        <v>11</v>
      </c>
      <c r="J1589" t="s">
        <v>119</v>
      </c>
      <c r="K1589" t="s">
        <v>153</v>
      </c>
      <c r="L1589" t="s">
        <v>143</v>
      </c>
      <c r="M1589" s="5">
        <v>773</v>
      </c>
    </row>
    <row r="1590" spans="1:13" x14ac:dyDescent="0.25">
      <c r="A1590" s="2">
        <v>45443</v>
      </c>
      <c r="B1590" s="3">
        <f t="shared" si="74"/>
        <v>2024</v>
      </c>
      <c r="C1590" t="str">
        <f t="shared" si="72"/>
        <v>2023-2024</v>
      </c>
      <c r="D1590" t="s">
        <v>161</v>
      </c>
      <c r="E1590" t="s">
        <v>113</v>
      </c>
      <c r="F1590" t="str">
        <f t="shared" si="73"/>
        <v>New South Wales</v>
      </c>
      <c r="G1590" t="s">
        <v>10</v>
      </c>
      <c r="H1590">
        <v>2101</v>
      </c>
      <c r="I1590" t="s">
        <v>11</v>
      </c>
      <c r="J1590" t="s">
        <v>123</v>
      </c>
      <c r="K1590" t="s">
        <v>159</v>
      </c>
      <c r="L1590" t="s">
        <v>149</v>
      </c>
      <c r="M1590" s="5">
        <v>361</v>
      </c>
    </row>
    <row r="1591" spans="1:13" x14ac:dyDescent="0.25">
      <c r="A1591" s="2">
        <v>45611</v>
      </c>
      <c r="B1591" s="3">
        <f t="shared" si="74"/>
        <v>2025</v>
      </c>
      <c r="C1591" t="str">
        <f t="shared" si="72"/>
        <v>2024-2025</v>
      </c>
      <c r="D1591" t="s">
        <v>160</v>
      </c>
      <c r="E1591" t="s">
        <v>48</v>
      </c>
      <c r="F1591" t="str">
        <f t="shared" si="73"/>
        <v>Western Australia</v>
      </c>
      <c r="G1591" t="s">
        <v>28</v>
      </c>
      <c r="H1591">
        <v>6450</v>
      </c>
      <c r="I1591" t="s">
        <v>11</v>
      </c>
      <c r="J1591" t="s">
        <v>139</v>
      </c>
      <c r="K1591" t="s">
        <v>153</v>
      </c>
      <c r="L1591" t="s">
        <v>143</v>
      </c>
      <c r="M1591" s="5">
        <v>663</v>
      </c>
    </row>
    <row r="1592" spans="1:13" x14ac:dyDescent="0.25">
      <c r="A1592" s="2">
        <v>45891</v>
      </c>
      <c r="B1592" s="3">
        <f t="shared" si="74"/>
        <v>2026</v>
      </c>
      <c r="C1592" t="str">
        <f t="shared" si="72"/>
        <v>2025-2026</v>
      </c>
      <c r="D1592" t="s">
        <v>160</v>
      </c>
      <c r="E1592" t="s">
        <v>94</v>
      </c>
      <c r="F1592" t="str">
        <f t="shared" si="73"/>
        <v>Queensland</v>
      </c>
      <c r="G1592" t="s">
        <v>19</v>
      </c>
      <c r="H1592">
        <v>4551</v>
      </c>
      <c r="I1592" t="s">
        <v>11</v>
      </c>
      <c r="J1592" t="s">
        <v>134</v>
      </c>
      <c r="K1592" t="s">
        <v>153</v>
      </c>
      <c r="L1592" t="s">
        <v>143</v>
      </c>
      <c r="M1592" s="5">
        <v>347</v>
      </c>
    </row>
    <row r="1593" spans="1:13" x14ac:dyDescent="0.25">
      <c r="A1593" s="2">
        <v>45806</v>
      </c>
      <c r="B1593" s="3">
        <f t="shared" si="74"/>
        <v>2025</v>
      </c>
      <c r="C1593" t="str">
        <f t="shared" si="72"/>
        <v>2024-2025</v>
      </c>
      <c r="D1593" t="s">
        <v>161</v>
      </c>
      <c r="E1593" t="s">
        <v>61</v>
      </c>
      <c r="F1593" t="str">
        <f t="shared" si="73"/>
        <v>Victoria</v>
      </c>
      <c r="G1593" t="s">
        <v>26</v>
      </c>
      <c r="H1593">
        <v>3179</v>
      </c>
      <c r="I1593" t="s">
        <v>11</v>
      </c>
      <c r="J1593" t="s">
        <v>125</v>
      </c>
      <c r="K1593" t="s">
        <v>156</v>
      </c>
      <c r="L1593" t="s">
        <v>146</v>
      </c>
      <c r="M1593" s="5">
        <v>340</v>
      </c>
    </row>
    <row r="1594" spans="1:13" x14ac:dyDescent="0.25">
      <c r="A1594" s="2">
        <v>45637</v>
      </c>
      <c r="B1594" s="3">
        <f t="shared" si="74"/>
        <v>2025</v>
      </c>
      <c r="C1594" t="str">
        <f t="shared" si="72"/>
        <v>2024-2025</v>
      </c>
      <c r="D1594" t="s">
        <v>160</v>
      </c>
      <c r="E1594" t="s">
        <v>53</v>
      </c>
      <c r="F1594" t="str">
        <f t="shared" si="73"/>
        <v>Queensland</v>
      </c>
      <c r="G1594" t="s">
        <v>19</v>
      </c>
      <c r="H1594">
        <v>4012</v>
      </c>
      <c r="I1594" t="s">
        <v>11</v>
      </c>
      <c r="J1594" t="s">
        <v>129</v>
      </c>
      <c r="K1594" t="s">
        <v>156</v>
      </c>
      <c r="L1594" t="s">
        <v>146</v>
      </c>
      <c r="M1594" s="5">
        <v>275</v>
      </c>
    </row>
    <row r="1595" spans="1:13" x14ac:dyDescent="0.25">
      <c r="A1595" s="2">
        <v>45918</v>
      </c>
      <c r="B1595" s="3">
        <f t="shared" si="74"/>
        <v>2026</v>
      </c>
      <c r="C1595" t="str">
        <f t="shared" si="72"/>
        <v>2025-2026</v>
      </c>
      <c r="D1595" t="s">
        <v>160</v>
      </c>
      <c r="E1595" t="s">
        <v>78</v>
      </c>
      <c r="F1595" t="str">
        <f t="shared" si="73"/>
        <v>New South Wales</v>
      </c>
      <c r="G1595" t="s">
        <v>10</v>
      </c>
      <c r="H1595">
        <v>2480</v>
      </c>
      <c r="I1595" t="s">
        <v>11</v>
      </c>
      <c r="J1595" t="s">
        <v>120</v>
      </c>
      <c r="K1595" t="s">
        <v>152</v>
      </c>
      <c r="L1595" t="s">
        <v>142</v>
      </c>
      <c r="M1595" s="5">
        <v>347</v>
      </c>
    </row>
    <row r="1596" spans="1:13" x14ac:dyDescent="0.25">
      <c r="A1596" s="2">
        <v>45654</v>
      </c>
      <c r="B1596" s="3">
        <f t="shared" si="74"/>
        <v>2025</v>
      </c>
      <c r="C1596" t="str">
        <f t="shared" si="72"/>
        <v>2024-2025</v>
      </c>
      <c r="D1596" t="s">
        <v>161</v>
      </c>
      <c r="E1596" t="s">
        <v>58</v>
      </c>
      <c r="F1596" t="str">
        <f t="shared" si="73"/>
        <v>New South Wales</v>
      </c>
      <c r="G1596" t="s">
        <v>10</v>
      </c>
      <c r="H1596">
        <v>2790</v>
      </c>
      <c r="I1596" t="s">
        <v>11</v>
      </c>
      <c r="J1596" t="s">
        <v>130</v>
      </c>
      <c r="K1596" t="s">
        <v>152</v>
      </c>
      <c r="L1596" t="s">
        <v>142</v>
      </c>
      <c r="M1596" s="5">
        <v>383</v>
      </c>
    </row>
    <row r="1597" spans="1:13" x14ac:dyDescent="0.25">
      <c r="A1597" s="2">
        <v>45837</v>
      </c>
      <c r="B1597" s="3">
        <f t="shared" si="74"/>
        <v>2025</v>
      </c>
      <c r="C1597" t="str">
        <f t="shared" si="72"/>
        <v>2024-2025</v>
      </c>
      <c r="D1597" t="s">
        <v>161</v>
      </c>
      <c r="E1597" t="s">
        <v>98</v>
      </c>
      <c r="F1597" t="str">
        <f t="shared" si="73"/>
        <v>South Australia</v>
      </c>
      <c r="G1597" t="s">
        <v>17</v>
      </c>
      <c r="H1597">
        <v>5290</v>
      </c>
      <c r="I1597" t="s">
        <v>11</v>
      </c>
      <c r="J1597" t="s">
        <v>137</v>
      </c>
      <c r="K1597" t="s">
        <v>159</v>
      </c>
      <c r="L1597" t="s">
        <v>149</v>
      </c>
      <c r="M1597" s="5">
        <v>303</v>
      </c>
    </row>
    <row r="1598" spans="1:13" x14ac:dyDescent="0.25">
      <c r="A1598" s="2">
        <v>45749</v>
      </c>
      <c r="B1598" s="3">
        <f t="shared" si="74"/>
        <v>2025</v>
      </c>
      <c r="C1598" t="str">
        <f t="shared" si="72"/>
        <v>2024-2025</v>
      </c>
      <c r="D1598" t="s">
        <v>161</v>
      </c>
      <c r="E1598" t="s">
        <v>71</v>
      </c>
      <c r="F1598" t="str">
        <f t="shared" si="73"/>
        <v>Victoria</v>
      </c>
      <c r="G1598" t="s">
        <v>26</v>
      </c>
      <c r="H1598">
        <v>3131</v>
      </c>
      <c r="I1598" t="s">
        <v>11</v>
      </c>
      <c r="J1598" t="s">
        <v>125</v>
      </c>
      <c r="K1598" t="s">
        <v>150</v>
      </c>
      <c r="L1598" t="s">
        <v>140</v>
      </c>
      <c r="M1598" s="5">
        <v>619</v>
      </c>
    </row>
    <row r="1599" spans="1:13" x14ac:dyDescent="0.25">
      <c r="A1599" s="2">
        <v>45522</v>
      </c>
      <c r="B1599" s="3">
        <f t="shared" si="74"/>
        <v>2025</v>
      </c>
      <c r="C1599" t="str">
        <f t="shared" si="72"/>
        <v>2024-2025</v>
      </c>
      <c r="D1599" t="s">
        <v>161</v>
      </c>
      <c r="E1599" t="s">
        <v>90</v>
      </c>
      <c r="F1599" t="str">
        <f t="shared" si="73"/>
        <v>New South Wales</v>
      </c>
      <c r="G1599" t="s">
        <v>10</v>
      </c>
      <c r="H1599">
        <v>2650</v>
      </c>
      <c r="I1599" t="s">
        <v>11</v>
      </c>
      <c r="J1599" t="s">
        <v>130</v>
      </c>
      <c r="K1599" t="s">
        <v>150</v>
      </c>
      <c r="L1599" t="s">
        <v>140</v>
      </c>
      <c r="M1599" s="5">
        <v>228</v>
      </c>
    </row>
    <row r="1600" spans="1:13" x14ac:dyDescent="0.25">
      <c r="A1600" s="2">
        <v>45758</v>
      </c>
      <c r="B1600" s="3">
        <f t="shared" si="74"/>
        <v>2025</v>
      </c>
      <c r="C1600" t="str">
        <f t="shared" si="72"/>
        <v>2024-2025</v>
      </c>
      <c r="D1600" t="s">
        <v>160</v>
      </c>
      <c r="E1600" t="s">
        <v>37</v>
      </c>
      <c r="F1600" t="str">
        <f t="shared" si="73"/>
        <v>Victoria</v>
      </c>
      <c r="G1600" t="s">
        <v>26</v>
      </c>
      <c r="H1600">
        <v>3134</v>
      </c>
      <c r="I1600" t="s">
        <v>11</v>
      </c>
      <c r="J1600" t="s">
        <v>125</v>
      </c>
      <c r="K1600" t="s">
        <v>153</v>
      </c>
      <c r="L1600" t="s">
        <v>143</v>
      </c>
      <c r="M1600" s="5">
        <v>642</v>
      </c>
    </row>
    <row r="1601" spans="1:13" x14ac:dyDescent="0.25">
      <c r="A1601" s="2">
        <v>45538</v>
      </c>
      <c r="B1601" s="3">
        <f t="shared" si="74"/>
        <v>2025</v>
      </c>
      <c r="C1601" t="str">
        <f t="shared" si="72"/>
        <v>2024-2025</v>
      </c>
      <c r="D1601" t="s">
        <v>160</v>
      </c>
      <c r="E1601" t="s">
        <v>21</v>
      </c>
      <c r="F1601" t="str">
        <f t="shared" si="73"/>
        <v>South Australia</v>
      </c>
      <c r="G1601" t="s">
        <v>17</v>
      </c>
      <c r="H1601">
        <v>5343</v>
      </c>
      <c r="I1601" t="s">
        <v>11</v>
      </c>
      <c r="J1601" t="s">
        <v>137</v>
      </c>
      <c r="K1601" t="s">
        <v>150</v>
      </c>
      <c r="L1601" t="s">
        <v>140</v>
      </c>
      <c r="M1601" s="5">
        <v>245</v>
      </c>
    </row>
    <row r="1602" spans="1:13" x14ac:dyDescent="0.25">
      <c r="A1602" s="2">
        <v>45674</v>
      </c>
      <c r="B1602" s="3">
        <f t="shared" si="74"/>
        <v>2025</v>
      </c>
      <c r="C1602" t="str">
        <f t="shared" ref="C1602:C1665" si="75">IF(MONTH(A1602) &gt;= 7, YEAR(A1602) &amp; "-" &amp; YEAR(A1602) + 1, YEAR(A1602) - 1 &amp; "-" &amp; YEAR(A1602))</f>
        <v>2024-2025</v>
      </c>
      <c r="D1602" t="s">
        <v>161</v>
      </c>
      <c r="E1602" t="s">
        <v>34</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121</v>
      </c>
      <c r="K1602" t="s">
        <v>159</v>
      </c>
      <c r="L1602" t="s">
        <v>149</v>
      </c>
      <c r="M1602" s="5">
        <v>675</v>
      </c>
    </row>
    <row r="1603" spans="1:13" x14ac:dyDescent="0.25">
      <c r="A1603" s="2">
        <v>45860</v>
      </c>
      <c r="B1603" s="3">
        <f t="shared" ref="B1603:B1666" si="77">IF(MONTH(A1603)&gt;=7,YEAR(A1603)+1,YEAR(A1603))</f>
        <v>2026</v>
      </c>
      <c r="C1603" t="str">
        <f t="shared" si="75"/>
        <v>2025-2026</v>
      </c>
      <c r="D1603" t="s">
        <v>161</v>
      </c>
      <c r="E1603" t="s">
        <v>111</v>
      </c>
      <c r="F1603" t="str">
        <f t="shared" si="76"/>
        <v>New South Wales</v>
      </c>
      <c r="G1603" t="s">
        <v>10</v>
      </c>
      <c r="H1603">
        <v>2154</v>
      </c>
      <c r="I1603" t="s">
        <v>11</v>
      </c>
      <c r="J1603" t="s">
        <v>123</v>
      </c>
      <c r="K1603" t="s">
        <v>159</v>
      </c>
      <c r="L1603" t="s">
        <v>149</v>
      </c>
      <c r="M1603" s="5">
        <v>457</v>
      </c>
    </row>
    <row r="1604" spans="1:13" x14ac:dyDescent="0.25">
      <c r="A1604" s="2">
        <v>45741</v>
      </c>
      <c r="B1604" s="3">
        <f t="shared" si="77"/>
        <v>2025</v>
      </c>
      <c r="C1604" t="str">
        <f t="shared" si="75"/>
        <v>2024-2025</v>
      </c>
      <c r="D1604" t="s">
        <v>160</v>
      </c>
      <c r="E1604" t="s">
        <v>97</v>
      </c>
      <c r="F1604" t="str">
        <f t="shared" si="76"/>
        <v>Tasmania</v>
      </c>
      <c r="G1604" t="s">
        <v>43</v>
      </c>
      <c r="H1604">
        <v>7010</v>
      </c>
      <c r="I1604" t="s">
        <v>11</v>
      </c>
      <c r="J1604" t="s">
        <v>128</v>
      </c>
      <c r="K1604" t="s">
        <v>150</v>
      </c>
      <c r="L1604" t="s">
        <v>140</v>
      </c>
      <c r="M1604" s="5">
        <v>103</v>
      </c>
    </row>
    <row r="1605" spans="1:13" x14ac:dyDescent="0.25">
      <c r="A1605" s="2">
        <v>45571</v>
      </c>
      <c r="B1605" s="3">
        <f t="shared" si="77"/>
        <v>2025</v>
      </c>
      <c r="C1605" t="str">
        <f t="shared" si="75"/>
        <v>2024-2025</v>
      </c>
      <c r="D1605" t="s">
        <v>161</v>
      </c>
      <c r="E1605" t="s">
        <v>60</v>
      </c>
      <c r="F1605" t="str">
        <f t="shared" si="76"/>
        <v>Queensland</v>
      </c>
      <c r="G1605" t="s">
        <v>19</v>
      </c>
      <c r="H1605">
        <v>4655</v>
      </c>
      <c r="I1605" t="s">
        <v>11</v>
      </c>
      <c r="J1605" t="s">
        <v>136</v>
      </c>
      <c r="K1605" t="s">
        <v>150</v>
      </c>
      <c r="L1605" t="s">
        <v>140</v>
      </c>
      <c r="M1605" s="5">
        <v>703</v>
      </c>
    </row>
    <row r="1606" spans="1:13" x14ac:dyDescent="0.25">
      <c r="A1606" s="2">
        <v>45550</v>
      </c>
      <c r="B1606" s="3">
        <f t="shared" si="77"/>
        <v>2025</v>
      </c>
      <c r="C1606" t="str">
        <f t="shared" si="75"/>
        <v>2024-2025</v>
      </c>
      <c r="D1606" t="s">
        <v>161</v>
      </c>
      <c r="E1606" t="s">
        <v>68</v>
      </c>
      <c r="F1606" t="str">
        <f t="shared" si="76"/>
        <v>Victoria</v>
      </c>
      <c r="G1606" t="s">
        <v>26</v>
      </c>
      <c r="H1606">
        <v>3429</v>
      </c>
      <c r="I1606" t="s">
        <v>11</v>
      </c>
      <c r="J1606" t="s">
        <v>127</v>
      </c>
      <c r="K1606" t="s">
        <v>153</v>
      </c>
      <c r="L1606" t="s">
        <v>143</v>
      </c>
      <c r="M1606" s="5">
        <v>27</v>
      </c>
    </row>
    <row r="1607" spans="1:13" x14ac:dyDescent="0.25">
      <c r="A1607" s="2">
        <v>45839</v>
      </c>
      <c r="B1607" s="3">
        <f t="shared" si="77"/>
        <v>2026</v>
      </c>
      <c r="C1607" t="str">
        <f t="shared" si="75"/>
        <v>2025-2026</v>
      </c>
      <c r="D1607" t="s">
        <v>160</v>
      </c>
      <c r="E1607" t="s">
        <v>53</v>
      </c>
      <c r="F1607" t="str">
        <f t="shared" si="76"/>
        <v>Queensland</v>
      </c>
      <c r="G1607" t="s">
        <v>19</v>
      </c>
      <c r="H1607">
        <v>4012</v>
      </c>
      <c r="I1607" t="s">
        <v>11</v>
      </c>
      <c r="J1607" t="s">
        <v>129</v>
      </c>
      <c r="K1607" t="s">
        <v>150</v>
      </c>
      <c r="L1607" t="s">
        <v>140</v>
      </c>
      <c r="M1607" s="5">
        <v>283</v>
      </c>
    </row>
    <row r="1608" spans="1:13" x14ac:dyDescent="0.25">
      <c r="A1608" s="2">
        <v>45427</v>
      </c>
      <c r="B1608" s="3">
        <f t="shared" si="77"/>
        <v>2024</v>
      </c>
      <c r="C1608" t="str">
        <f t="shared" si="75"/>
        <v>2023-2024</v>
      </c>
      <c r="D1608" t="s">
        <v>160</v>
      </c>
      <c r="E1608" t="s">
        <v>62</v>
      </c>
      <c r="F1608" t="str">
        <f t="shared" si="76"/>
        <v>Victoria</v>
      </c>
      <c r="G1608" t="s">
        <v>26</v>
      </c>
      <c r="H1608">
        <v>3690</v>
      </c>
      <c r="I1608" t="s">
        <v>11</v>
      </c>
      <c r="J1608" t="s">
        <v>135</v>
      </c>
      <c r="K1608" t="s">
        <v>150</v>
      </c>
      <c r="L1608" t="s">
        <v>140</v>
      </c>
      <c r="M1608" s="5">
        <v>576</v>
      </c>
    </row>
    <row r="1609" spans="1:13" x14ac:dyDescent="0.25">
      <c r="A1609" s="2">
        <v>45380</v>
      </c>
      <c r="B1609" s="3">
        <f t="shared" si="77"/>
        <v>2024</v>
      </c>
      <c r="C1609" t="str">
        <f t="shared" si="75"/>
        <v>2023-2024</v>
      </c>
      <c r="D1609" t="s">
        <v>160</v>
      </c>
      <c r="E1609" t="s">
        <v>103</v>
      </c>
      <c r="F1609" t="str">
        <f t="shared" si="76"/>
        <v>Victoria</v>
      </c>
      <c r="G1609" t="s">
        <v>26</v>
      </c>
      <c r="H1609">
        <v>3550</v>
      </c>
      <c r="I1609" t="s">
        <v>11</v>
      </c>
      <c r="J1609" t="s">
        <v>127</v>
      </c>
      <c r="K1609" t="s">
        <v>157</v>
      </c>
      <c r="L1609" t="s">
        <v>147</v>
      </c>
      <c r="M1609" s="5">
        <v>359</v>
      </c>
    </row>
    <row r="1610" spans="1:13" x14ac:dyDescent="0.25">
      <c r="A1610" s="2">
        <v>45907</v>
      </c>
      <c r="B1610" s="3">
        <f t="shared" si="77"/>
        <v>2026</v>
      </c>
      <c r="C1610" t="str">
        <f t="shared" si="75"/>
        <v>2025-2026</v>
      </c>
      <c r="D1610" t="s">
        <v>161</v>
      </c>
      <c r="E1610" t="s">
        <v>102</v>
      </c>
      <c r="F1610" t="str">
        <f t="shared" si="76"/>
        <v>Queensland</v>
      </c>
      <c r="G1610" t="s">
        <v>19</v>
      </c>
      <c r="H1610">
        <v>4825</v>
      </c>
      <c r="I1610" t="s">
        <v>11</v>
      </c>
      <c r="J1610" t="s">
        <v>131</v>
      </c>
      <c r="K1610" t="s">
        <v>151</v>
      </c>
      <c r="L1610" t="s">
        <v>141</v>
      </c>
      <c r="M1610" s="5">
        <v>360</v>
      </c>
    </row>
    <row r="1611" spans="1:13" x14ac:dyDescent="0.25">
      <c r="A1611" s="2">
        <v>45619</v>
      </c>
      <c r="B1611" s="3">
        <f t="shared" si="77"/>
        <v>2025</v>
      </c>
      <c r="C1611" t="str">
        <f t="shared" si="75"/>
        <v>2024-2025</v>
      </c>
      <c r="D1611" t="s">
        <v>160</v>
      </c>
      <c r="E1611" t="s">
        <v>102</v>
      </c>
      <c r="F1611" t="str">
        <f t="shared" si="76"/>
        <v>Queensland</v>
      </c>
      <c r="G1611" t="s">
        <v>19</v>
      </c>
      <c r="H1611">
        <v>4825</v>
      </c>
      <c r="I1611" t="s">
        <v>11</v>
      </c>
      <c r="J1611" t="s">
        <v>131</v>
      </c>
      <c r="K1611" t="s">
        <v>153</v>
      </c>
      <c r="L1611" t="s">
        <v>143</v>
      </c>
      <c r="M1611" s="5">
        <v>505</v>
      </c>
    </row>
    <row r="1612" spans="1:13" x14ac:dyDescent="0.25">
      <c r="A1612" s="2">
        <v>45699</v>
      </c>
      <c r="B1612" s="3">
        <f t="shared" si="77"/>
        <v>2025</v>
      </c>
      <c r="C1612" t="str">
        <f t="shared" si="75"/>
        <v>2024-2025</v>
      </c>
      <c r="D1612" t="s">
        <v>161</v>
      </c>
      <c r="E1612" t="s">
        <v>47</v>
      </c>
      <c r="F1612" t="str">
        <f t="shared" si="76"/>
        <v>Victoria</v>
      </c>
      <c r="G1612" t="s">
        <v>26</v>
      </c>
      <c r="H1612">
        <v>3630</v>
      </c>
      <c r="I1612" t="s">
        <v>11</v>
      </c>
      <c r="J1612" t="s">
        <v>135</v>
      </c>
      <c r="K1612" t="s">
        <v>153</v>
      </c>
      <c r="L1612" t="s">
        <v>143</v>
      </c>
      <c r="M1612" s="5">
        <v>189</v>
      </c>
    </row>
    <row r="1613" spans="1:13" x14ac:dyDescent="0.25">
      <c r="A1613" s="2">
        <v>45886</v>
      </c>
      <c r="B1613" s="3">
        <f t="shared" si="77"/>
        <v>2026</v>
      </c>
      <c r="C1613" t="str">
        <f t="shared" si="75"/>
        <v>2025-2026</v>
      </c>
      <c r="D1613" t="s">
        <v>160</v>
      </c>
      <c r="E1613" t="s">
        <v>76</v>
      </c>
      <c r="F1613" t="str">
        <f t="shared" si="76"/>
        <v>Queensland</v>
      </c>
      <c r="G1613" t="s">
        <v>19</v>
      </c>
      <c r="H1613">
        <v>4220</v>
      </c>
      <c r="I1613" t="s">
        <v>11</v>
      </c>
      <c r="J1613" t="s">
        <v>122</v>
      </c>
      <c r="K1613" t="s">
        <v>150</v>
      </c>
      <c r="L1613" t="s">
        <v>140</v>
      </c>
      <c r="M1613" s="5">
        <v>189</v>
      </c>
    </row>
    <row r="1614" spans="1:13" x14ac:dyDescent="0.25">
      <c r="A1614" s="2">
        <v>45916</v>
      </c>
      <c r="B1614" s="3">
        <f t="shared" si="77"/>
        <v>2026</v>
      </c>
      <c r="C1614" t="str">
        <f t="shared" si="75"/>
        <v>2025-2026</v>
      </c>
      <c r="D1614" t="s">
        <v>160</v>
      </c>
      <c r="E1614" t="s">
        <v>66</v>
      </c>
      <c r="F1614" t="str">
        <f t="shared" si="76"/>
        <v>Western Australia</v>
      </c>
      <c r="G1614" t="s">
        <v>28</v>
      </c>
      <c r="H1614">
        <v>6330</v>
      </c>
      <c r="I1614" t="s">
        <v>11</v>
      </c>
      <c r="J1614" t="s">
        <v>133</v>
      </c>
      <c r="K1614" t="s">
        <v>151</v>
      </c>
      <c r="L1614" t="s">
        <v>141</v>
      </c>
      <c r="M1614" s="5">
        <v>694</v>
      </c>
    </row>
    <row r="1615" spans="1:13" x14ac:dyDescent="0.25">
      <c r="A1615" s="2">
        <v>45393</v>
      </c>
      <c r="B1615" s="3">
        <f t="shared" si="77"/>
        <v>2024</v>
      </c>
      <c r="C1615" t="str">
        <f t="shared" si="75"/>
        <v>2023-2024</v>
      </c>
      <c r="D1615" t="s">
        <v>161</v>
      </c>
      <c r="E1615" t="s">
        <v>61</v>
      </c>
      <c r="F1615" t="str">
        <f t="shared" si="76"/>
        <v>Victoria</v>
      </c>
      <c r="G1615" t="s">
        <v>26</v>
      </c>
      <c r="H1615">
        <v>3179</v>
      </c>
      <c r="I1615" t="s">
        <v>11</v>
      </c>
      <c r="J1615" t="s">
        <v>125</v>
      </c>
      <c r="K1615" t="s">
        <v>150</v>
      </c>
      <c r="L1615" t="s">
        <v>140</v>
      </c>
      <c r="M1615" s="5">
        <v>633</v>
      </c>
    </row>
    <row r="1616" spans="1:13" x14ac:dyDescent="0.25">
      <c r="A1616" s="2">
        <v>45322</v>
      </c>
      <c r="B1616" s="3">
        <f t="shared" si="77"/>
        <v>2024</v>
      </c>
      <c r="C1616" t="str">
        <f t="shared" si="75"/>
        <v>2023-2024</v>
      </c>
      <c r="D1616" t="s">
        <v>161</v>
      </c>
      <c r="E1616" t="s">
        <v>72</v>
      </c>
      <c r="F1616" t="str">
        <f t="shared" si="76"/>
        <v>Queensland</v>
      </c>
      <c r="G1616" t="s">
        <v>19</v>
      </c>
      <c r="H1616">
        <v>4870</v>
      </c>
      <c r="I1616" t="s">
        <v>11</v>
      </c>
      <c r="J1616" t="s">
        <v>131</v>
      </c>
      <c r="K1616" t="s">
        <v>156</v>
      </c>
      <c r="L1616" t="s">
        <v>146</v>
      </c>
      <c r="M1616" s="5">
        <v>531</v>
      </c>
    </row>
    <row r="1617" spans="1:13" x14ac:dyDescent="0.25">
      <c r="A1617" s="2">
        <v>45347</v>
      </c>
      <c r="B1617" s="3">
        <f t="shared" si="77"/>
        <v>2024</v>
      </c>
      <c r="C1617" t="str">
        <f t="shared" si="75"/>
        <v>2023-2024</v>
      </c>
      <c r="D1617" t="s">
        <v>160</v>
      </c>
      <c r="E1617" t="s">
        <v>114</v>
      </c>
      <c r="F1617" t="str">
        <f t="shared" si="76"/>
        <v>Victoria</v>
      </c>
      <c r="G1617" t="s">
        <v>26</v>
      </c>
      <c r="H1617">
        <v>3353</v>
      </c>
      <c r="I1617" t="s">
        <v>11</v>
      </c>
      <c r="J1617" t="s">
        <v>127</v>
      </c>
      <c r="K1617" t="s">
        <v>156</v>
      </c>
      <c r="L1617" t="s">
        <v>146</v>
      </c>
      <c r="M1617" s="5">
        <v>164</v>
      </c>
    </row>
    <row r="1618" spans="1:13" x14ac:dyDescent="0.25">
      <c r="A1618" s="2">
        <v>45590</v>
      </c>
      <c r="B1618" s="3">
        <f t="shared" si="77"/>
        <v>2025</v>
      </c>
      <c r="C1618" t="str">
        <f t="shared" si="75"/>
        <v>2024-2025</v>
      </c>
      <c r="D1618" t="s">
        <v>161</v>
      </c>
      <c r="E1618" t="s">
        <v>100</v>
      </c>
      <c r="F1618" t="str">
        <f t="shared" si="76"/>
        <v>New South Wales</v>
      </c>
      <c r="G1618" t="s">
        <v>10</v>
      </c>
      <c r="H1618">
        <v>2800</v>
      </c>
      <c r="I1618" t="s">
        <v>11</v>
      </c>
      <c r="J1618" t="s">
        <v>130</v>
      </c>
      <c r="K1618" t="s">
        <v>154</v>
      </c>
      <c r="L1618" t="s">
        <v>144</v>
      </c>
      <c r="M1618" s="5">
        <v>466</v>
      </c>
    </row>
    <row r="1619" spans="1:13" x14ac:dyDescent="0.25">
      <c r="A1619" s="2">
        <v>45831</v>
      </c>
      <c r="B1619" s="3">
        <f t="shared" si="77"/>
        <v>2025</v>
      </c>
      <c r="C1619" t="str">
        <f t="shared" si="75"/>
        <v>2024-2025</v>
      </c>
      <c r="D1619" t="s">
        <v>161</v>
      </c>
      <c r="E1619" t="s">
        <v>79</v>
      </c>
      <c r="F1619" t="str">
        <f t="shared" si="76"/>
        <v>Queensland</v>
      </c>
      <c r="G1619" t="s">
        <v>19</v>
      </c>
      <c r="H1619">
        <v>4680</v>
      </c>
      <c r="I1619" t="s">
        <v>11</v>
      </c>
      <c r="J1619" t="s">
        <v>136</v>
      </c>
      <c r="K1619" t="s">
        <v>157</v>
      </c>
      <c r="L1619" t="s">
        <v>147</v>
      </c>
      <c r="M1619" s="5">
        <v>473</v>
      </c>
    </row>
    <row r="1620" spans="1:13" x14ac:dyDescent="0.25">
      <c r="A1620" s="2">
        <v>45596</v>
      </c>
      <c r="B1620" s="3">
        <f t="shared" si="77"/>
        <v>2025</v>
      </c>
      <c r="C1620" t="str">
        <f t="shared" si="75"/>
        <v>2024-2025</v>
      </c>
      <c r="D1620" t="s">
        <v>161</v>
      </c>
      <c r="E1620" t="s">
        <v>76</v>
      </c>
      <c r="F1620" t="str">
        <f t="shared" si="76"/>
        <v>Queensland</v>
      </c>
      <c r="G1620" t="s">
        <v>19</v>
      </c>
      <c r="H1620">
        <v>4220</v>
      </c>
      <c r="I1620" t="s">
        <v>11</v>
      </c>
      <c r="J1620" t="s">
        <v>122</v>
      </c>
      <c r="K1620" t="s">
        <v>154</v>
      </c>
      <c r="L1620" t="s">
        <v>144</v>
      </c>
      <c r="M1620" s="5">
        <v>625</v>
      </c>
    </row>
    <row r="1621" spans="1:13" x14ac:dyDescent="0.25">
      <c r="A1621" s="2">
        <v>45997</v>
      </c>
      <c r="B1621" s="3">
        <f t="shared" si="77"/>
        <v>2026</v>
      </c>
      <c r="C1621" t="str">
        <f t="shared" si="75"/>
        <v>2025-2026</v>
      </c>
      <c r="D1621" t="s">
        <v>160</v>
      </c>
      <c r="E1621" t="s">
        <v>14</v>
      </c>
      <c r="F1621" t="str">
        <f t="shared" si="76"/>
        <v>Northern Territory</v>
      </c>
      <c r="G1621" t="s">
        <v>15</v>
      </c>
      <c r="H1621">
        <v>800</v>
      </c>
      <c r="I1621" t="s">
        <v>11</v>
      </c>
      <c r="J1621" t="s">
        <v>138</v>
      </c>
      <c r="K1621" t="s">
        <v>158</v>
      </c>
      <c r="L1621" t="s">
        <v>148</v>
      </c>
      <c r="M1621" s="5">
        <v>407</v>
      </c>
    </row>
    <row r="1622" spans="1:13" x14ac:dyDescent="0.25">
      <c r="A1622" s="2">
        <v>45524</v>
      </c>
      <c r="B1622" s="3">
        <f t="shared" si="77"/>
        <v>2025</v>
      </c>
      <c r="C1622" t="str">
        <f t="shared" si="75"/>
        <v>2024-2025</v>
      </c>
      <c r="D1622" t="s">
        <v>161</v>
      </c>
      <c r="E1622" t="s">
        <v>109</v>
      </c>
      <c r="F1622" t="str">
        <f t="shared" si="76"/>
        <v>Western Australia</v>
      </c>
      <c r="G1622" t="s">
        <v>28</v>
      </c>
      <c r="H1622">
        <v>6052</v>
      </c>
      <c r="I1622" t="s">
        <v>11</v>
      </c>
      <c r="J1622" t="s">
        <v>119</v>
      </c>
      <c r="K1622" t="s">
        <v>152</v>
      </c>
      <c r="L1622" t="s">
        <v>142</v>
      </c>
      <c r="M1622" s="5">
        <v>437</v>
      </c>
    </row>
    <row r="1623" spans="1:13" x14ac:dyDescent="0.25">
      <c r="A1623" s="2">
        <v>46003</v>
      </c>
      <c r="B1623" s="3">
        <f t="shared" si="77"/>
        <v>2026</v>
      </c>
      <c r="C1623" t="str">
        <f t="shared" si="75"/>
        <v>2025-2026</v>
      </c>
      <c r="D1623" t="s">
        <v>161</v>
      </c>
      <c r="E1623" t="s">
        <v>55</v>
      </c>
      <c r="F1623" t="str">
        <f t="shared" si="76"/>
        <v>Queensland</v>
      </c>
      <c r="G1623" t="s">
        <v>19</v>
      </c>
      <c r="H1623">
        <v>4740</v>
      </c>
      <c r="I1623" t="s">
        <v>11</v>
      </c>
      <c r="J1623" t="s">
        <v>136</v>
      </c>
      <c r="K1623" t="s">
        <v>157</v>
      </c>
      <c r="L1623" t="s">
        <v>147</v>
      </c>
      <c r="M1623" s="5">
        <v>322</v>
      </c>
    </row>
    <row r="1624" spans="1:13" x14ac:dyDescent="0.25">
      <c r="A1624" s="2">
        <v>45711</v>
      </c>
      <c r="B1624" s="3">
        <f t="shared" si="77"/>
        <v>2025</v>
      </c>
      <c r="C1624" t="str">
        <f t="shared" si="75"/>
        <v>2024-2025</v>
      </c>
      <c r="D1624" t="s">
        <v>161</v>
      </c>
      <c r="E1624" t="s">
        <v>104</v>
      </c>
      <c r="F1624" t="str">
        <f t="shared" si="76"/>
        <v>Victoria</v>
      </c>
      <c r="G1624" t="s">
        <v>26</v>
      </c>
      <c r="H1624">
        <v>3175</v>
      </c>
      <c r="I1624" t="s">
        <v>11</v>
      </c>
      <c r="J1624" t="s">
        <v>125</v>
      </c>
      <c r="K1624" t="s">
        <v>157</v>
      </c>
      <c r="L1624" t="s">
        <v>147</v>
      </c>
      <c r="M1624" s="5">
        <v>235</v>
      </c>
    </row>
    <row r="1625" spans="1:13" x14ac:dyDescent="0.25">
      <c r="A1625" s="2">
        <v>45409</v>
      </c>
      <c r="B1625" s="3">
        <f t="shared" si="77"/>
        <v>2024</v>
      </c>
      <c r="C1625" t="str">
        <f t="shared" si="75"/>
        <v>2023-2024</v>
      </c>
      <c r="D1625" t="s">
        <v>161</v>
      </c>
      <c r="E1625" t="s">
        <v>65</v>
      </c>
      <c r="F1625" t="str">
        <f t="shared" si="76"/>
        <v>Victoria</v>
      </c>
      <c r="G1625" t="s">
        <v>26</v>
      </c>
      <c r="H1625">
        <v>3931</v>
      </c>
      <c r="I1625" t="s">
        <v>11</v>
      </c>
      <c r="J1625" t="s">
        <v>135</v>
      </c>
      <c r="K1625" t="s">
        <v>153</v>
      </c>
      <c r="L1625" t="s">
        <v>143</v>
      </c>
      <c r="M1625" s="5">
        <v>417</v>
      </c>
    </row>
    <row r="1626" spans="1:13" x14ac:dyDescent="0.25">
      <c r="A1626" s="2">
        <v>45311</v>
      </c>
      <c r="B1626" s="3">
        <f t="shared" si="77"/>
        <v>2024</v>
      </c>
      <c r="C1626" t="str">
        <f t="shared" si="75"/>
        <v>2023-2024</v>
      </c>
      <c r="D1626" t="s">
        <v>161</v>
      </c>
      <c r="E1626" t="s">
        <v>60</v>
      </c>
      <c r="F1626" t="str">
        <f t="shared" si="76"/>
        <v>Queensland</v>
      </c>
      <c r="G1626" t="s">
        <v>19</v>
      </c>
      <c r="H1626">
        <v>4655</v>
      </c>
      <c r="I1626" t="s">
        <v>11</v>
      </c>
      <c r="J1626" t="s">
        <v>136</v>
      </c>
      <c r="K1626" t="s">
        <v>159</v>
      </c>
      <c r="L1626" t="s">
        <v>149</v>
      </c>
      <c r="M1626" s="5">
        <v>592</v>
      </c>
    </row>
    <row r="1627" spans="1:13" x14ac:dyDescent="0.25">
      <c r="A1627" s="2">
        <v>45917</v>
      </c>
      <c r="B1627" s="3">
        <f t="shared" si="77"/>
        <v>2026</v>
      </c>
      <c r="C1627" t="str">
        <f t="shared" si="75"/>
        <v>2025-2026</v>
      </c>
      <c r="D1627" t="s">
        <v>161</v>
      </c>
      <c r="E1627" t="s">
        <v>58</v>
      </c>
      <c r="F1627" t="str">
        <f t="shared" si="76"/>
        <v>New South Wales</v>
      </c>
      <c r="G1627" t="s">
        <v>10</v>
      </c>
      <c r="H1627">
        <v>2790</v>
      </c>
      <c r="I1627" t="s">
        <v>11</v>
      </c>
      <c r="J1627" t="s">
        <v>130</v>
      </c>
      <c r="K1627" t="s">
        <v>159</v>
      </c>
      <c r="L1627" t="s">
        <v>149</v>
      </c>
      <c r="M1627" s="5">
        <v>103</v>
      </c>
    </row>
    <row r="1628" spans="1:13" x14ac:dyDescent="0.25">
      <c r="A1628" s="2">
        <v>45378</v>
      </c>
      <c r="B1628" s="3">
        <f t="shared" si="77"/>
        <v>2024</v>
      </c>
      <c r="C1628" t="str">
        <f t="shared" si="75"/>
        <v>2023-2024</v>
      </c>
      <c r="D1628" t="s">
        <v>161</v>
      </c>
      <c r="E1628" t="s">
        <v>72</v>
      </c>
      <c r="F1628" t="str">
        <f t="shared" si="76"/>
        <v>Queensland</v>
      </c>
      <c r="G1628" t="s">
        <v>19</v>
      </c>
      <c r="H1628">
        <v>4870</v>
      </c>
      <c r="I1628" t="s">
        <v>11</v>
      </c>
      <c r="J1628" t="s">
        <v>131</v>
      </c>
      <c r="K1628" t="s">
        <v>153</v>
      </c>
      <c r="L1628" t="s">
        <v>143</v>
      </c>
      <c r="M1628" s="5">
        <v>487</v>
      </c>
    </row>
    <row r="1629" spans="1:13" x14ac:dyDescent="0.25">
      <c r="A1629" s="2">
        <v>45462</v>
      </c>
      <c r="B1629" s="3">
        <f t="shared" si="77"/>
        <v>2024</v>
      </c>
      <c r="C1629" t="str">
        <f t="shared" si="75"/>
        <v>2023-2024</v>
      </c>
      <c r="D1629" t="s">
        <v>161</v>
      </c>
      <c r="E1629" t="s">
        <v>90</v>
      </c>
      <c r="F1629" t="str">
        <f t="shared" si="76"/>
        <v>New South Wales</v>
      </c>
      <c r="G1629" t="s">
        <v>10</v>
      </c>
      <c r="H1629">
        <v>2650</v>
      </c>
      <c r="I1629" t="s">
        <v>11</v>
      </c>
      <c r="J1629" t="s">
        <v>130</v>
      </c>
      <c r="K1629" t="s">
        <v>152</v>
      </c>
      <c r="L1629" t="s">
        <v>142</v>
      </c>
      <c r="M1629" s="5">
        <v>698</v>
      </c>
    </row>
    <row r="1630" spans="1:13" x14ac:dyDescent="0.25">
      <c r="A1630" s="2">
        <v>45487</v>
      </c>
      <c r="B1630" s="3">
        <f t="shared" si="77"/>
        <v>2025</v>
      </c>
      <c r="C1630" t="str">
        <f t="shared" si="75"/>
        <v>2024-2025</v>
      </c>
      <c r="D1630" t="s">
        <v>161</v>
      </c>
      <c r="E1630" t="s">
        <v>70</v>
      </c>
      <c r="F1630" t="str">
        <f t="shared" si="76"/>
        <v>Western Australia</v>
      </c>
      <c r="G1630" t="s">
        <v>28</v>
      </c>
      <c r="H1630">
        <v>6021</v>
      </c>
      <c r="I1630" t="s">
        <v>11</v>
      </c>
      <c r="J1630" t="s">
        <v>119</v>
      </c>
      <c r="K1630" t="s">
        <v>152</v>
      </c>
      <c r="L1630" t="s">
        <v>142</v>
      </c>
      <c r="M1630" s="5">
        <v>746</v>
      </c>
    </row>
    <row r="1631" spans="1:13" x14ac:dyDescent="0.25">
      <c r="A1631" s="2">
        <v>45374</v>
      </c>
      <c r="B1631" s="3">
        <f t="shared" si="77"/>
        <v>2024</v>
      </c>
      <c r="C1631" t="str">
        <f t="shared" si="75"/>
        <v>2023-2024</v>
      </c>
      <c r="D1631" t="s">
        <v>160</v>
      </c>
      <c r="E1631" t="s">
        <v>71</v>
      </c>
      <c r="F1631" t="str">
        <f t="shared" si="76"/>
        <v>Victoria</v>
      </c>
      <c r="G1631" t="s">
        <v>26</v>
      </c>
      <c r="H1631">
        <v>3131</v>
      </c>
      <c r="I1631" t="s">
        <v>11</v>
      </c>
      <c r="J1631" t="s">
        <v>125</v>
      </c>
      <c r="K1631" t="s">
        <v>153</v>
      </c>
      <c r="L1631" t="s">
        <v>143</v>
      </c>
      <c r="M1631" s="5">
        <v>599</v>
      </c>
    </row>
    <row r="1632" spans="1:13" x14ac:dyDescent="0.25">
      <c r="A1632" s="2">
        <v>45518</v>
      </c>
      <c r="B1632" s="3">
        <f t="shared" si="77"/>
        <v>2025</v>
      </c>
      <c r="C1632" t="str">
        <f t="shared" si="75"/>
        <v>2024-2025</v>
      </c>
      <c r="D1632" t="s">
        <v>161</v>
      </c>
      <c r="E1632" t="s">
        <v>91</v>
      </c>
      <c r="F1632" t="str">
        <f t="shared" si="76"/>
        <v>Western Australia</v>
      </c>
      <c r="G1632" t="s">
        <v>28</v>
      </c>
      <c r="H1632">
        <v>6109</v>
      </c>
      <c r="I1632" t="s">
        <v>11</v>
      </c>
      <c r="J1632" t="s">
        <v>133</v>
      </c>
      <c r="K1632" t="s">
        <v>155</v>
      </c>
      <c r="L1632" t="s">
        <v>145</v>
      </c>
      <c r="M1632" s="5">
        <v>81</v>
      </c>
    </row>
    <row r="1633" spans="1:13" x14ac:dyDescent="0.25">
      <c r="A1633" s="2">
        <v>45553</v>
      </c>
      <c r="B1633" s="3">
        <f t="shared" si="77"/>
        <v>2025</v>
      </c>
      <c r="C1633" t="str">
        <f t="shared" si="75"/>
        <v>2024-2025</v>
      </c>
      <c r="D1633" t="s">
        <v>161</v>
      </c>
      <c r="E1633" t="s">
        <v>61</v>
      </c>
      <c r="F1633" t="str">
        <f t="shared" si="76"/>
        <v>Victoria</v>
      </c>
      <c r="G1633" t="s">
        <v>26</v>
      </c>
      <c r="H1633">
        <v>3179</v>
      </c>
      <c r="I1633" t="s">
        <v>11</v>
      </c>
      <c r="J1633" t="s">
        <v>125</v>
      </c>
      <c r="K1633" t="s">
        <v>156</v>
      </c>
      <c r="L1633" t="s">
        <v>146</v>
      </c>
      <c r="M1633" s="5">
        <v>508</v>
      </c>
    </row>
    <row r="1634" spans="1:13" x14ac:dyDescent="0.25">
      <c r="A1634" s="2">
        <v>45411</v>
      </c>
      <c r="B1634" s="3">
        <f t="shared" si="77"/>
        <v>2024</v>
      </c>
      <c r="C1634" t="str">
        <f t="shared" si="75"/>
        <v>2023-2024</v>
      </c>
      <c r="D1634" t="s">
        <v>161</v>
      </c>
      <c r="E1634" t="s">
        <v>29</v>
      </c>
      <c r="F1634" t="str">
        <f t="shared" si="76"/>
        <v>Queensland</v>
      </c>
      <c r="G1634" t="s">
        <v>19</v>
      </c>
      <c r="H1634">
        <v>4703</v>
      </c>
      <c r="I1634" t="s">
        <v>11</v>
      </c>
      <c r="J1634" t="s">
        <v>136</v>
      </c>
      <c r="K1634" t="s">
        <v>154</v>
      </c>
      <c r="L1634" t="s">
        <v>144</v>
      </c>
      <c r="M1634" s="5">
        <v>444</v>
      </c>
    </row>
    <row r="1635" spans="1:13" x14ac:dyDescent="0.25">
      <c r="A1635" s="2">
        <v>45718</v>
      </c>
      <c r="B1635" s="3">
        <f t="shared" si="77"/>
        <v>2025</v>
      </c>
      <c r="C1635" t="str">
        <f t="shared" si="75"/>
        <v>2024-2025</v>
      </c>
      <c r="D1635" t="s">
        <v>160</v>
      </c>
      <c r="E1635" t="s">
        <v>97</v>
      </c>
      <c r="F1635" t="str">
        <f t="shared" si="76"/>
        <v>Tasmania</v>
      </c>
      <c r="G1635" t="s">
        <v>43</v>
      </c>
      <c r="H1635">
        <v>7010</v>
      </c>
      <c r="I1635" t="s">
        <v>11</v>
      </c>
      <c r="J1635" t="s">
        <v>128</v>
      </c>
      <c r="K1635" t="s">
        <v>152</v>
      </c>
      <c r="L1635" t="s">
        <v>142</v>
      </c>
      <c r="M1635" s="5">
        <v>775</v>
      </c>
    </row>
    <row r="1636" spans="1:13" x14ac:dyDescent="0.25">
      <c r="A1636" s="2">
        <v>45897</v>
      </c>
      <c r="B1636" s="3">
        <f t="shared" si="77"/>
        <v>2026</v>
      </c>
      <c r="C1636" t="str">
        <f t="shared" si="75"/>
        <v>2025-2026</v>
      </c>
      <c r="D1636" t="s">
        <v>161</v>
      </c>
      <c r="E1636" t="s">
        <v>37</v>
      </c>
      <c r="F1636" t="str">
        <f t="shared" si="76"/>
        <v>Victoria</v>
      </c>
      <c r="G1636" t="s">
        <v>26</v>
      </c>
      <c r="H1636">
        <v>3134</v>
      </c>
      <c r="I1636" t="s">
        <v>11</v>
      </c>
      <c r="J1636" t="s">
        <v>125</v>
      </c>
      <c r="K1636" t="s">
        <v>156</v>
      </c>
      <c r="L1636" t="s">
        <v>146</v>
      </c>
      <c r="M1636" s="5">
        <v>119</v>
      </c>
    </row>
    <row r="1637" spans="1:13" x14ac:dyDescent="0.25">
      <c r="A1637" s="2">
        <v>45916</v>
      </c>
      <c r="B1637" s="3">
        <f t="shared" si="77"/>
        <v>2026</v>
      </c>
      <c r="C1637" t="str">
        <f t="shared" si="75"/>
        <v>2025-2026</v>
      </c>
      <c r="D1637" t="s">
        <v>161</v>
      </c>
      <c r="E1637" t="s">
        <v>90</v>
      </c>
      <c r="F1637" t="str">
        <f t="shared" si="76"/>
        <v>New South Wales</v>
      </c>
      <c r="G1637" t="s">
        <v>10</v>
      </c>
      <c r="H1637">
        <v>2650</v>
      </c>
      <c r="I1637" t="s">
        <v>11</v>
      </c>
      <c r="J1637" t="s">
        <v>130</v>
      </c>
      <c r="K1637" t="s">
        <v>153</v>
      </c>
      <c r="L1637" t="s">
        <v>143</v>
      </c>
      <c r="M1637" s="5">
        <v>215</v>
      </c>
    </row>
    <row r="1638" spans="1:13" x14ac:dyDescent="0.25">
      <c r="A1638" s="2">
        <v>45984</v>
      </c>
      <c r="B1638" s="3">
        <f t="shared" si="77"/>
        <v>2026</v>
      </c>
      <c r="C1638" t="str">
        <f t="shared" si="75"/>
        <v>2025-2026</v>
      </c>
      <c r="D1638" t="s">
        <v>161</v>
      </c>
      <c r="E1638" t="s">
        <v>69</v>
      </c>
      <c r="F1638" t="str">
        <f t="shared" si="76"/>
        <v>Victoria</v>
      </c>
      <c r="G1638" t="s">
        <v>26</v>
      </c>
      <c r="H1638">
        <v>3148</v>
      </c>
      <c r="I1638" t="s">
        <v>11</v>
      </c>
      <c r="J1638" t="s">
        <v>125</v>
      </c>
      <c r="K1638" t="s">
        <v>159</v>
      </c>
      <c r="L1638" t="s">
        <v>149</v>
      </c>
      <c r="M1638" s="5">
        <v>704</v>
      </c>
    </row>
    <row r="1639" spans="1:13" x14ac:dyDescent="0.25">
      <c r="A1639" s="2">
        <v>45498</v>
      </c>
      <c r="B1639" s="3">
        <f t="shared" si="77"/>
        <v>2025</v>
      </c>
      <c r="C1639" t="str">
        <f t="shared" si="75"/>
        <v>2024-2025</v>
      </c>
      <c r="D1639" t="s">
        <v>160</v>
      </c>
      <c r="E1639" t="s">
        <v>33</v>
      </c>
      <c r="F1639" t="str">
        <f t="shared" si="76"/>
        <v>Northern Territory</v>
      </c>
      <c r="G1639" t="s">
        <v>15</v>
      </c>
      <c r="H1639">
        <v>870</v>
      </c>
      <c r="I1639" t="s">
        <v>11</v>
      </c>
      <c r="J1639" t="s">
        <v>138</v>
      </c>
      <c r="K1639" t="s">
        <v>156</v>
      </c>
      <c r="L1639" t="s">
        <v>146</v>
      </c>
      <c r="M1639" s="5">
        <v>774</v>
      </c>
    </row>
    <row r="1640" spans="1:13" x14ac:dyDescent="0.25">
      <c r="A1640" s="2">
        <v>45608</v>
      </c>
      <c r="B1640" s="3">
        <f t="shared" si="77"/>
        <v>2025</v>
      </c>
      <c r="C1640" t="str">
        <f t="shared" si="75"/>
        <v>2024-2025</v>
      </c>
      <c r="D1640" t="s">
        <v>161</v>
      </c>
      <c r="E1640" t="s">
        <v>12</v>
      </c>
      <c r="F1640" t="str">
        <f t="shared" si="76"/>
        <v>New South Wales</v>
      </c>
      <c r="G1640" t="s">
        <v>10</v>
      </c>
      <c r="H1640">
        <v>2795</v>
      </c>
      <c r="I1640" t="s">
        <v>11</v>
      </c>
      <c r="J1640" t="s">
        <v>130</v>
      </c>
      <c r="K1640" t="s">
        <v>156</v>
      </c>
      <c r="L1640" t="s">
        <v>146</v>
      </c>
      <c r="M1640" s="5">
        <v>576</v>
      </c>
    </row>
    <row r="1641" spans="1:13" x14ac:dyDescent="0.25">
      <c r="A1641" s="2">
        <v>45892</v>
      </c>
      <c r="B1641" s="3">
        <f t="shared" si="77"/>
        <v>2026</v>
      </c>
      <c r="C1641" t="str">
        <f t="shared" si="75"/>
        <v>2025-2026</v>
      </c>
      <c r="D1641" t="s">
        <v>161</v>
      </c>
      <c r="E1641" t="s">
        <v>86</v>
      </c>
      <c r="F1641" t="str">
        <f t="shared" si="76"/>
        <v>Queensland</v>
      </c>
      <c r="G1641" t="s">
        <v>19</v>
      </c>
      <c r="H1641">
        <v>4119</v>
      </c>
      <c r="I1641" t="s">
        <v>11</v>
      </c>
      <c r="J1641" t="s">
        <v>129</v>
      </c>
      <c r="K1641" t="s">
        <v>158</v>
      </c>
      <c r="L1641" t="s">
        <v>148</v>
      </c>
      <c r="M1641" s="5">
        <v>584</v>
      </c>
    </row>
    <row r="1642" spans="1:13" x14ac:dyDescent="0.25">
      <c r="A1642" s="2">
        <v>45689</v>
      </c>
      <c r="B1642" s="3">
        <f t="shared" si="77"/>
        <v>2025</v>
      </c>
      <c r="C1642" t="str">
        <f t="shared" si="75"/>
        <v>2024-2025</v>
      </c>
      <c r="D1642" t="s">
        <v>160</v>
      </c>
      <c r="E1642" t="s">
        <v>110</v>
      </c>
      <c r="F1642" t="str">
        <f t="shared" si="76"/>
        <v>Australian Capital Territory</v>
      </c>
      <c r="G1642" t="s">
        <v>51</v>
      </c>
      <c r="H1642">
        <v>2609</v>
      </c>
      <c r="I1642" t="s">
        <v>11</v>
      </c>
      <c r="J1642" t="s">
        <v>121</v>
      </c>
      <c r="K1642" t="s">
        <v>157</v>
      </c>
      <c r="L1642" t="s">
        <v>147</v>
      </c>
      <c r="M1642" s="5">
        <v>473</v>
      </c>
    </row>
    <row r="1643" spans="1:13" x14ac:dyDescent="0.25">
      <c r="A1643" s="2">
        <v>45320</v>
      </c>
      <c r="B1643" s="3">
        <f t="shared" si="77"/>
        <v>2024</v>
      </c>
      <c r="C1643" t="str">
        <f t="shared" si="75"/>
        <v>2023-2024</v>
      </c>
      <c r="D1643" t="s">
        <v>161</v>
      </c>
      <c r="E1643" t="s">
        <v>104</v>
      </c>
      <c r="F1643" t="str">
        <f t="shared" si="76"/>
        <v>Victoria</v>
      </c>
      <c r="G1643" t="s">
        <v>26</v>
      </c>
      <c r="H1643">
        <v>3175</v>
      </c>
      <c r="I1643" t="s">
        <v>11</v>
      </c>
      <c r="J1643" t="s">
        <v>125</v>
      </c>
      <c r="K1643" t="s">
        <v>155</v>
      </c>
      <c r="L1643" t="s">
        <v>145</v>
      </c>
      <c r="M1643" s="5">
        <v>487</v>
      </c>
    </row>
    <row r="1644" spans="1:13" x14ac:dyDescent="0.25">
      <c r="A1644" s="2">
        <v>45479</v>
      </c>
      <c r="B1644" s="3">
        <f t="shared" si="77"/>
        <v>2025</v>
      </c>
      <c r="C1644" t="str">
        <f t="shared" si="75"/>
        <v>2024-2025</v>
      </c>
      <c r="D1644" t="s">
        <v>160</v>
      </c>
      <c r="E1644" t="s">
        <v>87</v>
      </c>
      <c r="F1644" t="str">
        <f t="shared" si="76"/>
        <v>New South Wales</v>
      </c>
      <c r="G1644" t="s">
        <v>10</v>
      </c>
      <c r="H1644">
        <v>2158</v>
      </c>
      <c r="I1644" t="s">
        <v>11</v>
      </c>
      <c r="J1644" t="s">
        <v>123</v>
      </c>
      <c r="K1644" t="s">
        <v>152</v>
      </c>
      <c r="L1644" t="s">
        <v>142</v>
      </c>
      <c r="M1644" s="5">
        <v>425</v>
      </c>
    </row>
    <row r="1645" spans="1:13" x14ac:dyDescent="0.25">
      <c r="A1645" s="2">
        <v>45338</v>
      </c>
      <c r="B1645" s="3">
        <f t="shared" si="77"/>
        <v>2024</v>
      </c>
      <c r="C1645" t="str">
        <f t="shared" si="75"/>
        <v>2023-2024</v>
      </c>
      <c r="D1645" t="s">
        <v>161</v>
      </c>
      <c r="E1645" t="s">
        <v>55</v>
      </c>
      <c r="F1645" t="str">
        <f t="shared" si="76"/>
        <v>Queensland</v>
      </c>
      <c r="G1645" t="s">
        <v>19</v>
      </c>
      <c r="H1645">
        <v>4740</v>
      </c>
      <c r="I1645" t="s">
        <v>11</v>
      </c>
      <c r="J1645" t="s">
        <v>136</v>
      </c>
      <c r="K1645" t="s">
        <v>154</v>
      </c>
      <c r="L1645" t="s">
        <v>144</v>
      </c>
      <c r="M1645" s="5">
        <v>750</v>
      </c>
    </row>
    <row r="1646" spans="1:13" x14ac:dyDescent="0.25">
      <c r="A1646" s="2">
        <v>45948</v>
      </c>
      <c r="B1646" s="3">
        <f t="shared" si="77"/>
        <v>2026</v>
      </c>
      <c r="C1646" t="str">
        <f t="shared" si="75"/>
        <v>2025-2026</v>
      </c>
      <c r="D1646" t="s">
        <v>160</v>
      </c>
      <c r="E1646" t="s">
        <v>39</v>
      </c>
      <c r="F1646" t="str">
        <f t="shared" si="76"/>
        <v>New South Wales</v>
      </c>
      <c r="G1646" t="s">
        <v>10</v>
      </c>
      <c r="H1646">
        <v>2541</v>
      </c>
      <c r="I1646" t="s">
        <v>11</v>
      </c>
      <c r="J1646" t="s">
        <v>121</v>
      </c>
      <c r="K1646" t="s">
        <v>151</v>
      </c>
      <c r="L1646" t="s">
        <v>141</v>
      </c>
      <c r="M1646" s="5">
        <v>451</v>
      </c>
    </row>
    <row r="1647" spans="1:13" x14ac:dyDescent="0.25">
      <c r="A1647" s="2">
        <v>45957</v>
      </c>
      <c r="B1647" s="3">
        <f t="shared" si="77"/>
        <v>2026</v>
      </c>
      <c r="C1647" t="str">
        <f t="shared" si="75"/>
        <v>2025-2026</v>
      </c>
      <c r="D1647" t="s">
        <v>160</v>
      </c>
      <c r="E1647" t="s">
        <v>25</v>
      </c>
      <c r="F1647" t="str">
        <f t="shared" si="76"/>
        <v>Victoria</v>
      </c>
      <c r="G1647" t="s">
        <v>26</v>
      </c>
      <c r="H1647">
        <v>3066</v>
      </c>
      <c r="I1647" t="s">
        <v>11</v>
      </c>
      <c r="J1647" t="s">
        <v>126</v>
      </c>
      <c r="K1647" t="s">
        <v>157</v>
      </c>
      <c r="L1647" t="s">
        <v>147</v>
      </c>
      <c r="M1647" s="5">
        <v>207</v>
      </c>
    </row>
    <row r="1648" spans="1:13" x14ac:dyDescent="0.25">
      <c r="A1648" s="2">
        <v>45797</v>
      </c>
      <c r="B1648" s="3">
        <f t="shared" si="77"/>
        <v>2025</v>
      </c>
      <c r="C1648" t="str">
        <f t="shared" si="75"/>
        <v>2024-2025</v>
      </c>
      <c r="D1648" t="s">
        <v>160</v>
      </c>
      <c r="E1648" t="s">
        <v>82</v>
      </c>
      <c r="F1648" t="str">
        <f t="shared" si="76"/>
        <v>Queensland</v>
      </c>
      <c r="G1648" t="s">
        <v>19</v>
      </c>
      <c r="H1648">
        <v>4215</v>
      </c>
      <c r="I1648" t="s">
        <v>11</v>
      </c>
      <c r="J1648" t="s">
        <v>122</v>
      </c>
      <c r="K1648" t="s">
        <v>153</v>
      </c>
      <c r="L1648" t="s">
        <v>143</v>
      </c>
      <c r="M1648" s="5">
        <v>625</v>
      </c>
    </row>
    <row r="1649" spans="1:13" x14ac:dyDescent="0.25">
      <c r="A1649" s="2">
        <v>45911</v>
      </c>
      <c r="B1649" s="3">
        <f t="shared" si="77"/>
        <v>2026</v>
      </c>
      <c r="C1649" t="str">
        <f t="shared" si="75"/>
        <v>2025-2026</v>
      </c>
      <c r="D1649" t="s">
        <v>161</v>
      </c>
      <c r="E1649" t="s">
        <v>86</v>
      </c>
      <c r="F1649" t="str">
        <f t="shared" si="76"/>
        <v>Queensland</v>
      </c>
      <c r="G1649" t="s">
        <v>19</v>
      </c>
      <c r="H1649">
        <v>4119</v>
      </c>
      <c r="I1649" t="s">
        <v>11</v>
      </c>
      <c r="J1649" t="s">
        <v>129</v>
      </c>
      <c r="K1649" t="s">
        <v>153</v>
      </c>
      <c r="L1649" t="s">
        <v>143</v>
      </c>
      <c r="M1649" s="5">
        <v>516</v>
      </c>
    </row>
    <row r="1650" spans="1:13" x14ac:dyDescent="0.25">
      <c r="A1650" s="2">
        <v>45476</v>
      </c>
      <c r="B1650" s="3">
        <f t="shared" si="77"/>
        <v>2025</v>
      </c>
      <c r="C1650" t="str">
        <f t="shared" si="75"/>
        <v>2024-2025</v>
      </c>
      <c r="D1650" t="s">
        <v>160</v>
      </c>
      <c r="E1650" t="s">
        <v>32</v>
      </c>
      <c r="F1650" t="str">
        <f t="shared" si="76"/>
        <v>Victoria</v>
      </c>
      <c r="G1650" t="s">
        <v>26</v>
      </c>
      <c r="H1650">
        <v>3977</v>
      </c>
      <c r="I1650" t="s">
        <v>11</v>
      </c>
      <c r="J1650" t="s">
        <v>135</v>
      </c>
      <c r="K1650" t="s">
        <v>156</v>
      </c>
      <c r="L1650" t="s">
        <v>146</v>
      </c>
      <c r="M1650" s="5">
        <v>383</v>
      </c>
    </row>
    <row r="1651" spans="1:13" x14ac:dyDescent="0.25">
      <c r="A1651" s="2">
        <v>45966</v>
      </c>
      <c r="B1651" s="3">
        <f t="shared" si="77"/>
        <v>2026</v>
      </c>
      <c r="C1651" t="str">
        <f t="shared" si="75"/>
        <v>2025-2026</v>
      </c>
      <c r="D1651" t="s">
        <v>160</v>
      </c>
      <c r="E1651" t="s">
        <v>54</v>
      </c>
      <c r="F1651" t="str">
        <f t="shared" si="76"/>
        <v>New South Wales</v>
      </c>
      <c r="G1651" t="s">
        <v>10</v>
      </c>
      <c r="H1651">
        <v>2750</v>
      </c>
      <c r="I1651" t="s">
        <v>11</v>
      </c>
      <c r="J1651" t="s">
        <v>130</v>
      </c>
      <c r="K1651" t="s">
        <v>153</v>
      </c>
      <c r="L1651" t="s">
        <v>143</v>
      </c>
      <c r="M1651" s="5">
        <v>501</v>
      </c>
    </row>
    <row r="1652" spans="1:13" x14ac:dyDescent="0.25">
      <c r="A1652" s="2">
        <v>45392</v>
      </c>
      <c r="B1652" s="3">
        <f t="shared" si="77"/>
        <v>2024</v>
      </c>
      <c r="C1652" t="str">
        <f t="shared" si="75"/>
        <v>2023-2024</v>
      </c>
      <c r="D1652" t="s">
        <v>160</v>
      </c>
      <c r="E1652" t="s">
        <v>22</v>
      </c>
      <c r="F1652" t="str">
        <f t="shared" si="76"/>
        <v>New South Wales</v>
      </c>
      <c r="G1652" t="s">
        <v>10</v>
      </c>
      <c r="H1652">
        <v>2116</v>
      </c>
      <c r="I1652" t="s">
        <v>11</v>
      </c>
      <c r="J1652" t="s">
        <v>123</v>
      </c>
      <c r="K1652" t="s">
        <v>158</v>
      </c>
      <c r="L1652" t="s">
        <v>148</v>
      </c>
      <c r="M1652" s="5">
        <v>515</v>
      </c>
    </row>
    <row r="1653" spans="1:13" x14ac:dyDescent="0.25">
      <c r="A1653" s="2">
        <v>45721</v>
      </c>
      <c r="B1653" s="3">
        <f t="shared" si="77"/>
        <v>2025</v>
      </c>
      <c r="C1653" t="str">
        <f t="shared" si="75"/>
        <v>2024-2025</v>
      </c>
      <c r="D1653" t="s">
        <v>160</v>
      </c>
      <c r="E1653" t="s">
        <v>34</v>
      </c>
      <c r="F1653" t="str">
        <f t="shared" si="76"/>
        <v>New South Wales</v>
      </c>
      <c r="G1653" t="s">
        <v>10</v>
      </c>
      <c r="H1653">
        <v>2560</v>
      </c>
      <c r="I1653" t="s">
        <v>11</v>
      </c>
      <c r="J1653" t="s">
        <v>121</v>
      </c>
      <c r="K1653" t="s">
        <v>156</v>
      </c>
      <c r="L1653" t="s">
        <v>146</v>
      </c>
      <c r="M1653" s="5">
        <v>109</v>
      </c>
    </row>
    <row r="1654" spans="1:13" x14ac:dyDescent="0.25">
      <c r="A1654" s="2">
        <v>45887</v>
      </c>
      <c r="B1654" s="3">
        <f t="shared" si="77"/>
        <v>2026</v>
      </c>
      <c r="C1654" t="str">
        <f t="shared" si="75"/>
        <v>2025-2026</v>
      </c>
      <c r="D1654" t="s">
        <v>161</v>
      </c>
      <c r="E1654" t="s">
        <v>69</v>
      </c>
      <c r="F1654" t="str">
        <f t="shared" si="76"/>
        <v>Victoria</v>
      </c>
      <c r="G1654" t="s">
        <v>26</v>
      </c>
      <c r="H1654">
        <v>3148</v>
      </c>
      <c r="I1654" t="s">
        <v>11</v>
      </c>
      <c r="J1654" t="s">
        <v>125</v>
      </c>
      <c r="K1654" t="s">
        <v>156</v>
      </c>
      <c r="L1654" t="s">
        <v>146</v>
      </c>
      <c r="M1654" s="5">
        <v>263</v>
      </c>
    </row>
    <row r="1655" spans="1:13" x14ac:dyDescent="0.25">
      <c r="A1655" s="2">
        <v>45599</v>
      </c>
      <c r="B1655" s="3">
        <f t="shared" si="77"/>
        <v>2025</v>
      </c>
      <c r="C1655" t="str">
        <f t="shared" si="75"/>
        <v>2024-2025</v>
      </c>
      <c r="D1655" t="s">
        <v>161</v>
      </c>
      <c r="E1655" t="s">
        <v>46</v>
      </c>
      <c r="F1655" t="str">
        <f t="shared" si="76"/>
        <v>South Australia</v>
      </c>
      <c r="G1655" t="s">
        <v>17</v>
      </c>
      <c r="H1655">
        <v>5043</v>
      </c>
      <c r="I1655" t="s">
        <v>11</v>
      </c>
      <c r="J1655" t="s">
        <v>132</v>
      </c>
      <c r="K1655" t="s">
        <v>159</v>
      </c>
      <c r="L1655" t="s">
        <v>149</v>
      </c>
      <c r="M1655" s="5">
        <v>597</v>
      </c>
    </row>
    <row r="1656" spans="1:13" x14ac:dyDescent="0.25">
      <c r="A1656" s="2">
        <v>45958</v>
      </c>
      <c r="B1656" s="3">
        <f t="shared" si="77"/>
        <v>2026</v>
      </c>
      <c r="C1656" t="str">
        <f t="shared" si="75"/>
        <v>2025-2026</v>
      </c>
      <c r="D1656" t="s">
        <v>160</v>
      </c>
      <c r="E1656" t="s">
        <v>25</v>
      </c>
      <c r="F1656" t="str">
        <f t="shared" si="76"/>
        <v>Victoria</v>
      </c>
      <c r="G1656" t="s">
        <v>26</v>
      </c>
      <c r="H1656">
        <v>3066</v>
      </c>
      <c r="I1656" t="s">
        <v>11</v>
      </c>
      <c r="J1656" t="s">
        <v>126</v>
      </c>
      <c r="K1656" t="s">
        <v>156</v>
      </c>
      <c r="L1656" t="s">
        <v>146</v>
      </c>
      <c r="M1656" s="5">
        <v>116</v>
      </c>
    </row>
    <row r="1657" spans="1:13" x14ac:dyDescent="0.25">
      <c r="A1657" s="2">
        <v>45911</v>
      </c>
      <c r="B1657" s="3">
        <f t="shared" si="77"/>
        <v>2026</v>
      </c>
      <c r="C1657" t="str">
        <f t="shared" si="75"/>
        <v>2025-2026</v>
      </c>
      <c r="D1657" t="s">
        <v>160</v>
      </c>
      <c r="E1657" t="s">
        <v>77</v>
      </c>
      <c r="F1657" t="str">
        <f t="shared" si="76"/>
        <v>Victoria</v>
      </c>
      <c r="G1657" t="s">
        <v>26</v>
      </c>
      <c r="H1657">
        <v>3018</v>
      </c>
      <c r="I1657" t="s">
        <v>11</v>
      </c>
      <c r="J1657" t="s">
        <v>126</v>
      </c>
      <c r="K1657" t="s">
        <v>153</v>
      </c>
      <c r="L1657" t="s">
        <v>143</v>
      </c>
      <c r="M1657" s="5">
        <v>278</v>
      </c>
    </row>
    <row r="1658" spans="1:13" x14ac:dyDescent="0.25">
      <c r="A1658" s="2">
        <v>45466</v>
      </c>
      <c r="B1658" s="3">
        <f t="shared" si="77"/>
        <v>2024</v>
      </c>
      <c r="C1658" t="str">
        <f t="shared" si="75"/>
        <v>2023-2024</v>
      </c>
      <c r="D1658" t="s">
        <v>161</v>
      </c>
      <c r="E1658" t="s">
        <v>91</v>
      </c>
      <c r="F1658" t="str">
        <f t="shared" si="76"/>
        <v>Western Australia</v>
      </c>
      <c r="G1658" t="s">
        <v>28</v>
      </c>
      <c r="H1658">
        <v>6109</v>
      </c>
      <c r="I1658" t="s">
        <v>11</v>
      </c>
      <c r="J1658" t="s">
        <v>133</v>
      </c>
      <c r="K1658" t="s">
        <v>156</v>
      </c>
      <c r="L1658" t="s">
        <v>146</v>
      </c>
      <c r="M1658" s="5">
        <v>343</v>
      </c>
    </row>
    <row r="1659" spans="1:13" x14ac:dyDescent="0.25">
      <c r="A1659" s="2">
        <v>45821</v>
      </c>
      <c r="B1659" s="3">
        <f t="shared" si="77"/>
        <v>2025</v>
      </c>
      <c r="C1659" t="str">
        <f t="shared" si="75"/>
        <v>2024-2025</v>
      </c>
      <c r="D1659" t="s">
        <v>160</v>
      </c>
      <c r="E1659" t="s">
        <v>101</v>
      </c>
      <c r="F1659" t="str">
        <f t="shared" si="76"/>
        <v>Queensland</v>
      </c>
      <c r="G1659" t="s">
        <v>19</v>
      </c>
      <c r="H1659">
        <v>4305</v>
      </c>
      <c r="I1659" t="s">
        <v>11</v>
      </c>
      <c r="J1659" t="s">
        <v>122</v>
      </c>
      <c r="K1659" t="s">
        <v>153</v>
      </c>
      <c r="L1659" t="s">
        <v>143</v>
      </c>
      <c r="M1659" s="5">
        <v>585</v>
      </c>
    </row>
    <row r="1660" spans="1:13" x14ac:dyDescent="0.25">
      <c r="A1660" s="2">
        <v>45321</v>
      </c>
      <c r="B1660" s="3">
        <f t="shared" si="77"/>
        <v>2024</v>
      </c>
      <c r="C1660" t="str">
        <f t="shared" si="75"/>
        <v>2023-2024</v>
      </c>
      <c r="D1660" t="s">
        <v>160</v>
      </c>
      <c r="E1660" t="s">
        <v>44</v>
      </c>
      <c r="F1660" t="str">
        <f t="shared" si="76"/>
        <v>Western Australia</v>
      </c>
      <c r="G1660" t="s">
        <v>28</v>
      </c>
      <c r="H1660">
        <v>6010</v>
      </c>
      <c r="I1660" t="s">
        <v>11</v>
      </c>
      <c r="J1660" t="s">
        <v>119</v>
      </c>
      <c r="K1660" t="s">
        <v>154</v>
      </c>
      <c r="L1660" t="s">
        <v>144</v>
      </c>
      <c r="M1660" s="5">
        <v>678</v>
      </c>
    </row>
    <row r="1661" spans="1:13" x14ac:dyDescent="0.25">
      <c r="A1661" s="2">
        <v>45773</v>
      </c>
      <c r="B1661" s="3">
        <f t="shared" si="77"/>
        <v>2025</v>
      </c>
      <c r="C1661" t="str">
        <f t="shared" si="75"/>
        <v>2024-2025</v>
      </c>
      <c r="D1661" t="s">
        <v>161</v>
      </c>
      <c r="E1661" t="s">
        <v>42</v>
      </c>
      <c r="F1661" t="str">
        <f t="shared" si="76"/>
        <v>Tasmania</v>
      </c>
      <c r="G1661" t="s">
        <v>43</v>
      </c>
      <c r="H1661">
        <v>7018</v>
      </c>
      <c r="I1661" t="s">
        <v>11</v>
      </c>
      <c r="J1661" t="s">
        <v>128</v>
      </c>
      <c r="K1661" t="s">
        <v>154</v>
      </c>
      <c r="L1661" t="s">
        <v>144</v>
      </c>
      <c r="M1661" s="5">
        <v>481</v>
      </c>
    </row>
    <row r="1662" spans="1:13" x14ac:dyDescent="0.25">
      <c r="A1662" s="2">
        <v>45630</v>
      </c>
      <c r="B1662" s="3">
        <f t="shared" si="77"/>
        <v>2025</v>
      </c>
      <c r="C1662" t="str">
        <f t="shared" si="75"/>
        <v>2024-2025</v>
      </c>
      <c r="D1662" t="s">
        <v>160</v>
      </c>
      <c r="E1662" t="s">
        <v>45</v>
      </c>
      <c r="F1662" t="str">
        <f t="shared" si="76"/>
        <v>Victoria</v>
      </c>
      <c r="G1662" t="s">
        <v>26</v>
      </c>
      <c r="H1662">
        <v>3136</v>
      </c>
      <c r="I1662" t="s">
        <v>11</v>
      </c>
      <c r="J1662" t="s">
        <v>125</v>
      </c>
      <c r="K1662" t="s">
        <v>157</v>
      </c>
      <c r="L1662" t="s">
        <v>147</v>
      </c>
      <c r="M1662" s="5">
        <v>225</v>
      </c>
    </row>
    <row r="1663" spans="1:13" x14ac:dyDescent="0.25">
      <c r="A1663" s="2">
        <v>46016</v>
      </c>
      <c r="B1663" s="3">
        <f t="shared" si="77"/>
        <v>2026</v>
      </c>
      <c r="C1663" t="str">
        <f t="shared" si="75"/>
        <v>2025-2026</v>
      </c>
      <c r="D1663" t="s">
        <v>160</v>
      </c>
      <c r="E1663" t="s">
        <v>36</v>
      </c>
      <c r="F1663" t="str">
        <f t="shared" si="76"/>
        <v>New South Wales</v>
      </c>
      <c r="G1663" t="s">
        <v>10</v>
      </c>
      <c r="H1663">
        <v>2539</v>
      </c>
      <c r="I1663" t="s">
        <v>11</v>
      </c>
      <c r="J1663" t="s">
        <v>121</v>
      </c>
      <c r="K1663" t="s">
        <v>153</v>
      </c>
      <c r="L1663" t="s">
        <v>143</v>
      </c>
      <c r="M1663" s="5">
        <v>323</v>
      </c>
    </row>
    <row r="1664" spans="1:13" x14ac:dyDescent="0.25">
      <c r="A1664" s="2">
        <v>45987</v>
      </c>
      <c r="B1664" s="3">
        <f t="shared" si="77"/>
        <v>2026</v>
      </c>
      <c r="C1664" t="str">
        <f t="shared" si="75"/>
        <v>2025-2026</v>
      </c>
      <c r="D1664" t="s">
        <v>161</v>
      </c>
      <c r="E1664" t="s">
        <v>36</v>
      </c>
      <c r="F1664" t="str">
        <f t="shared" si="76"/>
        <v>New South Wales</v>
      </c>
      <c r="G1664" t="s">
        <v>10</v>
      </c>
      <c r="H1664">
        <v>2539</v>
      </c>
      <c r="I1664" t="s">
        <v>11</v>
      </c>
      <c r="J1664" t="s">
        <v>121</v>
      </c>
      <c r="K1664" t="s">
        <v>153</v>
      </c>
      <c r="L1664" t="s">
        <v>143</v>
      </c>
      <c r="M1664" s="5">
        <v>768</v>
      </c>
    </row>
    <row r="1665" spans="1:13" x14ac:dyDescent="0.25">
      <c r="A1665" s="2">
        <v>45306</v>
      </c>
      <c r="B1665" s="3">
        <f t="shared" si="77"/>
        <v>2024</v>
      </c>
      <c r="C1665" t="str">
        <f t="shared" si="75"/>
        <v>2023-2024</v>
      </c>
      <c r="D1665" t="s">
        <v>160</v>
      </c>
      <c r="E1665" t="s">
        <v>59</v>
      </c>
      <c r="F1665" t="str">
        <f t="shared" si="76"/>
        <v>South Australia</v>
      </c>
      <c r="G1665" t="s">
        <v>17</v>
      </c>
      <c r="H1665">
        <v>5011</v>
      </c>
      <c r="I1665" t="s">
        <v>11</v>
      </c>
      <c r="J1665" t="s">
        <v>132</v>
      </c>
      <c r="K1665" t="s">
        <v>154</v>
      </c>
      <c r="L1665" t="s">
        <v>144</v>
      </c>
      <c r="M1665" s="5">
        <v>326</v>
      </c>
    </row>
    <row r="1666" spans="1:13" x14ac:dyDescent="0.25">
      <c r="A1666" s="2">
        <v>45495</v>
      </c>
      <c r="B1666" s="3">
        <f t="shared" si="77"/>
        <v>2025</v>
      </c>
      <c r="C1666" t="str">
        <f t="shared" ref="C1666:C1729" si="78">IF(MONTH(A1666) &gt;= 7, YEAR(A1666) &amp; "-" &amp; YEAR(A1666) + 1, YEAR(A1666) - 1 &amp; "-" &amp; YEAR(A1666))</f>
        <v>2024-2025</v>
      </c>
      <c r="D1666" t="s">
        <v>161</v>
      </c>
      <c r="E1666" t="s">
        <v>90</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130</v>
      </c>
      <c r="K1666" t="s">
        <v>154</v>
      </c>
      <c r="L1666" t="s">
        <v>144</v>
      </c>
      <c r="M1666" s="5">
        <v>208</v>
      </c>
    </row>
    <row r="1667" spans="1:13" x14ac:dyDescent="0.25">
      <c r="A1667" s="2">
        <v>45967</v>
      </c>
      <c r="B1667" s="3">
        <f t="shared" ref="B1667:B1730" si="80">IF(MONTH(A1667)&gt;=7,YEAR(A1667)+1,YEAR(A1667))</f>
        <v>2026</v>
      </c>
      <c r="C1667" t="str">
        <f t="shared" si="78"/>
        <v>2025-2026</v>
      </c>
      <c r="D1667" t="s">
        <v>161</v>
      </c>
      <c r="E1667" t="s">
        <v>105</v>
      </c>
      <c r="F1667" t="str">
        <f t="shared" si="79"/>
        <v>New South Wales</v>
      </c>
      <c r="G1667" t="s">
        <v>10</v>
      </c>
      <c r="H1667">
        <v>2031</v>
      </c>
      <c r="I1667" t="s">
        <v>11</v>
      </c>
      <c r="J1667" t="s">
        <v>124</v>
      </c>
      <c r="K1667" t="s">
        <v>158</v>
      </c>
      <c r="L1667" t="s">
        <v>148</v>
      </c>
      <c r="M1667" s="5">
        <v>358</v>
      </c>
    </row>
    <row r="1668" spans="1:13" x14ac:dyDescent="0.25">
      <c r="A1668" s="2">
        <v>45421</v>
      </c>
      <c r="B1668" s="3">
        <f t="shared" si="80"/>
        <v>2024</v>
      </c>
      <c r="C1668" t="str">
        <f t="shared" si="78"/>
        <v>2023-2024</v>
      </c>
      <c r="D1668" t="s">
        <v>161</v>
      </c>
      <c r="E1668" t="s">
        <v>109</v>
      </c>
      <c r="F1668" t="str">
        <f t="shared" si="79"/>
        <v>Western Australia</v>
      </c>
      <c r="G1668" t="s">
        <v>28</v>
      </c>
      <c r="H1668">
        <v>6052</v>
      </c>
      <c r="I1668" t="s">
        <v>11</v>
      </c>
      <c r="J1668" t="s">
        <v>119</v>
      </c>
      <c r="K1668" t="s">
        <v>156</v>
      </c>
      <c r="L1668" t="s">
        <v>146</v>
      </c>
      <c r="M1668" s="5">
        <v>466</v>
      </c>
    </row>
    <row r="1669" spans="1:13" x14ac:dyDescent="0.25">
      <c r="A1669" s="2">
        <v>45416</v>
      </c>
      <c r="B1669" s="3">
        <f t="shared" si="80"/>
        <v>2024</v>
      </c>
      <c r="C1669" t="str">
        <f t="shared" si="78"/>
        <v>2023-2024</v>
      </c>
      <c r="D1669" t="s">
        <v>161</v>
      </c>
      <c r="E1669" t="s">
        <v>61</v>
      </c>
      <c r="F1669" t="str">
        <f t="shared" si="79"/>
        <v>Victoria</v>
      </c>
      <c r="G1669" t="s">
        <v>26</v>
      </c>
      <c r="H1669">
        <v>3179</v>
      </c>
      <c r="I1669" t="s">
        <v>11</v>
      </c>
      <c r="J1669" t="s">
        <v>125</v>
      </c>
      <c r="K1669" t="s">
        <v>157</v>
      </c>
      <c r="L1669" t="s">
        <v>147</v>
      </c>
      <c r="M1669" s="5">
        <v>552</v>
      </c>
    </row>
    <row r="1670" spans="1:13" x14ac:dyDescent="0.25">
      <c r="A1670" s="2">
        <v>45643</v>
      </c>
      <c r="B1670" s="3">
        <f t="shared" si="80"/>
        <v>2025</v>
      </c>
      <c r="C1670" t="str">
        <f t="shared" si="78"/>
        <v>2024-2025</v>
      </c>
      <c r="D1670" t="s">
        <v>160</v>
      </c>
      <c r="E1670" t="s">
        <v>59</v>
      </c>
      <c r="F1670" t="str">
        <f t="shared" si="79"/>
        <v>South Australia</v>
      </c>
      <c r="G1670" t="s">
        <v>17</v>
      </c>
      <c r="H1670">
        <v>5011</v>
      </c>
      <c r="I1670" t="s">
        <v>11</v>
      </c>
      <c r="J1670" t="s">
        <v>132</v>
      </c>
      <c r="K1670" t="s">
        <v>157</v>
      </c>
      <c r="L1670" t="s">
        <v>147</v>
      </c>
      <c r="M1670" s="5">
        <v>693</v>
      </c>
    </row>
    <row r="1671" spans="1:13" x14ac:dyDescent="0.25">
      <c r="A1671" s="2">
        <v>45487</v>
      </c>
      <c r="B1671" s="3">
        <f t="shared" si="80"/>
        <v>2025</v>
      </c>
      <c r="C1671" t="str">
        <f t="shared" si="78"/>
        <v>2024-2025</v>
      </c>
      <c r="D1671" t="s">
        <v>161</v>
      </c>
      <c r="E1671" t="s">
        <v>16</v>
      </c>
      <c r="F1671" t="str">
        <f t="shared" si="79"/>
        <v>South Australia</v>
      </c>
      <c r="G1671" t="s">
        <v>17</v>
      </c>
      <c r="H1671">
        <v>5168</v>
      </c>
      <c r="I1671" t="s">
        <v>11</v>
      </c>
      <c r="J1671" t="s">
        <v>132</v>
      </c>
      <c r="K1671" t="s">
        <v>156</v>
      </c>
      <c r="L1671" t="s">
        <v>146</v>
      </c>
      <c r="M1671" s="5">
        <v>189</v>
      </c>
    </row>
    <row r="1672" spans="1:13" x14ac:dyDescent="0.25">
      <c r="A1672" s="2">
        <v>45938</v>
      </c>
      <c r="B1672" s="3">
        <f t="shared" si="80"/>
        <v>2026</v>
      </c>
      <c r="C1672" t="str">
        <f t="shared" si="78"/>
        <v>2025-2026</v>
      </c>
      <c r="D1672" t="s">
        <v>160</v>
      </c>
      <c r="E1672" t="s">
        <v>33</v>
      </c>
      <c r="F1672" t="str">
        <f t="shared" si="79"/>
        <v>Northern Territory</v>
      </c>
      <c r="G1672" t="s">
        <v>15</v>
      </c>
      <c r="H1672">
        <v>870</v>
      </c>
      <c r="I1672" t="s">
        <v>11</v>
      </c>
      <c r="J1672" t="s">
        <v>138</v>
      </c>
      <c r="K1672" t="s">
        <v>153</v>
      </c>
      <c r="L1672" t="s">
        <v>143</v>
      </c>
      <c r="M1672" s="5">
        <v>281</v>
      </c>
    </row>
    <row r="1673" spans="1:13" x14ac:dyDescent="0.25">
      <c r="A1673" s="2">
        <v>45838</v>
      </c>
      <c r="B1673" s="3">
        <f t="shared" si="80"/>
        <v>2025</v>
      </c>
      <c r="C1673" t="str">
        <f t="shared" si="78"/>
        <v>2024-2025</v>
      </c>
      <c r="D1673" t="s">
        <v>160</v>
      </c>
      <c r="E1673" t="s">
        <v>78</v>
      </c>
      <c r="F1673" t="str">
        <f t="shared" si="79"/>
        <v>New South Wales</v>
      </c>
      <c r="G1673" t="s">
        <v>10</v>
      </c>
      <c r="H1673">
        <v>2480</v>
      </c>
      <c r="I1673" t="s">
        <v>11</v>
      </c>
      <c r="J1673" t="s">
        <v>120</v>
      </c>
      <c r="K1673" t="s">
        <v>153</v>
      </c>
      <c r="L1673" t="s">
        <v>143</v>
      </c>
      <c r="M1673" s="5">
        <v>31</v>
      </c>
    </row>
    <row r="1674" spans="1:13" x14ac:dyDescent="0.25">
      <c r="A1674" s="2">
        <v>45987</v>
      </c>
      <c r="B1674" s="3">
        <f t="shared" si="80"/>
        <v>2026</v>
      </c>
      <c r="C1674" t="str">
        <f t="shared" si="78"/>
        <v>2025-2026</v>
      </c>
      <c r="D1674" t="s">
        <v>160</v>
      </c>
      <c r="E1674" t="s">
        <v>9</v>
      </c>
      <c r="F1674" t="str">
        <f t="shared" si="79"/>
        <v>New South Wales</v>
      </c>
      <c r="G1674" t="s">
        <v>10</v>
      </c>
      <c r="H1674">
        <v>2067</v>
      </c>
      <c r="I1674" t="s">
        <v>11</v>
      </c>
      <c r="J1674" t="s">
        <v>124</v>
      </c>
      <c r="K1674" t="s">
        <v>151</v>
      </c>
      <c r="L1674" t="s">
        <v>141</v>
      </c>
      <c r="M1674" s="5">
        <v>88</v>
      </c>
    </row>
    <row r="1675" spans="1:13" x14ac:dyDescent="0.25">
      <c r="A1675" s="2">
        <v>45443</v>
      </c>
      <c r="B1675" s="3">
        <f t="shared" si="80"/>
        <v>2024</v>
      </c>
      <c r="C1675" t="str">
        <f t="shared" si="78"/>
        <v>2023-2024</v>
      </c>
      <c r="D1675" t="s">
        <v>160</v>
      </c>
      <c r="E1675" t="s">
        <v>48</v>
      </c>
      <c r="F1675" t="str">
        <f t="shared" si="79"/>
        <v>Western Australia</v>
      </c>
      <c r="G1675" t="s">
        <v>28</v>
      </c>
      <c r="H1675">
        <v>6450</v>
      </c>
      <c r="I1675" t="s">
        <v>11</v>
      </c>
      <c r="J1675" t="s">
        <v>139</v>
      </c>
      <c r="K1675" t="s">
        <v>159</v>
      </c>
      <c r="L1675" t="s">
        <v>149</v>
      </c>
      <c r="M1675" s="5">
        <v>244</v>
      </c>
    </row>
    <row r="1676" spans="1:13" x14ac:dyDescent="0.25">
      <c r="A1676" s="2">
        <v>45702</v>
      </c>
      <c r="B1676" s="3">
        <f t="shared" si="80"/>
        <v>2025</v>
      </c>
      <c r="C1676" t="str">
        <f t="shared" si="78"/>
        <v>2024-2025</v>
      </c>
      <c r="D1676" t="s">
        <v>160</v>
      </c>
      <c r="E1676" t="s">
        <v>46</v>
      </c>
      <c r="F1676" t="str">
        <f t="shared" si="79"/>
        <v>South Australia</v>
      </c>
      <c r="G1676" t="s">
        <v>17</v>
      </c>
      <c r="H1676">
        <v>5043</v>
      </c>
      <c r="I1676" t="s">
        <v>11</v>
      </c>
      <c r="J1676" t="s">
        <v>132</v>
      </c>
      <c r="K1676" t="s">
        <v>157</v>
      </c>
      <c r="L1676" t="s">
        <v>147</v>
      </c>
      <c r="M1676" s="5">
        <v>108</v>
      </c>
    </row>
    <row r="1677" spans="1:13" x14ac:dyDescent="0.25">
      <c r="A1677" s="2">
        <v>45392</v>
      </c>
      <c r="B1677" s="3">
        <f t="shared" si="80"/>
        <v>2024</v>
      </c>
      <c r="C1677" t="str">
        <f t="shared" si="78"/>
        <v>2023-2024</v>
      </c>
      <c r="D1677" t="s">
        <v>160</v>
      </c>
      <c r="E1677" t="s">
        <v>63</v>
      </c>
      <c r="F1677" t="str">
        <f t="shared" si="79"/>
        <v>Queensland</v>
      </c>
      <c r="G1677" t="s">
        <v>19</v>
      </c>
      <c r="H1677">
        <v>4068</v>
      </c>
      <c r="I1677" t="s">
        <v>11</v>
      </c>
      <c r="J1677" t="s">
        <v>129</v>
      </c>
      <c r="K1677" t="s">
        <v>156</v>
      </c>
      <c r="L1677" t="s">
        <v>146</v>
      </c>
      <c r="M1677" s="5">
        <v>134</v>
      </c>
    </row>
    <row r="1678" spans="1:13" x14ac:dyDescent="0.25">
      <c r="A1678" s="2">
        <v>46005</v>
      </c>
      <c r="B1678" s="3">
        <f t="shared" si="80"/>
        <v>2026</v>
      </c>
      <c r="C1678" t="str">
        <f t="shared" si="78"/>
        <v>2025-2026</v>
      </c>
      <c r="D1678" t="s">
        <v>161</v>
      </c>
      <c r="E1678" t="s">
        <v>98</v>
      </c>
      <c r="F1678" t="str">
        <f t="shared" si="79"/>
        <v>South Australia</v>
      </c>
      <c r="G1678" t="s">
        <v>17</v>
      </c>
      <c r="H1678">
        <v>5290</v>
      </c>
      <c r="I1678" t="s">
        <v>11</v>
      </c>
      <c r="J1678" t="s">
        <v>137</v>
      </c>
      <c r="K1678" t="s">
        <v>153</v>
      </c>
      <c r="L1678" t="s">
        <v>143</v>
      </c>
      <c r="M1678" s="5">
        <v>596</v>
      </c>
    </row>
    <row r="1679" spans="1:13" x14ac:dyDescent="0.25">
      <c r="A1679" s="2">
        <v>45441</v>
      </c>
      <c r="B1679" s="3">
        <f t="shared" si="80"/>
        <v>2024</v>
      </c>
      <c r="C1679" t="str">
        <f t="shared" si="78"/>
        <v>2023-2024</v>
      </c>
      <c r="D1679" t="s">
        <v>161</v>
      </c>
      <c r="E1679" t="s">
        <v>89</v>
      </c>
      <c r="F1679" t="str">
        <f t="shared" si="79"/>
        <v>Queensland</v>
      </c>
      <c r="G1679" t="s">
        <v>19</v>
      </c>
      <c r="H1679">
        <v>4700</v>
      </c>
      <c r="I1679" t="s">
        <v>11</v>
      </c>
      <c r="J1679" t="s">
        <v>136</v>
      </c>
      <c r="K1679" t="s">
        <v>152</v>
      </c>
      <c r="L1679" t="s">
        <v>142</v>
      </c>
      <c r="M1679" s="5">
        <v>783</v>
      </c>
    </row>
    <row r="1680" spans="1:13" x14ac:dyDescent="0.25">
      <c r="A1680" s="2">
        <v>45543</v>
      </c>
      <c r="B1680" s="3">
        <f t="shared" si="80"/>
        <v>2025</v>
      </c>
      <c r="C1680" t="str">
        <f t="shared" si="78"/>
        <v>2024-2025</v>
      </c>
      <c r="D1680" t="s">
        <v>161</v>
      </c>
      <c r="E1680" t="s">
        <v>98</v>
      </c>
      <c r="F1680" t="str">
        <f t="shared" si="79"/>
        <v>South Australia</v>
      </c>
      <c r="G1680" t="s">
        <v>17</v>
      </c>
      <c r="H1680">
        <v>5290</v>
      </c>
      <c r="I1680" t="s">
        <v>11</v>
      </c>
      <c r="J1680" t="s">
        <v>137</v>
      </c>
      <c r="K1680" t="s">
        <v>154</v>
      </c>
      <c r="L1680" t="s">
        <v>144</v>
      </c>
      <c r="M1680" s="5">
        <v>163</v>
      </c>
    </row>
    <row r="1681" spans="1:13" x14ac:dyDescent="0.25">
      <c r="A1681" s="2">
        <v>45426</v>
      </c>
      <c r="B1681" s="3">
        <f t="shared" si="80"/>
        <v>2024</v>
      </c>
      <c r="C1681" t="str">
        <f t="shared" si="78"/>
        <v>2023-2024</v>
      </c>
      <c r="D1681" t="s">
        <v>161</v>
      </c>
      <c r="E1681" t="s">
        <v>12</v>
      </c>
      <c r="F1681" t="str">
        <f t="shared" si="79"/>
        <v>New South Wales</v>
      </c>
      <c r="G1681" t="s">
        <v>10</v>
      </c>
      <c r="H1681">
        <v>2795</v>
      </c>
      <c r="I1681" t="s">
        <v>11</v>
      </c>
      <c r="J1681" t="s">
        <v>130</v>
      </c>
      <c r="K1681" t="s">
        <v>150</v>
      </c>
      <c r="L1681" t="s">
        <v>140</v>
      </c>
      <c r="M1681" s="5">
        <v>356</v>
      </c>
    </row>
    <row r="1682" spans="1:13" x14ac:dyDescent="0.25">
      <c r="A1682" s="2">
        <v>45854</v>
      </c>
      <c r="B1682" s="3">
        <f t="shared" si="80"/>
        <v>2026</v>
      </c>
      <c r="C1682" t="str">
        <f t="shared" si="78"/>
        <v>2025-2026</v>
      </c>
      <c r="D1682" t="s">
        <v>161</v>
      </c>
      <c r="E1682" t="s">
        <v>84</v>
      </c>
      <c r="F1682" t="str">
        <f t="shared" si="79"/>
        <v>Western Australia</v>
      </c>
      <c r="G1682" t="s">
        <v>28</v>
      </c>
      <c r="H1682">
        <v>6280</v>
      </c>
      <c r="I1682" t="s">
        <v>11</v>
      </c>
      <c r="J1682" t="s">
        <v>133</v>
      </c>
      <c r="K1682" t="s">
        <v>153</v>
      </c>
      <c r="L1682" t="s">
        <v>143</v>
      </c>
      <c r="M1682" s="5">
        <v>470</v>
      </c>
    </row>
    <row r="1683" spans="1:13" x14ac:dyDescent="0.25">
      <c r="A1683" s="2">
        <v>45731</v>
      </c>
      <c r="B1683" s="3">
        <f t="shared" si="80"/>
        <v>2025</v>
      </c>
      <c r="C1683" t="str">
        <f t="shared" si="78"/>
        <v>2024-2025</v>
      </c>
      <c r="D1683" t="s">
        <v>160</v>
      </c>
      <c r="E1683" t="s">
        <v>39</v>
      </c>
      <c r="F1683" t="str">
        <f t="shared" si="79"/>
        <v>New South Wales</v>
      </c>
      <c r="G1683" t="s">
        <v>10</v>
      </c>
      <c r="H1683">
        <v>2541</v>
      </c>
      <c r="I1683" t="s">
        <v>11</v>
      </c>
      <c r="J1683" t="s">
        <v>121</v>
      </c>
      <c r="K1683" t="s">
        <v>155</v>
      </c>
      <c r="L1683" t="s">
        <v>145</v>
      </c>
      <c r="M1683" s="5">
        <v>610</v>
      </c>
    </row>
    <row r="1684" spans="1:13" x14ac:dyDescent="0.25">
      <c r="A1684" s="2">
        <v>45417</v>
      </c>
      <c r="B1684" s="3">
        <f t="shared" si="80"/>
        <v>2024</v>
      </c>
      <c r="C1684" t="str">
        <f t="shared" si="78"/>
        <v>2023-2024</v>
      </c>
      <c r="D1684" t="s">
        <v>161</v>
      </c>
      <c r="E1684" t="s">
        <v>24</v>
      </c>
      <c r="F1684" t="str">
        <f t="shared" si="79"/>
        <v>Queensland</v>
      </c>
      <c r="G1684" t="s">
        <v>19</v>
      </c>
      <c r="H1684">
        <v>4053</v>
      </c>
      <c r="I1684" t="s">
        <v>11</v>
      </c>
      <c r="J1684" t="s">
        <v>129</v>
      </c>
      <c r="K1684" t="s">
        <v>157</v>
      </c>
      <c r="L1684" t="s">
        <v>147</v>
      </c>
      <c r="M1684" s="5">
        <v>92</v>
      </c>
    </row>
    <row r="1685" spans="1:13" x14ac:dyDescent="0.25">
      <c r="A1685" s="2">
        <v>46021</v>
      </c>
      <c r="B1685" s="3">
        <f t="shared" si="80"/>
        <v>2026</v>
      </c>
      <c r="C1685" t="str">
        <f t="shared" si="78"/>
        <v>2025-2026</v>
      </c>
      <c r="D1685" t="s">
        <v>161</v>
      </c>
      <c r="E1685" t="s">
        <v>91</v>
      </c>
      <c r="F1685" t="str">
        <f t="shared" si="79"/>
        <v>Western Australia</v>
      </c>
      <c r="G1685" t="s">
        <v>28</v>
      </c>
      <c r="H1685">
        <v>6109</v>
      </c>
      <c r="I1685" t="s">
        <v>11</v>
      </c>
      <c r="J1685" t="s">
        <v>133</v>
      </c>
      <c r="K1685" t="s">
        <v>151</v>
      </c>
      <c r="L1685" t="s">
        <v>141</v>
      </c>
      <c r="M1685" s="5">
        <v>358</v>
      </c>
    </row>
    <row r="1686" spans="1:13" x14ac:dyDescent="0.25">
      <c r="A1686" s="2">
        <v>45317</v>
      </c>
      <c r="B1686" s="3">
        <f t="shared" si="80"/>
        <v>2024</v>
      </c>
      <c r="C1686" t="str">
        <f t="shared" si="78"/>
        <v>2023-2024</v>
      </c>
      <c r="D1686" t="s">
        <v>160</v>
      </c>
      <c r="E1686" t="s">
        <v>106</v>
      </c>
      <c r="F1686" t="str">
        <f t="shared" si="79"/>
        <v>Queensland</v>
      </c>
      <c r="G1686" t="s">
        <v>19</v>
      </c>
      <c r="H1686">
        <v>4558</v>
      </c>
      <c r="I1686" t="s">
        <v>11</v>
      </c>
      <c r="J1686" t="s">
        <v>134</v>
      </c>
      <c r="K1686" t="s">
        <v>151</v>
      </c>
      <c r="L1686" t="s">
        <v>141</v>
      </c>
      <c r="M1686" s="5">
        <v>520</v>
      </c>
    </row>
    <row r="1687" spans="1:13" x14ac:dyDescent="0.25">
      <c r="A1687" s="2">
        <v>45787</v>
      </c>
      <c r="B1687" s="3">
        <f t="shared" si="80"/>
        <v>2025</v>
      </c>
      <c r="C1687" t="str">
        <f t="shared" si="78"/>
        <v>2024-2025</v>
      </c>
      <c r="D1687" t="s">
        <v>160</v>
      </c>
      <c r="E1687" t="s">
        <v>89</v>
      </c>
      <c r="F1687" t="str">
        <f t="shared" si="79"/>
        <v>Queensland</v>
      </c>
      <c r="G1687" t="s">
        <v>19</v>
      </c>
      <c r="H1687">
        <v>4700</v>
      </c>
      <c r="I1687" t="s">
        <v>11</v>
      </c>
      <c r="J1687" t="s">
        <v>136</v>
      </c>
      <c r="K1687" t="s">
        <v>154</v>
      </c>
      <c r="L1687" t="s">
        <v>144</v>
      </c>
      <c r="M1687" s="5">
        <v>229</v>
      </c>
    </row>
    <row r="1688" spans="1:13" x14ac:dyDescent="0.25">
      <c r="A1688" s="2">
        <v>45354</v>
      </c>
      <c r="B1688" s="3">
        <f t="shared" si="80"/>
        <v>2024</v>
      </c>
      <c r="C1688" t="str">
        <f t="shared" si="78"/>
        <v>2023-2024</v>
      </c>
      <c r="D1688" t="s">
        <v>160</v>
      </c>
      <c r="E1688" t="s">
        <v>92</v>
      </c>
      <c r="F1688" t="str">
        <f t="shared" si="79"/>
        <v>New South Wales</v>
      </c>
      <c r="G1688" t="s">
        <v>10</v>
      </c>
      <c r="H1688">
        <v>2015</v>
      </c>
      <c r="I1688" t="s">
        <v>11</v>
      </c>
      <c r="J1688" t="s">
        <v>124</v>
      </c>
      <c r="K1688" t="s">
        <v>150</v>
      </c>
      <c r="L1688" t="s">
        <v>140</v>
      </c>
      <c r="M1688" s="5">
        <v>607</v>
      </c>
    </row>
    <row r="1689" spans="1:13" x14ac:dyDescent="0.25">
      <c r="A1689" s="2">
        <v>45814</v>
      </c>
      <c r="B1689" s="3">
        <f t="shared" si="80"/>
        <v>2025</v>
      </c>
      <c r="C1689" t="str">
        <f t="shared" si="78"/>
        <v>2024-2025</v>
      </c>
      <c r="D1689" t="s">
        <v>161</v>
      </c>
      <c r="E1689" t="s">
        <v>42</v>
      </c>
      <c r="F1689" t="str">
        <f t="shared" si="79"/>
        <v>Tasmania</v>
      </c>
      <c r="G1689" t="s">
        <v>43</v>
      </c>
      <c r="H1689">
        <v>7018</v>
      </c>
      <c r="I1689" t="s">
        <v>11</v>
      </c>
      <c r="J1689" t="s">
        <v>128</v>
      </c>
      <c r="K1689" t="s">
        <v>153</v>
      </c>
      <c r="L1689" t="s">
        <v>143</v>
      </c>
      <c r="M1689" s="5">
        <v>238</v>
      </c>
    </row>
    <row r="1690" spans="1:13" x14ac:dyDescent="0.25">
      <c r="A1690" s="2">
        <v>45551</v>
      </c>
      <c r="B1690" s="3">
        <f t="shared" si="80"/>
        <v>2025</v>
      </c>
      <c r="C1690" t="str">
        <f t="shared" si="78"/>
        <v>2024-2025</v>
      </c>
      <c r="D1690" t="s">
        <v>160</v>
      </c>
      <c r="E1690" t="s">
        <v>59</v>
      </c>
      <c r="F1690" t="str">
        <f t="shared" si="79"/>
        <v>South Australia</v>
      </c>
      <c r="G1690" t="s">
        <v>17</v>
      </c>
      <c r="H1690">
        <v>5011</v>
      </c>
      <c r="I1690" t="s">
        <v>11</v>
      </c>
      <c r="J1690" t="s">
        <v>132</v>
      </c>
      <c r="K1690" t="s">
        <v>153</v>
      </c>
      <c r="L1690" t="s">
        <v>143</v>
      </c>
      <c r="M1690" s="5">
        <v>786</v>
      </c>
    </row>
    <row r="1691" spans="1:13" x14ac:dyDescent="0.25">
      <c r="A1691" s="2">
        <v>45652</v>
      </c>
      <c r="B1691" s="3">
        <f t="shared" si="80"/>
        <v>2025</v>
      </c>
      <c r="C1691" t="str">
        <f t="shared" si="78"/>
        <v>2024-2025</v>
      </c>
      <c r="D1691" t="s">
        <v>161</v>
      </c>
      <c r="E1691" t="s">
        <v>65</v>
      </c>
      <c r="F1691" t="str">
        <f t="shared" si="79"/>
        <v>Victoria</v>
      </c>
      <c r="G1691" t="s">
        <v>26</v>
      </c>
      <c r="H1691">
        <v>3931</v>
      </c>
      <c r="I1691" t="s">
        <v>11</v>
      </c>
      <c r="J1691" t="s">
        <v>135</v>
      </c>
      <c r="K1691" t="s">
        <v>157</v>
      </c>
      <c r="L1691" t="s">
        <v>147</v>
      </c>
      <c r="M1691" s="5">
        <v>30</v>
      </c>
    </row>
    <row r="1692" spans="1:13" x14ac:dyDescent="0.25">
      <c r="A1692" s="2">
        <v>45670</v>
      </c>
      <c r="B1692" s="3">
        <f t="shared" si="80"/>
        <v>2025</v>
      </c>
      <c r="C1692" t="str">
        <f t="shared" si="78"/>
        <v>2024-2025</v>
      </c>
      <c r="D1692" t="s">
        <v>160</v>
      </c>
      <c r="E1692" t="s">
        <v>36</v>
      </c>
      <c r="F1692" t="str">
        <f t="shared" si="79"/>
        <v>New South Wales</v>
      </c>
      <c r="G1692" t="s">
        <v>10</v>
      </c>
      <c r="H1692">
        <v>2539</v>
      </c>
      <c r="I1692" t="s">
        <v>11</v>
      </c>
      <c r="J1692" t="s">
        <v>121</v>
      </c>
      <c r="K1692" t="s">
        <v>153</v>
      </c>
      <c r="L1692" t="s">
        <v>143</v>
      </c>
      <c r="M1692" s="5">
        <v>147</v>
      </c>
    </row>
    <row r="1693" spans="1:13" x14ac:dyDescent="0.25">
      <c r="A1693" s="2">
        <v>45381</v>
      </c>
      <c r="B1693" s="3">
        <f t="shared" si="80"/>
        <v>2024</v>
      </c>
      <c r="C1693" t="str">
        <f t="shared" si="78"/>
        <v>2023-2024</v>
      </c>
      <c r="D1693" t="s">
        <v>160</v>
      </c>
      <c r="E1693" t="s">
        <v>87</v>
      </c>
      <c r="F1693" t="str">
        <f t="shared" si="79"/>
        <v>New South Wales</v>
      </c>
      <c r="G1693" t="s">
        <v>10</v>
      </c>
      <c r="H1693">
        <v>2158</v>
      </c>
      <c r="I1693" t="s">
        <v>11</v>
      </c>
      <c r="J1693" t="s">
        <v>123</v>
      </c>
      <c r="K1693" t="s">
        <v>157</v>
      </c>
      <c r="L1693" t="s">
        <v>147</v>
      </c>
      <c r="M1693" s="5">
        <v>670</v>
      </c>
    </row>
    <row r="1694" spans="1:13" x14ac:dyDescent="0.25">
      <c r="A1694" s="2">
        <v>45994</v>
      </c>
      <c r="B1694" s="3">
        <f t="shared" si="80"/>
        <v>2026</v>
      </c>
      <c r="C1694" t="str">
        <f t="shared" si="78"/>
        <v>2025-2026</v>
      </c>
      <c r="D1694" t="s">
        <v>161</v>
      </c>
      <c r="E1694" t="s">
        <v>31</v>
      </c>
      <c r="F1694" t="str">
        <f t="shared" si="79"/>
        <v>South Australia</v>
      </c>
      <c r="G1694" t="s">
        <v>17</v>
      </c>
      <c r="H1694">
        <v>5082</v>
      </c>
      <c r="I1694" t="s">
        <v>11</v>
      </c>
      <c r="J1694" t="s">
        <v>132</v>
      </c>
      <c r="K1694" t="s">
        <v>151</v>
      </c>
      <c r="L1694" t="s">
        <v>141</v>
      </c>
      <c r="M1694" s="5">
        <v>196</v>
      </c>
    </row>
    <row r="1695" spans="1:13" x14ac:dyDescent="0.25">
      <c r="A1695" s="2">
        <v>45318</v>
      </c>
      <c r="B1695" s="3">
        <f t="shared" si="80"/>
        <v>2024</v>
      </c>
      <c r="C1695" t="str">
        <f t="shared" si="78"/>
        <v>2023-2024</v>
      </c>
      <c r="D1695" t="s">
        <v>160</v>
      </c>
      <c r="E1695" t="s">
        <v>104</v>
      </c>
      <c r="F1695" t="str">
        <f t="shared" si="79"/>
        <v>Victoria</v>
      </c>
      <c r="G1695" t="s">
        <v>26</v>
      </c>
      <c r="H1695">
        <v>3175</v>
      </c>
      <c r="I1695" t="s">
        <v>11</v>
      </c>
      <c r="J1695" t="s">
        <v>125</v>
      </c>
      <c r="K1695" t="s">
        <v>151</v>
      </c>
      <c r="L1695" t="s">
        <v>141</v>
      </c>
      <c r="M1695" s="5">
        <v>27</v>
      </c>
    </row>
    <row r="1696" spans="1:13" x14ac:dyDescent="0.25">
      <c r="A1696" s="2">
        <v>45774</v>
      </c>
      <c r="B1696" s="3">
        <f t="shared" si="80"/>
        <v>2025</v>
      </c>
      <c r="C1696" t="str">
        <f t="shared" si="78"/>
        <v>2024-2025</v>
      </c>
      <c r="D1696" t="s">
        <v>161</v>
      </c>
      <c r="E1696" t="s">
        <v>109</v>
      </c>
      <c r="F1696" t="str">
        <f t="shared" si="79"/>
        <v>Western Australia</v>
      </c>
      <c r="G1696" t="s">
        <v>28</v>
      </c>
      <c r="H1696">
        <v>6052</v>
      </c>
      <c r="I1696" t="s">
        <v>11</v>
      </c>
      <c r="J1696" t="s">
        <v>119</v>
      </c>
      <c r="K1696" t="s">
        <v>157</v>
      </c>
      <c r="L1696" t="s">
        <v>147</v>
      </c>
      <c r="M1696" s="5">
        <v>87</v>
      </c>
    </row>
    <row r="1697" spans="1:13" x14ac:dyDescent="0.25">
      <c r="A1697" s="2">
        <v>45756</v>
      </c>
      <c r="B1697" s="3">
        <f t="shared" si="80"/>
        <v>2025</v>
      </c>
      <c r="C1697" t="str">
        <f t="shared" si="78"/>
        <v>2024-2025</v>
      </c>
      <c r="D1697" t="s">
        <v>161</v>
      </c>
      <c r="E1697" t="s">
        <v>61</v>
      </c>
      <c r="F1697" t="str">
        <f t="shared" si="79"/>
        <v>Victoria</v>
      </c>
      <c r="G1697" t="s">
        <v>26</v>
      </c>
      <c r="H1697">
        <v>3179</v>
      </c>
      <c r="I1697" t="s">
        <v>11</v>
      </c>
      <c r="J1697" t="s">
        <v>125</v>
      </c>
      <c r="K1697" t="s">
        <v>155</v>
      </c>
      <c r="L1697" t="s">
        <v>145</v>
      </c>
      <c r="M1697" s="5">
        <v>537</v>
      </c>
    </row>
    <row r="1698" spans="1:13" x14ac:dyDescent="0.25">
      <c r="A1698" s="2">
        <v>45667</v>
      </c>
      <c r="B1698" s="3">
        <f t="shared" si="80"/>
        <v>2025</v>
      </c>
      <c r="C1698" t="str">
        <f t="shared" si="78"/>
        <v>2024-2025</v>
      </c>
      <c r="D1698" t="s">
        <v>161</v>
      </c>
      <c r="E1698" t="s">
        <v>111</v>
      </c>
      <c r="F1698" t="str">
        <f t="shared" si="79"/>
        <v>New South Wales</v>
      </c>
      <c r="G1698" t="s">
        <v>10</v>
      </c>
      <c r="H1698">
        <v>2154</v>
      </c>
      <c r="I1698" t="s">
        <v>11</v>
      </c>
      <c r="J1698" t="s">
        <v>123</v>
      </c>
      <c r="K1698" t="s">
        <v>151</v>
      </c>
      <c r="L1698" t="s">
        <v>141</v>
      </c>
      <c r="M1698" s="5">
        <v>613</v>
      </c>
    </row>
    <row r="1699" spans="1:13" x14ac:dyDescent="0.25">
      <c r="A1699" s="2">
        <v>45843</v>
      </c>
      <c r="B1699" s="3">
        <f t="shared" si="80"/>
        <v>2026</v>
      </c>
      <c r="C1699" t="str">
        <f t="shared" si="78"/>
        <v>2025-2026</v>
      </c>
      <c r="D1699" t="s">
        <v>160</v>
      </c>
      <c r="E1699" t="s">
        <v>9</v>
      </c>
      <c r="F1699" t="str">
        <f t="shared" si="79"/>
        <v>New South Wales</v>
      </c>
      <c r="G1699" t="s">
        <v>10</v>
      </c>
      <c r="H1699">
        <v>2067</v>
      </c>
      <c r="I1699" t="s">
        <v>11</v>
      </c>
      <c r="J1699" t="s">
        <v>124</v>
      </c>
      <c r="K1699" t="s">
        <v>152</v>
      </c>
      <c r="L1699" t="s">
        <v>142</v>
      </c>
      <c r="M1699" s="5">
        <v>306</v>
      </c>
    </row>
    <row r="1700" spans="1:13" x14ac:dyDescent="0.25">
      <c r="A1700" s="2">
        <v>46021</v>
      </c>
      <c r="B1700" s="3">
        <f t="shared" si="80"/>
        <v>2026</v>
      </c>
      <c r="C1700" t="str">
        <f t="shared" si="78"/>
        <v>2025-2026</v>
      </c>
      <c r="D1700" t="s">
        <v>160</v>
      </c>
      <c r="E1700" t="s">
        <v>9</v>
      </c>
      <c r="F1700" t="str">
        <f t="shared" si="79"/>
        <v>New South Wales</v>
      </c>
      <c r="G1700" t="s">
        <v>10</v>
      </c>
      <c r="H1700">
        <v>2067</v>
      </c>
      <c r="I1700" t="s">
        <v>11</v>
      </c>
      <c r="J1700" t="s">
        <v>124</v>
      </c>
      <c r="K1700" t="s">
        <v>153</v>
      </c>
      <c r="L1700" t="s">
        <v>143</v>
      </c>
      <c r="M1700" s="5">
        <v>375</v>
      </c>
    </row>
    <row r="1701" spans="1:13" x14ac:dyDescent="0.25">
      <c r="A1701" s="2">
        <v>45963</v>
      </c>
      <c r="B1701" s="3">
        <f t="shared" si="80"/>
        <v>2026</v>
      </c>
      <c r="C1701" t="str">
        <f t="shared" si="78"/>
        <v>2025-2026</v>
      </c>
      <c r="D1701" t="s">
        <v>160</v>
      </c>
      <c r="E1701" t="s">
        <v>94</v>
      </c>
      <c r="F1701" t="str">
        <f t="shared" si="79"/>
        <v>Queensland</v>
      </c>
      <c r="G1701" t="s">
        <v>19</v>
      </c>
      <c r="H1701">
        <v>4551</v>
      </c>
      <c r="I1701" t="s">
        <v>11</v>
      </c>
      <c r="J1701" t="s">
        <v>134</v>
      </c>
      <c r="K1701" t="s">
        <v>153</v>
      </c>
      <c r="L1701" t="s">
        <v>143</v>
      </c>
      <c r="M1701" s="5">
        <v>536</v>
      </c>
    </row>
    <row r="1702" spans="1:13" x14ac:dyDescent="0.25">
      <c r="A1702" s="2">
        <v>45507</v>
      </c>
      <c r="B1702" s="3">
        <f t="shared" si="80"/>
        <v>2025</v>
      </c>
      <c r="C1702" t="str">
        <f t="shared" si="78"/>
        <v>2024-2025</v>
      </c>
      <c r="D1702" t="s">
        <v>160</v>
      </c>
      <c r="E1702" t="s">
        <v>87</v>
      </c>
      <c r="F1702" t="str">
        <f t="shared" si="79"/>
        <v>New South Wales</v>
      </c>
      <c r="G1702" t="s">
        <v>10</v>
      </c>
      <c r="H1702">
        <v>2158</v>
      </c>
      <c r="I1702" t="s">
        <v>11</v>
      </c>
      <c r="J1702" t="s">
        <v>123</v>
      </c>
      <c r="K1702" t="s">
        <v>151</v>
      </c>
      <c r="L1702" t="s">
        <v>141</v>
      </c>
      <c r="M1702" s="5">
        <v>251</v>
      </c>
    </row>
    <row r="1703" spans="1:13" x14ac:dyDescent="0.25">
      <c r="A1703" s="2">
        <v>45806</v>
      </c>
      <c r="B1703" s="3">
        <f t="shared" si="80"/>
        <v>2025</v>
      </c>
      <c r="C1703" t="str">
        <f t="shared" si="78"/>
        <v>2024-2025</v>
      </c>
      <c r="D1703" t="s">
        <v>160</v>
      </c>
      <c r="E1703" t="s">
        <v>73</v>
      </c>
      <c r="F1703" t="str">
        <f t="shared" si="79"/>
        <v>Queensland</v>
      </c>
      <c r="G1703" t="s">
        <v>19</v>
      </c>
      <c r="H1703">
        <v>4509</v>
      </c>
      <c r="I1703" t="s">
        <v>11</v>
      </c>
      <c r="J1703" t="s">
        <v>122</v>
      </c>
      <c r="K1703" t="s">
        <v>151</v>
      </c>
      <c r="L1703" t="s">
        <v>141</v>
      </c>
      <c r="M1703" s="5">
        <v>303</v>
      </c>
    </row>
    <row r="1704" spans="1:13" x14ac:dyDescent="0.25">
      <c r="A1704" s="2">
        <v>45435</v>
      </c>
      <c r="B1704" s="3">
        <f t="shared" si="80"/>
        <v>2024</v>
      </c>
      <c r="C1704" t="str">
        <f t="shared" si="78"/>
        <v>2023-2024</v>
      </c>
      <c r="D1704" t="s">
        <v>161</v>
      </c>
      <c r="E1704" t="s">
        <v>35</v>
      </c>
      <c r="F1704" t="str">
        <f t="shared" si="79"/>
        <v>Victoria</v>
      </c>
      <c r="G1704" t="s">
        <v>26</v>
      </c>
      <c r="H1704">
        <v>3280</v>
      </c>
      <c r="I1704" t="s">
        <v>11</v>
      </c>
      <c r="J1704" t="s">
        <v>127</v>
      </c>
      <c r="K1704" t="s">
        <v>159</v>
      </c>
      <c r="L1704" t="s">
        <v>149</v>
      </c>
      <c r="M1704" s="5">
        <v>775</v>
      </c>
    </row>
    <row r="1705" spans="1:13" x14ac:dyDescent="0.25">
      <c r="A1705" s="2">
        <v>45858</v>
      </c>
      <c r="B1705" s="3">
        <f t="shared" si="80"/>
        <v>2026</v>
      </c>
      <c r="C1705" t="str">
        <f t="shared" si="78"/>
        <v>2025-2026</v>
      </c>
      <c r="D1705" t="s">
        <v>161</v>
      </c>
      <c r="E1705" t="s">
        <v>16</v>
      </c>
      <c r="F1705" t="str">
        <f t="shared" si="79"/>
        <v>South Australia</v>
      </c>
      <c r="G1705" t="s">
        <v>17</v>
      </c>
      <c r="H1705">
        <v>5168</v>
      </c>
      <c r="I1705" t="s">
        <v>11</v>
      </c>
      <c r="J1705" t="s">
        <v>132</v>
      </c>
      <c r="K1705" t="s">
        <v>154</v>
      </c>
      <c r="L1705" t="s">
        <v>144</v>
      </c>
      <c r="M1705" s="5">
        <v>355</v>
      </c>
    </row>
    <row r="1706" spans="1:13" x14ac:dyDescent="0.25">
      <c r="A1706" s="2">
        <v>45409</v>
      </c>
      <c r="B1706" s="3">
        <f t="shared" si="80"/>
        <v>2024</v>
      </c>
      <c r="C1706" t="str">
        <f t="shared" si="78"/>
        <v>2023-2024</v>
      </c>
      <c r="D1706" t="s">
        <v>161</v>
      </c>
      <c r="E1706" t="s">
        <v>72</v>
      </c>
      <c r="F1706" t="str">
        <f t="shared" si="79"/>
        <v>Queensland</v>
      </c>
      <c r="G1706" t="s">
        <v>19</v>
      </c>
      <c r="H1706">
        <v>4870</v>
      </c>
      <c r="I1706" t="s">
        <v>11</v>
      </c>
      <c r="J1706" t="s">
        <v>131</v>
      </c>
      <c r="K1706" t="s">
        <v>154</v>
      </c>
      <c r="L1706" t="s">
        <v>144</v>
      </c>
      <c r="M1706" s="5">
        <v>385</v>
      </c>
    </row>
    <row r="1707" spans="1:13" x14ac:dyDescent="0.25">
      <c r="A1707" s="2">
        <v>45613</v>
      </c>
      <c r="B1707" s="3">
        <f t="shared" si="80"/>
        <v>2025</v>
      </c>
      <c r="C1707" t="str">
        <f t="shared" si="78"/>
        <v>2024-2025</v>
      </c>
      <c r="D1707" t="s">
        <v>161</v>
      </c>
      <c r="E1707" t="s">
        <v>71</v>
      </c>
      <c r="F1707" t="str">
        <f t="shared" si="79"/>
        <v>Victoria</v>
      </c>
      <c r="G1707" t="s">
        <v>26</v>
      </c>
      <c r="H1707">
        <v>3131</v>
      </c>
      <c r="I1707" t="s">
        <v>11</v>
      </c>
      <c r="J1707" t="s">
        <v>125</v>
      </c>
      <c r="K1707" t="s">
        <v>154</v>
      </c>
      <c r="L1707" t="s">
        <v>144</v>
      </c>
      <c r="M1707" s="5">
        <v>72</v>
      </c>
    </row>
    <row r="1708" spans="1:13" x14ac:dyDescent="0.25">
      <c r="A1708" s="2">
        <v>45498</v>
      </c>
      <c r="B1708" s="3">
        <f t="shared" si="80"/>
        <v>2025</v>
      </c>
      <c r="C1708" t="str">
        <f t="shared" si="78"/>
        <v>2024-2025</v>
      </c>
      <c r="D1708" t="s">
        <v>160</v>
      </c>
      <c r="E1708" t="s">
        <v>74</v>
      </c>
      <c r="F1708" t="str">
        <f t="shared" si="79"/>
        <v>Victoria</v>
      </c>
      <c r="G1708" t="s">
        <v>26</v>
      </c>
      <c r="H1708">
        <v>3500</v>
      </c>
      <c r="I1708" t="s">
        <v>11</v>
      </c>
      <c r="J1708" t="s">
        <v>127</v>
      </c>
      <c r="K1708" t="s">
        <v>157</v>
      </c>
      <c r="L1708" t="s">
        <v>147</v>
      </c>
      <c r="M1708" s="5">
        <v>356</v>
      </c>
    </row>
    <row r="1709" spans="1:13" x14ac:dyDescent="0.25">
      <c r="A1709" s="2">
        <v>45379</v>
      </c>
      <c r="B1709" s="3">
        <f t="shared" si="80"/>
        <v>2024</v>
      </c>
      <c r="C1709" t="str">
        <f t="shared" si="78"/>
        <v>2023-2024</v>
      </c>
      <c r="D1709" t="s">
        <v>161</v>
      </c>
      <c r="E1709" t="s">
        <v>74</v>
      </c>
      <c r="F1709" t="str">
        <f t="shared" si="79"/>
        <v>Victoria</v>
      </c>
      <c r="G1709" t="s">
        <v>26</v>
      </c>
      <c r="H1709">
        <v>3500</v>
      </c>
      <c r="I1709" t="s">
        <v>11</v>
      </c>
      <c r="J1709" t="s">
        <v>127</v>
      </c>
      <c r="K1709" t="s">
        <v>152</v>
      </c>
      <c r="L1709" t="s">
        <v>142</v>
      </c>
      <c r="M1709" s="5">
        <v>148</v>
      </c>
    </row>
    <row r="1710" spans="1:13" x14ac:dyDescent="0.25">
      <c r="A1710" s="2">
        <v>45812</v>
      </c>
      <c r="B1710" s="3">
        <f t="shared" si="80"/>
        <v>2025</v>
      </c>
      <c r="C1710" t="str">
        <f t="shared" si="78"/>
        <v>2024-2025</v>
      </c>
      <c r="D1710" t="s">
        <v>160</v>
      </c>
      <c r="E1710" t="s">
        <v>54</v>
      </c>
      <c r="F1710" t="str">
        <f t="shared" si="79"/>
        <v>New South Wales</v>
      </c>
      <c r="G1710" t="s">
        <v>10</v>
      </c>
      <c r="H1710">
        <v>2750</v>
      </c>
      <c r="I1710" t="s">
        <v>11</v>
      </c>
      <c r="J1710" t="s">
        <v>130</v>
      </c>
      <c r="K1710" t="s">
        <v>153</v>
      </c>
      <c r="L1710" t="s">
        <v>143</v>
      </c>
      <c r="M1710" s="5">
        <v>254</v>
      </c>
    </row>
    <row r="1711" spans="1:13" x14ac:dyDescent="0.25">
      <c r="A1711" s="2">
        <v>45610</v>
      </c>
      <c r="B1711" s="3">
        <f t="shared" si="80"/>
        <v>2025</v>
      </c>
      <c r="C1711" t="str">
        <f t="shared" si="78"/>
        <v>2024-2025</v>
      </c>
      <c r="D1711" t="s">
        <v>161</v>
      </c>
      <c r="E1711" t="s">
        <v>68</v>
      </c>
      <c r="F1711" t="str">
        <f t="shared" si="79"/>
        <v>Victoria</v>
      </c>
      <c r="G1711" t="s">
        <v>26</v>
      </c>
      <c r="H1711">
        <v>3429</v>
      </c>
      <c r="I1711" t="s">
        <v>11</v>
      </c>
      <c r="J1711" t="s">
        <v>127</v>
      </c>
      <c r="K1711" t="s">
        <v>153</v>
      </c>
      <c r="L1711" t="s">
        <v>143</v>
      </c>
      <c r="M1711" s="5">
        <v>375</v>
      </c>
    </row>
    <row r="1712" spans="1:13" x14ac:dyDescent="0.25">
      <c r="A1712" s="2">
        <v>45985</v>
      </c>
      <c r="B1712" s="3">
        <f t="shared" si="80"/>
        <v>2026</v>
      </c>
      <c r="C1712" t="str">
        <f t="shared" si="78"/>
        <v>2025-2026</v>
      </c>
      <c r="D1712" t="s">
        <v>160</v>
      </c>
      <c r="E1712" t="s">
        <v>94</v>
      </c>
      <c r="F1712" t="str">
        <f t="shared" si="79"/>
        <v>Queensland</v>
      </c>
      <c r="G1712" t="s">
        <v>19</v>
      </c>
      <c r="H1712">
        <v>4551</v>
      </c>
      <c r="I1712" t="s">
        <v>11</v>
      </c>
      <c r="J1712" t="s">
        <v>134</v>
      </c>
      <c r="K1712" t="s">
        <v>159</v>
      </c>
      <c r="L1712" t="s">
        <v>149</v>
      </c>
      <c r="M1712" s="5">
        <v>703</v>
      </c>
    </row>
    <row r="1713" spans="1:13" x14ac:dyDescent="0.25">
      <c r="A1713" s="2">
        <v>45566</v>
      </c>
      <c r="B1713" s="3">
        <f t="shared" si="80"/>
        <v>2025</v>
      </c>
      <c r="C1713" t="str">
        <f t="shared" si="78"/>
        <v>2024-2025</v>
      </c>
      <c r="D1713" t="s">
        <v>160</v>
      </c>
      <c r="E1713" t="s">
        <v>48</v>
      </c>
      <c r="F1713" t="str">
        <f t="shared" si="79"/>
        <v>Western Australia</v>
      </c>
      <c r="G1713" t="s">
        <v>28</v>
      </c>
      <c r="H1713">
        <v>6450</v>
      </c>
      <c r="I1713" t="s">
        <v>11</v>
      </c>
      <c r="J1713" t="s">
        <v>139</v>
      </c>
      <c r="K1713" t="s">
        <v>159</v>
      </c>
      <c r="L1713" t="s">
        <v>149</v>
      </c>
      <c r="M1713" s="5">
        <v>195</v>
      </c>
    </row>
    <row r="1714" spans="1:13" x14ac:dyDescent="0.25">
      <c r="A1714" s="2">
        <v>45489</v>
      </c>
      <c r="B1714" s="3">
        <f t="shared" si="80"/>
        <v>2025</v>
      </c>
      <c r="C1714" t="str">
        <f t="shared" si="78"/>
        <v>2024-2025</v>
      </c>
      <c r="D1714" t="s">
        <v>160</v>
      </c>
      <c r="E1714" t="s">
        <v>22</v>
      </c>
      <c r="F1714" t="str">
        <f t="shared" si="79"/>
        <v>New South Wales</v>
      </c>
      <c r="G1714" t="s">
        <v>10</v>
      </c>
      <c r="H1714">
        <v>2116</v>
      </c>
      <c r="I1714" t="s">
        <v>11</v>
      </c>
      <c r="J1714" t="s">
        <v>123</v>
      </c>
      <c r="K1714" t="s">
        <v>151</v>
      </c>
      <c r="L1714" t="s">
        <v>141</v>
      </c>
      <c r="M1714" s="5">
        <v>111</v>
      </c>
    </row>
    <row r="1715" spans="1:13" x14ac:dyDescent="0.25">
      <c r="A1715" s="2">
        <v>45944</v>
      </c>
      <c r="B1715" s="3">
        <f t="shared" si="80"/>
        <v>2026</v>
      </c>
      <c r="C1715" t="str">
        <f t="shared" si="78"/>
        <v>2025-2026</v>
      </c>
      <c r="D1715" t="s">
        <v>161</v>
      </c>
      <c r="E1715" t="s">
        <v>80</v>
      </c>
      <c r="F1715" t="str">
        <f t="shared" si="79"/>
        <v>New South Wales</v>
      </c>
      <c r="G1715" t="s">
        <v>10</v>
      </c>
      <c r="H1715">
        <v>2120</v>
      </c>
      <c r="I1715" t="s">
        <v>11</v>
      </c>
      <c r="J1715" t="s">
        <v>123</v>
      </c>
      <c r="K1715" t="s">
        <v>153</v>
      </c>
      <c r="L1715" t="s">
        <v>143</v>
      </c>
      <c r="M1715" s="5">
        <v>156</v>
      </c>
    </row>
    <row r="1716" spans="1:13" x14ac:dyDescent="0.25">
      <c r="A1716" s="2">
        <v>45736</v>
      </c>
      <c r="B1716" s="3">
        <f t="shared" si="80"/>
        <v>2025</v>
      </c>
      <c r="C1716" t="str">
        <f t="shared" si="78"/>
        <v>2024-2025</v>
      </c>
      <c r="D1716" t="s">
        <v>160</v>
      </c>
      <c r="E1716" t="s">
        <v>45</v>
      </c>
      <c r="F1716" t="str">
        <f t="shared" si="79"/>
        <v>Victoria</v>
      </c>
      <c r="G1716" t="s">
        <v>26</v>
      </c>
      <c r="H1716">
        <v>3136</v>
      </c>
      <c r="I1716" t="s">
        <v>11</v>
      </c>
      <c r="J1716" t="s">
        <v>125</v>
      </c>
      <c r="K1716" t="s">
        <v>153</v>
      </c>
      <c r="L1716" t="s">
        <v>143</v>
      </c>
      <c r="M1716" s="5">
        <v>293</v>
      </c>
    </row>
    <row r="1717" spans="1:13" x14ac:dyDescent="0.25">
      <c r="A1717" s="2">
        <v>45992</v>
      </c>
      <c r="B1717" s="3">
        <f t="shared" si="80"/>
        <v>2026</v>
      </c>
      <c r="C1717" t="str">
        <f t="shared" si="78"/>
        <v>2025-2026</v>
      </c>
      <c r="D1717" t="s">
        <v>161</v>
      </c>
      <c r="E1717" t="s">
        <v>55</v>
      </c>
      <c r="F1717" t="str">
        <f t="shared" si="79"/>
        <v>Queensland</v>
      </c>
      <c r="G1717" t="s">
        <v>19</v>
      </c>
      <c r="H1717">
        <v>4740</v>
      </c>
      <c r="I1717" t="s">
        <v>11</v>
      </c>
      <c r="J1717" t="s">
        <v>136</v>
      </c>
      <c r="K1717" t="s">
        <v>154</v>
      </c>
      <c r="L1717" t="s">
        <v>144</v>
      </c>
      <c r="M1717" s="5">
        <v>351</v>
      </c>
    </row>
    <row r="1718" spans="1:13" x14ac:dyDescent="0.25">
      <c r="A1718" s="2">
        <v>45944</v>
      </c>
      <c r="B1718" s="3">
        <f t="shared" si="80"/>
        <v>2026</v>
      </c>
      <c r="C1718" t="str">
        <f t="shared" si="78"/>
        <v>2025-2026</v>
      </c>
      <c r="D1718" t="s">
        <v>160</v>
      </c>
      <c r="E1718" t="s">
        <v>9</v>
      </c>
      <c r="F1718" t="str">
        <f t="shared" si="79"/>
        <v>New South Wales</v>
      </c>
      <c r="G1718" t="s">
        <v>10</v>
      </c>
      <c r="H1718">
        <v>2067</v>
      </c>
      <c r="I1718" t="s">
        <v>11</v>
      </c>
      <c r="J1718" t="s">
        <v>124</v>
      </c>
      <c r="K1718" t="s">
        <v>152</v>
      </c>
      <c r="L1718" t="s">
        <v>142</v>
      </c>
      <c r="M1718" s="5">
        <v>693</v>
      </c>
    </row>
    <row r="1719" spans="1:13" x14ac:dyDescent="0.25">
      <c r="A1719" s="2">
        <v>45788</v>
      </c>
      <c r="B1719" s="3">
        <f t="shared" si="80"/>
        <v>2025</v>
      </c>
      <c r="C1719" t="str">
        <f t="shared" si="78"/>
        <v>2024-2025</v>
      </c>
      <c r="D1719" t="s">
        <v>160</v>
      </c>
      <c r="E1719" t="s">
        <v>77</v>
      </c>
      <c r="F1719" t="str">
        <f t="shared" si="79"/>
        <v>Victoria</v>
      </c>
      <c r="G1719" t="s">
        <v>26</v>
      </c>
      <c r="H1719">
        <v>3018</v>
      </c>
      <c r="I1719" t="s">
        <v>11</v>
      </c>
      <c r="J1719" t="s">
        <v>126</v>
      </c>
      <c r="K1719" t="s">
        <v>150</v>
      </c>
      <c r="L1719" t="s">
        <v>140</v>
      </c>
      <c r="M1719" s="5">
        <v>784</v>
      </c>
    </row>
    <row r="1720" spans="1:13" x14ac:dyDescent="0.25">
      <c r="A1720" s="2">
        <v>45512</v>
      </c>
      <c r="B1720" s="3">
        <f t="shared" si="80"/>
        <v>2025</v>
      </c>
      <c r="C1720" t="str">
        <f t="shared" si="78"/>
        <v>2024-2025</v>
      </c>
      <c r="D1720" t="s">
        <v>160</v>
      </c>
      <c r="E1720" t="s">
        <v>44</v>
      </c>
      <c r="F1720" t="str">
        <f t="shared" si="79"/>
        <v>Western Australia</v>
      </c>
      <c r="G1720" t="s">
        <v>28</v>
      </c>
      <c r="H1720">
        <v>6010</v>
      </c>
      <c r="I1720" t="s">
        <v>11</v>
      </c>
      <c r="J1720" t="s">
        <v>119</v>
      </c>
      <c r="K1720" t="s">
        <v>150</v>
      </c>
      <c r="L1720" t="s">
        <v>140</v>
      </c>
      <c r="M1720" s="5">
        <v>234</v>
      </c>
    </row>
    <row r="1721" spans="1:13" x14ac:dyDescent="0.25">
      <c r="A1721" s="2">
        <v>45945</v>
      </c>
      <c r="B1721" s="3">
        <f t="shared" si="80"/>
        <v>2026</v>
      </c>
      <c r="C1721" t="str">
        <f t="shared" si="78"/>
        <v>2025-2026</v>
      </c>
      <c r="D1721" t="s">
        <v>161</v>
      </c>
      <c r="E1721" t="s">
        <v>75</v>
      </c>
      <c r="F1721" t="str">
        <f t="shared" si="79"/>
        <v>Victoria</v>
      </c>
      <c r="G1721" t="s">
        <v>26</v>
      </c>
      <c r="H1721">
        <v>3915</v>
      </c>
      <c r="I1721" t="s">
        <v>11</v>
      </c>
      <c r="J1721" t="s">
        <v>135</v>
      </c>
      <c r="K1721" t="s">
        <v>154</v>
      </c>
      <c r="L1721" t="s">
        <v>144</v>
      </c>
      <c r="M1721" s="5">
        <v>362</v>
      </c>
    </row>
    <row r="1722" spans="1:13" x14ac:dyDescent="0.25">
      <c r="A1722" s="2">
        <v>45782</v>
      </c>
      <c r="B1722" s="3">
        <f t="shared" si="80"/>
        <v>2025</v>
      </c>
      <c r="C1722" t="str">
        <f t="shared" si="78"/>
        <v>2024-2025</v>
      </c>
      <c r="D1722" t="s">
        <v>160</v>
      </c>
      <c r="E1722" t="s">
        <v>96</v>
      </c>
      <c r="F1722" t="str">
        <f t="shared" si="79"/>
        <v>Western Australia</v>
      </c>
      <c r="G1722" t="s">
        <v>28</v>
      </c>
      <c r="H1722">
        <v>6027</v>
      </c>
      <c r="I1722" t="s">
        <v>11</v>
      </c>
      <c r="J1722" t="s">
        <v>119</v>
      </c>
      <c r="K1722" t="s">
        <v>150</v>
      </c>
      <c r="L1722" t="s">
        <v>140</v>
      </c>
      <c r="M1722" s="5">
        <v>603</v>
      </c>
    </row>
    <row r="1723" spans="1:13" x14ac:dyDescent="0.25">
      <c r="A1723" s="2">
        <v>45532</v>
      </c>
      <c r="B1723" s="3">
        <f t="shared" si="80"/>
        <v>2025</v>
      </c>
      <c r="C1723" t="str">
        <f t="shared" si="78"/>
        <v>2024-2025</v>
      </c>
      <c r="D1723" t="s">
        <v>161</v>
      </c>
      <c r="E1723" t="s">
        <v>39</v>
      </c>
      <c r="F1723" t="str">
        <f t="shared" si="79"/>
        <v>New South Wales</v>
      </c>
      <c r="G1723" t="s">
        <v>10</v>
      </c>
      <c r="H1723">
        <v>2541</v>
      </c>
      <c r="I1723" t="s">
        <v>11</v>
      </c>
      <c r="J1723" t="s">
        <v>121</v>
      </c>
      <c r="K1723" t="s">
        <v>150</v>
      </c>
      <c r="L1723" t="s">
        <v>140</v>
      </c>
      <c r="M1723" s="5">
        <v>466</v>
      </c>
    </row>
    <row r="1724" spans="1:13" x14ac:dyDescent="0.25">
      <c r="A1724" s="2">
        <v>45993</v>
      </c>
      <c r="B1724" s="3">
        <f t="shared" si="80"/>
        <v>2026</v>
      </c>
      <c r="C1724" t="str">
        <f t="shared" si="78"/>
        <v>2025-2026</v>
      </c>
      <c r="D1724" t="s">
        <v>161</v>
      </c>
      <c r="E1724" t="s">
        <v>80</v>
      </c>
      <c r="F1724" t="str">
        <f t="shared" si="79"/>
        <v>New South Wales</v>
      </c>
      <c r="G1724" t="s">
        <v>10</v>
      </c>
      <c r="H1724">
        <v>2120</v>
      </c>
      <c r="I1724" t="s">
        <v>11</v>
      </c>
      <c r="J1724" t="s">
        <v>123</v>
      </c>
      <c r="K1724" t="s">
        <v>153</v>
      </c>
      <c r="L1724" t="s">
        <v>143</v>
      </c>
      <c r="M1724" s="5">
        <v>282</v>
      </c>
    </row>
    <row r="1725" spans="1:13" x14ac:dyDescent="0.25">
      <c r="A1725" s="2">
        <v>45765</v>
      </c>
      <c r="B1725" s="3">
        <f t="shared" si="80"/>
        <v>2025</v>
      </c>
      <c r="C1725" t="str">
        <f t="shared" si="78"/>
        <v>2024-2025</v>
      </c>
      <c r="D1725" t="s">
        <v>161</v>
      </c>
      <c r="E1725" t="s">
        <v>29</v>
      </c>
      <c r="F1725" t="str">
        <f t="shared" si="79"/>
        <v>Queensland</v>
      </c>
      <c r="G1725" t="s">
        <v>19</v>
      </c>
      <c r="H1725">
        <v>4703</v>
      </c>
      <c r="I1725" t="s">
        <v>11</v>
      </c>
      <c r="J1725" t="s">
        <v>136</v>
      </c>
      <c r="K1725" t="s">
        <v>150</v>
      </c>
      <c r="L1725" t="s">
        <v>140</v>
      </c>
      <c r="M1725" s="5">
        <v>423</v>
      </c>
    </row>
    <row r="1726" spans="1:13" x14ac:dyDescent="0.25">
      <c r="A1726" s="2">
        <v>45720</v>
      </c>
      <c r="B1726" s="3">
        <f t="shared" si="80"/>
        <v>2025</v>
      </c>
      <c r="C1726" t="str">
        <f t="shared" si="78"/>
        <v>2024-2025</v>
      </c>
      <c r="D1726" t="s">
        <v>161</v>
      </c>
      <c r="E1726" t="s">
        <v>102</v>
      </c>
      <c r="F1726" t="str">
        <f t="shared" si="79"/>
        <v>Queensland</v>
      </c>
      <c r="G1726" t="s">
        <v>19</v>
      </c>
      <c r="H1726">
        <v>4825</v>
      </c>
      <c r="I1726" t="s">
        <v>11</v>
      </c>
      <c r="J1726" t="s">
        <v>131</v>
      </c>
      <c r="K1726" t="s">
        <v>157</v>
      </c>
      <c r="L1726" t="s">
        <v>147</v>
      </c>
      <c r="M1726" s="5">
        <v>463</v>
      </c>
    </row>
    <row r="1727" spans="1:13" x14ac:dyDescent="0.25">
      <c r="A1727" s="2">
        <v>45937</v>
      </c>
      <c r="B1727" s="3">
        <f t="shared" si="80"/>
        <v>2026</v>
      </c>
      <c r="C1727" t="str">
        <f t="shared" si="78"/>
        <v>2025-2026</v>
      </c>
      <c r="D1727" t="s">
        <v>161</v>
      </c>
      <c r="E1727" t="s">
        <v>81</v>
      </c>
      <c r="F1727" t="str">
        <f t="shared" si="79"/>
        <v>Victoria</v>
      </c>
      <c r="G1727" t="s">
        <v>26</v>
      </c>
      <c r="H1727">
        <v>3076</v>
      </c>
      <c r="I1727" t="s">
        <v>11</v>
      </c>
      <c r="J1727" t="s">
        <v>126</v>
      </c>
      <c r="K1727" t="s">
        <v>153</v>
      </c>
      <c r="L1727" t="s">
        <v>143</v>
      </c>
      <c r="M1727" s="5">
        <v>659</v>
      </c>
    </row>
    <row r="1728" spans="1:13" x14ac:dyDescent="0.25">
      <c r="A1728" s="2">
        <v>45468</v>
      </c>
      <c r="B1728" s="3">
        <f t="shared" si="80"/>
        <v>2024</v>
      </c>
      <c r="C1728" t="str">
        <f t="shared" si="78"/>
        <v>2023-2024</v>
      </c>
      <c r="D1728" t="s">
        <v>161</v>
      </c>
      <c r="E1728" t="s">
        <v>46</v>
      </c>
      <c r="F1728" t="str">
        <f t="shared" si="79"/>
        <v>South Australia</v>
      </c>
      <c r="G1728" t="s">
        <v>17</v>
      </c>
      <c r="H1728">
        <v>5043</v>
      </c>
      <c r="I1728" t="s">
        <v>11</v>
      </c>
      <c r="J1728" t="s">
        <v>132</v>
      </c>
      <c r="K1728" t="s">
        <v>151</v>
      </c>
      <c r="L1728" t="s">
        <v>141</v>
      </c>
      <c r="M1728" s="5">
        <v>541</v>
      </c>
    </row>
    <row r="1729" spans="1:13" x14ac:dyDescent="0.25">
      <c r="A1729" s="2">
        <v>45504</v>
      </c>
      <c r="B1729" s="3">
        <f t="shared" si="80"/>
        <v>2025</v>
      </c>
      <c r="C1729" t="str">
        <f t="shared" si="78"/>
        <v>2024-2025</v>
      </c>
      <c r="D1729" t="s">
        <v>160</v>
      </c>
      <c r="E1729" t="s">
        <v>25</v>
      </c>
      <c r="F1729" t="str">
        <f t="shared" si="79"/>
        <v>Victoria</v>
      </c>
      <c r="G1729" t="s">
        <v>26</v>
      </c>
      <c r="H1729">
        <v>3066</v>
      </c>
      <c r="I1729" t="s">
        <v>11</v>
      </c>
      <c r="J1729" t="s">
        <v>126</v>
      </c>
      <c r="K1729" t="s">
        <v>153</v>
      </c>
      <c r="L1729" t="s">
        <v>143</v>
      </c>
      <c r="M1729" s="5">
        <v>753</v>
      </c>
    </row>
    <row r="1730" spans="1:13" x14ac:dyDescent="0.25">
      <c r="A1730" s="2">
        <v>45701</v>
      </c>
      <c r="B1730" s="3">
        <f t="shared" si="80"/>
        <v>2025</v>
      </c>
      <c r="C1730" t="str">
        <f t="shared" ref="C1730:C1793" si="81">IF(MONTH(A1730) &gt;= 7, YEAR(A1730) &amp; "-" &amp; YEAR(A1730) + 1, YEAR(A1730) - 1 &amp; "-" &amp; YEAR(A1730))</f>
        <v>2024-2025</v>
      </c>
      <c r="D1730" t="s">
        <v>161</v>
      </c>
      <c r="E1730" t="s">
        <v>24</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19</v>
      </c>
      <c r="H1730">
        <v>4053</v>
      </c>
      <c r="I1730" t="s">
        <v>11</v>
      </c>
      <c r="J1730" t="s">
        <v>129</v>
      </c>
      <c r="K1730" t="s">
        <v>153</v>
      </c>
      <c r="L1730" t="s">
        <v>143</v>
      </c>
      <c r="M1730" s="5">
        <v>431</v>
      </c>
    </row>
    <row r="1731" spans="1:13" x14ac:dyDescent="0.25">
      <c r="A1731" s="2">
        <v>45420</v>
      </c>
      <c r="B1731" s="3">
        <f t="shared" ref="B1731:B1794" si="83">IF(MONTH(A1731)&gt;=7,YEAR(A1731)+1,YEAR(A1731))</f>
        <v>2024</v>
      </c>
      <c r="C1731" t="str">
        <f t="shared" si="81"/>
        <v>2023-2024</v>
      </c>
      <c r="D1731" t="s">
        <v>161</v>
      </c>
      <c r="E1731" t="s">
        <v>85</v>
      </c>
      <c r="F1731" t="str">
        <f t="shared" si="82"/>
        <v>Western Australia</v>
      </c>
      <c r="G1731" t="s">
        <v>28</v>
      </c>
      <c r="H1731">
        <v>6725</v>
      </c>
      <c r="I1731" t="s">
        <v>11</v>
      </c>
      <c r="J1731" t="s">
        <v>139</v>
      </c>
      <c r="K1731" t="s">
        <v>151</v>
      </c>
      <c r="L1731" t="s">
        <v>141</v>
      </c>
      <c r="M1731" s="5">
        <v>544</v>
      </c>
    </row>
    <row r="1732" spans="1:13" x14ac:dyDescent="0.25">
      <c r="A1732" s="2">
        <v>45435</v>
      </c>
      <c r="B1732" s="3">
        <f t="shared" si="83"/>
        <v>2024</v>
      </c>
      <c r="C1732" t="str">
        <f t="shared" si="81"/>
        <v>2023-2024</v>
      </c>
      <c r="D1732" t="s">
        <v>160</v>
      </c>
      <c r="E1732" t="s">
        <v>14</v>
      </c>
      <c r="F1732" t="str">
        <f t="shared" si="82"/>
        <v>Northern Territory</v>
      </c>
      <c r="G1732" t="s">
        <v>15</v>
      </c>
      <c r="H1732">
        <v>800</v>
      </c>
      <c r="I1732" t="s">
        <v>11</v>
      </c>
      <c r="J1732" t="s">
        <v>138</v>
      </c>
      <c r="K1732" t="s">
        <v>153</v>
      </c>
      <c r="L1732" t="s">
        <v>143</v>
      </c>
      <c r="M1732" s="5">
        <v>338</v>
      </c>
    </row>
    <row r="1733" spans="1:13" x14ac:dyDescent="0.25">
      <c r="A1733" s="2">
        <v>45811</v>
      </c>
      <c r="B1733" s="3">
        <f t="shared" si="83"/>
        <v>2025</v>
      </c>
      <c r="C1733" t="str">
        <f t="shared" si="81"/>
        <v>2024-2025</v>
      </c>
      <c r="D1733" t="s">
        <v>161</v>
      </c>
      <c r="E1733" t="s">
        <v>13</v>
      </c>
      <c r="F1733" t="str">
        <f t="shared" si="82"/>
        <v>New South Wales</v>
      </c>
      <c r="G1733" t="s">
        <v>10</v>
      </c>
      <c r="H1733">
        <v>2141</v>
      </c>
      <c r="I1733" t="s">
        <v>11</v>
      </c>
      <c r="J1733" t="s">
        <v>123</v>
      </c>
      <c r="K1733" t="s">
        <v>155</v>
      </c>
      <c r="L1733" t="s">
        <v>145</v>
      </c>
      <c r="M1733" s="5">
        <v>511</v>
      </c>
    </row>
    <row r="1734" spans="1:13" x14ac:dyDescent="0.25">
      <c r="A1734" s="2">
        <v>45399</v>
      </c>
      <c r="B1734" s="3">
        <f t="shared" si="83"/>
        <v>2024</v>
      </c>
      <c r="C1734" t="str">
        <f t="shared" si="81"/>
        <v>2023-2024</v>
      </c>
      <c r="D1734" t="s">
        <v>160</v>
      </c>
      <c r="E1734" t="s">
        <v>59</v>
      </c>
      <c r="F1734" t="str">
        <f t="shared" si="82"/>
        <v>South Australia</v>
      </c>
      <c r="G1734" t="s">
        <v>17</v>
      </c>
      <c r="H1734">
        <v>5011</v>
      </c>
      <c r="I1734" t="s">
        <v>11</v>
      </c>
      <c r="J1734" t="s">
        <v>132</v>
      </c>
      <c r="K1734" t="s">
        <v>151</v>
      </c>
      <c r="L1734" t="s">
        <v>141</v>
      </c>
      <c r="M1734" s="5">
        <v>265</v>
      </c>
    </row>
    <row r="1735" spans="1:13" x14ac:dyDescent="0.25">
      <c r="A1735" s="2">
        <v>45743</v>
      </c>
      <c r="B1735" s="3">
        <f t="shared" si="83"/>
        <v>2025</v>
      </c>
      <c r="C1735" t="str">
        <f t="shared" si="81"/>
        <v>2024-2025</v>
      </c>
      <c r="D1735" t="s">
        <v>161</v>
      </c>
      <c r="E1735" t="s">
        <v>36</v>
      </c>
      <c r="F1735" t="str">
        <f t="shared" si="82"/>
        <v>New South Wales</v>
      </c>
      <c r="G1735" t="s">
        <v>10</v>
      </c>
      <c r="H1735">
        <v>2539</v>
      </c>
      <c r="I1735" t="s">
        <v>11</v>
      </c>
      <c r="J1735" t="s">
        <v>121</v>
      </c>
      <c r="K1735" t="s">
        <v>154</v>
      </c>
      <c r="L1735" t="s">
        <v>144</v>
      </c>
      <c r="M1735" s="5">
        <v>183</v>
      </c>
    </row>
    <row r="1736" spans="1:13" x14ac:dyDescent="0.25">
      <c r="A1736" s="2">
        <v>45846</v>
      </c>
      <c r="B1736" s="3">
        <f t="shared" si="83"/>
        <v>2026</v>
      </c>
      <c r="C1736" t="str">
        <f t="shared" si="81"/>
        <v>2025-2026</v>
      </c>
      <c r="D1736" t="s">
        <v>161</v>
      </c>
      <c r="E1736" t="s">
        <v>69</v>
      </c>
      <c r="F1736" t="str">
        <f t="shared" si="82"/>
        <v>Victoria</v>
      </c>
      <c r="G1736" t="s">
        <v>26</v>
      </c>
      <c r="H1736">
        <v>3148</v>
      </c>
      <c r="I1736" t="s">
        <v>11</v>
      </c>
      <c r="J1736" t="s">
        <v>125</v>
      </c>
      <c r="K1736" t="s">
        <v>158</v>
      </c>
      <c r="L1736" t="s">
        <v>148</v>
      </c>
      <c r="M1736" s="5">
        <v>670</v>
      </c>
    </row>
    <row r="1737" spans="1:13" x14ac:dyDescent="0.25">
      <c r="A1737" s="2">
        <v>45877</v>
      </c>
      <c r="B1737" s="3">
        <f t="shared" si="83"/>
        <v>2026</v>
      </c>
      <c r="C1737" t="str">
        <f t="shared" si="81"/>
        <v>2025-2026</v>
      </c>
      <c r="D1737" t="s">
        <v>161</v>
      </c>
      <c r="E1737" t="s">
        <v>35</v>
      </c>
      <c r="F1737" t="str">
        <f t="shared" si="82"/>
        <v>Victoria</v>
      </c>
      <c r="G1737" t="s">
        <v>26</v>
      </c>
      <c r="H1737">
        <v>3280</v>
      </c>
      <c r="I1737" t="s">
        <v>11</v>
      </c>
      <c r="J1737" t="s">
        <v>127</v>
      </c>
      <c r="K1737" t="s">
        <v>154</v>
      </c>
      <c r="L1737" t="s">
        <v>144</v>
      </c>
      <c r="M1737" s="5">
        <v>165</v>
      </c>
    </row>
    <row r="1738" spans="1:13" x14ac:dyDescent="0.25">
      <c r="A1738" s="2">
        <v>45340</v>
      </c>
      <c r="B1738" s="3">
        <f t="shared" si="83"/>
        <v>2024</v>
      </c>
      <c r="C1738" t="str">
        <f t="shared" si="81"/>
        <v>2023-2024</v>
      </c>
      <c r="D1738" t="s">
        <v>160</v>
      </c>
      <c r="E1738" t="s">
        <v>83</v>
      </c>
      <c r="F1738" t="str">
        <f t="shared" si="82"/>
        <v>Victoria</v>
      </c>
      <c r="G1738" t="s">
        <v>26</v>
      </c>
      <c r="H1738">
        <v>3551</v>
      </c>
      <c r="I1738" t="s">
        <v>11</v>
      </c>
      <c r="J1738" t="s">
        <v>127</v>
      </c>
      <c r="K1738" t="s">
        <v>153</v>
      </c>
      <c r="L1738" t="s">
        <v>143</v>
      </c>
      <c r="M1738" s="5">
        <v>486</v>
      </c>
    </row>
    <row r="1739" spans="1:13" x14ac:dyDescent="0.25">
      <c r="A1739" s="2">
        <v>45641</v>
      </c>
      <c r="B1739" s="3">
        <f t="shared" si="83"/>
        <v>2025</v>
      </c>
      <c r="C1739" t="str">
        <f t="shared" si="81"/>
        <v>2024-2025</v>
      </c>
      <c r="D1739" t="s">
        <v>160</v>
      </c>
      <c r="E1739" t="s">
        <v>95</v>
      </c>
      <c r="F1739" t="str">
        <f t="shared" si="82"/>
        <v>New South Wales</v>
      </c>
      <c r="G1739" t="s">
        <v>10</v>
      </c>
      <c r="H1739">
        <v>2131</v>
      </c>
      <c r="I1739" t="s">
        <v>11</v>
      </c>
      <c r="J1739" t="s">
        <v>123</v>
      </c>
      <c r="K1739" t="s">
        <v>152</v>
      </c>
      <c r="L1739" t="s">
        <v>142</v>
      </c>
      <c r="M1739" s="5">
        <v>456</v>
      </c>
    </row>
    <row r="1740" spans="1:13" x14ac:dyDescent="0.25">
      <c r="A1740" s="2">
        <v>45940</v>
      </c>
      <c r="B1740" s="3">
        <f t="shared" si="83"/>
        <v>2026</v>
      </c>
      <c r="C1740" t="str">
        <f t="shared" si="81"/>
        <v>2025-2026</v>
      </c>
      <c r="D1740" t="s">
        <v>160</v>
      </c>
      <c r="E1740" t="s">
        <v>77</v>
      </c>
      <c r="F1740" t="str">
        <f t="shared" si="82"/>
        <v>Victoria</v>
      </c>
      <c r="G1740" t="s">
        <v>26</v>
      </c>
      <c r="H1740">
        <v>3018</v>
      </c>
      <c r="I1740" t="s">
        <v>11</v>
      </c>
      <c r="J1740" t="s">
        <v>126</v>
      </c>
      <c r="K1740" t="s">
        <v>158</v>
      </c>
      <c r="L1740" t="s">
        <v>148</v>
      </c>
      <c r="M1740" s="5">
        <v>682</v>
      </c>
    </row>
    <row r="1741" spans="1:13" x14ac:dyDescent="0.25">
      <c r="A1741" s="2">
        <v>45364</v>
      </c>
      <c r="B1741" s="3">
        <f t="shared" si="83"/>
        <v>2024</v>
      </c>
      <c r="C1741" t="str">
        <f t="shared" si="81"/>
        <v>2023-2024</v>
      </c>
      <c r="D1741" t="s">
        <v>161</v>
      </c>
      <c r="E1741" t="s">
        <v>98</v>
      </c>
      <c r="F1741" t="str">
        <f t="shared" si="82"/>
        <v>South Australia</v>
      </c>
      <c r="G1741" t="s">
        <v>17</v>
      </c>
      <c r="H1741">
        <v>5290</v>
      </c>
      <c r="I1741" t="s">
        <v>11</v>
      </c>
      <c r="J1741" t="s">
        <v>137</v>
      </c>
      <c r="K1741" t="s">
        <v>152</v>
      </c>
      <c r="L1741" t="s">
        <v>142</v>
      </c>
      <c r="M1741" s="5">
        <v>506</v>
      </c>
    </row>
    <row r="1742" spans="1:13" x14ac:dyDescent="0.25">
      <c r="A1742" s="2">
        <v>45563</v>
      </c>
      <c r="B1742" s="3">
        <f t="shared" si="83"/>
        <v>2025</v>
      </c>
      <c r="C1742" t="str">
        <f t="shared" si="81"/>
        <v>2024-2025</v>
      </c>
      <c r="D1742" t="s">
        <v>160</v>
      </c>
      <c r="E1742" t="s">
        <v>47</v>
      </c>
      <c r="F1742" t="str">
        <f t="shared" si="82"/>
        <v>Victoria</v>
      </c>
      <c r="G1742" t="s">
        <v>26</v>
      </c>
      <c r="H1742">
        <v>3630</v>
      </c>
      <c r="I1742" t="s">
        <v>11</v>
      </c>
      <c r="J1742" t="s">
        <v>135</v>
      </c>
      <c r="K1742" t="s">
        <v>154</v>
      </c>
      <c r="L1742" t="s">
        <v>144</v>
      </c>
      <c r="M1742" s="5">
        <v>48</v>
      </c>
    </row>
    <row r="1743" spans="1:13" x14ac:dyDescent="0.25">
      <c r="A1743" s="2">
        <v>45744</v>
      </c>
      <c r="B1743" s="3">
        <f t="shared" si="83"/>
        <v>2025</v>
      </c>
      <c r="C1743" t="str">
        <f t="shared" si="81"/>
        <v>2024-2025</v>
      </c>
      <c r="D1743" t="s">
        <v>160</v>
      </c>
      <c r="E1743" t="s">
        <v>9</v>
      </c>
      <c r="F1743" t="str">
        <f t="shared" si="82"/>
        <v>New South Wales</v>
      </c>
      <c r="G1743" t="s">
        <v>10</v>
      </c>
      <c r="H1743">
        <v>2067</v>
      </c>
      <c r="I1743" t="s">
        <v>11</v>
      </c>
      <c r="J1743" t="s">
        <v>124</v>
      </c>
      <c r="K1743" t="s">
        <v>153</v>
      </c>
      <c r="L1743" t="s">
        <v>143</v>
      </c>
      <c r="M1743" s="5">
        <v>290</v>
      </c>
    </row>
    <row r="1744" spans="1:13" x14ac:dyDescent="0.25">
      <c r="A1744" s="2">
        <v>45774</v>
      </c>
      <c r="B1744" s="3">
        <f t="shared" si="83"/>
        <v>2025</v>
      </c>
      <c r="C1744" t="str">
        <f t="shared" si="81"/>
        <v>2024-2025</v>
      </c>
      <c r="D1744" t="s">
        <v>160</v>
      </c>
      <c r="E1744" t="s">
        <v>50</v>
      </c>
      <c r="F1744" t="str">
        <f t="shared" si="82"/>
        <v>Australian Capital Territory</v>
      </c>
      <c r="G1744" t="s">
        <v>51</v>
      </c>
      <c r="H1744">
        <v>2617</v>
      </c>
      <c r="I1744" t="s">
        <v>11</v>
      </c>
      <c r="J1744" t="s">
        <v>121</v>
      </c>
      <c r="K1744" t="s">
        <v>150</v>
      </c>
      <c r="L1744" t="s">
        <v>140</v>
      </c>
      <c r="M1744" s="5">
        <v>259</v>
      </c>
    </row>
    <row r="1745" spans="1:13" x14ac:dyDescent="0.25">
      <c r="A1745" s="2">
        <v>45603</v>
      </c>
      <c r="B1745" s="3">
        <f t="shared" si="83"/>
        <v>2025</v>
      </c>
      <c r="C1745" t="str">
        <f t="shared" si="81"/>
        <v>2024-2025</v>
      </c>
      <c r="D1745" t="s">
        <v>161</v>
      </c>
      <c r="E1745" t="s">
        <v>61</v>
      </c>
      <c r="F1745" t="str">
        <f t="shared" si="82"/>
        <v>Victoria</v>
      </c>
      <c r="G1745" t="s">
        <v>26</v>
      </c>
      <c r="H1745">
        <v>3179</v>
      </c>
      <c r="I1745" t="s">
        <v>11</v>
      </c>
      <c r="J1745" t="s">
        <v>125</v>
      </c>
      <c r="K1745" t="s">
        <v>154</v>
      </c>
      <c r="L1745" t="s">
        <v>144</v>
      </c>
      <c r="M1745" s="5">
        <v>545</v>
      </c>
    </row>
    <row r="1746" spans="1:13" x14ac:dyDescent="0.25">
      <c r="A1746" s="2">
        <v>45478</v>
      </c>
      <c r="B1746" s="3">
        <f t="shared" si="83"/>
        <v>2025</v>
      </c>
      <c r="C1746" t="str">
        <f t="shared" si="81"/>
        <v>2024-2025</v>
      </c>
      <c r="D1746" t="s">
        <v>160</v>
      </c>
      <c r="E1746" t="s">
        <v>50</v>
      </c>
      <c r="F1746" t="str">
        <f t="shared" si="82"/>
        <v>Australian Capital Territory</v>
      </c>
      <c r="G1746" t="s">
        <v>51</v>
      </c>
      <c r="H1746">
        <v>2617</v>
      </c>
      <c r="I1746" t="s">
        <v>11</v>
      </c>
      <c r="J1746" t="s">
        <v>121</v>
      </c>
      <c r="K1746" t="s">
        <v>154</v>
      </c>
      <c r="L1746" t="s">
        <v>144</v>
      </c>
      <c r="M1746" s="5">
        <v>793</v>
      </c>
    </row>
    <row r="1747" spans="1:13" x14ac:dyDescent="0.25">
      <c r="A1747" s="2">
        <v>45571</v>
      </c>
      <c r="B1747" s="3">
        <f t="shared" si="83"/>
        <v>2025</v>
      </c>
      <c r="C1747" t="str">
        <f t="shared" si="81"/>
        <v>2024-2025</v>
      </c>
      <c r="D1747" t="s">
        <v>161</v>
      </c>
      <c r="E1747" t="s">
        <v>60</v>
      </c>
      <c r="F1747" t="str">
        <f t="shared" si="82"/>
        <v>Queensland</v>
      </c>
      <c r="G1747" t="s">
        <v>19</v>
      </c>
      <c r="H1747">
        <v>4655</v>
      </c>
      <c r="I1747" t="s">
        <v>11</v>
      </c>
      <c r="J1747" t="s">
        <v>136</v>
      </c>
      <c r="K1747" t="s">
        <v>157</v>
      </c>
      <c r="L1747" t="s">
        <v>147</v>
      </c>
      <c r="M1747" s="5">
        <v>664</v>
      </c>
    </row>
    <row r="1748" spans="1:13" x14ac:dyDescent="0.25">
      <c r="A1748" s="2">
        <v>45646</v>
      </c>
      <c r="B1748" s="3">
        <f t="shared" si="83"/>
        <v>2025</v>
      </c>
      <c r="C1748" t="str">
        <f t="shared" si="81"/>
        <v>2024-2025</v>
      </c>
      <c r="D1748" t="s">
        <v>160</v>
      </c>
      <c r="E1748" t="s">
        <v>76</v>
      </c>
      <c r="F1748" t="str">
        <f t="shared" si="82"/>
        <v>Queensland</v>
      </c>
      <c r="G1748" t="s">
        <v>19</v>
      </c>
      <c r="H1748">
        <v>4220</v>
      </c>
      <c r="I1748" t="s">
        <v>11</v>
      </c>
      <c r="J1748" t="s">
        <v>122</v>
      </c>
      <c r="K1748" t="s">
        <v>157</v>
      </c>
      <c r="L1748" t="s">
        <v>147</v>
      </c>
      <c r="M1748" s="5">
        <v>217</v>
      </c>
    </row>
    <row r="1749" spans="1:13" x14ac:dyDescent="0.25">
      <c r="A1749" s="2">
        <v>45519</v>
      </c>
      <c r="B1749" s="3">
        <f t="shared" si="83"/>
        <v>2025</v>
      </c>
      <c r="C1749" t="str">
        <f t="shared" si="81"/>
        <v>2024-2025</v>
      </c>
      <c r="D1749" t="s">
        <v>161</v>
      </c>
      <c r="E1749" t="s">
        <v>71</v>
      </c>
      <c r="F1749" t="str">
        <f t="shared" si="82"/>
        <v>Victoria</v>
      </c>
      <c r="G1749" t="s">
        <v>26</v>
      </c>
      <c r="H1749">
        <v>3131</v>
      </c>
      <c r="I1749" t="s">
        <v>11</v>
      </c>
      <c r="J1749" t="s">
        <v>125</v>
      </c>
      <c r="K1749" t="s">
        <v>157</v>
      </c>
      <c r="L1749" t="s">
        <v>147</v>
      </c>
      <c r="M1749" s="5">
        <v>624</v>
      </c>
    </row>
    <row r="1750" spans="1:13" x14ac:dyDescent="0.25">
      <c r="A1750" s="2">
        <v>45991</v>
      </c>
      <c r="B1750" s="3">
        <f t="shared" si="83"/>
        <v>2026</v>
      </c>
      <c r="C1750" t="str">
        <f t="shared" si="81"/>
        <v>2025-2026</v>
      </c>
      <c r="D1750" t="s">
        <v>160</v>
      </c>
      <c r="E1750" t="s">
        <v>89</v>
      </c>
      <c r="F1750" t="str">
        <f t="shared" si="82"/>
        <v>Queensland</v>
      </c>
      <c r="G1750" t="s">
        <v>19</v>
      </c>
      <c r="H1750">
        <v>4700</v>
      </c>
      <c r="I1750" t="s">
        <v>11</v>
      </c>
      <c r="J1750" t="s">
        <v>136</v>
      </c>
      <c r="K1750" t="s">
        <v>153</v>
      </c>
      <c r="L1750" t="s">
        <v>143</v>
      </c>
      <c r="M1750" s="5">
        <v>121</v>
      </c>
    </row>
    <row r="1751" spans="1:13" x14ac:dyDescent="0.25">
      <c r="A1751" s="2">
        <v>45875</v>
      </c>
      <c r="B1751" s="3">
        <f t="shared" si="83"/>
        <v>2026</v>
      </c>
      <c r="C1751" t="str">
        <f t="shared" si="81"/>
        <v>2025-2026</v>
      </c>
      <c r="D1751" t="s">
        <v>160</v>
      </c>
      <c r="E1751" t="s">
        <v>23</v>
      </c>
      <c r="F1751" t="str">
        <f t="shared" si="82"/>
        <v>New South Wales</v>
      </c>
      <c r="G1751" t="s">
        <v>10</v>
      </c>
      <c r="H1751">
        <v>2830</v>
      </c>
      <c r="I1751" t="s">
        <v>11</v>
      </c>
      <c r="J1751" t="s">
        <v>130</v>
      </c>
      <c r="K1751" t="s">
        <v>155</v>
      </c>
      <c r="L1751" t="s">
        <v>145</v>
      </c>
      <c r="M1751" s="5">
        <v>301</v>
      </c>
    </row>
    <row r="1752" spans="1:13" x14ac:dyDescent="0.25">
      <c r="A1752" s="2">
        <v>45624</v>
      </c>
      <c r="B1752" s="3">
        <f t="shared" si="83"/>
        <v>2025</v>
      </c>
      <c r="C1752" t="str">
        <f t="shared" si="81"/>
        <v>2024-2025</v>
      </c>
      <c r="D1752" t="s">
        <v>160</v>
      </c>
      <c r="E1752" t="s">
        <v>38</v>
      </c>
      <c r="F1752" t="str">
        <f t="shared" si="82"/>
        <v>Victoria</v>
      </c>
      <c r="G1752" t="s">
        <v>26</v>
      </c>
      <c r="H1752">
        <v>3199</v>
      </c>
      <c r="I1752" t="s">
        <v>11</v>
      </c>
      <c r="J1752" t="s">
        <v>125</v>
      </c>
      <c r="K1752" t="s">
        <v>155</v>
      </c>
      <c r="L1752" t="s">
        <v>145</v>
      </c>
      <c r="M1752" s="5">
        <v>601</v>
      </c>
    </row>
    <row r="1753" spans="1:13" x14ac:dyDescent="0.25">
      <c r="A1753" s="2">
        <v>45804</v>
      </c>
      <c r="B1753" s="3">
        <f t="shared" si="83"/>
        <v>2025</v>
      </c>
      <c r="C1753" t="str">
        <f t="shared" si="81"/>
        <v>2024-2025</v>
      </c>
      <c r="D1753" t="s">
        <v>161</v>
      </c>
      <c r="E1753" t="s">
        <v>29</v>
      </c>
      <c r="F1753" t="str">
        <f t="shared" si="82"/>
        <v>Queensland</v>
      </c>
      <c r="G1753" t="s">
        <v>19</v>
      </c>
      <c r="H1753">
        <v>4703</v>
      </c>
      <c r="I1753" t="s">
        <v>11</v>
      </c>
      <c r="J1753" t="s">
        <v>136</v>
      </c>
      <c r="K1753" t="s">
        <v>153</v>
      </c>
      <c r="L1753" t="s">
        <v>143</v>
      </c>
      <c r="M1753" s="5">
        <v>360</v>
      </c>
    </row>
    <row r="1754" spans="1:13" x14ac:dyDescent="0.25">
      <c r="A1754" s="2">
        <v>45938</v>
      </c>
      <c r="B1754" s="3">
        <f t="shared" si="83"/>
        <v>2026</v>
      </c>
      <c r="C1754" t="str">
        <f t="shared" si="81"/>
        <v>2025-2026</v>
      </c>
      <c r="D1754" t="s">
        <v>161</v>
      </c>
      <c r="E1754" t="s">
        <v>32</v>
      </c>
      <c r="F1754" t="str">
        <f t="shared" si="82"/>
        <v>Victoria</v>
      </c>
      <c r="G1754" t="s">
        <v>26</v>
      </c>
      <c r="H1754">
        <v>3977</v>
      </c>
      <c r="I1754" t="s">
        <v>11</v>
      </c>
      <c r="J1754" t="s">
        <v>135</v>
      </c>
      <c r="K1754" t="s">
        <v>153</v>
      </c>
      <c r="L1754" t="s">
        <v>143</v>
      </c>
      <c r="M1754" s="5">
        <v>21</v>
      </c>
    </row>
    <row r="1755" spans="1:13" x14ac:dyDescent="0.25">
      <c r="A1755" s="2">
        <v>45496</v>
      </c>
      <c r="B1755" s="3">
        <f t="shared" si="83"/>
        <v>2025</v>
      </c>
      <c r="C1755" t="str">
        <f t="shared" si="81"/>
        <v>2024-2025</v>
      </c>
      <c r="D1755" t="s">
        <v>160</v>
      </c>
      <c r="E1755" t="s">
        <v>21</v>
      </c>
      <c r="F1755" t="str">
        <f t="shared" si="82"/>
        <v>South Australia</v>
      </c>
      <c r="G1755" t="s">
        <v>17</v>
      </c>
      <c r="H1755">
        <v>5343</v>
      </c>
      <c r="I1755" t="s">
        <v>11</v>
      </c>
      <c r="J1755" t="s">
        <v>137</v>
      </c>
      <c r="K1755" t="s">
        <v>155</v>
      </c>
      <c r="L1755" t="s">
        <v>145</v>
      </c>
      <c r="M1755" s="5">
        <v>362</v>
      </c>
    </row>
    <row r="1756" spans="1:13" x14ac:dyDescent="0.25">
      <c r="A1756" s="2">
        <v>45712</v>
      </c>
      <c r="B1756" s="3">
        <f t="shared" si="83"/>
        <v>2025</v>
      </c>
      <c r="C1756" t="str">
        <f t="shared" si="81"/>
        <v>2024-2025</v>
      </c>
      <c r="D1756" t="s">
        <v>161</v>
      </c>
      <c r="E1756" t="s">
        <v>68</v>
      </c>
      <c r="F1756" t="str">
        <f t="shared" si="82"/>
        <v>Victoria</v>
      </c>
      <c r="G1756" t="s">
        <v>26</v>
      </c>
      <c r="H1756">
        <v>3429</v>
      </c>
      <c r="I1756" t="s">
        <v>11</v>
      </c>
      <c r="J1756" t="s">
        <v>127</v>
      </c>
      <c r="K1756" t="s">
        <v>151</v>
      </c>
      <c r="L1756" t="s">
        <v>141</v>
      </c>
      <c r="M1756" s="5">
        <v>34</v>
      </c>
    </row>
    <row r="1757" spans="1:13" x14ac:dyDescent="0.25">
      <c r="A1757" s="2">
        <v>45421</v>
      </c>
      <c r="B1757" s="3">
        <f t="shared" si="83"/>
        <v>2024</v>
      </c>
      <c r="C1757" t="str">
        <f t="shared" si="81"/>
        <v>2023-2024</v>
      </c>
      <c r="D1757" t="s">
        <v>161</v>
      </c>
      <c r="E1757" t="s">
        <v>102</v>
      </c>
      <c r="F1757" t="str">
        <f t="shared" si="82"/>
        <v>Queensland</v>
      </c>
      <c r="G1757" t="s">
        <v>19</v>
      </c>
      <c r="H1757">
        <v>4825</v>
      </c>
      <c r="I1757" t="s">
        <v>11</v>
      </c>
      <c r="J1757" t="s">
        <v>131</v>
      </c>
      <c r="K1757" t="s">
        <v>150</v>
      </c>
      <c r="L1757" t="s">
        <v>140</v>
      </c>
      <c r="M1757" s="5">
        <v>653</v>
      </c>
    </row>
    <row r="1758" spans="1:13" x14ac:dyDescent="0.25">
      <c r="A1758" s="2">
        <v>45790</v>
      </c>
      <c r="B1758" s="3">
        <f t="shared" si="83"/>
        <v>2025</v>
      </c>
      <c r="C1758" t="str">
        <f t="shared" si="81"/>
        <v>2024-2025</v>
      </c>
      <c r="D1758" t="s">
        <v>161</v>
      </c>
      <c r="E1758" t="s">
        <v>70</v>
      </c>
      <c r="F1758" t="str">
        <f t="shared" si="82"/>
        <v>Western Australia</v>
      </c>
      <c r="G1758" t="s">
        <v>28</v>
      </c>
      <c r="H1758">
        <v>6021</v>
      </c>
      <c r="I1758" t="s">
        <v>11</v>
      </c>
      <c r="J1758" t="s">
        <v>119</v>
      </c>
      <c r="K1758" t="s">
        <v>157</v>
      </c>
      <c r="L1758" t="s">
        <v>147</v>
      </c>
      <c r="M1758" s="5">
        <v>326</v>
      </c>
    </row>
    <row r="1759" spans="1:13" x14ac:dyDescent="0.25">
      <c r="A1759" s="2">
        <v>45572</v>
      </c>
      <c r="B1759" s="3">
        <f t="shared" si="83"/>
        <v>2025</v>
      </c>
      <c r="C1759" t="str">
        <f t="shared" si="81"/>
        <v>2024-2025</v>
      </c>
      <c r="D1759" t="s">
        <v>161</v>
      </c>
      <c r="E1759" t="s">
        <v>16</v>
      </c>
      <c r="F1759" t="str">
        <f t="shared" si="82"/>
        <v>South Australia</v>
      </c>
      <c r="G1759" t="s">
        <v>17</v>
      </c>
      <c r="H1759">
        <v>5168</v>
      </c>
      <c r="I1759" t="s">
        <v>11</v>
      </c>
      <c r="J1759" t="s">
        <v>132</v>
      </c>
      <c r="K1759" t="s">
        <v>152</v>
      </c>
      <c r="L1759" t="s">
        <v>142</v>
      </c>
      <c r="M1759" s="5">
        <v>211</v>
      </c>
    </row>
    <row r="1760" spans="1:13" x14ac:dyDescent="0.25">
      <c r="A1760" s="2">
        <v>45669</v>
      </c>
      <c r="B1760" s="3">
        <f t="shared" si="83"/>
        <v>2025</v>
      </c>
      <c r="C1760" t="str">
        <f t="shared" si="81"/>
        <v>2024-2025</v>
      </c>
      <c r="D1760" t="s">
        <v>161</v>
      </c>
      <c r="E1760" t="s">
        <v>86</v>
      </c>
      <c r="F1760" t="str">
        <f t="shared" si="82"/>
        <v>Queensland</v>
      </c>
      <c r="G1760" t="s">
        <v>19</v>
      </c>
      <c r="H1760">
        <v>4119</v>
      </c>
      <c r="I1760" t="s">
        <v>11</v>
      </c>
      <c r="J1760" t="s">
        <v>129</v>
      </c>
      <c r="K1760" t="s">
        <v>154</v>
      </c>
      <c r="L1760" t="s">
        <v>144</v>
      </c>
      <c r="M1760" s="5">
        <v>425</v>
      </c>
    </row>
    <row r="1761" spans="1:13" x14ac:dyDescent="0.25">
      <c r="A1761" s="2">
        <v>45762</v>
      </c>
      <c r="B1761" s="3">
        <f t="shared" si="83"/>
        <v>2025</v>
      </c>
      <c r="C1761" t="str">
        <f t="shared" si="81"/>
        <v>2024-2025</v>
      </c>
      <c r="D1761" t="s">
        <v>161</v>
      </c>
      <c r="E1761" t="s">
        <v>76</v>
      </c>
      <c r="F1761" t="str">
        <f t="shared" si="82"/>
        <v>Queensland</v>
      </c>
      <c r="G1761" t="s">
        <v>19</v>
      </c>
      <c r="H1761">
        <v>4220</v>
      </c>
      <c r="I1761" t="s">
        <v>11</v>
      </c>
      <c r="J1761" t="s">
        <v>122</v>
      </c>
      <c r="K1761" t="s">
        <v>159</v>
      </c>
      <c r="L1761" t="s">
        <v>149</v>
      </c>
      <c r="M1761" s="5">
        <v>775</v>
      </c>
    </row>
    <row r="1762" spans="1:13" x14ac:dyDescent="0.25">
      <c r="A1762" s="2">
        <v>45660</v>
      </c>
      <c r="B1762" s="3">
        <f t="shared" si="83"/>
        <v>2025</v>
      </c>
      <c r="C1762" t="str">
        <f t="shared" si="81"/>
        <v>2024-2025</v>
      </c>
      <c r="D1762" t="s">
        <v>161</v>
      </c>
      <c r="E1762" t="s">
        <v>86</v>
      </c>
      <c r="F1762" t="str">
        <f t="shared" si="82"/>
        <v>Queensland</v>
      </c>
      <c r="G1762" t="s">
        <v>19</v>
      </c>
      <c r="H1762">
        <v>4119</v>
      </c>
      <c r="I1762" t="s">
        <v>11</v>
      </c>
      <c r="J1762" t="s">
        <v>129</v>
      </c>
      <c r="K1762" t="s">
        <v>158</v>
      </c>
      <c r="L1762" t="s">
        <v>148</v>
      </c>
      <c r="M1762" s="5">
        <v>138</v>
      </c>
    </row>
    <row r="1763" spans="1:13" x14ac:dyDescent="0.25">
      <c r="A1763" s="2">
        <v>45502</v>
      </c>
      <c r="B1763" s="3">
        <f t="shared" si="83"/>
        <v>2025</v>
      </c>
      <c r="C1763" t="str">
        <f t="shared" si="81"/>
        <v>2024-2025</v>
      </c>
      <c r="D1763" t="s">
        <v>161</v>
      </c>
      <c r="E1763" t="s">
        <v>30</v>
      </c>
      <c r="F1763" t="str">
        <f t="shared" si="82"/>
        <v>Victoria</v>
      </c>
      <c r="G1763" t="s">
        <v>26</v>
      </c>
      <c r="H1763">
        <v>3030</v>
      </c>
      <c r="I1763" t="s">
        <v>11</v>
      </c>
      <c r="J1763" t="s">
        <v>126</v>
      </c>
      <c r="K1763" t="s">
        <v>157</v>
      </c>
      <c r="L1763" t="s">
        <v>147</v>
      </c>
      <c r="M1763" s="5">
        <v>296</v>
      </c>
    </row>
    <row r="1764" spans="1:13" x14ac:dyDescent="0.25">
      <c r="A1764" s="2">
        <v>45442</v>
      </c>
      <c r="B1764" s="3">
        <f t="shared" si="83"/>
        <v>2024</v>
      </c>
      <c r="C1764" t="str">
        <f t="shared" si="81"/>
        <v>2023-2024</v>
      </c>
      <c r="D1764" t="s">
        <v>161</v>
      </c>
      <c r="E1764" t="s">
        <v>106</v>
      </c>
      <c r="F1764" t="str">
        <f t="shared" si="82"/>
        <v>Queensland</v>
      </c>
      <c r="G1764" t="s">
        <v>19</v>
      </c>
      <c r="H1764">
        <v>4558</v>
      </c>
      <c r="I1764" t="s">
        <v>11</v>
      </c>
      <c r="J1764" t="s">
        <v>134</v>
      </c>
      <c r="K1764" t="s">
        <v>153</v>
      </c>
      <c r="L1764" t="s">
        <v>143</v>
      </c>
      <c r="M1764" s="5">
        <v>510</v>
      </c>
    </row>
    <row r="1765" spans="1:13" x14ac:dyDescent="0.25">
      <c r="A1765" s="2">
        <v>45730</v>
      </c>
      <c r="B1765" s="3">
        <f t="shared" si="83"/>
        <v>2025</v>
      </c>
      <c r="C1765" t="str">
        <f t="shared" si="81"/>
        <v>2024-2025</v>
      </c>
      <c r="D1765" t="s">
        <v>160</v>
      </c>
      <c r="E1765" t="s">
        <v>95</v>
      </c>
      <c r="F1765" t="str">
        <f t="shared" si="82"/>
        <v>New South Wales</v>
      </c>
      <c r="G1765" t="s">
        <v>10</v>
      </c>
      <c r="H1765">
        <v>2131</v>
      </c>
      <c r="I1765" t="s">
        <v>11</v>
      </c>
      <c r="J1765" t="s">
        <v>123</v>
      </c>
      <c r="K1765" t="s">
        <v>152</v>
      </c>
      <c r="L1765" t="s">
        <v>142</v>
      </c>
      <c r="M1765" s="5">
        <v>662</v>
      </c>
    </row>
    <row r="1766" spans="1:13" x14ac:dyDescent="0.25">
      <c r="A1766" s="2">
        <v>45732</v>
      </c>
      <c r="B1766" s="3">
        <f t="shared" si="83"/>
        <v>2025</v>
      </c>
      <c r="C1766" t="str">
        <f t="shared" si="81"/>
        <v>2024-2025</v>
      </c>
      <c r="D1766" t="s">
        <v>161</v>
      </c>
      <c r="E1766" t="s">
        <v>80</v>
      </c>
      <c r="F1766" t="str">
        <f t="shared" si="82"/>
        <v>New South Wales</v>
      </c>
      <c r="G1766" t="s">
        <v>10</v>
      </c>
      <c r="H1766">
        <v>2120</v>
      </c>
      <c r="I1766" t="s">
        <v>11</v>
      </c>
      <c r="J1766" t="s">
        <v>123</v>
      </c>
      <c r="K1766" t="s">
        <v>155</v>
      </c>
      <c r="L1766" t="s">
        <v>145</v>
      </c>
      <c r="M1766" s="5">
        <v>335</v>
      </c>
    </row>
    <row r="1767" spans="1:13" x14ac:dyDescent="0.25">
      <c r="A1767" s="2">
        <v>45498</v>
      </c>
      <c r="B1767" s="3">
        <f t="shared" si="83"/>
        <v>2025</v>
      </c>
      <c r="C1767" t="str">
        <f t="shared" si="81"/>
        <v>2024-2025</v>
      </c>
      <c r="D1767" t="s">
        <v>160</v>
      </c>
      <c r="E1767" t="s">
        <v>25</v>
      </c>
      <c r="F1767" t="str">
        <f t="shared" si="82"/>
        <v>Victoria</v>
      </c>
      <c r="G1767" t="s">
        <v>26</v>
      </c>
      <c r="H1767">
        <v>3066</v>
      </c>
      <c r="I1767" t="s">
        <v>11</v>
      </c>
      <c r="J1767" t="s">
        <v>126</v>
      </c>
      <c r="K1767" t="s">
        <v>156</v>
      </c>
      <c r="L1767" t="s">
        <v>146</v>
      </c>
      <c r="M1767" s="5">
        <v>780</v>
      </c>
    </row>
    <row r="1768" spans="1:13" x14ac:dyDescent="0.25">
      <c r="A1768" s="2">
        <v>45426</v>
      </c>
      <c r="B1768" s="3">
        <f t="shared" si="83"/>
        <v>2024</v>
      </c>
      <c r="C1768" t="str">
        <f t="shared" si="81"/>
        <v>2023-2024</v>
      </c>
      <c r="D1768" t="s">
        <v>161</v>
      </c>
      <c r="E1768" t="s">
        <v>58</v>
      </c>
      <c r="F1768" t="str">
        <f t="shared" si="82"/>
        <v>New South Wales</v>
      </c>
      <c r="G1768" t="s">
        <v>10</v>
      </c>
      <c r="H1768">
        <v>2790</v>
      </c>
      <c r="I1768" t="s">
        <v>11</v>
      </c>
      <c r="J1768" t="s">
        <v>130</v>
      </c>
      <c r="K1768" t="s">
        <v>156</v>
      </c>
      <c r="L1768" t="s">
        <v>146</v>
      </c>
      <c r="M1768" s="5">
        <v>437</v>
      </c>
    </row>
    <row r="1769" spans="1:13" x14ac:dyDescent="0.25">
      <c r="A1769" s="2">
        <v>45371</v>
      </c>
      <c r="B1769" s="3">
        <f t="shared" si="83"/>
        <v>2024</v>
      </c>
      <c r="C1769" t="str">
        <f t="shared" si="81"/>
        <v>2023-2024</v>
      </c>
      <c r="D1769" t="s">
        <v>161</v>
      </c>
      <c r="E1769" t="s">
        <v>106</v>
      </c>
      <c r="F1769" t="str">
        <f t="shared" si="82"/>
        <v>Queensland</v>
      </c>
      <c r="G1769" t="s">
        <v>19</v>
      </c>
      <c r="H1769">
        <v>4558</v>
      </c>
      <c r="I1769" t="s">
        <v>11</v>
      </c>
      <c r="J1769" t="s">
        <v>134</v>
      </c>
      <c r="K1769" t="s">
        <v>156</v>
      </c>
      <c r="L1769" t="s">
        <v>146</v>
      </c>
      <c r="M1769" s="5">
        <v>462</v>
      </c>
    </row>
    <row r="1770" spans="1:13" x14ac:dyDescent="0.25">
      <c r="A1770" s="2">
        <v>45679</v>
      </c>
      <c r="B1770" s="3">
        <f t="shared" si="83"/>
        <v>2025</v>
      </c>
      <c r="C1770" t="str">
        <f t="shared" si="81"/>
        <v>2024-2025</v>
      </c>
      <c r="D1770" t="s">
        <v>160</v>
      </c>
      <c r="E1770" t="s">
        <v>37</v>
      </c>
      <c r="F1770" t="str">
        <f t="shared" si="82"/>
        <v>Victoria</v>
      </c>
      <c r="G1770" t="s">
        <v>26</v>
      </c>
      <c r="H1770">
        <v>3134</v>
      </c>
      <c r="I1770" t="s">
        <v>11</v>
      </c>
      <c r="J1770" t="s">
        <v>125</v>
      </c>
      <c r="K1770" t="s">
        <v>155</v>
      </c>
      <c r="L1770" t="s">
        <v>145</v>
      </c>
      <c r="M1770" s="5">
        <v>685</v>
      </c>
    </row>
    <row r="1771" spans="1:13" x14ac:dyDescent="0.25">
      <c r="A1771" s="2">
        <v>45779</v>
      </c>
      <c r="B1771" s="3">
        <f t="shared" si="83"/>
        <v>2025</v>
      </c>
      <c r="C1771" t="str">
        <f t="shared" si="81"/>
        <v>2024-2025</v>
      </c>
      <c r="D1771" t="s">
        <v>161</v>
      </c>
      <c r="E1771" t="s">
        <v>30</v>
      </c>
      <c r="F1771" t="str">
        <f t="shared" si="82"/>
        <v>Victoria</v>
      </c>
      <c r="G1771" t="s">
        <v>26</v>
      </c>
      <c r="H1771">
        <v>3030</v>
      </c>
      <c r="I1771" t="s">
        <v>11</v>
      </c>
      <c r="J1771" t="s">
        <v>126</v>
      </c>
      <c r="K1771" t="s">
        <v>154</v>
      </c>
      <c r="L1771" t="s">
        <v>144</v>
      </c>
      <c r="M1771" s="5">
        <v>456</v>
      </c>
    </row>
    <row r="1772" spans="1:13" x14ac:dyDescent="0.25">
      <c r="A1772" s="2">
        <v>45850</v>
      </c>
      <c r="B1772" s="3">
        <f t="shared" si="83"/>
        <v>2026</v>
      </c>
      <c r="C1772" t="str">
        <f t="shared" si="81"/>
        <v>2025-2026</v>
      </c>
      <c r="D1772" t="s">
        <v>161</v>
      </c>
      <c r="E1772" t="s">
        <v>88</v>
      </c>
      <c r="F1772" t="str">
        <f t="shared" si="82"/>
        <v>Queensland</v>
      </c>
      <c r="G1772" t="s">
        <v>19</v>
      </c>
      <c r="H1772">
        <v>4570</v>
      </c>
      <c r="I1772" t="s">
        <v>11</v>
      </c>
      <c r="J1772" t="s">
        <v>134</v>
      </c>
      <c r="K1772" t="s">
        <v>151</v>
      </c>
      <c r="L1772" t="s">
        <v>141</v>
      </c>
      <c r="M1772" s="5">
        <v>339</v>
      </c>
    </row>
    <row r="1773" spans="1:13" x14ac:dyDescent="0.25">
      <c r="A1773" s="2">
        <v>45758</v>
      </c>
      <c r="B1773" s="3">
        <f t="shared" si="83"/>
        <v>2025</v>
      </c>
      <c r="C1773" t="str">
        <f t="shared" si="81"/>
        <v>2024-2025</v>
      </c>
      <c r="D1773" t="s">
        <v>161</v>
      </c>
      <c r="E1773" t="s">
        <v>103</v>
      </c>
      <c r="F1773" t="str">
        <f t="shared" si="82"/>
        <v>Victoria</v>
      </c>
      <c r="G1773" t="s">
        <v>26</v>
      </c>
      <c r="H1773">
        <v>3550</v>
      </c>
      <c r="I1773" t="s">
        <v>11</v>
      </c>
      <c r="J1773" t="s">
        <v>127</v>
      </c>
      <c r="K1773" t="s">
        <v>151</v>
      </c>
      <c r="L1773" t="s">
        <v>141</v>
      </c>
      <c r="M1773" s="5">
        <v>89</v>
      </c>
    </row>
    <row r="1774" spans="1:13" x14ac:dyDescent="0.25">
      <c r="A1774" s="2">
        <v>45496</v>
      </c>
      <c r="B1774" s="3">
        <f t="shared" si="83"/>
        <v>2025</v>
      </c>
      <c r="C1774" t="str">
        <f t="shared" si="81"/>
        <v>2024-2025</v>
      </c>
      <c r="D1774" t="s">
        <v>160</v>
      </c>
      <c r="E1774" t="s">
        <v>105</v>
      </c>
      <c r="F1774" t="str">
        <f t="shared" si="82"/>
        <v>New South Wales</v>
      </c>
      <c r="G1774" t="s">
        <v>10</v>
      </c>
      <c r="H1774">
        <v>2031</v>
      </c>
      <c r="I1774" t="s">
        <v>11</v>
      </c>
      <c r="J1774" t="s">
        <v>124</v>
      </c>
      <c r="K1774" t="s">
        <v>151</v>
      </c>
      <c r="L1774" t="s">
        <v>141</v>
      </c>
      <c r="M1774" s="5">
        <v>671</v>
      </c>
    </row>
    <row r="1775" spans="1:13" x14ac:dyDescent="0.25">
      <c r="A1775" s="2">
        <v>45923</v>
      </c>
      <c r="B1775" s="3">
        <f t="shared" si="83"/>
        <v>2026</v>
      </c>
      <c r="C1775" t="str">
        <f t="shared" si="81"/>
        <v>2025-2026</v>
      </c>
      <c r="D1775" t="s">
        <v>161</v>
      </c>
      <c r="E1775" t="s">
        <v>88</v>
      </c>
      <c r="F1775" t="str">
        <f t="shared" si="82"/>
        <v>Queensland</v>
      </c>
      <c r="G1775" t="s">
        <v>19</v>
      </c>
      <c r="H1775">
        <v>4570</v>
      </c>
      <c r="I1775" t="s">
        <v>11</v>
      </c>
      <c r="J1775" t="s">
        <v>134</v>
      </c>
      <c r="K1775" t="s">
        <v>153</v>
      </c>
      <c r="L1775" t="s">
        <v>143</v>
      </c>
      <c r="M1775" s="5">
        <v>441</v>
      </c>
    </row>
    <row r="1776" spans="1:13" x14ac:dyDescent="0.25">
      <c r="A1776" s="2">
        <v>45311</v>
      </c>
      <c r="B1776" s="3">
        <f t="shared" si="83"/>
        <v>2024</v>
      </c>
      <c r="C1776" t="str">
        <f t="shared" si="81"/>
        <v>2023-2024</v>
      </c>
      <c r="D1776" t="s">
        <v>160</v>
      </c>
      <c r="E1776" t="s">
        <v>88</v>
      </c>
      <c r="F1776" t="str">
        <f t="shared" si="82"/>
        <v>Queensland</v>
      </c>
      <c r="G1776" t="s">
        <v>19</v>
      </c>
      <c r="H1776">
        <v>4570</v>
      </c>
      <c r="I1776" t="s">
        <v>11</v>
      </c>
      <c r="J1776" t="s">
        <v>134</v>
      </c>
      <c r="K1776" t="s">
        <v>153</v>
      </c>
      <c r="L1776" t="s">
        <v>143</v>
      </c>
      <c r="M1776" s="5">
        <v>436</v>
      </c>
    </row>
    <row r="1777" spans="1:13" x14ac:dyDescent="0.25">
      <c r="A1777" s="2">
        <v>45713</v>
      </c>
      <c r="B1777" s="3">
        <f t="shared" si="83"/>
        <v>2025</v>
      </c>
      <c r="C1777" t="str">
        <f t="shared" si="81"/>
        <v>2024-2025</v>
      </c>
      <c r="D1777" t="s">
        <v>161</v>
      </c>
      <c r="E1777" t="s">
        <v>13</v>
      </c>
      <c r="F1777" t="str">
        <f t="shared" si="82"/>
        <v>New South Wales</v>
      </c>
      <c r="G1777" t="s">
        <v>10</v>
      </c>
      <c r="H1777">
        <v>2141</v>
      </c>
      <c r="I1777" t="s">
        <v>11</v>
      </c>
      <c r="J1777" t="s">
        <v>123</v>
      </c>
      <c r="K1777" t="s">
        <v>157</v>
      </c>
      <c r="L1777" t="s">
        <v>147</v>
      </c>
      <c r="M1777" s="5">
        <v>755</v>
      </c>
    </row>
    <row r="1778" spans="1:13" x14ac:dyDescent="0.25">
      <c r="A1778" s="2">
        <v>45301</v>
      </c>
      <c r="B1778" s="3">
        <f t="shared" si="83"/>
        <v>2024</v>
      </c>
      <c r="C1778" t="str">
        <f t="shared" si="81"/>
        <v>2023-2024</v>
      </c>
      <c r="D1778" t="s">
        <v>161</v>
      </c>
      <c r="E1778" t="s">
        <v>42</v>
      </c>
      <c r="F1778" t="str">
        <f t="shared" si="82"/>
        <v>Tasmania</v>
      </c>
      <c r="G1778" t="s">
        <v>43</v>
      </c>
      <c r="H1778">
        <v>7018</v>
      </c>
      <c r="I1778" t="s">
        <v>11</v>
      </c>
      <c r="J1778" t="s">
        <v>128</v>
      </c>
      <c r="K1778" t="s">
        <v>155</v>
      </c>
      <c r="L1778" t="s">
        <v>145</v>
      </c>
      <c r="M1778" s="5">
        <v>618</v>
      </c>
    </row>
    <row r="1779" spans="1:13" x14ac:dyDescent="0.25">
      <c r="A1779" s="2">
        <v>45743</v>
      </c>
      <c r="B1779" s="3">
        <f t="shared" si="83"/>
        <v>2025</v>
      </c>
      <c r="C1779" t="str">
        <f t="shared" si="81"/>
        <v>2024-2025</v>
      </c>
      <c r="D1779" t="s">
        <v>161</v>
      </c>
      <c r="E1779" t="s">
        <v>65</v>
      </c>
      <c r="F1779" t="str">
        <f t="shared" si="82"/>
        <v>Victoria</v>
      </c>
      <c r="G1779" t="s">
        <v>26</v>
      </c>
      <c r="H1779">
        <v>3931</v>
      </c>
      <c r="I1779" t="s">
        <v>11</v>
      </c>
      <c r="J1779" t="s">
        <v>135</v>
      </c>
      <c r="K1779" t="s">
        <v>154</v>
      </c>
      <c r="L1779" t="s">
        <v>144</v>
      </c>
      <c r="M1779" s="5">
        <v>133</v>
      </c>
    </row>
    <row r="1780" spans="1:13" x14ac:dyDescent="0.25">
      <c r="A1780" s="2">
        <v>45598</v>
      </c>
      <c r="B1780" s="3">
        <f t="shared" si="83"/>
        <v>2025</v>
      </c>
      <c r="C1780" t="str">
        <f t="shared" si="81"/>
        <v>2024-2025</v>
      </c>
      <c r="D1780" t="s">
        <v>161</v>
      </c>
      <c r="E1780" t="s">
        <v>111</v>
      </c>
      <c r="F1780" t="str">
        <f t="shared" si="82"/>
        <v>New South Wales</v>
      </c>
      <c r="G1780" t="s">
        <v>10</v>
      </c>
      <c r="H1780">
        <v>2154</v>
      </c>
      <c r="I1780" t="s">
        <v>11</v>
      </c>
      <c r="J1780" t="s">
        <v>123</v>
      </c>
      <c r="K1780" t="s">
        <v>153</v>
      </c>
      <c r="L1780" t="s">
        <v>143</v>
      </c>
      <c r="M1780" s="5">
        <v>651</v>
      </c>
    </row>
    <row r="1781" spans="1:13" x14ac:dyDescent="0.25">
      <c r="A1781" s="2">
        <v>45908</v>
      </c>
      <c r="B1781" s="3">
        <f t="shared" si="83"/>
        <v>2026</v>
      </c>
      <c r="C1781" t="str">
        <f t="shared" si="81"/>
        <v>2025-2026</v>
      </c>
      <c r="D1781" t="s">
        <v>161</v>
      </c>
      <c r="E1781" t="s">
        <v>52</v>
      </c>
      <c r="F1781" t="str">
        <f t="shared" si="82"/>
        <v>New South Wales</v>
      </c>
      <c r="G1781" t="s">
        <v>10</v>
      </c>
      <c r="H1781">
        <v>2485</v>
      </c>
      <c r="I1781" t="s">
        <v>11</v>
      </c>
      <c r="J1781" t="s">
        <v>120</v>
      </c>
      <c r="K1781" t="s">
        <v>154</v>
      </c>
      <c r="L1781" t="s">
        <v>144</v>
      </c>
      <c r="M1781" s="5">
        <v>672</v>
      </c>
    </row>
    <row r="1782" spans="1:13" x14ac:dyDescent="0.25">
      <c r="A1782" s="2">
        <v>45814</v>
      </c>
      <c r="B1782" s="3">
        <f t="shared" si="83"/>
        <v>2025</v>
      </c>
      <c r="C1782" t="str">
        <f t="shared" si="81"/>
        <v>2024-2025</v>
      </c>
      <c r="D1782" t="s">
        <v>161</v>
      </c>
      <c r="E1782" t="s">
        <v>27</v>
      </c>
      <c r="F1782" t="str">
        <f t="shared" si="82"/>
        <v>Western Australia</v>
      </c>
      <c r="G1782" t="s">
        <v>28</v>
      </c>
      <c r="H1782">
        <v>6030</v>
      </c>
      <c r="I1782" t="s">
        <v>11</v>
      </c>
      <c r="J1782" t="s">
        <v>119</v>
      </c>
      <c r="K1782" t="s">
        <v>153</v>
      </c>
      <c r="L1782" t="s">
        <v>143</v>
      </c>
      <c r="M1782" s="5">
        <v>157</v>
      </c>
    </row>
    <row r="1783" spans="1:13" x14ac:dyDescent="0.25">
      <c r="A1783" s="2">
        <v>45375</v>
      </c>
      <c r="B1783" s="3">
        <f t="shared" si="83"/>
        <v>2024</v>
      </c>
      <c r="C1783" t="str">
        <f t="shared" si="81"/>
        <v>2023-2024</v>
      </c>
      <c r="D1783" t="s">
        <v>160</v>
      </c>
      <c r="E1783" t="s">
        <v>24</v>
      </c>
      <c r="F1783" t="str">
        <f t="shared" si="82"/>
        <v>Queensland</v>
      </c>
      <c r="G1783" t="s">
        <v>19</v>
      </c>
      <c r="H1783">
        <v>4053</v>
      </c>
      <c r="I1783" t="s">
        <v>11</v>
      </c>
      <c r="J1783" t="s">
        <v>129</v>
      </c>
      <c r="K1783" t="s">
        <v>150</v>
      </c>
      <c r="L1783" t="s">
        <v>140</v>
      </c>
      <c r="M1783" s="5">
        <v>200</v>
      </c>
    </row>
    <row r="1784" spans="1:13" x14ac:dyDescent="0.25">
      <c r="A1784" s="2">
        <v>45751</v>
      </c>
      <c r="B1784" s="3">
        <f t="shared" si="83"/>
        <v>2025</v>
      </c>
      <c r="C1784" t="str">
        <f t="shared" si="81"/>
        <v>2024-2025</v>
      </c>
      <c r="D1784" t="s">
        <v>160</v>
      </c>
      <c r="E1784" t="s">
        <v>106</v>
      </c>
      <c r="F1784" t="str">
        <f t="shared" si="82"/>
        <v>Queensland</v>
      </c>
      <c r="G1784" t="s">
        <v>19</v>
      </c>
      <c r="H1784">
        <v>4558</v>
      </c>
      <c r="I1784" t="s">
        <v>11</v>
      </c>
      <c r="J1784" t="s">
        <v>134</v>
      </c>
      <c r="K1784" t="s">
        <v>150</v>
      </c>
      <c r="L1784" t="s">
        <v>140</v>
      </c>
      <c r="M1784" s="5">
        <v>599</v>
      </c>
    </row>
    <row r="1785" spans="1:13" x14ac:dyDescent="0.25">
      <c r="A1785" s="2">
        <v>45930</v>
      </c>
      <c r="B1785" s="3">
        <f t="shared" si="83"/>
        <v>2026</v>
      </c>
      <c r="C1785" t="str">
        <f t="shared" si="81"/>
        <v>2025-2026</v>
      </c>
      <c r="D1785" t="s">
        <v>161</v>
      </c>
      <c r="E1785" t="s">
        <v>16</v>
      </c>
      <c r="F1785" t="str">
        <f t="shared" si="82"/>
        <v>South Australia</v>
      </c>
      <c r="G1785" t="s">
        <v>17</v>
      </c>
      <c r="H1785">
        <v>5168</v>
      </c>
      <c r="I1785" t="s">
        <v>11</v>
      </c>
      <c r="J1785" t="s">
        <v>132</v>
      </c>
      <c r="K1785" t="s">
        <v>153</v>
      </c>
      <c r="L1785" t="s">
        <v>143</v>
      </c>
      <c r="M1785" s="5">
        <v>433</v>
      </c>
    </row>
    <row r="1786" spans="1:13" x14ac:dyDescent="0.25">
      <c r="A1786" s="2">
        <v>45984</v>
      </c>
      <c r="B1786" s="3">
        <f t="shared" si="83"/>
        <v>2026</v>
      </c>
      <c r="C1786" t="str">
        <f t="shared" si="81"/>
        <v>2025-2026</v>
      </c>
      <c r="D1786" t="s">
        <v>161</v>
      </c>
      <c r="E1786" t="s">
        <v>107</v>
      </c>
      <c r="F1786" t="str">
        <f t="shared" si="82"/>
        <v>New South Wales</v>
      </c>
      <c r="G1786" t="s">
        <v>10</v>
      </c>
      <c r="H1786">
        <v>2020</v>
      </c>
      <c r="I1786" t="s">
        <v>11</v>
      </c>
      <c r="J1786" t="s">
        <v>124</v>
      </c>
      <c r="K1786" t="s">
        <v>156</v>
      </c>
      <c r="L1786" t="s">
        <v>146</v>
      </c>
      <c r="M1786" s="5">
        <v>441</v>
      </c>
    </row>
    <row r="1787" spans="1:13" x14ac:dyDescent="0.25">
      <c r="A1787" s="2">
        <v>45372</v>
      </c>
      <c r="B1787" s="3">
        <f t="shared" si="83"/>
        <v>2024</v>
      </c>
      <c r="C1787" t="str">
        <f t="shared" si="81"/>
        <v>2023-2024</v>
      </c>
      <c r="D1787" t="s">
        <v>160</v>
      </c>
      <c r="E1787" t="s">
        <v>81</v>
      </c>
      <c r="F1787" t="str">
        <f t="shared" si="82"/>
        <v>Victoria</v>
      </c>
      <c r="G1787" t="s">
        <v>26</v>
      </c>
      <c r="H1787">
        <v>3076</v>
      </c>
      <c r="I1787" t="s">
        <v>11</v>
      </c>
      <c r="J1787" t="s">
        <v>126</v>
      </c>
      <c r="K1787" t="s">
        <v>159</v>
      </c>
      <c r="L1787" t="s">
        <v>149</v>
      </c>
      <c r="M1787" s="5">
        <v>175</v>
      </c>
    </row>
    <row r="1788" spans="1:13" x14ac:dyDescent="0.25">
      <c r="A1788" s="2">
        <v>45633</v>
      </c>
      <c r="B1788" s="3">
        <f t="shared" si="83"/>
        <v>2025</v>
      </c>
      <c r="C1788" t="str">
        <f t="shared" si="81"/>
        <v>2024-2025</v>
      </c>
      <c r="D1788" t="s">
        <v>160</v>
      </c>
      <c r="E1788" t="s">
        <v>25</v>
      </c>
      <c r="F1788" t="str">
        <f t="shared" si="82"/>
        <v>Victoria</v>
      </c>
      <c r="G1788" t="s">
        <v>26</v>
      </c>
      <c r="H1788">
        <v>3066</v>
      </c>
      <c r="I1788" t="s">
        <v>11</v>
      </c>
      <c r="J1788" t="s">
        <v>126</v>
      </c>
      <c r="K1788" t="s">
        <v>152</v>
      </c>
      <c r="L1788" t="s">
        <v>142</v>
      </c>
      <c r="M1788" s="5">
        <v>398</v>
      </c>
    </row>
    <row r="1789" spans="1:13" x14ac:dyDescent="0.25">
      <c r="A1789" s="2">
        <v>45482</v>
      </c>
      <c r="B1789" s="3">
        <f t="shared" si="83"/>
        <v>2025</v>
      </c>
      <c r="C1789" t="str">
        <f t="shared" si="81"/>
        <v>2024-2025</v>
      </c>
      <c r="D1789" t="s">
        <v>161</v>
      </c>
      <c r="E1789" t="s">
        <v>65</v>
      </c>
      <c r="F1789" t="str">
        <f t="shared" si="82"/>
        <v>Victoria</v>
      </c>
      <c r="G1789" t="s">
        <v>26</v>
      </c>
      <c r="H1789">
        <v>3931</v>
      </c>
      <c r="I1789" t="s">
        <v>11</v>
      </c>
      <c r="J1789" t="s">
        <v>135</v>
      </c>
      <c r="K1789" t="s">
        <v>152</v>
      </c>
      <c r="L1789" t="s">
        <v>142</v>
      </c>
      <c r="M1789" s="5">
        <v>686</v>
      </c>
    </row>
    <row r="1790" spans="1:13" x14ac:dyDescent="0.25">
      <c r="A1790" s="2">
        <v>45604</v>
      </c>
      <c r="B1790" s="3">
        <f t="shared" si="83"/>
        <v>2025</v>
      </c>
      <c r="C1790" t="str">
        <f t="shared" si="81"/>
        <v>2024-2025</v>
      </c>
      <c r="D1790" t="s">
        <v>160</v>
      </c>
      <c r="E1790" t="s">
        <v>114</v>
      </c>
      <c r="F1790" t="str">
        <f t="shared" si="82"/>
        <v>Victoria</v>
      </c>
      <c r="G1790" t="s">
        <v>26</v>
      </c>
      <c r="H1790">
        <v>3353</v>
      </c>
      <c r="I1790" t="s">
        <v>11</v>
      </c>
      <c r="J1790" t="s">
        <v>127</v>
      </c>
      <c r="K1790" t="s">
        <v>156</v>
      </c>
      <c r="L1790" t="s">
        <v>146</v>
      </c>
      <c r="M1790" s="5">
        <v>632</v>
      </c>
    </row>
    <row r="1791" spans="1:13" x14ac:dyDescent="0.25">
      <c r="A1791" s="2">
        <v>45931</v>
      </c>
      <c r="B1791" s="3">
        <f t="shared" si="83"/>
        <v>2026</v>
      </c>
      <c r="C1791" t="str">
        <f t="shared" si="81"/>
        <v>2025-2026</v>
      </c>
      <c r="D1791" t="s">
        <v>161</v>
      </c>
      <c r="E1791" t="s">
        <v>31</v>
      </c>
      <c r="F1791" t="str">
        <f t="shared" si="82"/>
        <v>South Australia</v>
      </c>
      <c r="G1791" t="s">
        <v>17</v>
      </c>
      <c r="H1791">
        <v>5082</v>
      </c>
      <c r="I1791" t="s">
        <v>11</v>
      </c>
      <c r="J1791" t="s">
        <v>132</v>
      </c>
      <c r="K1791" t="s">
        <v>152</v>
      </c>
      <c r="L1791" t="s">
        <v>142</v>
      </c>
      <c r="M1791" s="5">
        <v>640</v>
      </c>
    </row>
    <row r="1792" spans="1:13" x14ac:dyDescent="0.25">
      <c r="A1792" s="2">
        <v>45390</v>
      </c>
      <c r="B1792" s="3">
        <f t="shared" si="83"/>
        <v>2024</v>
      </c>
      <c r="C1792" t="str">
        <f t="shared" si="81"/>
        <v>2023-2024</v>
      </c>
      <c r="D1792" t="s">
        <v>160</v>
      </c>
      <c r="E1792" t="s">
        <v>82</v>
      </c>
      <c r="F1792" t="str">
        <f t="shared" si="82"/>
        <v>Queensland</v>
      </c>
      <c r="G1792" t="s">
        <v>19</v>
      </c>
      <c r="H1792">
        <v>4215</v>
      </c>
      <c r="I1792" t="s">
        <v>11</v>
      </c>
      <c r="J1792" t="s">
        <v>122</v>
      </c>
      <c r="K1792" t="s">
        <v>151</v>
      </c>
      <c r="L1792" t="s">
        <v>141</v>
      </c>
      <c r="M1792" s="5">
        <v>218</v>
      </c>
    </row>
    <row r="1793" spans="1:13" x14ac:dyDescent="0.25">
      <c r="A1793" s="2">
        <v>45377</v>
      </c>
      <c r="B1793" s="3">
        <f t="shared" si="83"/>
        <v>2024</v>
      </c>
      <c r="C1793" t="str">
        <f t="shared" si="81"/>
        <v>2023-2024</v>
      </c>
      <c r="D1793" t="s">
        <v>161</v>
      </c>
      <c r="E1793" t="s">
        <v>61</v>
      </c>
      <c r="F1793" t="str">
        <f t="shared" si="82"/>
        <v>Victoria</v>
      </c>
      <c r="G1793" t="s">
        <v>26</v>
      </c>
      <c r="H1793">
        <v>3179</v>
      </c>
      <c r="I1793" t="s">
        <v>11</v>
      </c>
      <c r="J1793" t="s">
        <v>125</v>
      </c>
      <c r="K1793" t="s">
        <v>153</v>
      </c>
      <c r="L1793" t="s">
        <v>143</v>
      </c>
      <c r="M1793" s="5">
        <v>382</v>
      </c>
    </row>
    <row r="1794" spans="1:13" x14ac:dyDescent="0.25">
      <c r="A1794" s="2">
        <v>45783</v>
      </c>
      <c r="B1794" s="3">
        <f t="shared" si="83"/>
        <v>2025</v>
      </c>
      <c r="C1794" t="str">
        <f t="shared" ref="C1794:C1857" si="84">IF(MONTH(A1794) &gt;= 7, YEAR(A1794) &amp; "-" &amp; YEAR(A1794) + 1, YEAR(A1794) - 1 &amp; "-" &amp; YEAR(A1794))</f>
        <v>2024-2025</v>
      </c>
      <c r="D1794" t="s">
        <v>161</v>
      </c>
      <c r="E1794" t="s">
        <v>102</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19</v>
      </c>
      <c r="H1794">
        <v>4825</v>
      </c>
      <c r="I1794" t="s">
        <v>11</v>
      </c>
      <c r="J1794" t="s">
        <v>131</v>
      </c>
      <c r="K1794" t="s">
        <v>152</v>
      </c>
      <c r="L1794" t="s">
        <v>142</v>
      </c>
      <c r="M1794" s="5">
        <v>678</v>
      </c>
    </row>
    <row r="1795" spans="1:13" x14ac:dyDescent="0.25">
      <c r="A1795" s="2">
        <v>45639</v>
      </c>
      <c r="B1795" s="3">
        <f t="shared" ref="B1795:B1858" si="86">IF(MONTH(A1795)&gt;=7,YEAR(A1795)+1,YEAR(A1795))</f>
        <v>2025</v>
      </c>
      <c r="C1795" t="str">
        <f t="shared" si="84"/>
        <v>2024-2025</v>
      </c>
      <c r="D1795" t="s">
        <v>161</v>
      </c>
      <c r="E1795" t="s">
        <v>65</v>
      </c>
      <c r="F1795" t="str">
        <f t="shared" si="85"/>
        <v>Victoria</v>
      </c>
      <c r="G1795" t="s">
        <v>26</v>
      </c>
      <c r="H1795">
        <v>3931</v>
      </c>
      <c r="I1795" t="s">
        <v>11</v>
      </c>
      <c r="J1795" t="s">
        <v>135</v>
      </c>
      <c r="K1795" t="s">
        <v>157</v>
      </c>
      <c r="L1795" t="s">
        <v>147</v>
      </c>
      <c r="M1795" s="5">
        <v>532</v>
      </c>
    </row>
    <row r="1796" spans="1:13" x14ac:dyDescent="0.25">
      <c r="A1796" s="2">
        <v>45816</v>
      </c>
      <c r="B1796" s="3">
        <f t="shared" si="86"/>
        <v>2025</v>
      </c>
      <c r="C1796" t="str">
        <f t="shared" si="84"/>
        <v>2024-2025</v>
      </c>
      <c r="D1796" t="s">
        <v>161</v>
      </c>
      <c r="E1796" t="s">
        <v>62</v>
      </c>
      <c r="F1796" t="str">
        <f t="shared" si="85"/>
        <v>Victoria</v>
      </c>
      <c r="G1796" t="s">
        <v>26</v>
      </c>
      <c r="H1796">
        <v>3690</v>
      </c>
      <c r="I1796" t="s">
        <v>11</v>
      </c>
      <c r="J1796" t="s">
        <v>135</v>
      </c>
      <c r="K1796" t="s">
        <v>153</v>
      </c>
      <c r="L1796" t="s">
        <v>143</v>
      </c>
      <c r="M1796" s="5">
        <v>105</v>
      </c>
    </row>
    <row r="1797" spans="1:13" x14ac:dyDescent="0.25">
      <c r="A1797" s="2">
        <v>45970</v>
      </c>
      <c r="B1797" s="3">
        <f t="shared" si="86"/>
        <v>2026</v>
      </c>
      <c r="C1797" t="str">
        <f t="shared" si="84"/>
        <v>2025-2026</v>
      </c>
      <c r="D1797" t="s">
        <v>160</v>
      </c>
      <c r="E1797" t="s">
        <v>38</v>
      </c>
      <c r="F1797" t="str">
        <f t="shared" si="85"/>
        <v>Victoria</v>
      </c>
      <c r="G1797" t="s">
        <v>26</v>
      </c>
      <c r="H1797">
        <v>3199</v>
      </c>
      <c r="I1797" t="s">
        <v>11</v>
      </c>
      <c r="J1797" t="s">
        <v>125</v>
      </c>
      <c r="K1797" t="s">
        <v>154</v>
      </c>
      <c r="L1797" t="s">
        <v>144</v>
      </c>
      <c r="M1797" s="5">
        <v>476</v>
      </c>
    </row>
    <row r="1798" spans="1:13" x14ac:dyDescent="0.25">
      <c r="A1798" s="2">
        <v>45549</v>
      </c>
      <c r="B1798" s="3">
        <f t="shared" si="86"/>
        <v>2025</v>
      </c>
      <c r="C1798" t="str">
        <f t="shared" si="84"/>
        <v>2024-2025</v>
      </c>
      <c r="D1798" t="s">
        <v>160</v>
      </c>
      <c r="E1798" t="s">
        <v>66</v>
      </c>
      <c r="F1798" t="str">
        <f t="shared" si="85"/>
        <v>Western Australia</v>
      </c>
      <c r="G1798" t="s">
        <v>28</v>
      </c>
      <c r="H1798">
        <v>6330</v>
      </c>
      <c r="I1798" t="s">
        <v>11</v>
      </c>
      <c r="J1798" t="s">
        <v>133</v>
      </c>
      <c r="K1798" t="s">
        <v>151</v>
      </c>
      <c r="L1798" t="s">
        <v>141</v>
      </c>
      <c r="M1798" s="5">
        <v>475</v>
      </c>
    </row>
    <row r="1799" spans="1:13" x14ac:dyDescent="0.25">
      <c r="A1799" s="2">
        <v>45638</v>
      </c>
      <c r="B1799" s="3">
        <f t="shared" si="86"/>
        <v>2025</v>
      </c>
      <c r="C1799" t="str">
        <f t="shared" si="84"/>
        <v>2024-2025</v>
      </c>
      <c r="D1799" t="s">
        <v>161</v>
      </c>
      <c r="E1799" t="s">
        <v>75</v>
      </c>
      <c r="F1799" t="str">
        <f t="shared" si="85"/>
        <v>Victoria</v>
      </c>
      <c r="G1799" t="s">
        <v>26</v>
      </c>
      <c r="H1799">
        <v>3915</v>
      </c>
      <c r="I1799" t="s">
        <v>11</v>
      </c>
      <c r="J1799" t="s">
        <v>135</v>
      </c>
      <c r="K1799" t="s">
        <v>150</v>
      </c>
      <c r="L1799" t="s">
        <v>140</v>
      </c>
      <c r="M1799" s="5">
        <v>172</v>
      </c>
    </row>
    <row r="1800" spans="1:13" x14ac:dyDescent="0.25">
      <c r="A1800" s="2">
        <v>45922</v>
      </c>
      <c r="B1800" s="3">
        <f t="shared" si="86"/>
        <v>2026</v>
      </c>
      <c r="C1800" t="str">
        <f t="shared" si="84"/>
        <v>2025-2026</v>
      </c>
      <c r="D1800" t="s">
        <v>161</v>
      </c>
      <c r="E1800" t="s">
        <v>65</v>
      </c>
      <c r="F1800" t="str">
        <f t="shared" si="85"/>
        <v>Victoria</v>
      </c>
      <c r="G1800" t="s">
        <v>26</v>
      </c>
      <c r="H1800">
        <v>3931</v>
      </c>
      <c r="I1800" t="s">
        <v>11</v>
      </c>
      <c r="J1800" t="s">
        <v>135</v>
      </c>
      <c r="K1800" t="s">
        <v>152</v>
      </c>
      <c r="L1800" t="s">
        <v>142</v>
      </c>
      <c r="M1800" s="5">
        <v>538</v>
      </c>
    </row>
    <row r="1801" spans="1:13" x14ac:dyDescent="0.25">
      <c r="A1801" s="2">
        <v>45700</v>
      </c>
      <c r="B1801" s="3">
        <f t="shared" si="86"/>
        <v>2025</v>
      </c>
      <c r="C1801" t="str">
        <f t="shared" si="84"/>
        <v>2024-2025</v>
      </c>
      <c r="D1801" t="s">
        <v>161</v>
      </c>
      <c r="E1801" t="s">
        <v>93</v>
      </c>
      <c r="F1801" t="str">
        <f t="shared" si="85"/>
        <v>Victoria</v>
      </c>
      <c r="G1801" t="s">
        <v>26</v>
      </c>
      <c r="H1801">
        <v>3400</v>
      </c>
      <c r="I1801" t="s">
        <v>11</v>
      </c>
      <c r="J1801" t="s">
        <v>127</v>
      </c>
      <c r="K1801" t="s">
        <v>155</v>
      </c>
      <c r="L1801" t="s">
        <v>145</v>
      </c>
      <c r="M1801" s="5">
        <v>384</v>
      </c>
    </row>
    <row r="1802" spans="1:13" x14ac:dyDescent="0.25">
      <c r="A1802" s="2">
        <v>45417</v>
      </c>
      <c r="B1802" s="3">
        <f t="shared" si="86"/>
        <v>2024</v>
      </c>
      <c r="C1802" t="str">
        <f t="shared" si="84"/>
        <v>2023-2024</v>
      </c>
      <c r="D1802" t="s">
        <v>160</v>
      </c>
      <c r="E1802" t="s">
        <v>62</v>
      </c>
      <c r="F1802" t="str">
        <f t="shared" si="85"/>
        <v>Victoria</v>
      </c>
      <c r="G1802" t="s">
        <v>26</v>
      </c>
      <c r="H1802">
        <v>3690</v>
      </c>
      <c r="I1802" t="s">
        <v>11</v>
      </c>
      <c r="J1802" t="s">
        <v>135</v>
      </c>
      <c r="K1802" t="s">
        <v>153</v>
      </c>
      <c r="L1802" t="s">
        <v>143</v>
      </c>
      <c r="M1802" s="5">
        <v>429</v>
      </c>
    </row>
    <row r="1803" spans="1:13" x14ac:dyDescent="0.25">
      <c r="A1803" s="2">
        <v>45358</v>
      </c>
      <c r="B1803" s="3">
        <f t="shared" si="86"/>
        <v>2024</v>
      </c>
      <c r="C1803" t="str">
        <f t="shared" si="84"/>
        <v>2023-2024</v>
      </c>
      <c r="D1803" t="s">
        <v>160</v>
      </c>
      <c r="E1803" t="s">
        <v>85</v>
      </c>
      <c r="F1803" t="str">
        <f t="shared" si="85"/>
        <v>Western Australia</v>
      </c>
      <c r="G1803" t="s">
        <v>28</v>
      </c>
      <c r="H1803">
        <v>6725</v>
      </c>
      <c r="I1803" t="s">
        <v>11</v>
      </c>
      <c r="J1803" t="s">
        <v>139</v>
      </c>
      <c r="K1803" t="s">
        <v>153</v>
      </c>
      <c r="L1803" t="s">
        <v>143</v>
      </c>
      <c r="M1803" s="5">
        <v>437</v>
      </c>
    </row>
    <row r="1804" spans="1:13" x14ac:dyDescent="0.25">
      <c r="A1804" s="2">
        <v>45682</v>
      </c>
      <c r="B1804" s="3">
        <f t="shared" si="86"/>
        <v>2025</v>
      </c>
      <c r="C1804" t="str">
        <f t="shared" si="84"/>
        <v>2024-2025</v>
      </c>
      <c r="D1804" t="s">
        <v>161</v>
      </c>
      <c r="E1804" t="s">
        <v>12</v>
      </c>
      <c r="F1804" t="str">
        <f t="shared" si="85"/>
        <v>New South Wales</v>
      </c>
      <c r="G1804" t="s">
        <v>10</v>
      </c>
      <c r="H1804">
        <v>2795</v>
      </c>
      <c r="I1804" t="s">
        <v>11</v>
      </c>
      <c r="J1804" t="s">
        <v>130</v>
      </c>
      <c r="K1804" t="s">
        <v>156</v>
      </c>
      <c r="L1804" t="s">
        <v>146</v>
      </c>
      <c r="M1804" s="5">
        <v>300</v>
      </c>
    </row>
    <row r="1805" spans="1:13" x14ac:dyDescent="0.25">
      <c r="A1805" s="2">
        <v>45943</v>
      </c>
      <c r="B1805" s="3">
        <f t="shared" si="86"/>
        <v>2026</v>
      </c>
      <c r="C1805" t="str">
        <f t="shared" si="84"/>
        <v>2025-2026</v>
      </c>
      <c r="D1805" t="s">
        <v>160</v>
      </c>
      <c r="E1805" t="s">
        <v>95</v>
      </c>
      <c r="F1805" t="str">
        <f t="shared" si="85"/>
        <v>New South Wales</v>
      </c>
      <c r="G1805" t="s">
        <v>10</v>
      </c>
      <c r="H1805">
        <v>2131</v>
      </c>
      <c r="I1805" t="s">
        <v>11</v>
      </c>
      <c r="J1805" t="s">
        <v>123</v>
      </c>
      <c r="K1805" t="s">
        <v>154</v>
      </c>
      <c r="L1805" t="s">
        <v>144</v>
      </c>
      <c r="M1805" s="5">
        <v>711</v>
      </c>
    </row>
    <row r="1806" spans="1:13" x14ac:dyDescent="0.25">
      <c r="A1806" s="2">
        <v>45519</v>
      </c>
      <c r="B1806" s="3">
        <f t="shared" si="86"/>
        <v>2025</v>
      </c>
      <c r="C1806" t="str">
        <f t="shared" si="84"/>
        <v>2024-2025</v>
      </c>
      <c r="D1806" t="s">
        <v>160</v>
      </c>
      <c r="E1806" t="s">
        <v>105</v>
      </c>
      <c r="F1806" t="str">
        <f t="shared" si="85"/>
        <v>New South Wales</v>
      </c>
      <c r="G1806" t="s">
        <v>10</v>
      </c>
      <c r="H1806">
        <v>2031</v>
      </c>
      <c r="I1806" t="s">
        <v>11</v>
      </c>
      <c r="J1806" t="s">
        <v>124</v>
      </c>
      <c r="K1806" t="s">
        <v>155</v>
      </c>
      <c r="L1806" t="s">
        <v>145</v>
      </c>
      <c r="M1806" s="5">
        <v>454</v>
      </c>
    </row>
    <row r="1807" spans="1:13" x14ac:dyDescent="0.25">
      <c r="A1807" s="2">
        <v>45473</v>
      </c>
      <c r="B1807" s="3">
        <f t="shared" si="86"/>
        <v>2024</v>
      </c>
      <c r="C1807" t="str">
        <f t="shared" si="84"/>
        <v>2023-2024</v>
      </c>
      <c r="D1807" t="s">
        <v>160</v>
      </c>
      <c r="E1807" t="s">
        <v>9</v>
      </c>
      <c r="F1807" t="str">
        <f t="shared" si="85"/>
        <v>New South Wales</v>
      </c>
      <c r="G1807" t="s">
        <v>10</v>
      </c>
      <c r="H1807">
        <v>2067</v>
      </c>
      <c r="I1807" t="s">
        <v>11</v>
      </c>
      <c r="J1807" t="s">
        <v>124</v>
      </c>
      <c r="K1807" t="s">
        <v>151</v>
      </c>
      <c r="L1807" t="s">
        <v>141</v>
      </c>
      <c r="M1807" s="5">
        <v>731</v>
      </c>
    </row>
    <row r="1808" spans="1:13" x14ac:dyDescent="0.25">
      <c r="A1808" s="2">
        <v>45825</v>
      </c>
      <c r="B1808" s="3">
        <f t="shared" si="86"/>
        <v>2025</v>
      </c>
      <c r="C1808" t="str">
        <f t="shared" si="84"/>
        <v>2024-2025</v>
      </c>
      <c r="D1808" t="s">
        <v>161</v>
      </c>
      <c r="E1808" t="s">
        <v>113</v>
      </c>
      <c r="F1808" t="str">
        <f t="shared" si="85"/>
        <v>New South Wales</v>
      </c>
      <c r="G1808" t="s">
        <v>10</v>
      </c>
      <c r="H1808">
        <v>2101</v>
      </c>
      <c r="I1808" t="s">
        <v>11</v>
      </c>
      <c r="J1808" t="s">
        <v>123</v>
      </c>
      <c r="K1808" t="s">
        <v>151</v>
      </c>
      <c r="L1808" t="s">
        <v>141</v>
      </c>
      <c r="M1808" s="5">
        <v>225</v>
      </c>
    </row>
    <row r="1809" spans="1:13" x14ac:dyDescent="0.25">
      <c r="A1809" s="2">
        <v>45608</v>
      </c>
      <c r="B1809" s="3">
        <f t="shared" si="86"/>
        <v>2025</v>
      </c>
      <c r="C1809" t="str">
        <f t="shared" si="84"/>
        <v>2024-2025</v>
      </c>
      <c r="D1809" t="s">
        <v>160</v>
      </c>
      <c r="E1809" t="s">
        <v>114</v>
      </c>
      <c r="F1809" t="str">
        <f t="shared" si="85"/>
        <v>Victoria</v>
      </c>
      <c r="G1809" t="s">
        <v>26</v>
      </c>
      <c r="H1809">
        <v>3353</v>
      </c>
      <c r="I1809" t="s">
        <v>11</v>
      </c>
      <c r="J1809" t="s">
        <v>127</v>
      </c>
      <c r="K1809" t="s">
        <v>154</v>
      </c>
      <c r="L1809" t="s">
        <v>144</v>
      </c>
      <c r="M1809" s="5">
        <v>491</v>
      </c>
    </row>
    <row r="1810" spans="1:13" x14ac:dyDescent="0.25">
      <c r="A1810" s="2">
        <v>45535</v>
      </c>
      <c r="B1810" s="3">
        <f t="shared" si="86"/>
        <v>2025</v>
      </c>
      <c r="C1810" t="str">
        <f t="shared" si="84"/>
        <v>2024-2025</v>
      </c>
      <c r="D1810" t="s">
        <v>160</v>
      </c>
      <c r="E1810" t="s">
        <v>112</v>
      </c>
      <c r="F1810" t="str">
        <f t="shared" si="85"/>
        <v>Queensland</v>
      </c>
      <c r="G1810" t="s">
        <v>19</v>
      </c>
      <c r="H1810">
        <v>4566</v>
      </c>
      <c r="I1810" t="s">
        <v>11</v>
      </c>
      <c r="J1810" t="s">
        <v>134</v>
      </c>
      <c r="K1810" t="s">
        <v>151</v>
      </c>
      <c r="L1810" t="s">
        <v>141</v>
      </c>
      <c r="M1810" s="5">
        <v>362</v>
      </c>
    </row>
    <row r="1811" spans="1:13" x14ac:dyDescent="0.25">
      <c r="A1811" s="2">
        <v>45720</v>
      </c>
      <c r="B1811" s="3">
        <f t="shared" si="86"/>
        <v>2025</v>
      </c>
      <c r="C1811" t="str">
        <f t="shared" si="84"/>
        <v>2024-2025</v>
      </c>
      <c r="D1811" t="s">
        <v>160</v>
      </c>
      <c r="E1811" t="s">
        <v>49</v>
      </c>
      <c r="F1811" t="str">
        <f t="shared" si="85"/>
        <v>New South Wales</v>
      </c>
      <c r="G1811" t="s">
        <v>10</v>
      </c>
      <c r="H1811">
        <v>2350</v>
      </c>
      <c r="I1811" t="s">
        <v>11</v>
      </c>
      <c r="J1811" t="s">
        <v>120</v>
      </c>
      <c r="K1811" t="s">
        <v>158</v>
      </c>
      <c r="L1811" t="s">
        <v>148</v>
      </c>
      <c r="M1811" s="5">
        <v>38</v>
      </c>
    </row>
    <row r="1812" spans="1:13" x14ac:dyDescent="0.25">
      <c r="A1812" s="2">
        <v>45937</v>
      </c>
      <c r="B1812" s="3">
        <f t="shared" si="86"/>
        <v>2026</v>
      </c>
      <c r="C1812" t="str">
        <f t="shared" si="84"/>
        <v>2025-2026</v>
      </c>
      <c r="D1812" t="s">
        <v>160</v>
      </c>
      <c r="E1812" t="s">
        <v>21</v>
      </c>
      <c r="F1812" t="str">
        <f t="shared" si="85"/>
        <v>South Australia</v>
      </c>
      <c r="G1812" t="s">
        <v>17</v>
      </c>
      <c r="H1812">
        <v>5343</v>
      </c>
      <c r="I1812" t="s">
        <v>11</v>
      </c>
      <c r="J1812" t="s">
        <v>137</v>
      </c>
      <c r="K1812" t="s">
        <v>153</v>
      </c>
      <c r="L1812" t="s">
        <v>143</v>
      </c>
      <c r="M1812" s="5">
        <v>337</v>
      </c>
    </row>
    <row r="1813" spans="1:13" x14ac:dyDescent="0.25">
      <c r="A1813" s="2">
        <v>45420</v>
      </c>
      <c r="B1813" s="3">
        <f t="shared" si="86"/>
        <v>2024</v>
      </c>
      <c r="C1813" t="str">
        <f t="shared" si="84"/>
        <v>2023-2024</v>
      </c>
      <c r="D1813" t="s">
        <v>160</v>
      </c>
      <c r="E1813" t="s">
        <v>38</v>
      </c>
      <c r="F1813" t="str">
        <f t="shared" si="85"/>
        <v>Victoria</v>
      </c>
      <c r="G1813" t="s">
        <v>26</v>
      </c>
      <c r="H1813">
        <v>3199</v>
      </c>
      <c r="I1813" t="s">
        <v>11</v>
      </c>
      <c r="J1813" t="s">
        <v>125</v>
      </c>
      <c r="K1813" t="s">
        <v>158</v>
      </c>
      <c r="L1813" t="s">
        <v>148</v>
      </c>
      <c r="M1813" s="5">
        <v>393</v>
      </c>
    </row>
    <row r="1814" spans="1:13" x14ac:dyDescent="0.25">
      <c r="A1814" s="2">
        <v>45692</v>
      </c>
      <c r="B1814" s="3">
        <f t="shared" si="86"/>
        <v>2025</v>
      </c>
      <c r="C1814" t="str">
        <f t="shared" si="84"/>
        <v>2024-2025</v>
      </c>
      <c r="D1814" t="s">
        <v>160</v>
      </c>
      <c r="E1814" t="s">
        <v>84</v>
      </c>
      <c r="F1814" t="str">
        <f t="shared" si="85"/>
        <v>Western Australia</v>
      </c>
      <c r="G1814" t="s">
        <v>28</v>
      </c>
      <c r="H1814">
        <v>6280</v>
      </c>
      <c r="I1814" t="s">
        <v>11</v>
      </c>
      <c r="J1814" t="s">
        <v>133</v>
      </c>
      <c r="K1814" t="s">
        <v>157</v>
      </c>
      <c r="L1814" t="s">
        <v>147</v>
      </c>
      <c r="M1814" s="5">
        <v>61</v>
      </c>
    </row>
    <row r="1815" spans="1:13" x14ac:dyDescent="0.25">
      <c r="A1815" s="2">
        <v>45959</v>
      </c>
      <c r="B1815" s="3">
        <f t="shared" si="86"/>
        <v>2026</v>
      </c>
      <c r="C1815" t="str">
        <f t="shared" si="84"/>
        <v>2025-2026</v>
      </c>
      <c r="D1815" t="s">
        <v>161</v>
      </c>
      <c r="E1815" t="s">
        <v>107</v>
      </c>
      <c r="F1815" t="str">
        <f t="shared" si="85"/>
        <v>New South Wales</v>
      </c>
      <c r="G1815" t="s">
        <v>10</v>
      </c>
      <c r="H1815">
        <v>2020</v>
      </c>
      <c r="I1815" t="s">
        <v>11</v>
      </c>
      <c r="J1815" t="s">
        <v>124</v>
      </c>
      <c r="K1815" t="s">
        <v>154</v>
      </c>
      <c r="L1815" t="s">
        <v>144</v>
      </c>
      <c r="M1815" s="5">
        <v>95</v>
      </c>
    </row>
    <row r="1816" spans="1:13" x14ac:dyDescent="0.25">
      <c r="A1816" s="2">
        <v>45955</v>
      </c>
      <c r="B1816" s="3">
        <f t="shared" si="86"/>
        <v>2026</v>
      </c>
      <c r="C1816" t="str">
        <f t="shared" si="84"/>
        <v>2025-2026</v>
      </c>
      <c r="D1816" t="s">
        <v>161</v>
      </c>
      <c r="E1816" t="s">
        <v>24</v>
      </c>
      <c r="F1816" t="str">
        <f t="shared" si="85"/>
        <v>Queensland</v>
      </c>
      <c r="G1816" t="s">
        <v>19</v>
      </c>
      <c r="H1816">
        <v>4053</v>
      </c>
      <c r="I1816" t="s">
        <v>11</v>
      </c>
      <c r="J1816" t="s">
        <v>129</v>
      </c>
      <c r="K1816" t="s">
        <v>151</v>
      </c>
      <c r="L1816" t="s">
        <v>141</v>
      </c>
      <c r="M1816" s="5">
        <v>320</v>
      </c>
    </row>
    <row r="1817" spans="1:13" x14ac:dyDescent="0.25">
      <c r="A1817" s="2">
        <v>46003</v>
      </c>
      <c r="B1817" s="3">
        <f t="shared" si="86"/>
        <v>2026</v>
      </c>
      <c r="C1817" t="str">
        <f t="shared" si="84"/>
        <v>2025-2026</v>
      </c>
      <c r="D1817" t="s">
        <v>160</v>
      </c>
      <c r="E1817" t="s">
        <v>31</v>
      </c>
      <c r="F1817" t="str">
        <f t="shared" si="85"/>
        <v>South Australia</v>
      </c>
      <c r="G1817" t="s">
        <v>17</v>
      </c>
      <c r="H1817">
        <v>5082</v>
      </c>
      <c r="I1817" t="s">
        <v>11</v>
      </c>
      <c r="J1817" t="s">
        <v>132</v>
      </c>
      <c r="K1817" t="s">
        <v>156</v>
      </c>
      <c r="L1817" t="s">
        <v>146</v>
      </c>
      <c r="M1817" s="5">
        <v>744</v>
      </c>
    </row>
    <row r="1818" spans="1:13" x14ac:dyDescent="0.25">
      <c r="A1818" s="2">
        <v>45982</v>
      </c>
      <c r="B1818" s="3">
        <f t="shared" si="86"/>
        <v>2026</v>
      </c>
      <c r="C1818" t="str">
        <f t="shared" si="84"/>
        <v>2025-2026</v>
      </c>
      <c r="D1818" t="s">
        <v>160</v>
      </c>
      <c r="E1818" t="s">
        <v>53</v>
      </c>
      <c r="F1818" t="str">
        <f t="shared" si="85"/>
        <v>Queensland</v>
      </c>
      <c r="G1818" t="s">
        <v>19</v>
      </c>
      <c r="H1818">
        <v>4012</v>
      </c>
      <c r="I1818" t="s">
        <v>11</v>
      </c>
      <c r="J1818" t="s">
        <v>129</v>
      </c>
      <c r="K1818" t="s">
        <v>152</v>
      </c>
      <c r="L1818" t="s">
        <v>142</v>
      </c>
      <c r="M1818" s="5">
        <v>486</v>
      </c>
    </row>
    <row r="1819" spans="1:13" x14ac:dyDescent="0.25">
      <c r="A1819" s="2">
        <v>45897</v>
      </c>
      <c r="B1819" s="3">
        <f t="shared" si="86"/>
        <v>2026</v>
      </c>
      <c r="C1819" t="str">
        <f t="shared" si="84"/>
        <v>2025-2026</v>
      </c>
      <c r="D1819" t="s">
        <v>161</v>
      </c>
      <c r="E1819" t="s">
        <v>106</v>
      </c>
      <c r="F1819" t="str">
        <f t="shared" si="85"/>
        <v>Queensland</v>
      </c>
      <c r="G1819" t="s">
        <v>19</v>
      </c>
      <c r="H1819">
        <v>4558</v>
      </c>
      <c r="I1819" t="s">
        <v>11</v>
      </c>
      <c r="J1819" t="s">
        <v>134</v>
      </c>
      <c r="K1819" t="s">
        <v>159</v>
      </c>
      <c r="L1819" t="s">
        <v>149</v>
      </c>
      <c r="M1819" s="5">
        <v>765</v>
      </c>
    </row>
    <row r="1820" spans="1:13" x14ac:dyDescent="0.25">
      <c r="A1820" s="2">
        <v>45552</v>
      </c>
      <c r="B1820" s="3">
        <f t="shared" si="86"/>
        <v>2025</v>
      </c>
      <c r="C1820" t="str">
        <f t="shared" si="84"/>
        <v>2024-2025</v>
      </c>
      <c r="D1820" t="s">
        <v>160</v>
      </c>
      <c r="E1820" t="s">
        <v>45</v>
      </c>
      <c r="F1820" t="str">
        <f t="shared" si="85"/>
        <v>Victoria</v>
      </c>
      <c r="G1820" t="s">
        <v>26</v>
      </c>
      <c r="H1820">
        <v>3136</v>
      </c>
      <c r="I1820" t="s">
        <v>11</v>
      </c>
      <c r="J1820" t="s">
        <v>125</v>
      </c>
      <c r="K1820" t="s">
        <v>153</v>
      </c>
      <c r="L1820" t="s">
        <v>143</v>
      </c>
      <c r="M1820" s="5">
        <v>408</v>
      </c>
    </row>
    <row r="1821" spans="1:13" x14ac:dyDescent="0.25">
      <c r="A1821" s="2">
        <v>45515</v>
      </c>
      <c r="B1821" s="3">
        <f t="shared" si="86"/>
        <v>2025</v>
      </c>
      <c r="C1821" t="str">
        <f t="shared" si="84"/>
        <v>2024-2025</v>
      </c>
      <c r="D1821" t="s">
        <v>161</v>
      </c>
      <c r="E1821" t="s">
        <v>80</v>
      </c>
      <c r="F1821" t="str">
        <f t="shared" si="85"/>
        <v>New South Wales</v>
      </c>
      <c r="G1821" t="s">
        <v>10</v>
      </c>
      <c r="H1821">
        <v>2120</v>
      </c>
      <c r="I1821" t="s">
        <v>11</v>
      </c>
      <c r="J1821" t="s">
        <v>123</v>
      </c>
      <c r="K1821" t="s">
        <v>156</v>
      </c>
      <c r="L1821" t="s">
        <v>146</v>
      </c>
      <c r="M1821" s="5">
        <v>790</v>
      </c>
    </row>
    <row r="1822" spans="1:13" x14ac:dyDescent="0.25">
      <c r="A1822" s="2">
        <v>45327</v>
      </c>
      <c r="B1822" s="3">
        <f t="shared" si="86"/>
        <v>2024</v>
      </c>
      <c r="C1822" t="str">
        <f t="shared" si="84"/>
        <v>2023-2024</v>
      </c>
      <c r="D1822" t="s">
        <v>160</v>
      </c>
      <c r="E1822" t="s">
        <v>80</v>
      </c>
      <c r="F1822" t="str">
        <f t="shared" si="85"/>
        <v>New South Wales</v>
      </c>
      <c r="G1822" t="s">
        <v>10</v>
      </c>
      <c r="H1822">
        <v>2120</v>
      </c>
      <c r="I1822" t="s">
        <v>11</v>
      </c>
      <c r="J1822" t="s">
        <v>123</v>
      </c>
      <c r="K1822" t="s">
        <v>152</v>
      </c>
      <c r="L1822" t="s">
        <v>142</v>
      </c>
      <c r="M1822" s="5">
        <v>412</v>
      </c>
    </row>
    <row r="1823" spans="1:13" x14ac:dyDescent="0.25">
      <c r="A1823" s="2">
        <v>45895</v>
      </c>
      <c r="B1823" s="3">
        <f t="shared" si="86"/>
        <v>2026</v>
      </c>
      <c r="C1823" t="str">
        <f t="shared" si="84"/>
        <v>2025-2026</v>
      </c>
      <c r="D1823" t="s">
        <v>161</v>
      </c>
      <c r="E1823" t="s">
        <v>91</v>
      </c>
      <c r="F1823" t="str">
        <f t="shared" si="85"/>
        <v>Western Australia</v>
      </c>
      <c r="G1823" t="s">
        <v>28</v>
      </c>
      <c r="H1823">
        <v>6109</v>
      </c>
      <c r="I1823" t="s">
        <v>11</v>
      </c>
      <c r="J1823" t="s">
        <v>133</v>
      </c>
      <c r="K1823" t="s">
        <v>150</v>
      </c>
      <c r="L1823" t="s">
        <v>140</v>
      </c>
      <c r="M1823" s="5">
        <v>45</v>
      </c>
    </row>
    <row r="1824" spans="1:13" x14ac:dyDescent="0.25">
      <c r="A1824" s="2">
        <v>45459</v>
      </c>
      <c r="B1824" s="3">
        <f t="shared" si="86"/>
        <v>2024</v>
      </c>
      <c r="C1824" t="str">
        <f t="shared" si="84"/>
        <v>2023-2024</v>
      </c>
      <c r="D1824" t="s">
        <v>160</v>
      </c>
      <c r="E1824" t="s">
        <v>67</v>
      </c>
      <c r="F1824" t="str">
        <f t="shared" si="85"/>
        <v>Tasmania</v>
      </c>
      <c r="G1824" t="s">
        <v>43</v>
      </c>
      <c r="H1824">
        <v>7250</v>
      </c>
      <c r="I1824" t="s">
        <v>11</v>
      </c>
      <c r="J1824" t="s">
        <v>128</v>
      </c>
      <c r="K1824" t="s">
        <v>152</v>
      </c>
      <c r="L1824" t="s">
        <v>142</v>
      </c>
      <c r="M1824" s="5">
        <v>673</v>
      </c>
    </row>
    <row r="1825" spans="1:13" x14ac:dyDescent="0.25">
      <c r="A1825" s="2">
        <v>45440</v>
      </c>
      <c r="B1825" s="3">
        <f t="shared" si="86"/>
        <v>2024</v>
      </c>
      <c r="C1825" t="str">
        <f t="shared" si="84"/>
        <v>2023-2024</v>
      </c>
      <c r="D1825" t="s">
        <v>160</v>
      </c>
      <c r="E1825" t="s">
        <v>97</v>
      </c>
      <c r="F1825" t="str">
        <f t="shared" si="85"/>
        <v>Tasmania</v>
      </c>
      <c r="G1825" t="s">
        <v>43</v>
      </c>
      <c r="H1825">
        <v>7010</v>
      </c>
      <c r="I1825" t="s">
        <v>11</v>
      </c>
      <c r="J1825" t="s">
        <v>128</v>
      </c>
      <c r="K1825" t="s">
        <v>154</v>
      </c>
      <c r="L1825" t="s">
        <v>144</v>
      </c>
      <c r="M1825" s="5">
        <v>488</v>
      </c>
    </row>
    <row r="1826" spans="1:13" x14ac:dyDescent="0.25">
      <c r="A1826" s="2">
        <v>45377</v>
      </c>
      <c r="B1826" s="3">
        <f t="shared" si="86"/>
        <v>2024</v>
      </c>
      <c r="C1826" t="str">
        <f t="shared" si="84"/>
        <v>2023-2024</v>
      </c>
      <c r="D1826" t="s">
        <v>160</v>
      </c>
      <c r="E1826" t="s">
        <v>31</v>
      </c>
      <c r="F1826" t="str">
        <f t="shared" si="85"/>
        <v>South Australia</v>
      </c>
      <c r="G1826" t="s">
        <v>17</v>
      </c>
      <c r="H1826">
        <v>5082</v>
      </c>
      <c r="I1826" t="s">
        <v>11</v>
      </c>
      <c r="J1826" t="s">
        <v>132</v>
      </c>
      <c r="K1826" t="s">
        <v>153</v>
      </c>
      <c r="L1826" t="s">
        <v>143</v>
      </c>
      <c r="M1826" s="5">
        <v>492</v>
      </c>
    </row>
    <row r="1827" spans="1:13" x14ac:dyDescent="0.25">
      <c r="A1827" s="2">
        <v>46005</v>
      </c>
      <c r="B1827" s="3">
        <f t="shared" si="86"/>
        <v>2026</v>
      </c>
      <c r="C1827" t="str">
        <f t="shared" si="84"/>
        <v>2025-2026</v>
      </c>
      <c r="D1827" t="s">
        <v>160</v>
      </c>
      <c r="E1827" t="s">
        <v>53</v>
      </c>
      <c r="F1827" t="str">
        <f t="shared" si="85"/>
        <v>Queensland</v>
      </c>
      <c r="G1827" t="s">
        <v>19</v>
      </c>
      <c r="H1827">
        <v>4012</v>
      </c>
      <c r="I1827" t="s">
        <v>11</v>
      </c>
      <c r="J1827" t="s">
        <v>129</v>
      </c>
      <c r="K1827" t="s">
        <v>150</v>
      </c>
      <c r="L1827" t="s">
        <v>140</v>
      </c>
      <c r="M1827" s="5">
        <v>732</v>
      </c>
    </row>
    <row r="1828" spans="1:13" x14ac:dyDescent="0.25">
      <c r="A1828" s="2">
        <v>45341</v>
      </c>
      <c r="B1828" s="3">
        <f t="shared" si="86"/>
        <v>2024</v>
      </c>
      <c r="C1828" t="str">
        <f t="shared" si="84"/>
        <v>2023-2024</v>
      </c>
      <c r="D1828" t="s">
        <v>160</v>
      </c>
      <c r="E1828" t="s">
        <v>73</v>
      </c>
      <c r="F1828" t="str">
        <f t="shared" si="85"/>
        <v>Queensland</v>
      </c>
      <c r="G1828" t="s">
        <v>19</v>
      </c>
      <c r="H1828">
        <v>4509</v>
      </c>
      <c r="I1828" t="s">
        <v>11</v>
      </c>
      <c r="J1828" t="s">
        <v>122</v>
      </c>
      <c r="K1828" t="s">
        <v>151</v>
      </c>
      <c r="L1828" t="s">
        <v>141</v>
      </c>
      <c r="M1828" s="5">
        <v>461</v>
      </c>
    </row>
    <row r="1829" spans="1:13" x14ac:dyDescent="0.25">
      <c r="A1829" s="2">
        <v>45758</v>
      </c>
      <c r="B1829" s="3">
        <f t="shared" si="86"/>
        <v>2025</v>
      </c>
      <c r="C1829" t="str">
        <f t="shared" si="84"/>
        <v>2024-2025</v>
      </c>
      <c r="D1829" t="s">
        <v>160</v>
      </c>
      <c r="E1829" t="s">
        <v>22</v>
      </c>
      <c r="F1829" t="str">
        <f t="shared" si="85"/>
        <v>New South Wales</v>
      </c>
      <c r="G1829" t="s">
        <v>10</v>
      </c>
      <c r="H1829">
        <v>2116</v>
      </c>
      <c r="I1829" t="s">
        <v>11</v>
      </c>
      <c r="J1829" t="s">
        <v>123</v>
      </c>
      <c r="K1829" t="s">
        <v>150</v>
      </c>
      <c r="L1829" t="s">
        <v>140</v>
      </c>
      <c r="M1829" s="5">
        <v>739</v>
      </c>
    </row>
    <row r="1830" spans="1:13" x14ac:dyDescent="0.25">
      <c r="A1830" s="2">
        <v>45345</v>
      </c>
      <c r="B1830" s="3">
        <f t="shared" si="86"/>
        <v>2024</v>
      </c>
      <c r="C1830" t="str">
        <f t="shared" si="84"/>
        <v>2023-2024</v>
      </c>
      <c r="D1830" t="s">
        <v>161</v>
      </c>
      <c r="E1830" t="s">
        <v>112</v>
      </c>
      <c r="F1830" t="str">
        <f t="shared" si="85"/>
        <v>Queensland</v>
      </c>
      <c r="G1830" t="s">
        <v>19</v>
      </c>
      <c r="H1830">
        <v>4566</v>
      </c>
      <c r="I1830" t="s">
        <v>11</v>
      </c>
      <c r="J1830" t="s">
        <v>134</v>
      </c>
      <c r="K1830" t="s">
        <v>156</v>
      </c>
      <c r="L1830" t="s">
        <v>146</v>
      </c>
      <c r="M1830" s="5">
        <v>298</v>
      </c>
    </row>
    <row r="1831" spans="1:13" x14ac:dyDescent="0.25">
      <c r="A1831" s="2">
        <v>45876</v>
      </c>
      <c r="B1831" s="3">
        <f t="shared" si="86"/>
        <v>2026</v>
      </c>
      <c r="C1831" t="str">
        <f t="shared" si="84"/>
        <v>2025-2026</v>
      </c>
      <c r="D1831" t="s">
        <v>161</v>
      </c>
      <c r="E1831" t="s">
        <v>93</v>
      </c>
      <c r="F1831" t="str">
        <f t="shared" si="85"/>
        <v>Victoria</v>
      </c>
      <c r="G1831" t="s">
        <v>26</v>
      </c>
      <c r="H1831">
        <v>3400</v>
      </c>
      <c r="I1831" t="s">
        <v>11</v>
      </c>
      <c r="J1831" t="s">
        <v>127</v>
      </c>
      <c r="K1831" t="s">
        <v>157</v>
      </c>
      <c r="L1831" t="s">
        <v>147</v>
      </c>
      <c r="M1831" s="5">
        <v>340</v>
      </c>
    </row>
    <row r="1832" spans="1:13" x14ac:dyDescent="0.25">
      <c r="A1832" s="2">
        <v>45712</v>
      </c>
      <c r="B1832" s="3">
        <f t="shared" si="86"/>
        <v>2025</v>
      </c>
      <c r="C1832" t="str">
        <f t="shared" si="84"/>
        <v>2024-2025</v>
      </c>
      <c r="D1832" t="s">
        <v>161</v>
      </c>
      <c r="E1832" t="s">
        <v>75</v>
      </c>
      <c r="F1832" t="str">
        <f t="shared" si="85"/>
        <v>Victoria</v>
      </c>
      <c r="G1832" t="s">
        <v>26</v>
      </c>
      <c r="H1832">
        <v>3915</v>
      </c>
      <c r="I1832" t="s">
        <v>11</v>
      </c>
      <c r="J1832" t="s">
        <v>135</v>
      </c>
      <c r="K1832" t="s">
        <v>153</v>
      </c>
      <c r="L1832" t="s">
        <v>143</v>
      </c>
      <c r="M1832" s="5">
        <v>425</v>
      </c>
    </row>
    <row r="1833" spans="1:13" x14ac:dyDescent="0.25">
      <c r="A1833" s="2">
        <v>45835</v>
      </c>
      <c r="B1833" s="3">
        <f t="shared" si="86"/>
        <v>2025</v>
      </c>
      <c r="C1833" t="str">
        <f t="shared" si="84"/>
        <v>2024-2025</v>
      </c>
      <c r="D1833" t="s">
        <v>160</v>
      </c>
      <c r="E1833" t="s">
        <v>16</v>
      </c>
      <c r="F1833" t="str">
        <f t="shared" si="85"/>
        <v>South Australia</v>
      </c>
      <c r="G1833" t="s">
        <v>17</v>
      </c>
      <c r="H1833">
        <v>5168</v>
      </c>
      <c r="I1833" t="s">
        <v>11</v>
      </c>
      <c r="J1833" t="s">
        <v>132</v>
      </c>
      <c r="K1833" t="s">
        <v>150</v>
      </c>
      <c r="L1833" t="s">
        <v>140</v>
      </c>
      <c r="M1833" s="5">
        <v>187</v>
      </c>
    </row>
    <row r="1834" spans="1:13" x14ac:dyDescent="0.25">
      <c r="A1834" s="2">
        <v>45753</v>
      </c>
      <c r="B1834" s="3">
        <f t="shared" si="86"/>
        <v>2025</v>
      </c>
      <c r="C1834" t="str">
        <f t="shared" si="84"/>
        <v>2024-2025</v>
      </c>
      <c r="D1834" t="s">
        <v>161</v>
      </c>
      <c r="E1834" t="s">
        <v>61</v>
      </c>
      <c r="F1834" t="str">
        <f t="shared" si="85"/>
        <v>Victoria</v>
      </c>
      <c r="G1834" t="s">
        <v>26</v>
      </c>
      <c r="H1834">
        <v>3179</v>
      </c>
      <c r="I1834" t="s">
        <v>11</v>
      </c>
      <c r="J1834" t="s">
        <v>125</v>
      </c>
      <c r="K1834" t="s">
        <v>153</v>
      </c>
      <c r="L1834" t="s">
        <v>143</v>
      </c>
      <c r="M1834" s="5">
        <v>690</v>
      </c>
    </row>
    <row r="1835" spans="1:13" x14ac:dyDescent="0.25">
      <c r="A1835" s="2">
        <v>45437</v>
      </c>
      <c r="B1835" s="3">
        <f t="shared" si="86"/>
        <v>2024</v>
      </c>
      <c r="C1835" t="str">
        <f t="shared" si="84"/>
        <v>2023-2024</v>
      </c>
      <c r="D1835" t="s">
        <v>161</v>
      </c>
      <c r="E1835" t="s">
        <v>86</v>
      </c>
      <c r="F1835" t="str">
        <f t="shared" si="85"/>
        <v>Queensland</v>
      </c>
      <c r="G1835" t="s">
        <v>19</v>
      </c>
      <c r="H1835">
        <v>4119</v>
      </c>
      <c r="I1835" t="s">
        <v>11</v>
      </c>
      <c r="J1835" t="s">
        <v>129</v>
      </c>
      <c r="K1835" t="s">
        <v>150</v>
      </c>
      <c r="L1835" t="s">
        <v>140</v>
      </c>
      <c r="M1835" s="5">
        <v>397</v>
      </c>
    </row>
    <row r="1836" spans="1:13" x14ac:dyDescent="0.25">
      <c r="A1836" s="2">
        <v>45627</v>
      </c>
      <c r="B1836" s="3">
        <f t="shared" si="86"/>
        <v>2025</v>
      </c>
      <c r="C1836" t="str">
        <f t="shared" si="84"/>
        <v>2024-2025</v>
      </c>
      <c r="D1836" t="s">
        <v>161</v>
      </c>
      <c r="E1836" t="s">
        <v>16</v>
      </c>
      <c r="F1836" t="str">
        <f t="shared" si="85"/>
        <v>South Australia</v>
      </c>
      <c r="G1836" t="s">
        <v>17</v>
      </c>
      <c r="H1836">
        <v>5168</v>
      </c>
      <c r="I1836" t="s">
        <v>11</v>
      </c>
      <c r="J1836" t="s">
        <v>132</v>
      </c>
      <c r="K1836" t="s">
        <v>153</v>
      </c>
      <c r="L1836" t="s">
        <v>143</v>
      </c>
      <c r="M1836" s="5">
        <v>460</v>
      </c>
    </row>
    <row r="1837" spans="1:13" x14ac:dyDescent="0.25">
      <c r="A1837" s="2">
        <v>45686</v>
      </c>
      <c r="B1837" s="3">
        <f t="shared" si="86"/>
        <v>2025</v>
      </c>
      <c r="C1837" t="str">
        <f t="shared" si="84"/>
        <v>2024-2025</v>
      </c>
      <c r="D1837" t="s">
        <v>161</v>
      </c>
      <c r="E1837" t="s">
        <v>61</v>
      </c>
      <c r="F1837" t="str">
        <f t="shared" si="85"/>
        <v>Victoria</v>
      </c>
      <c r="G1837" t="s">
        <v>26</v>
      </c>
      <c r="H1837">
        <v>3179</v>
      </c>
      <c r="I1837" t="s">
        <v>11</v>
      </c>
      <c r="J1837" t="s">
        <v>125</v>
      </c>
      <c r="K1837" t="s">
        <v>157</v>
      </c>
      <c r="L1837" t="s">
        <v>147</v>
      </c>
      <c r="M1837" s="5">
        <v>44</v>
      </c>
    </row>
    <row r="1838" spans="1:13" x14ac:dyDescent="0.25">
      <c r="A1838" s="2">
        <v>45634</v>
      </c>
      <c r="B1838" s="3">
        <f t="shared" si="86"/>
        <v>2025</v>
      </c>
      <c r="C1838" t="str">
        <f t="shared" si="84"/>
        <v>2024-2025</v>
      </c>
      <c r="D1838" t="s">
        <v>160</v>
      </c>
      <c r="E1838" t="s">
        <v>78</v>
      </c>
      <c r="F1838" t="str">
        <f t="shared" si="85"/>
        <v>New South Wales</v>
      </c>
      <c r="G1838" t="s">
        <v>10</v>
      </c>
      <c r="H1838">
        <v>2480</v>
      </c>
      <c r="I1838" t="s">
        <v>11</v>
      </c>
      <c r="J1838" t="s">
        <v>120</v>
      </c>
      <c r="K1838" t="s">
        <v>154</v>
      </c>
      <c r="L1838" t="s">
        <v>144</v>
      </c>
      <c r="M1838" s="5">
        <v>482</v>
      </c>
    </row>
    <row r="1839" spans="1:13" x14ac:dyDescent="0.25">
      <c r="A1839" s="2">
        <v>45763</v>
      </c>
      <c r="B1839" s="3">
        <f t="shared" si="86"/>
        <v>2025</v>
      </c>
      <c r="C1839" t="str">
        <f t="shared" si="84"/>
        <v>2024-2025</v>
      </c>
      <c r="D1839" t="s">
        <v>160</v>
      </c>
      <c r="E1839" t="s">
        <v>94</v>
      </c>
      <c r="F1839" t="str">
        <f t="shared" si="85"/>
        <v>Queensland</v>
      </c>
      <c r="G1839" t="s">
        <v>19</v>
      </c>
      <c r="H1839">
        <v>4551</v>
      </c>
      <c r="I1839" t="s">
        <v>11</v>
      </c>
      <c r="J1839" t="s">
        <v>134</v>
      </c>
      <c r="K1839" t="s">
        <v>158</v>
      </c>
      <c r="L1839" t="s">
        <v>148</v>
      </c>
      <c r="M1839" s="5">
        <v>260</v>
      </c>
    </row>
    <row r="1840" spans="1:13" x14ac:dyDescent="0.25">
      <c r="A1840" s="2">
        <v>45980</v>
      </c>
      <c r="B1840" s="3">
        <f t="shared" si="86"/>
        <v>2026</v>
      </c>
      <c r="C1840" t="str">
        <f t="shared" si="84"/>
        <v>2025-2026</v>
      </c>
      <c r="D1840" t="s">
        <v>161</v>
      </c>
      <c r="E1840" t="s">
        <v>91</v>
      </c>
      <c r="F1840" t="str">
        <f t="shared" si="85"/>
        <v>Western Australia</v>
      </c>
      <c r="G1840" t="s">
        <v>28</v>
      </c>
      <c r="H1840">
        <v>6109</v>
      </c>
      <c r="I1840" t="s">
        <v>11</v>
      </c>
      <c r="J1840" t="s">
        <v>133</v>
      </c>
      <c r="K1840" t="s">
        <v>151</v>
      </c>
      <c r="L1840" t="s">
        <v>141</v>
      </c>
      <c r="M1840" s="5">
        <v>744</v>
      </c>
    </row>
    <row r="1841" spans="1:13" x14ac:dyDescent="0.25">
      <c r="A1841" s="2">
        <v>45406</v>
      </c>
      <c r="B1841" s="3">
        <f t="shared" si="86"/>
        <v>2024</v>
      </c>
      <c r="C1841" t="str">
        <f t="shared" si="84"/>
        <v>2023-2024</v>
      </c>
      <c r="D1841" t="s">
        <v>160</v>
      </c>
      <c r="E1841" t="s">
        <v>107</v>
      </c>
      <c r="F1841" t="str">
        <f t="shared" si="85"/>
        <v>New South Wales</v>
      </c>
      <c r="G1841" t="s">
        <v>10</v>
      </c>
      <c r="H1841">
        <v>2020</v>
      </c>
      <c r="I1841" t="s">
        <v>11</v>
      </c>
      <c r="J1841" t="s">
        <v>124</v>
      </c>
      <c r="K1841" t="s">
        <v>151</v>
      </c>
      <c r="L1841" t="s">
        <v>141</v>
      </c>
      <c r="M1841" s="5">
        <v>92</v>
      </c>
    </row>
    <row r="1842" spans="1:13" x14ac:dyDescent="0.25">
      <c r="A1842" s="2">
        <v>45301</v>
      </c>
      <c r="B1842" s="3">
        <f t="shared" si="86"/>
        <v>2024</v>
      </c>
      <c r="C1842" t="str">
        <f t="shared" si="84"/>
        <v>2023-2024</v>
      </c>
      <c r="D1842" t="s">
        <v>160</v>
      </c>
      <c r="E1842" t="s">
        <v>62</v>
      </c>
      <c r="F1842" t="str">
        <f t="shared" si="85"/>
        <v>Victoria</v>
      </c>
      <c r="G1842" t="s">
        <v>26</v>
      </c>
      <c r="H1842">
        <v>3690</v>
      </c>
      <c r="I1842" t="s">
        <v>11</v>
      </c>
      <c r="J1842" t="s">
        <v>135</v>
      </c>
      <c r="K1842" t="s">
        <v>151</v>
      </c>
      <c r="L1842" t="s">
        <v>141</v>
      </c>
      <c r="M1842" s="5">
        <v>694</v>
      </c>
    </row>
    <row r="1843" spans="1:13" x14ac:dyDescent="0.25">
      <c r="A1843" s="2">
        <v>45796</v>
      </c>
      <c r="B1843" s="3">
        <f t="shared" si="86"/>
        <v>2025</v>
      </c>
      <c r="C1843" t="str">
        <f t="shared" si="84"/>
        <v>2024-2025</v>
      </c>
      <c r="D1843" t="s">
        <v>160</v>
      </c>
      <c r="E1843" t="s">
        <v>21</v>
      </c>
      <c r="F1843" t="str">
        <f t="shared" si="85"/>
        <v>South Australia</v>
      </c>
      <c r="G1843" t="s">
        <v>17</v>
      </c>
      <c r="H1843">
        <v>5343</v>
      </c>
      <c r="I1843" t="s">
        <v>11</v>
      </c>
      <c r="J1843" t="s">
        <v>137</v>
      </c>
      <c r="K1843" t="s">
        <v>152</v>
      </c>
      <c r="L1843" t="s">
        <v>142</v>
      </c>
      <c r="M1843" s="5">
        <v>470</v>
      </c>
    </row>
    <row r="1844" spans="1:13" x14ac:dyDescent="0.25">
      <c r="A1844" s="2">
        <v>45547</v>
      </c>
      <c r="B1844" s="3">
        <f t="shared" si="86"/>
        <v>2025</v>
      </c>
      <c r="C1844" t="str">
        <f t="shared" si="84"/>
        <v>2024-2025</v>
      </c>
      <c r="D1844" t="s">
        <v>160</v>
      </c>
      <c r="E1844" t="s">
        <v>27</v>
      </c>
      <c r="F1844" t="str">
        <f t="shared" si="85"/>
        <v>Western Australia</v>
      </c>
      <c r="G1844" t="s">
        <v>28</v>
      </c>
      <c r="H1844">
        <v>6030</v>
      </c>
      <c r="I1844" t="s">
        <v>11</v>
      </c>
      <c r="J1844" t="s">
        <v>119</v>
      </c>
      <c r="K1844" t="s">
        <v>154</v>
      </c>
      <c r="L1844" t="s">
        <v>144</v>
      </c>
      <c r="M1844" s="5">
        <v>690</v>
      </c>
    </row>
    <row r="1845" spans="1:13" x14ac:dyDescent="0.25">
      <c r="A1845" s="2">
        <v>45657</v>
      </c>
      <c r="B1845" s="3">
        <f t="shared" si="86"/>
        <v>2025</v>
      </c>
      <c r="C1845" t="str">
        <f t="shared" si="84"/>
        <v>2024-2025</v>
      </c>
      <c r="D1845" t="s">
        <v>161</v>
      </c>
      <c r="E1845" t="s">
        <v>27</v>
      </c>
      <c r="F1845" t="str">
        <f t="shared" si="85"/>
        <v>Western Australia</v>
      </c>
      <c r="G1845" t="s">
        <v>28</v>
      </c>
      <c r="H1845">
        <v>6030</v>
      </c>
      <c r="I1845" t="s">
        <v>11</v>
      </c>
      <c r="J1845" t="s">
        <v>119</v>
      </c>
      <c r="K1845" t="s">
        <v>154</v>
      </c>
      <c r="L1845" t="s">
        <v>144</v>
      </c>
      <c r="M1845" s="5">
        <v>110</v>
      </c>
    </row>
    <row r="1846" spans="1:13" x14ac:dyDescent="0.25">
      <c r="A1846" s="2">
        <v>45809</v>
      </c>
      <c r="B1846" s="3">
        <f t="shared" si="86"/>
        <v>2025</v>
      </c>
      <c r="C1846" t="str">
        <f t="shared" si="84"/>
        <v>2024-2025</v>
      </c>
      <c r="D1846" t="s">
        <v>160</v>
      </c>
      <c r="E1846" t="s">
        <v>49</v>
      </c>
      <c r="F1846" t="str">
        <f t="shared" si="85"/>
        <v>New South Wales</v>
      </c>
      <c r="G1846" t="s">
        <v>10</v>
      </c>
      <c r="H1846">
        <v>2350</v>
      </c>
      <c r="I1846" t="s">
        <v>11</v>
      </c>
      <c r="J1846" t="s">
        <v>120</v>
      </c>
      <c r="K1846" t="s">
        <v>153</v>
      </c>
      <c r="L1846" t="s">
        <v>143</v>
      </c>
      <c r="M1846" s="5">
        <v>461</v>
      </c>
    </row>
    <row r="1847" spans="1:13" x14ac:dyDescent="0.25">
      <c r="A1847" s="2">
        <v>45312</v>
      </c>
      <c r="B1847" s="3">
        <f t="shared" si="86"/>
        <v>2024</v>
      </c>
      <c r="C1847" t="str">
        <f t="shared" si="84"/>
        <v>2023-2024</v>
      </c>
      <c r="D1847" t="s">
        <v>161</v>
      </c>
      <c r="E1847" t="s">
        <v>91</v>
      </c>
      <c r="F1847" t="str">
        <f t="shared" si="85"/>
        <v>Western Australia</v>
      </c>
      <c r="G1847" t="s">
        <v>28</v>
      </c>
      <c r="H1847">
        <v>6109</v>
      </c>
      <c r="I1847" t="s">
        <v>11</v>
      </c>
      <c r="J1847" t="s">
        <v>133</v>
      </c>
      <c r="K1847" t="s">
        <v>150</v>
      </c>
      <c r="L1847" t="s">
        <v>140</v>
      </c>
      <c r="M1847" s="5">
        <v>122</v>
      </c>
    </row>
    <row r="1848" spans="1:13" x14ac:dyDescent="0.25">
      <c r="A1848" s="2">
        <v>45656</v>
      </c>
      <c r="B1848" s="3">
        <f t="shared" si="86"/>
        <v>2025</v>
      </c>
      <c r="C1848" t="str">
        <f t="shared" si="84"/>
        <v>2024-2025</v>
      </c>
      <c r="D1848" t="s">
        <v>161</v>
      </c>
      <c r="E1848" t="s">
        <v>68</v>
      </c>
      <c r="F1848" t="str">
        <f t="shared" si="85"/>
        <v>Victoria</v>
      </c>
      <c r="G1848" t="s">
        <v>26</v>
      </c>
      <c r="H1848">
        <v>3429</v>
      </c>
      <c r="I1848" t="s">
        <v>11</v>
      </c>
      <c r="J1848" t="s">
        <v>127</v>
      </c>
      <c r="K1848" t="s">
        <v>159</v>
      </c>
      <c r="L1848" t="s">
        <v>149</v>
      </c>
      <c r="M1848" s="5">
        <v>769</v>
      </c>
    </row>
    <row r="1849" spans="1:13" x14ac:dyDescent="0.25">
      <c r="A1849" s="2">
        <v>45382</v>
      </c>
      <c r="B1849" s="3">
        <f t="shared" si="86"/>
        <v>2024</v>
      </c>
      <c r="C1849" t="str">
        <f t="shared" si="84"/>
        <v>2023-2024</v>
      </c>
      <c r="D1849" t="s">
        <v>161</v>
      </c>
      <c r="E1849" t="s">
        <v>27</v>
      </c>
      <c r="F1849" t="str">
        <f t="shared" si="85"/>
        <v>Western Australia</v>
      </c>
      <c r="G1849" t="s">
        <v>28</v>
      </c>
      <c r="H1849">
        <v>6030</v>
      </c>
      <c r="I1849" t="s">
        <v>11</v>
      </c>
      <c r="J1849" t="s">
        <v>119</v>
      </c>
      <c r="K1849" t="s">
        <v>152</v>
      </c>
      <c r="L1849" t="s">
        <v>142</v>
      </c>
      <c r="M1849" s="5">
        <v>212</v>
      </c>
    </row>
    <row r="1850" spans="1:13" x14ac:dyDescent="0.25">
      <c r="A1850" s="2">
        <v>45332</v>
      </c>
      <c r="B1850" s="3">
        <f t="shared" si="86"/>
        <v>2024</v>
      </c>
      <c r="C1850" t="str">
        <f t="shared" si="84"/>
        <v>2023-2024</v>
      </c>
      <c r="D1850" t="s">
        <v>161</v>
      </c>
      <c r="E1850" t="s">
        <v>88</v>
      </c>
      <c r="F1850" t="str">
        <f t="shared" si="85"/>
        <v>Queensland</v>
      </c>
      <c r="G1850" t="s">
        <v>19</v>
      </c>
      <c r="H1850">
        <v>4570</v>
      </c>
      <c r="I1850" t="s">
        <v>11</v>
      </c>
      <c r="J1850" t="s">
        <v>134</v>
      </c>
      <c r="K1850" t="s">
        <v>151</v>
      </c>
      <c r="L1850" t="s">
        <v>141</v>
      </c>
      <c r="M1850" s="5">
        <v>566</v>
      </c>
    </row>
    <row r="1851" spans="1:13" x14ac:dyDescent="0.25">
      <c r="A1851" s="2">
        <v>45476</v>
      </c>
      <c r="B1851" s="3">
        <f t="shared" si="86"/>
        <v>2025</v>
      </c>
      <c r="C1851" t="str">
        <f t="shared" si="84"/>
        <v>2024-2025</v>
      </c>
      <c r="D1851" t="s">
        <v>160</v>
      </c>
      <c r="E1851" t="s">
        <v>53</v>
      </c>
      <c r="F1851" t="str">
        <f t="shared" si="85"/>
        <v>Queensland</v>
      </c>
      <c r="G1851" t="s">
        <v>19</v>
      </c>
      <c r="H1851">
        <v>4012</v>
      </c>
      <c r="I1851" t="s">
        <v>11</v>
      </c>
      <c r="J1851" t="s">
        <v>129</v>
      </c>
      <c r="K1851" t="s">
        <v>153</v>
      </c>
      <c r="L1851" t="s">
        <v>143</v>
      </c>
      <c r="M1851" s="5">
        <v>798</v>
      </c>
    </row>
    <row r="1852" spans="1:13" x14ac:dyDescent="0.25">
      <c r="A1852" s="2">
        <v>45717</v>
      </c>
      <c r="B1852" s="3">
        <f t="shared" si="86"/>
        <v>2025</v>
      </c>
      <c r="C1852" t="str">
        <f t="shared" si="84"/>
        <v>2024-2025</v>
      </c>
      <c r="D1852" t="s">
        <v>161</v>
      </c>
      <c r="E1852" t="s">
        <v>12</v>
      </c>
      <c r="F1852" t="str">
        <f t="shared" si="85"/>
        <v>New South Wales</v>
      </c>
      <c r="G1852" t="s">
        <v>10</v>
      </c>
      <c r="H1852">
        <v>2795</v>
      </c>
      <c r="I1852" t="s">
        <v>11</v>
      </c>
      <c r="J1852" t="s">
        <v>130</v>
      </c>
      <c r="K1852" t="s">
        <v>152</v>
      </c>
      <c r="L1852" t="s">
        <v>142</v>
      </c>
      <c r="M1852" s="5">
        <v>347</v>
      </c>
    </row>
    <row r="1853" spans="1:13" x14ac:dyDescent="0.25">
      <c r="A1853" s="2">
        <v>45941</v>
      </c>
      <c r="B1853" s="3">
        <f t="shared" si="86"/>
        <v>2026</v>
      </c>
      <c r="C1853" t="str">
        <f t="shared" si="84"/>
        <v>2025-2026</v>
      </c>
      <c r="D1853" t="s">
        <v>160</v>
      </c>
      <c r="E1853" t="s">
        <v>57</v>
      </c>
      <c r="F1853" t="str">
        <f t="shared" si="85"/>
        <v>New South Wales</v>
      </c>
      <c r="G1853" t="s">
        <v>10</v>
      </c>
      <c r="H1853">
        <v>2064</v>
      </c>
      <c r="I1853" t="s">
        <v>11</v>
      </c>
      <c r="J1853" t="s">
        <v>124</v>
      </c>
      <c r="K1853" t="s">
        <v>152</v>
      </c>
      <c r="L1853" t="s">
        <v>142</v>
      </c>
      <c r="M1853" s="5">
        <v>666</v>
      </c>
    </row>
    <row r="1854" spans="1:13" x14ac:dyDescent="0.25">
      <c r="A1854" s="2">
        <v>45745</v>
      </c>
      <c r="B1854" s="3">
        <f t="shared" si="86"/>
        <v>2025</v>
      </c>
      <c r="C1854" t="str">
        <f t="shared" si="84"/>
        <v>2024-2025</v>
      </c>
      <c r="D1854" t="s">
        <v>161</v>
      </c>
      <c r="E1854" t="s">
        <v>52</v>
      </c>
      <c r="F1854" t="str">
        <f t="shared" si="85"/>
        <v>New South Wales</v>
      </c>
      <c r="G1854" t="s">
        <v>10</v>
      </c>
      <c r="H1854">
        <v>2485</v>
      </c>
      <c r="I1854" t="s">
        <v>11</v>
      </c>
      <c r="J1854" t="s">
        <v>120</v>
      </c>
      <c r="K1854" t="s">
        <v>157</v>
      </c>
      <c r="L1854" t="s">
        <v>147</v>
      </c>
      <c r="M1854" s="5">
        <v>548</v>
      </c>
    </row>
    <row r="1855" spans="1:13" x14ac:dyDescent="0.25">
      <c r="A1855" s="2">
        <v>46002</v>
      </c>
      <c r="B1855" s="3">
        <f t="shared" si="86"/>
        <v>2026</v>
      </c>
      <c r="C1855" t="str">
        <f t="shared" si="84"/>
        <v>2025-2026</v>
      </c>
      <c r="D1855" t="s">
        <v>160</v>
      </c>
      <c r="E1855" t="s">
        <v>77</v>
      </c>
      <c r="F1855" t="str">
        <f t="shared" si="85"/>
        <v>Victoria</v>
      </c>
      <c r="G1855" t="s">
        <v>26</v>
      </c>
      <c r="H1855">
        <v>3018</v>
      </c>
      <c r="I1855" t="s">
        <v>11</v>
      </c>
      <c r="J1855" t="s">
        <v>126</v>
      </c>
      <c r="K1855" t="s">
        <v>156</v>
      </c>
      <c r="L1855" t="s">
        <v>146</v>
      </c>
      <c r="M1855" s="5">
        <v>610</v>
      </c>
    </row>
    <row r="1856" spans="1:13" x14ac:dyDescent="0.25">
      <c r="A1856" s="2">
        <v>45982</v>
      </c>
      <c r="B1856" s="3">
        <f t="shared" si="86"/>
        <v>2026</v>
      </c>
      <c r="C1856" t="str">
        <f t="shared" si="84"/>
        <v>2025-2026</v>
      </c>
      <c r="D1856" t="s">
        <v>161</v>
      </c>
      <c r="E1856" t="s">
        <v>85</v>
      </c>
      <c r="F1856" t="str">
        <f t="shared" si="85"/>
        <v>Western Australia</v>
      </c>
      <c r="G1856" t="s">
        <v>28</v>
      </c>
      <c r="H1856">
        <v>6725</v>
      </c>
      <c r="I1856" t="s">
        <v>11</v>
      </c>
      <c r="J1856" t="s">
        <v>139</v>
      </c>
      <c r="K1856" t="s">
        <v>156</v>
      </c>
      <c r="L1856" t="s">
        <v>146</v>
      </c>
      <c r="M1856" s="5">
        <v>31</v>
      </c>
    </row>
    <row r="1857" spans="1:13" x14ac:dyDescent="0.25">
      <c r="A1857" s="2">
        <v>45304</v>
      </c>
      <c r="B1857" s="3">
        <f t="shared" si="86"/>
        <v>2024</v>
      </c>
      <c r="C1857" t="str">
        <f t="shared" si="84"/>
        <v>2023-2024</v>
      </c>
      <c r="D1857" t="s">
        <v>161</v>
      </c>
      <c r="E1857" t="s">
        <v>60</v>
      </c>
      <c r="F1857" t="str">
        <f t="shared" si="85"/>
        <v>Queensland</v>
      </c>
      <c r="G1857" t="s">
        <v>19</v>
      </c>
      <c r="H1857">
        <v>4655</v>
      </c>
      <c r="I1857" t="s">
        <v>11</v>
      </c>
      <c r="J1857" t="s">
        <v>136</v>
      </c>
      <c r="K1857" t="s">
        <v>156</v>
      </c>
      <c r="L1857" t="s">
        <v>146</v>
      </c>
      <c r="M1857" s="5">
        <v>536</v>
      </c>
    </row>
    <row r="1858" spans="1:13" x14ac:dyDescent="0.25">
      <c r="A1858" s="2">
        <v>45335</v>
      </c>
      <c r="B1858" s="3">
        <f t="shared" si="86"/>
        <v>2024</v>
      </c>
      <c r="C1858" t="str">
        <f t="shared" ref="C1858:C1921" si="87">IF(MONTH(A1858) &gt;= 7, YEAR(A1858) &amp; "-" &amp; YEAR(A1858) + 1, YEAR(A1858) - 1 &amp; "-" &amp; YEAR(A1858))</f>
        <v>2023-2024</v>
      </c>
      <c r="D1858" t="s">
        <v>160</v>
      </c>
      <c r="E1858" t="s">
        <v>16</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17</v>
      </c>
      <c r="H1858">
        <v>5168</v>
      </c>
      <c r="I1858" t="s">
        <v>11</v>
      </c>
      <c r="J1858" t="s">
        <v>132</v>
      </c>
      <c r="K1858" t="s">
        <v>159</v>
      </c>
      <c r="L1858" t="s">
        <v>149</v>
      </c>
      <c r="M1858" s="5">
        <v>129</v>
      </c>
    </row>
    <row r="1859" spans="1:13" x14ac:dyDescent="0.25">
      <c r="A1859" s="2">
        <v>45933</v>
      </c>
      <c r="B1859" s="3">
        <f t="shared" ref="B1859:B1922" si="89">IF(MONTH(A1859)&gt;=7,YEAR(A1859)+1,YEAR(A1859))</f>
        <v>2026</v>
      </c>
      <c r="C1859" t="str">
        <f t="shared" si="87"/>
        <v>2025-2026</v>
      </c>
      <c r="D1859" t="s">
        <v>161</v>
      </c>
      <c r="E1859" t="s">
        <v>108</v>
      </c>
      <c r="F1859" t="str">
        <f t="shared" si="88"/>
        <v>Tasmania</v>
      </c>
      <c r="G1859" t="s">
        <v>43</v>
      </c>
      <c r="H1859">
        <v>7320</v>
      </c>
      <c r="I1859" t="s">
        <v>11</v>
      </c>
      <c r="J1859" t="s">
        <v>128</v>
      </c>
      <c r="K1859" t="s">
        <v>157</v>
      </c>
      <c r="L1859" t="s">
        <v>147</v>
      </c>
      <c r="M1859" s="5">
        <v>333</v>
      </c>
    </row>
    <row r="1860" spans="1:13" x14ac:dyDescent="0.25">
      <c r="A1860" s="2">
        <v>46002</v>
      </c>
      <c r="B1860" s="3">
        <f t="shared" si="89"/>
        <v>2026</v>
      </c>
      <c r="C1860" t="str">
        <f t="shared" si="87"/>
        <v>2025-2026</v>
      </c>
      <c r="D1860" t="s">
        <v>161</v>
      </c>
      <c r="E1860" t="s">
        <v>29</v>
      </c>
      <c r="F1860" t="str">
        <f t="shared" si="88"/>
        <v>Queensland</v>
      </c>
      <c r="G1860" t="s">
        <v>19</v>
      </c>
      <c r="H1860">
        <v>4703</v>
      </c>
      <c r="I1860" t="s">
        <v>11</v>
      </c>
      <c r="J1860" t="s">
        <v>136</v>
      </c>
      <c r="K1860" t="s">
        <v>153</v>
      </c>
      <c r="L1860" t="s">
        <v>143</v>
      </c>
      <c r="M1860" s="5">
        <v>718</v>
      </c>
    </row>
    <row r="1861" spans="1:13" x14ac:dyDescent="0.25">
      <c r="A1861" s="2">
        <v>45913</v>
      </c>
      <c r="B1861" s="3">
        <f t="shared" si="89"/>
        <v>2026</v>
      </c>
      <c r="C1861" t="str">
        <f t="shared" si="87"/>
        <v>2025-2026</v>
      </c>
      <c r="D1861" t="s">
        <v>160</v>
      </c>
      <c r="E1861" t="s">
        <v>87</v>
      </c>
      <c r="F1861" t="str">
        <f t="shared" si="88"/>
        <v>New South Wales</v>
      </c>
      <c r="G1861" t="s">
        <v>10</v>
      </c>
      <c r="H1861">
        <v>2158</v>
      </c>
      <c r="I1861" t="s">
        <v>11</v>
      </c>
      <c r="J1861" t="s">
        <v>123</v>
      </c>
      <c r="K1861" t="s">
        <v>153</v>
      </c>
      <c r="L1861" t="s">
        <v>143</v>
      </c>
      <c r="M1861" s="5">
        <v>407</v>
      </c>
    </row>
    <row r="1862" spans="1:13" x14ac:dyDescent="0.25">
      <c r="A1862" s="2">
        <v>45519</v>
      </c>
      <c r="B1862" s="3">
        <f t="shared" si="89"/>
        <v>2025</v>
      </c>
      <c r="C1862" t="str">
        <f t="shared" si="87"/>
        <v>2024-2025</v>
      </c>
      <c r="D1862" t="s">
        <v>160</v>
      </c>
      <c r="E1862" t="s">
        <v>76</v>
      </c>
      <c r="F1862" t="str">
        <f t="shared" si="88"/>
        <v>Queensland</v>
      </c>
      <c r="G1862" t="s">
        <v>19</v>
      </c>
      <c r="H1862">
        <v>4220</v>
      </c>
      <c r="I1862" t="s">
        <v>11</v>
      </c>
      <c r="J1862" t="s">
        <v>122</v>
      </c>
      <c r="K1862" t="s">
        <v>151</v>
      </c>
      <c r="L1862" t="s">
        <v>141</v>
      </c>
      <c r="M1862" s="5">
        <v>561</v>
      </c>
    </row>
    <row r="1863" spans="1:13" x14ac:dyDescent="0.25">
      <c r="A1863" s="2">
        <v>45448</v>
      </c>
      <c r="B1863" s="3">
        <f t="shared" si="89"/>
        <v>2024</v>
      </c>
      <c r="C1863" t="str">
        <f t="shared" si="87"/>
        <v>2023-2024</v>
      </c>
      <c r="D1863" t="s">
        <v>160</v>
      </c>
      <c r="E1863" t="s">
        <v>32</v>
      </c>
      <c r="F1863" t="str">
        <f t="shared" si="88"/>
        <v>Victoria</v>
      </c>
      <c r="G1863" t="s">
        <v>26</v>
      </c>
      <c r="H1863">
        <v>3977</v>
      </c>
      <c r="I1863" t="s">
        <v>11</v>
      </c>
      <c r="J1863" t="s">
        <v>135</v>
      </c>
      <c r="K1863" t="s">
        <v>152</v>
      </c>
      <c r="L1863" t="s">
        <v>142</v>
      </c>
      <c r="M1863" s="5">
        <v>119</v>
      </c>
    </row>
    <row r="1864" spans="1:13" x14ac:dyDescent="0.25">
      <c r="A1864" s="2">
        <v>45555</v>
      </c>
      <c r="B1864" s="3">
        <f t="shared" si="89"/>
        <v>2025</v>
      </c>
      <c r="C1864" t="str">
        <f t="shared" si="87"/>
        <v>2024-2025</v>
      </c>
      <c r="D1864" t="s">
        <v>161</v>
      </c>
      <c r="E1864" t="s">
        <v>72</v>
      </c>
      <c r="F1864" t="str">
        <f t="shared" si="88"/>
        <v>Queensland</v>
      </c>
      <c r="G1864" t="s">
        <v>19</v>
      </c>
      <c r="H1864">
        <v>4870</v>
      </c>
      <c r="I1864" t="s">
        <v>11</v>
      </c>
      <c r="J1864" t="s">
        <v>131</v>
      </c>
      <c r="K1864" t="s">
        <v>152</v>
      </c>
      <c r="L1864" t="s">
        <v>142</v>
      </c>
      <c r="M1864" s="5">
        <v>505</v>
      </c>
    </row>
    <row r="1865" spans="1:13" x14ac:dyDescent="0.25">
      <c r="A1865" s="2">
        <v>45496</v>
      </c>
      <c r="B1865" s="3">
        <f t="shared" si="89"/>
        <v>2025</v>
      </c>
      <c r="C1865" t="str">
        <f t="shared" si="87"/>
        <v>2024-2025</v>
      </c>
      <c r="D1865" t="s">
        <v>160</v>
      </c>
      <c r="E1865" t="s">
        <v>107</v>
      </c>
      <c r="F1865" t="str">
        <f t="shared" si="88"/>
        <v>New South Wales</v>
      </c>
      <c r="G1865" t="s">
        <v>10</v>
      </c>
      <c r="H1865">
        <v>2020</v>
      </c>
      <c r="I1865" t="s">
        <v>11</v>
      </c>
      <c r="J1865" t="s">
        <v>124</v>
      </c>
      <c r="K1865" t="s">
        <v>152</v>
      </c>
      <c r="L1865" t="s">
        <v>142</v>
      </c>
      <c r="M1865" s="5">
        <v>417</v>
      </c>
    </row>
    <row r="1866" spans="1:13" x14ac:dyDescent="0.25">
      <c r="A1866" s="2">
        <v>45806</v>
      </c>
      <c r="B1866" s="3">
        <f t="shared" si="89"/>
        <v>2025</v>
      </c>
      <c r="C1866" t="str">
        <f t="shared" si="87"/>
        <v>2024-2025</v>
      </c>
      <c r="D1866" t="s">
        <v>161</v>
      </c>
      <c r="E1866" t="s">
        <v>52</v>
      </c>
      <c r="F1866" t="str">
        <f t="shared" si="88"/>
        <v>New South Wales</v>
      </c>
      <c r="G1866" t="s">
        <v>10</v>
      </c>
      <c r="H1866">
        <v>2485</v>
      </c>
      <c r="I1866" t="s">
        <v>11</v>
      </c>
      <c r="J1866" t="s">
        <v>120</v>
      </c>
      <c r="K1866" t="s">
        <v>153</v>
      </c>
      <c r="L1866" t="s">
        <v>143</v>
      </c>
      <c r="M1866" s="5">
        <v>520</v>
      </c>
    </row>
    <row r="1867" spans="1:13" x14ac:dyDescent="0.25">
      <c r="A1867" s="2">
        <v>45456</v>
      </c>
      <c r="B1867" s="3">
        <f t="shared" si="89"/>
        <v>2024</v>
      </c>
      <c r="C1867" t="str">
        <f t="shared" si="87"/>
        <v>2023-2024</v>
      </c>
      <c r="D1867" t="s">
        <v>160</v>
      </c>
      <c r="E1867" t="s">
        <v>16</v>
      </c>
      <c r="F1867" t="str">
        <f t="shared" si="88"/>
        <v>South Australia</v>
      </c>
      <c r="G1867" t="s">
        <v>17</v>
      </c>
      <c r="H1867">
        <v>5168</v>
      </c>
      <c r="I1867" t="s">
        <v>11</v>
      </c>
      <c r="J1867" t="s">
        <v>132</v>
      </c>
      <c r="K1867" t="s">
        <v>154</v>
      </c>
      <c r="L1867" t="s">
        <v>144</v>
      </c>
      <c r="M1867" s="5">
        <v>337</v>
      </c>
    </row>
    <row r="1868" spans="1:13" x14ac:dyDescent="0.25">
      <c r="A1868" s="2">
        <v>45769</v>
      </c>
      <c r="B1868" s="3">
        <f t="shared" si="89"/>
        <v>2025</v>
      </c>
      <c r="C1868" t="str">
        <f t="shared" si="87"/>
        <v>2024-2025</v>
      </c>
      <c r="D1868" t="s">
        <v>160</v>
      </c>
      <c r="E1868" t="s">
        <v>47</v>
      </c>
      <c r="F1868" t="str">
        <f t="shared" si="88"/>
        <v>Victoria</v>
      </c>
      <c r="G1868" t="s">
        <v>26</v>
      </c>
      <c r="H1868">
        <v>3630</v>
      </c>
      <c r="I1868" t="s">
        <v>11</v>
      </c>
      <c r="J1868" t="s">
        <v>135</v>
      </c>
      <c r="K1868" t="s">
        <v>154</v>
      </c>
      <c r="L1868" t="s">
        <v>144</v>
      </c>
      <c r="M1868" s="5">
        <v>393</v>
      </c>
    </row>
    <row r="1869" spans="1:13" x14ac:dyDescent="0.25">
      <c r="A1869" s="2">
        <v>45323</v>
      </c>
      <c r="B1869" s="3">
        <f t="shared" si="89"/>
        <v>2024</v>
      </c>
      <c r="C1869" t="str">
        <f t="shared" si="87"/>
        <v>2023-2024</v>
      </c>
      <c r="D1869" t="s">
        <v>161</v>
      </c>
      <c r="E1869" t="s">
        <v>52</v>
      </c>
      <c r="F1869" t="str">
        <f t="shared" si="88"/>
        <v>New South Wales</v>
      </c>
      <c r="G1869" t="s">
        <v>10</v>
      </c>
      <c r="H1869">
        <v>2485</v>
      </c>
      <c r="I1869" t="s">
        <v>11</v>
      </c>
      <c r="J1869" t="s">
        <v>120</v>
      </c>
      <c r="K1869" t="s">
        <v>151</v>
      </c>
      <c r="L1869" t="s">
        <v>141</v>
      </c>
      <c r="M1869" s="5">
        <v>691</v>
      </c>
    </row>
    <row r="1870" spans="1:13" x14ac:dyDescent="0.25">
      <c r="A1870" s="2">
        <v>45431</v>
      </c>
      <c r="B1870" s="3">
        <f t="shared" si="89"/>
        <v>2024</v>
      </c>
      <c r="C1870" t="str">
        <f t="shared" si="87"/>
        <v>2023-2024</v>
      </c>
      <c r="D1870" t="s">
        <v>160</v>
      </c>
      <c r="E1870" t="s">
        <v>66</v>
      </c>
      <c r="F1870" t="str">
        <f t="shared" si="88"/>
        <v>Western Australia</v>
      </c>
      <c r="G1870" t="s">
        <v>28</v>
      </c>
      <c r="H1870">
        <v>6330</v>
      </c>
      <c r="I1870" t="s">
        <v>11</v>
      </c>
      <c r="J1870" t="s">
        <v>133</v>
      </c>
      <c r="K1870" t="s">
        <v>159</v>
      </c>
      <c r="L1870" t="s">
        <v>149</v>
      </c>
      <c r="M1870" s="5">
        <v>416</v>
      </c>
    </row>
    <row r="1871" spans="1:13" x14ac:dyDescent="0.25">
      <c r="A1871" s="2">
        <v>45449</v>
      </c>
      <c r="B1871" s="3">
        <f t="shared" si="89"/>
        <v>2024</v>
      </c>
      <c r="C1871" t="str">
        <f t="shared" si="87"/>
        <v>2023-2024</v>
      </c>
      <c r="D1871" t="s">
        <v>161</v>
      </c>
      <c r="E1871" t="s">
        <v>81</v>
      </c>
      <c r="F1871" t="str">
        <f t="shared" si="88"/>
        <v>Victoria</v>
      </c>
      <c r="G1871" t="s">
        <v>26</v>
      </c>
      <c r="H1871">
        <v>3076</v>
      </c>
      <c r="I1871" t="s">
        <v>11</v>
      </c>
      <c r="J1871" t="s">
        <v>126</v>
      </c>
      <c r="K1871" t="s">
        <v>150</v>
      </c>
      <c r="L1871" t="s">
        <v>140</v>
      </c>
      <c r="M1871" s="5">
        <v>91</v>
      </c>
    </row>
    <row r="1872" spans="1:13" x14ac:dyDescent="0.25">
      <c r="A1872" s="2">
        <v>45988</v>
      </c>
      <c r="B1872" s="3">
        <f t="shared" si="89"/>
        <v>2026</v>
      </c>
      <c r="C1872" t="str">
        <f t="shared" si="87"/>
        <v>2025-2026</v>
      </c>
      <c r="D1872" t="s">
        <v>161</v>
      </c>
      <c r="E1872" t="s">
        <v>52</v>
      </c>
      <c r="F1872" t="str">
        <f t="shared" si="88"/>
        <v>New South Wales</v>
      </c>
      <c r="G1872" t="s">
        <v>10</v>
      </c>
      <c r="H1872">
        <v>2485</v>
      </c>
      <c r="I1872" t="s">
        <v>11</v>
      </c>
      <c r="J1872" t="s">
        <v>120</v>
      </c>
      <c r="K1872" t="s">
        <v>151</v>
      </c>
      <c r="L1872" t="s">
        <v>141</v>
      </c>
      <c r="M1872" s="5">
        <v>392</v>
      </c>
    </row>
    <row r="1873" spans="1:13" x14ac:dyDescent="0.25">
      <c r="A1873" s="2">
        <v>45458</v>
      </c>
      <c r="B1873" s="3">
        <f t="shared" si="89"/>
        <v>2024</v>
      </c>
      <c r="C1873" t="str">
        <f t="shared" si="87"/>
        <v>2023-2024</v>
      </c>
      <c r="D1873" t="s">
        <v>160</v>
      </c>
      <c r="E1873" t="s">
        <v>83</v>
      </c>
      <c r="F1873" t="str">
        <f t="shared" si="88"/>
        <v>Victoria</v>
      </c>
      <c r="G1873" t="s">
        <v>26</v>
      </c>
      <c r="H1873">
        <v>3551</v>
      </c>
      <c r="I1873" t="s">
        <v>11</v>
      </c>
      <c r="J1873" t="s">
        <v>127</v>
      </c>
      <c r="K1873" t="s">
        <v>156</v>
      </c>
      <c r="L1873" t="s">
        <v>146</v>
      </c>
      <c r="M1873" s="5">
        <v>415</v>
      </c>
    </row>
    <row r="1874" spans="1:13" x14ac:dyDescent="0.25">
      <c r="A1874" s="2">
        <v>45757</v>
      </c>
      <c r="B1874" s="3">
        <f t="shared" si="89"/>
        <v>2025</v>
      </c>
      <c r="C1874" t="str">
        <f t="shared" si="87"/>
        <v>2024-2025</v>
      </c>
      <c r="D1874" t="s">
        <v>160</v>
      </c>
      <c r="E1874" t="s">
        <v>49</v>
      </c>
      <c r="F1874" t="str">
        <f t="shared" si="88"/>
        <v>New South Wales</v>
      </c>
      <c r="G1874" t="s">
        <v>10</v>
      </c>
      <c r="H1874">
        <v>2350</v>
      </c>
      <c r="I1874" t="s">
        <v>11</v>
      </c>
      <c r="J1874" t="s">
        <v>120</v>
      </c>
      <c r="K1874" t="s">
        <v>156</v>
      </c>
      <c r="L1874" t="s">
        <v>146</v>
      </c>
      <c r="M1874" s="5">
        <v>709</v>
      </c>
    </row>
    <row r="1875" spans="1:13" x14ac:dyDescent="0.25">
      <c r="A1875" s="2">
        <v>45412</v>
      </c>
      <c r="B1875" s="3">
        <f t="shared" si="89"/>
        <v>2024</v>
      </c>
      <c r="C1875" t="str">
        <f t="shared" si="87"/>
        <v>2023-2024</v>
      </c>
      <c r="D1875" t="s">
        <v>161</v>
      </c>
      <c r="E1875" t="s">
        <v>111</v>
      </c>
      <c r="F1875" t="str">
        <f t="shared" si="88"/>
        <v>New South Wales</v>
      </c>
      <c r="G1875" t="s">
        <v>10</v>
      </c>
      <c r="H1875">
        <v>2154</v>
      </c>
      <c r="I1875" t="s">
        <v>11</v>
      </c>
      <c r="J1875" t="s">
        <v>123</v>
      </c>
      <c r="K1875" t="s">
        <v>156</v>
      </c>
      <c r="L1875" t="s">
        <v>146</v>
      </c>
      <c r="M1875" s="5">
        <v>27</v>
      </c>
    </row>
    <row r="1876" spans="1:13" x14ac:dyDescent="0.25">
      <c r="A1876" s="2">
        <v>45555</v>
      </c>
      <c r="B1876" s="3">
        <f t="shared" si="89"/>
        <v>2025</v>
      </c>
      <c r="C1876" t="str">
        <f t="shared" si="87"/>
        <v>2024-2025</v>
      </c>
      <c r="D1876" t="s">
        <v>161</v>
      </c>
      <c r="E1876" t="s">
        <v>23</v>
      </c>
      <c r="F1876" t="str">
        <f t="shared" si="88"/>
        <v>New South Wales</v>
      </c>
      <c r="G1876" t="s">
        <v>10</v>
      </c>
      <c r="H1876">
        <v>2830</v>
      </c>
      <c r="I1876" t="s">
        <v>11</v>
      </c>
      <c r="J1876" t="s">
        <v>130</v>
      </c>
      <c r="K1876" t="s">
        <v>153</v>
      </c>
      <c r="L1876" t="s">
        <v>143</v>
      </c>
      <c r="M1876" s="5">
        <v>379</v>
      </c>
    </row>
    <row r="1877" spans="1:13" x14ac:dyDescent="0.25">
      <c r="A1877" s="2">
        <v>45987</v>
      </c>
      <c r="B1877" s="3">
        <f t="shared" si="89"/>
        <v>2026</v>
      </c>
      <c r="C1877" t="str">
        <f t="shared" si="87"/>
        <v>2025-2026</v>
      </c>
      <c r="D1877" t="s">
        <v>161</v>
      </c>
      <c r="E1877" t="s">
        <v>39</v>
      </c>
      <c r="F1877" t="str">
        <f t="shared" si="88"/>
        <v>New South Wales</v>
      </c>
      <c r="G1877" t="s">
        <v>10</v>
      </c>
      <c r="H1877">
        <v>2541</v>
      </c>
      <c r="I1877" t="s">
        <v>11</v>
      </c>
      <c r="J1877" t="s">
        <v>121</v>
      </c>
      <c r="K1877" t="s">
        <v>153</v>
      </c>
      <c r="L1877" t="s">
        <v>143</v>
      </c>
      <c r="M1877" s="5">
        <v>323</v>
      </c>
    </row>
    <row r="1878" spans="1:13" x14ac:dyDescent="0.25">
      <c r="A1878" s="2">
        <v>45743</v>
      </c>
      <c r="B1878" s="3">
        <f t="shared" si="89"/>
        <v>2025</v>
      </c>
      <c r="C1878" t="str">
        <f t="shared" si="87"/>
        <v>2024-2025</v>
      </c>
      <c r="D1878" t="s">
        <v>161</v>
      </c>
      <c r="E1878" t="s">
        <v>34</v>
      </c>
      <c r="F1878" t="str">
        <f t="shared" si="88"/>
        <v>New South Wales</v>
      </c>
      <c r="G1878" t="s">
        <v>10</v>
      </c>
      <c r="H1878">
        <v>2560</v>
      </c>
      <c r="I1878" t="s">
        <v>11</v>
      </c>
      <c r="J1878" t="s">
        <v>121</v>
      </c>
      <c r="K1878" t="s">
        <v>154</v>
      </c>
      <c r="L1878" t="s">
        <v>144</v>
      </c>
      <c r="M1878" s="5">
        <v>412</v>
      </c>
    </row>
    <row r="1879" spans="1:13" x14ac:dyDescent="0.25">
      <c r="A1879" s="2">
        <v>45738</v>
      </c>
      <c r="B1879" s="3">
        <f t="shared" si="89"/>
        <v>2025</v>
      </c>
      <c r="C1879" t="str">
        <f t="shared" si="87"/>
        <v>2024-2025</v>
      </c>
      <c r="D1879" t="s">
        <v>160</v>
      </c>
      <c r="E1879" t="s">
        <v>64</v>
      </c>
      <c r="F1879" t="str">
        <f t="shared" si="88"/>
        <v>Western Australia</v>
      </c>
      <c r="G1879" t="s">
        <v>28</v>
      </c>
      <c r="H1879">
        <v>6112</v>
      </c>
      <c r="I1879" t="s">
        <v>11</v>
      </c>
      <c r="J1879" t="s">
        <v>133</v>
      </c>
      <c r="K1879" t="s">
        <v>153</v>
      </c>
      <c r="L1879" t="s">
        <v>143</v>
      </c>
      <c r="M1879" s="5">
        <v>704</v>
      </c>
    </row>
    <row r="1880" spans="1:13" x14ac:dyDescent="0.25">
      <c r="A1880" s="2">
        <v>45712</v>
      </c>
      <c r="B1880" s="3">
        <f t="shared" si="89"/>
        <v>2025</v>
      </c>
      <c r="C1880" t="str">
        <f t="shared" si="87"/>
        <v>2024-2025</v>
      </c>
      <c r="D1880" t="s">
        <v>161</v>
      </c>
      <c r="E1880" t="s">
        <v>76</v>
      </c>
      <c r="F1880" t="str">
        <f t="shared" si="88"/>
        <v>Queensland</v>
      </c>
      <c r="G1880" t="s">
        <v>19</v>
      </c>
      <c r="H1880">
        <v>4220</v>
      </c>
      <c r="I1880" t="s">
        <v>11</v>
      </c>
      <c r="J1880" t="s">
        <v>122</v>
      </c>
      <c r="K1880" t="s">
        <v>153</v>
      </c>
      <c r="L1880" t="s">
        <v>143</v>
      </c>
      <c r="M1880" s="5">
        <v>727</v>
      </c>
    </row>
    <row r="1881" spans="1:13" x14ac:dyDescent="0.25">
      <c r="A1881" s="2">
        <v>45566</v>
      </c>
      <c r="B1881" s="3">
        <f t="shared" si="89"/>
        <v>2025</v>
      </c>
      <c r="C1881" t="str">
        <f t="shared" si="87"/>
        <v>2024-2025</v>
      </c>
      <c r="D1881" t="s">
        <v>160</v>
      </c>
      <c r="E1881" t="s">
        <v>67</v>
      </c>
      <c r="F1881" t="str">
        <f t="shared" si="88"/>
        <v>Tasmania</v>
      </c>
      <c r="G1881" t="s">
        <v>43</v>
      </c>
      <c r="H1881">
        <v>7250</v>
      </c>
      <c r="I1881" t="s">
        <v>11</v>
      </c>
      <c r="J1881" t="s">
        <v>128</v>
      </c>
      <c r="K1881" t="s">
        <v>153</v>
      </c>
      <c r="L1881" t="s">
        <v>143</v>
      </c>
      <c r="M1881" s="5">
        <v>422</v>
      </c>
    </row>
    <row r="1882" spans="1:13" x14ac:dyDescent="0.25">
      <c r="A1882" s="2">
        <v>45355</v>
      </c>
      <c r="B1882" s="3">
        <f t="shared" si="89"/>
        <v>2024</v>
      </c>
      <c r="C1882" t="str">
        <f t="shared" si="87"/>
        <v>2023-2024</v>
      </c>
      <c r="D1882" t="s">
        <v>161</v>
      </c>
      <c r="E1882" t="s">
        <v>90</v>
      </c>
      <c r="F1882" t="str">
        <f t="shared" si="88"/>
        <v>New South Wales</v>
      </c>
      <c r="G1882" t="s">
        <v>10</v>
      </c>
      <c r="H1882">
        <v>2650</v>
      </c>
      <c r="I1882" t="s">
        <v>11</v>
      </c>
      <c r="J1882" t="s">
        <v>130</v>
      </c>
      <c r="K1882" t="s">
        <v>151</v>
      </c>
      <c r="L1882" t="s">
        <v>141</v>
      </c>
      <c r="M1882" s="5">
        <v>586</v>
      </c>
    </row>
    <row r="1883" spans="1:13" x14ac:dyDescent="0.25">
      <c r="A1883" s="2">
        <v>45859</v>
      </c>
      <c r="B1883" s="3">
        <f t="shared" si="89"/>
        <v>2026</v>
      </c>
      <c r="C1883" t="str">
        <f t="shared" si="87"/>
        <v>2025-2026</v>
      </c>
      <c r="D1883" t="s">
        <v>160</v>
      </c>
      <c r="E1883" t="s">
        <v>22</v>
      </c>
      <c r="F1883" t="str">
        <f t="shared" si="88"/>
        <v>New South Wales</v>
      </c>
      <c r="G1883" t="s">
        <v>10</v>
      </c>
      <c r="H1883">
        <v>2116</v>
      </c>
      <c r="I1883" t="s">
        <v>11</v>
      </c>
      <c r="J1883" t="s">
        <v>123</v>
      </c>
      <c r="K1883" t="s">
        <v>156</v>
      </c>
      <c r="L1883" t="s">
        <v>146</v>
      </c>
      <c r="M1883" s="5">
        <v>428</v>
      </c>
    </row>
    <row r="1884" spans="1:13" x14ac:dyDescent="0.25">
      <c r="A1884" s="2">
        <v>45819</v>
      </c>
      <c r="B1884" s="3">
        <f t="shared" si="89"/>
        <v>2025</v>
      </c>
      <c r="C1884" t="str">
        <f t="shared" si="87"/>
        <v>2024-2025</v>
      </c>
      <c r="D1884" t="s">
        <v>161</v>
      </c>
      <c r="E1884" t="s">
        <v>112</v>
      </c>
      <c r="F1884" t="str">
        <f t="shared" si="88"/>
        <v>Queensland</v>
      </c>
      <c r="G1884" t="s">
        <v>19</v>
      </c>
      <c r="H1884">
        <v>4566</v>
      </c>
      <c r="I1884" t="s">
        <v>11</v>
      </c>
      <c r="J1884" t="s">
        <v>134</v>
      </c>
      <c r="K1884" t="s">
        <v>152</v>
      </c>
      <c r="L1884" t="s">
        <v>142</v>
      </c>
      <c r="M1884" s="5">
        <v>768</v>
      </c>
    </row>
    <row r="1885" spans="1:13" x14ac:dyDescent="0.25">
      <c r="A1885" s="2">
        <v>45935</v>
      </c>
      <c r="B1885" s="3">
        <f t="shared" si="89"/>
        <v>2026</v>
      </c>
      <c r="C1885" t="str">
        <f t="shared" si="87"/>
        <v>2025-2026</v>
      </c>
      <c r="D1885" t="s">
        <v>160</v>
      </c>
      <c r="E1885" t="s">
        <v>47</v>
      </c>
      <c r="F1885" t="str">
        <f t="shared" si="88"/>
        <v>Victoria</v>
      </c>
      <c r="G1885" t="s">
        <v>26</v>
      </c>
      <c r="H1885">
        <v>3630</v>
      </c>
      <c r="I1885" t="s">
        <v>11</v>
      </c>
      <c r="J1885" t="s">
        <v>135</v>
      </c>
      <c r="K1885" t="s">
        <v>157</v>
      </c>
      <c r="L1885" t="s">
        <v>147</v>
      </c>
      <c r="M1885" s="5">
        <v>219</v>
      </c>
    </row>
    <row r="1886" spans="1:13" x14ac:dyDescent="0.25">
      <c r="A1886" s="2">
        <v>45605</v>
      </c>
      <c r="B1886" s="3">
        <f t="shared" si="89"/>
        <v>2025</v>
      </c>
      <c r="C1886" t="str">
        <f t="shared" si="87"/>
        <v>2024-2025</v>
      </c>
      <c r="D1886" t="s">
        <v>161</v>
      </c>
      <c r="E1886" t="s">
        <v>98</v>
      </c>
      <c r="F1886" t="str">
        <f t="shared" si="88"/>
        <v>South Australia</v>
      </c>
      <c r="G1886" t="s">
        <v>17</v>
      </c>
      <c r="H1886">
        <v>5290</v>
      </c>
      <c r="I1886" t="s">
        <v>11</v>
      </c>
      <c r="J1886" t="s">
        <v>137</v>
      </c>
      <c r="K1886" t="s">
        <v>150</v>
      </c>
      <c r="L1886" t="s">
        <v>140</v>
      </c>
      <c r="M1886" s="5">
        <v>788</v>
      </c>
    </row>
    <row r="1887" spans="1:13" x14ac:dyDescent="0.25">
      <c r="A1887" s="2">
        <v>45615</v>
      </c>
      <c r="B1887" s="3">
        <f t="shared" si="89"/>
        <v>2025</v>
      </c>
      <c r="C1887" t="str">
        <f t="shared" si="87"/>
        <v>2024-2025</v>
      </c>
      <c r="D1887" t="s">
        <v>161</v>
      </c>
      <c r="E1887" t="s">
        <v>93</v>
      </c>
      <c r="F1887" t="str">
        <f t="shared" si="88"/>
        <v>Victoria</v>
      </c>
      <c r="G1887" t="s">
        <v>26</v>
      </c>
      <c r="H1887">
        <v>3400</v>
      </c>
      <c r="I1887" t="s">
        <v>11</v>
      </c>
      <c r="J1887" t="s">
        <v>127</v>
      </c>
      <c r="K1887" t="s">
        <v>152</v>
      </c>
      <c r="L1887" t="s">
        <v>142</v>
      </c>
      <c r="M1887" s="5">
        <v>583</v>
      </c>
    </row>
    <row r="1888" spans="1:13" x14ac:dyDescent="0.25">
      <c r="A1888" s="2">
        <v>45421</v>
      </c>
      <c r="B1888" s="3">
        <f t="shared" si="89"/>
        <v>2024</v>
      </c>
      <c r="C1888" t="str">
        <f t="shared" si="87"/>
        <v>2023-2024</v>
      </c>
      <c r="D1888" t="s">
        <v>161</v>
      </c>
      <c r="E1888" t="s">
        <v>110</v>
      </c>
      <c r="F1888" t="str">
        <f t="shared" si="88"/>
        <v>Australian Capital Territory</v>
      </c>
      <c r="G1888" t="s">
        <v>51</v>
      </c>
      <c r="H1888">
        <v>2609</v>
      </c>
      <c r="I1888" t="s">
        <v>11</v>
      </c>
      <c r="J1888" t="s">
        <v>121</v>
      </c>
      <c r="K1888" t="s">
        <v>152</v>
      </c>
      <c r="L1888" t="s">
        <v>142</v>
      </c>
      <c r="M1888" s="5">
        <v>179</v>
      </c>
    </row>
    <row r="1889" spans="1:13" x14ac:dyDescent="0.25">
      <c r="A1889" s="2">
        <v>45575</v>
      </c>
      <c r="B1889" s="3">
        <f t="shared" si="89"/>
        <v>2025</v>
      </c>
      <c r="C1889" t="str">
        <f t="shared" si="87"/>
        <v>2024-2025</v>
      </c>
      <c r="D1889" t="s">
        <v>160</v>
      </c>
      <c r="E1889" t="s">
        <v>97</v>
      </c>
      <c r="F1889" t="str">
        <f t="shared" si="88"/>
        <v>Tasmania</v>
      </c>
      <c r="G1889" t="s">
        <v>43</v>
      </c>
      <c r="H1889">
        <v>7010</v>
      </c>
      <c r="I1889" t="s">
        <v>11</v>
      </c>
      <c r="J1889" t="s">
        <v>128</v>
      </c>
      <c r="K1889" t="s">
        <v>151</v>
      </c>
      <c r="L1889" t="s">
        <v>141</v>
      </c>
      <c r="M1889" s="5">
        <v>791</v>
      </c>
    </row>
    <row r="1890" spans="1:13" x14ac:dyDescent="0.25">
      <c r="A1890" s="2">
        <v>45553</v>
      </c>
      <c r="B1890" s="3">
        <f t="shared" si="89"/>
        <v>2025</v>
      </c>
      <c r="C1890" t="str">
        <f t="shared" si="87"/>
        <v>2024-2025</v>
      </c>
      <c r="D1890" t="s">
        <v>160</v>
      </c>
      <c r="E1890" t="s">
        <v>78</v>
      </c>
      <c r="F1890" t="str">
        <f t="shared" si="88"/>
        <v>New South Wales</v>
      </c>
      <c r="G1890" t="s">
        <v>10</v>
      </c>
      <c r="H1890">
        <v>2480</v>
      </c>
      <c r="I1890" t="s">
        <v>11</v>
      </c>
      <c r="J1890" t="s">
        <v>120</v>
      </c>
      <c r="K1890" t="s">
        <v>154</v>
      </c>
      <c r="L1890" t="s">
        <v>144</v>
      </c>
      <c r="M1890" s="5">
        <v>602</v>
      </c>
    </row>
    <row r="1891" spans="1:13" x14ac:dyDescent="0.25">
      <c r="A1891" s="2">
        <v>45463</v>
      </c>
      <c r="B1891" s="3">
        <f t="shared" si="89"/>
        <v>2024</v>
      </c>
      <c r="C1891" t="str">
        <f t="shared" si="87"/>
        <v>2023-2024</v>
      </c>
      <c r="D1891" t="s">
        <v>160</v>
      </c>
      <c r="E1891" t="s">
        <v>42</v>
      </c>
      <c r="F1891" t="str">
        <f t="shared" si="88"/>
        <v>Tasmania</v>
      </c>
      <c r="G1891" t="s">
        <v>43</v>
      </c>
      <c r="H1891">
        <v>7018</v>
      </c>
      <c r="I1891" t="s">
        <v>11</v>
      </c>
      <c r="J1891" t="s">
        <v>128</v>
      </c>
      <c r="K1891" t="s">
        <v>152</v>
      </c>
      <c r="L1891" t="s">
        <v>142</v>
      </c>
      <c r="M1891" s="5">
        <v>215</v>
      </c>
    </row>
    <row r="1892" spans="1:13" x14ac:dyDescent="0.25">
      <c r="A1892" s="2">
        <v>45774</v>
      </c>
      <c r="B1892" s="3">
        <f t="shared" si="89"/>
        <v>2025</v>
      </c>
      <c r="C1892" t="str">
        <f t="shared" si="87"/>
        <v>2024-2025</v>
      </c>
      <c r="D1892" t="s">
        <v>160</v>
      </c>
      <c r="E1892" t="s">
        <v>53</v>
      </c>
      <c r="F1892" t="str">
        <f t="shared" si="88"/>
        <v>Queensland</v>
      </c>
      <c r="G1892" t="s">
        <v>19</v>
      </c>
      <c r="H1892">
        <v>4012</v>
      </c>
      <c r="I1892" t="s">
        <v>11</v>
      </c>
      <c r="J1892" t="s">
        <v>129</v>
      </c>
      <c r="K1892" t="s">
        <v>154</v>
      </c>
      <c r="L1892" t="s">
        <v>144</v>
      </c>
      <c r="M1892" s="5">
        <v>537</v>
      </c>
    </row>
    <row r="1893" spans="1:13" x14ac:dyDescent="0.25">
      <c r="A1893" s="2">
        <v>45693</v>
      </c>
      <c r="B1893" s="3">
        <f t="shared" si="89"/>
        <v>2025</v>
      </c>
      <c r="C1893" t="str">
        <f t="shared" si="87"/>
        <v>2024-2025</v>
      </c>
      <c r="D1893" t="s">
        <v>161</v>
      </c>
      <c r="E1893" t="s">
        <v>111</v>
      </c>
      <c r="F1893" t="str">
        <f t="shared" si="88"/>
        <v>New South Wales</v>
      </c>
      <c r="G1893" t="s">
        <v>10</v>
      </c>
      <c r="H1893">
        <v>2154</v>
      </c>
      <c r="I1893" t="s">
        <v>11</v>
      </c>
      <c r="J1893" t="s">
        <v>123</v>
      </c>
      <c r="K1893" t="s">
        <v>152</v>
      </c>
      <c r="L1893" t="s">
        <v>142</v>
      </c>
      <c r="M1893" s="5">
        <v>702</v>
      </c>
    </row>
    <row r="1894" spans="1:13" x14ac:dyDescent="0.25">
      <c r="A1894" s="2">
        <v>45736</v>
      </c>
      <c r="B1894" s="3">
        <f t="shared" si="89"/>
        <v>2025</v>
      </c>
      <c r="C1894" t="str">
        <f t="shared" si="87"/>
        <v>2024-2025</v>
      </c>
      <c r="D1894" t="s">
        <v>160</v>
      </c>
      <c r="E1894" t="s">
        <v>100</v>
      </c>
      <c r="F1894" t="str">
        <f t="shared" si="88"/>
        <v>New South Wales</v>
      </c>
      <c r="G1894" t="s">
        <v>10</v>
      </c>
      <c r="H1894">
        <v>2800</v>
      </c>
      <c r="I1894" t="s">
        <v>11</v>
      </c>
      <c r="J1894" t="s">
        <v>130</v>
      </c>
      <c r="K1894" t="s">
        <v>151</v>
      </c>
      <c r="L1894" t="s">
        <v>141</v>
      </c>
      <c r="M1894" s="5">
        <v>144</v>
      </c>
    </row>
    <row r="1895" spans="1:13" x14ac:dyDescent="0.25">
      <c r="A1895" s="2">
        <v>45520</v>
      </c>
      <c r="B1895" s="3">
        <f t="shared" si="89"/>
        <v>2025</v>
      </c>
      <c r="C1895" t="str">
        <f t="shared" si="87"/>
        <v>2024-2025</v>
      </c>
      <c r="D1895" t="s">
        <v>160</v>
      </c>
      <c r="E1895" t="s">
        <v>50</v>
      </c>
      <c r="F1895" t="str">
        <f t="shared" si="88"/>
        <v>Australian Capital Territory</v>
      </c>
      <c r="G1895" t="s">
        <v>51</v>
      </c>
      <c r="H1895">
        <v>2617</v>
      </c>
      <c r="I1895" t="s">
        <v>11</v>
      </c>
      <c r="J1895" t="s">
        <v>121</v>
      </c>
      <c r="K1895" t="s">
        <v>152</v>
      </c>
      <c r="L1895" t="s">
        <v>142</v>
      </c>
      <c r="M1895" s="5">
        <v>758</v>
      </c>
    </row>
    <row r="1896" spans="1:13" x14ac:dyDescent="0.25">
      <c r="A1896" s="2">
        <v>45504</v>
      </c>
      <c r="B1896" s="3">
        <f t="shared" si="89"/>
        <v>2025</v>
      </c>
      <c r="C1896" t="str">
        <f t="shared" si="87"/>
        <v>2024-2025</v>
      </c>
      <c r="D1896" t="s">
        <v>160</v>
      </c>
      <c r="E1896" t="s">
        <v>101</v>
      </c>
      <c r="F1896" t="str">
        <f t="shared" si="88"/>
        <v>Queensland</v>
      </c>
      <c r="G1896" t="s">
        <v>19</v>
      </c>
      <c r="H1896">
        <v>4305</v>
      </c>
      <c r="I1896" t="s">
        <v>11</v>
      </c>
      <c r="J1896" t="s">
        <v>122</v>
      </c>
      <c r="K1896" t="s">
        <v>157</v>
      </c>
      <c r="L1896" t="s">
        <v>147</v>
      </c>
      <c r="M1896" s="5">
        <v>367</v>
      </c>
    </row>
    <row r="1897" spans="1:13" x14ac:dyDescent="0.25">
      <c r="A1897" s="2">
        <v>45871</v>
      </c>
      <c r="B1897" s="3">
        <f t="shared" si="89"/>
        <v>2026</v>
      </c>
      <c r="C1897" t="str">
        <f t="shared" si="87"/>
        <v>2025-2026</v>
      </c>
      <c r="D1897" t="s">
        <v>161</v>
      </c>
      <c r="E1897" t="s">
        <v>101</v>
      </c>
      <c r="F1897" t="str">
        <f t="shared" si="88"/>
        <v>Queensland</v>
      </c>
      <c r="G1897" t="s">
        <v>19</v>
      </c>
      <c r="H1897">
        <v>4305</v>
      </c>
      <c r="I1897" t="s">
        <v>11</v>
      </c>
      <c r="J1897" t="s">
        <v>122</v>
      </c>
      <c r="K1897" t="s">
        <v>152</v>
      </c>
      <c r="L1897" t="s">
        <v>142</v>
      </c>
      <c r="M1897" s="5">
        <v>654</v>
      </c>
    </row>
    <row r="1898" spans="1:13" x14ac:dyDescent="0.25">
      <c r="A1898" s="2">
        <v>45389</v>
      </c>
      <c r="B1898" s="3">
        <f t="shared" si="89"/>
        <v>2024</v>
      </c>
      <c r="C1898" t="str">
        <f t="shared" si="87"/>
        <v>2023-2024</v>
      </c>
      <c r="D1898" t="s">
        <v>160</v>
      </c>
      <c r="E1898" t="s">
        <v>54</v>
      </c>
      <c r="F1898" t="str">
        <f t="shared" si="88"/>
        <v>New South Wales</v>
      </c>
      <c r="G1898" t="s">
        <v>10</v>
      </c>
      <c r="H1898">
        <v>2750</v>
      </c>
      <c r="I1898" t="s">
        <v>11</v>
      </c>
      <c r="J1898" t="s">
        <v>130</v>
      </c>
      <c r="K1898" t="s">
        <v>152</v>
      </c>
      <c r="L1898" t="s">
        <v>142</v>
      </c>
      <c r="M1898" s="5">
        <v>615</v>
      </c>
    </row>
    <row r="1899" spans="1:13" x14ac:dyDescent="0.25">
      <c r="A1899" s="2">
        <v>45489</v>
      </c>
      <c r="B1899" s="3">
        <f t="shared" si="89"/>
        <v>2025</v>
      </c>
      <c r="C1899" t="str">
        <f t="shared" si="87"/>
        <v>2024-2025</v>
      </c>
      <c r="D1899" t="s">
        <v>161</v>
      </c>
      <c r="E1899" t="s">
        <v>93</v>
      </c>
      <c r="F1899" t="str">
        <f t="shared" si="88"/>
        <v>Victoria</v>
      </c>
      <c r="G1899" t="s">
        <v>26</v>
      </c>
      <c r="H1899">
        <v>3400</v>
      </c>
      <c r="I1899" t="s">
        <v>11</v>
      </c>
      <c r="J1899" t="s">
        <v>127</v>
      </c>
      <c r="K1899" t="s">
        <v>153</v>
      </c>
      <c r="L1899" t="s">
        <v>143</v>
      </c>
      <c r="M1899" s="5">
        <v>185</v>
      </c>
    </row>
    <row r="1900" spans="1:13" x14ac:dyDescent="0.25">
      <c r="A1900" s="2">
        <v>45960</v>
      </c>
      <c r="B1900" s="3">
        <f t="shared" si="89"/>
        <v>2026</v>
      </c>
      <c r="C1900" t="str">
        <f t="shared" si="87"/>
        <v>2025-2026</v>
      </c>
      <c r="D1900" t="s">
        <v>160</v>
      </c>
      <c r="E1900" t="s">
        <v>29</v>
      </c>
      <c r="F1900" t="str">
        <f t="shared" si="88"/>
        <v>Queensland</v>
      </c>
      <c r="G1900" t="s">
        <v>19</v>
      </c>
      <c r="H1900">
        <v>4703</v>
      </c>
      <c r="I1900" t="s">
        <v>11</v>
      </c>
      <c r="J1900" t="s">
        <v>136</v>
      </c>
      <c r="K1900" t="s">
        <v>157</v>
      </c>
      <c r="L1900" t="s">
        <v>147</v>
      </c>
      <c r="M1900" s="5">
        <v>195</v>
      </c>
    </row>
    <row r="1901" spans="1:13" x14ac:dyDescent="0.25">
      <c r="A1901" s="2">
        <v>45827</v>
      </c>
      <c r="B1901" s="3">
        <f t="shared" si="89"/>
        <v>2025</v>
      </c>
      <c r="C1901" t="str">
        <f t="shared" si="87"/>
        <v>2024-2025</v>
      </c>
      <c r="D1901" t="s">
        <v>161</v>
      </c>
      <c r="E1901" t="s">
        <v>34</v>
      </c>
      <c r="F1901" t="str">
        <f t="shared" si="88"/>
        <v>New South Wales</v>
      </c>
      <c r="G1901" t="s">
        <v>10</v>
      </c>
      <c r="H1901">
        <v>2560</v>
      </c>
      <c r="I1901" t="s">
        <v>11</v>
      </c>
      <c r="J1901" t="s">
        <v>121</v>
      </c>
      <c r="K1901" t="s">
        <v>151</v>
      </c>
      <c r="L1901" t="s">
        <v>141</v>
      </c>
      <c r="M1901" s="5">
        <v>242</v>
      </c>
    </row>
    <row r="1902" spans="1:13" x14ac:dyDescent="0.25">
      <c r="A1902" s="2">
        <v>45898</v>
      </c>
      <c r="B1902" s="3">
        <f t="shared" si="89"/>
        <v>2026</v>
      </c>
      <c r="C1902" t="str">
        <f t="shared" si="87"/>
        <v>2025-2026</v>
      </c>
      <c r="D1902" t="s">
        <v>161</v>
      </c>
      <c r="E1902" t="s">
        <v>111</v>
      </c>
      <c r="F1902" t="str">
        <f t="shared" si="88"/>
        <v>New South Wales</v>
      </c>
      <c r="G1902" t="s">
        <v>10</v>
      </c>
      <c r="H1902">
        <v>2154</v>
      </c>
      <c r="I1902" t="s">
        <v>11</v>
      </c>
      <c r="J1902" t="s">
        <v>123</v>
      </c>
      <c r="K1902" t="s">
        <v>150</v>
      </c>
      <c r="L1902" t="s">
        <v>140</v>
      </c>
      <c r="M1902" s="5">
        <v>368</v>
      </c>
    </row>
    <row r="1903" spans="1:13" x14ac:dyDescent="0.25">
      <c r="A1903" s="2">
        <v>45630</v>
      </c>
      <c r="B1903" s="3">
        <f t="shared" si="89"/>
        <v>2025</v>
      </c>
      <c r="C1903" t="str">
        <f t="shared" si="87"/>
        <v>2024-2025</v>
      </c>
      <c r="D1903" t="s">
        <v>161</v>
      </c>
      <c r="E1903" t="s">
        <v>65</v>
      </c>
      <c r="F1903" t="str">
        <f t="shared" si="88"/>
        <v>Victoria</v>
      </c>
      <c r="G1903" t="s">
        <v>26</v>
      </c>
      <c r="H1903">
        <v>3931</v>
      </c>
      <c r="I1903" t="s">
        <v>11</v>
      </c>
      <c r="J1903" t="s">
        <v>135</v>
      </c>
      <c r="K1903" t="s">
        <v>155</v>
      </c>
      <c r="L1903" t="s">
        <v>145</v>
      </c>
      <c r="M1903" s="5">
        <v>36</v>
      </c>
    </row>
    <row r="1904" spans="1:13" x14ac:dyDescent="0.25">
      <c r="A1904" s="2">
        <v>45847</v>
      </c>
      <c r="B1904" s="3">
        <f t="shared" si="89"/>
        <v>2026</v>
      </c>
      <c r="C1904" t="str">
        <f t="shared" si="87"/>
        <v>2025-2026</v>
      </c>
      <c r="D1904" t="s">
        <v>161</v>
      </c>
      <c r="E1904" t="s">
        <v>65</v>
      </c>
      <c r="F1904" t="str">
        <f t="shared" si="88"/>
        <v>Victoria</v>
      </c>
      <c r="G1904" t="s">
        <v>26</v>
      </c>
      <c r="H1904">
        <v>3931</v>
      </c>
      <c r="I1904" t="s">
        <v>11</v>
      </c>
      <c r="J1904" t="s">
        <v>135</v>
      </c>
      <c r="K1904" t="s">
        <v>153</v>
      </c>
      <c r="L1904" t="s">
        <v>143</v>
      </c>
      <c r="M1904" s="5">
        <v>592</v>
      </c>
    </row>
    <row r="1905" spans="1:13" x14ac:dyDescent="0.25">
      <c r="A1905" s="2">
        <v>45648</v>
      </c>
      <c r="B1905" s="3">
        <f t="shared" si="89"/>
        <v>2025</v>
      </c>
      <c r="C1905" t="str">
        <f t="shared" si="87"/>
        <v>2024-2025</v>
      </c>
      <c r="D1905" t="s">
        <v>160</v>
      </c>
      <c r="E1905" t="s">
        <v>93</v>
      </c>
      <c r="F1905" t="str">
        <f t="shared" si="88"/>
        <v>Victoria</v>
      </c>
      <c r="G1905" t="s">
        <v>26</v>
      </c>
      <c r="H1905">
        <v>3400</v>
      </c>
      <c r="I1905" t="s">
        <v>11</v>
      </c>
      <c r="J1905" t="s">
        <v>127</v>
      </c>
      <c r="K1905" t="s">
        <v>157</v>
      </c>
      <c r="L1905" t="s">
        <v>147</v>
      </c>
      <c r="M1905" s="5">
        <v>376</v>
      </c>
    </row>
    <row r="1906" spans="1:13" x14ac:dyDescent="0.25">
      <c r="A1906" s="2">
        <v>45340</v>
      </c>
      <c r="B1906" s="3">
        <f t="shared" si="89"/>
        <v>2024</v>
      </c>
      <c r="C1906" t="str">
        <f t="shared" si="87"/>
        <v>2023-2024</v>
      </c>
      <c r="D1906" t="s">
        <v>161</v>
      </c>
      <c r="E1906" t="s">
        <v>111</v>
      </c>
      <c r="F1906" t="str">
        <f t="shared" si="88"/>
        <v>New South Wales</v>
      </c>
      <c r="G1906" t="s">
        <v>10</v>
      </c>
      <c r="H1906">
        <v>2154</v>
      </c>
      <c r="I1906" t="s">
        <v>11</v>
      </c>
      <c r="J1906" t="s">
        <v>123</v>
      </c>
      <c r="K1906" t="s">
        <v>152</v>
      </c>
      <c r="L1906" t="s">
        <v>142</v>
      </c>
      <c r="M1906" s="5">
        <v>59</v>
      </c>
    </row>
    <row r="1907" spans="1:13" x14ac:dyDescent="0.25">
      <c r="A1907" s="2">
        <v>45970</v>
      </c>
      <c r="B1907" s="3">
        <f t="shared" si="89"/>
        <v>2026</v>
      </c>
      <c r="C1907" t="str">
        <f t="shared" si="87"/>
        <v>2025-2026</v>
      </c>
      <c r="D1907" t="s">
        <v>161</v>
      </c>
      <c r="E1907" t="s">
        <v>100</v>
      </c>
      <c r="F1907" t="str">
        <f t="shared" si="88"/>
        <v>New South Wales</v>
      </c>
      <c r="G1907" t="s">
        <v>10</v>
      </c>
      <c r="H1907">
        <v>2800</v>
      </c>
      <c r="I1907" t="s">
        <v>11</v>
      </c>
      <c r="J1907" t="s">
        <v>130</v>
      </c>
      <c r="K1907" t="s">
        <v>158</v>
      </c>
      <c r="L1907" t="s">
        <v>148</v>
      </c>
      <c r="M1907" s="5">
        <v>85</v>
      </c>
    </row>
    <row r="1908" spans="1:13" x14ac:dyDescent="0.25">
      <c r="A1908" s="2">
        <v>45799</v>
      </c>
      <c r="B1908" s="3">
        <f t="shared" si="89"/>
        <v>2025</v>
      </c>
      <c r="C1908" t="str">
        <f t="shared" si="87"/>
        <v>2024-2025</v>
      </c>
      <c r="D1908" t="s">
        <v>160</v>
      </c>
      <c r="E1908" t="s">
        <v>99</v>
      </c>
      <c r="F1908" t="str">
        <f t="shared" si="88"/>
        <v>Western Australia</v>
      </c>
      <c r="G1908" t="s">
        <v>28</v>
      </c>
      <c r="H1908">
        <v>6530</v>
      </c>
      <c r="I1908" t="s">
        <v>11</v>
      </c>
      <c r="J1908" t="s">
        <v>139</v>
      </c>
      <c r="K1908" t="s">
        <v>153</v>
      </c>
      <c r="L1908" t="s">
        <v>143</v>
      </c>
      <c r="M1908" s="5">
        <v>529</v>
      </c>
    </row>
    <row r="1909" spans="1:13" x14ac:dyDescent="0.25">
      <c r="A1909" s="2">
        <v>45444</v>
      </c>
      <c r="B1909" s="3">
        <f t="shared" si="89"/>
        <v>2024</v>
      </c>
      <c r="C1909" t="str">
        <f t="shared" si="87"/>
        <v>2023-2024</v>
      </c>
      <c r="D1909" t="s">
        <v>161</v>
      </c>
      <c r="E1909" t="s">
        <v>71</v>
      </c>
      <c r="F1909" t="str">
        <f t="shared" si="88"/>
        <v>Victoria</v>
      </c>
      <c r="G1909" t="s">
        <v>26</v>
      </c>
      <c r="H1909">
        <v>3131</v>
      </c>
      <c r="I1909" t="s">
        <v>11</v>
      </c>
      <c r="J1909" t="s">
        <v>125</v>
      </c>
      <c r="K1909" t="s">
        <v>150</v>
      </c>
      <c r="L1909" t="s">
        <v>140</v>
      </c>
      <c r="M1909" s="5">
        <v>582</v>
      </c>
    </row>
    <row r="1910" spans="1:13" x14ac:dyDescent="0.25">
      <c r="A1910" s="2">
        <v>45799</v>
      </c>
      <c r="B1910" s="3">
        <f t="shared" si="89"/>
        <v>2025</v>
      </c>
      <c r="C1910" t="str">
        <f t="shared" si="87"/>
        <v>2024-2025</v>
      </c>
      <c r="D1910" t="s">
        <v>160</v>
      </c>
      <c r="E1910" t="s">
        <v>56</v>
      </c>
      <c r="F1910" t="str">
        <f t="shared" si="88"/>
        <v>Queensland</v>
      </c>
      <c r="G1910" t="s">
        <v>19</v>
      </c>
      <c r="H1910">
        <v>4883</v>
      </c>
      <c r="I1910" t="s">
        <v>11</v>
      </c>
      <c r="J1910" t="s">
        <v>131</v>
      </c>
      <c r="K1910" t="s">
        <v>156</v>
      </c>
      <c r="L1910" t="s">
        <v>146</v>
      </c>
      <c r="M1910" s="5">
        <v>131</v>
      </c>
    </row>
    <row r="1911" spans="1:13" x14ac:dyDescent="0.25">
      <c r="A1911" s="2">
        <v>45829</v>
      </c>
      <c r="B1911" s="3">
        <f t="shared" si="89"/>
        <v>2025</v>
      </c>
      <c r="C1911" t="str">
        <f t="shared" si="87"/>
        <v>2024-2025</v>
      </c>
      <c r="D1911" t="s">
        <v>161</v>
      </c>
      <c r="E1911" t="s">
        <v>24</v>
      </c>
      <c r="F1911" t="str">
        <f t="shared" si="88"/>
        <v>Queensland</v>
      </c>
      <c r="G1911" t="s">
        <v>19</v>
      </c>
      <c r="H1911">
        <v>4053</v>
      </c>
      <c r="I1911" t="s">
        <v>11</v>
      </c>
      <c r="J1911" t="s">
        <v>129</v>
      </c>
      <c r="K1911" t="s">
        <v>154</v>
      </c>
      <c r="L1911" t="s">
        <v>144</v>
      </c>
      <c r="M1911" s="5">
        <v>484</v>
      </c>
    </row>
    <row r="1912" spans="1:13" x14ac:dyDescent="0.25">
      <c r="A1912" s="2">
        <v>45709</v>
      </c>
      <c r="B1912" s="3">
        <f t="shared" si="89"/>
        <v>2025</v>
      </c>
      <c r="C1912" t="str">
        <f t="shared" si="87"/>
        <v>2024-2025</v>
      </c>
      <c r="D1912" t="s">
        <v>160</v>
      </c>
      <c r="E1912" t="s">
        <v>41</v>
      </c>
      <c r="F1912" t="str">
        <f t="shared" si="88"/>
        <v>New South Wales</v>
      </c>
      <c r="G1912" t="s">
        <v>10</v>
      </c>
      <c r="H1912">
        <v>2478</v>
      </c>
      <c r="I1912" t="s">
        <v>11</v>
      </c>
      <c r="J1912" t="s">
        <v>120</v>
      </c>
      <c r="K1912" t="s">
        <v>155</v>
      </c>
      <c r="L1912" t="s">
        <v>145</v>
      </c>
      <c r="M1912" s="5">
        <v>599</v>
      </c>
    </row>
    <row r="1913" spans="1:13" x14ac:dyDescent="0.25">
      <c r="A1913" s="2">
        <v>45839</v>
      </c>
      <c r="B1913" s="3">
        <f t="shared" si="89"/>
        <v>2026</v>
      </c>
      <c r="C1913" t="str">
        <f t="shared" si="87"/>
        <v>2025-2026</v>
      </c>
      <c r="D1913" t="s">
        <v>160</v>
      </c>
      <c r="E1913" t="s">
        <v>77</v>
      </c>
      <c r="F1913" t="str">
        <f t="shared" si="88"/>
        <v>Victoria</v>
      </c>
      <c r="G1913" t="s">
        <v>26</v>
      </c>
      <c r="H1913">
        <v>3018</v>
      </c>
      <c r="I1913" t="s">
        <v>11</v>
      </c>
      <c r="J1913" t="s">
        <v>126</v>
      </c>
      <c r="K1913" t="s">
        <v>153</v>
      </c>
      <c r="L1913" t="s">
        <v>143</v>
      </c>
      <c r="M1913" s="5">
        <v>469</v>
      </c>
    </row>
    <row r="1914" spans="1:13" x14ac:dyDescent="0.25">
      <c r="A1914" s="2">
        <v>45647</v>
      </c>
      <c r="B1914" s="3">
        <f t="shared" si="89"/>
        <v>2025</v>
      </c>
      <c r="C1914" t="str">
        <f t="shared" si="87"/>
        <v>2024-2025</v>
      </c>
      <c r="D1914" t="s">
        <v>161</v>
      </c>
      <c r="E1914" t="s">
        <v>58</v>
      </c>
      <c r="F1914" t="str">
        <f t="shared" si="88"/>
        <v>New South Wales</v>
      </c>
      <c r="G1914" t="s">
        <v>10</v>
      </c>
      <c r="H1914">
        <v>2790</v>
      </c>
      <c r="I1914" t="s">
        <v>11</v>
      </c>
      <c r="J1914" t="s">
        <v>130</v>
      </c>
      <c r="K1914" t="s">
        <v>150</v>
      </c>
      <c r="L1914" t="s">
        <v>140</v>
      </c>
      <c r="M1914" s="5">
        <v>113</v>
      </c>
    </row>
    <row r="1915" spans="1:13" x14ac:dyDescent="0.25">
      <c r="A1915" s="2">
        <v>45344</v>
      </c>
      <c r="B1915" s="3">
        <f t="shared" si="89"/>
        <v>2024</v>
      </c>
      <c r="C1915" t="str">
        <f t="shared" si="87"/>
        <v>2023-2024</v>
      </c>
      <c r="D1915" t="s">
        <v>161</v>
      </c>
      <c r="E1915" t="s">
        <v>36</v>
      </c>
      <c r="F1915" t="str">
        <f t="shared" si="88"/>
        <v>New South Wales</v>
      </c>
      <c r="G1915" t="s">
        <v>10</v>
      </c>
      <c r="H1915">
        <v>2539</v>
      </c>
      <c r="I1915" t="s">
        <v>11</v>
      </c>
      <c r="J1915" t="s">
        <v>121</v>
      </c>
      <c r="K1915" t="s">
        <v>153</v>
      </c>
      <c r="L1915" t="s">
        <v>143</v>
      </c>
      <c r="M1915" s="5">
        <v>322</v>
      </c>
    </row>
    <row r="1916" spans="1:13" x14ac:dyDescent="0.25">
      <c r="A1916" s="2">
        <v>45433</v>
      </c>
      <c r="B1916" s="3">
        <f t="shared" si="89"/>
        <v>2024</v>
      </c>
      <c r="C1916" t="str">
        <f t="shared" si="87"/>
        <v>2023-2024</v>
      </c>
      <c r="D1916" t="s">
        <v>161</v>
      </c>
      <c r="E1916" t="s">
        <v>90</v>
      </c>
      <c r="F1916" t="str">
        <f t="shared" si="88"/>
        <v>New South Wales</v>
      </c>
      <c r="G1916" t="s">
        <v>10</v>
      </c>
      <c r="H1916">
        <v>2650</v>
      </c>
      <c r="I1916" t="s">
        <v>11</v>
      </c>
      <c r="J1916" t="s">
        <v>130</v>
      </c>
      <c r="K1916" t="s">
        <v>157</v>
      </c>
      <c r="L1916" t="s">
        <v>147</v>
      </c>
      <c r="M1916" s="5">
        <v>480</v>
      </c>
    </row>
    <row r="1917" spans="1:13" x14ac:dyDescent="0.25">
      <c r="A1917" s="2">
        <v>45303</v>
      </c>
      <c r="B1917" s="3">
        <f t="shared" si="89"/>
        <v>2024</v>
      </c>
      <c r="C1917" t="str">
        <f t="shared" si="87"/>
        <v>2023-2024</v>
      </c>
      <c r="D1917" t="s">
        <v>161</v>
      </c>
      <c r="E1917" t="s">
        <v>113</v>
      </c>
      <c r="F1917" t="str">
        <f t="shared" si="88"/>
        <v>New South Wales</v>
      </c>
      <c r="G1917" t="s">
        <v>10</v>
      </c>
      <c r="H1917">
        <v>2101</v>
      </c>
      <c r="I1917" t="s">
        <v>11</v>
      </c>
      <c r="J1917" t="s">
        <v>123</v>
      </c>
      <c r="K1917" t="s">
        <v>156</v>
      </c>
      <c r="L1917" t="s">
        <v>146</v>
      </c>
      <c r="M1917" s="5">
        <v>571</v>
      </c>
    </row>
    <row r="1918" spans="1:13" x14ac:dyDescent="0.25">
      <c r="A1918" s="2">
        <v>45612</v>
      </c>
      <c r="B1918" s="3">
        <f t="shared" si="89"/>
        <v>2025</v>
      </c>
      <c r="C1918" t="str">
        <f t="shared" si="87"/>
        <v>2024-2025</v>
      </c>
      <c r="D1918" t="s">
        <v>160</v>
      </c>
      <c r="E1918" t="s">
        <v>24</v>
      </c>
      <c r="F1918" t="str">
        <f t="shared" si="88"/>
        <v>Queensland</v>
      </c>
      <c r="G1918" t="s">
        <v>19</v>
      </c>
      <c r="H1918">
        <v>4053</v>
      </c>
      <c r="I1918" t="s">
        <v>11</v>
      </c>
      <c r="J1918" t="s">
        <v>129</v>
      </c>
      <c r="K1918" t="s">
        <v>151</v>
      </c>
      <c r="L1918" t="s">
        <v>141</v>
      </c>
      <c r="M1918" s="5">
        <v>296</v>
      </c>
    </row>
    <row r="1919" spans="1:13" x14ac:dyDescent="0.25">
      <c r="A1919" s="2">
        <v>45896</v>
      </c>
      <c r="B1919" s="3">
        <f t="shared" si="89"/>
        <v>2026</v>
      </c>
      <c r="C1919" t="str">
        <f t="shared" si="87"/>
        <v>2025-2026</v>
      </c>
      <c r="D1919" t="s">
        <v>160</v>
      </c>
      <c r="E1919" t="s">
        <v>47</v>
      </c>
      <c r="F1919" t="str">
        <f t="shared" si="88"/>
        <v>Victoria</v>
      </c>
      <c r="G1919" t="s">
        <v>26</v>
      </c>
      <c r="H1919">
        <v>3630</v>
      </c>
      <c r="I1919" t="s">
        <v>11</v>
      </c>
      <c r="J1919" t="s">
        <v>135</v>
      </c>
      <c r="K1919" t="s">
        <v>156</v>
      </c>
      <c r="L1919" t="s">
        <v>146</v>
      </c>
      <c r="M1919" s="5">
        <v>775</v>
      </c>
    </row>
    <row r="1920" spans="1:13" x14ac:dyDescent="0.25">
      <c r="A1920" s="2">
        <v>45688</v>
      </c>
      <c r="B1920" s="3">
        <f t="shared" si="89"/>
        <v>2025</v>
      </c>
      <c r="C1920" t="str">
        <f t="shared" si="87"/>
        <v>2024-2025</v>
      </c>
      <c r="D1920" t="s">
        <v>160</v>
      </c>
      <c r="E1920" t="s">
        <v>94</v>
      </c>
      <c r="F1920" t="str">
        <f t="shared" si="88"/>
        <v>Queensland</v>
      </c>
      <c r="G1920" t="s">
        <v>19</v>
      </c>
      <c r="H1920">
        <v>4551</v>
      </c>
      <c r="I1920" t="s">
        <v>11</v>
      </c>
      <c r="J1920" t="s">
        <v>134</v>
      </c>
      <c r="K1920" t="s">
        <v>159</v>
      </c>
      <c r="L1920" t="s">
        <v>149</v>
      </c>
      <c r="M1920" s="5">
        <v>236</v>
      </c>
    </row>
    <row r="1921" spans="1:13" x14ac:dyDescent="0.25">
      <c r="A1921" s="2">
        <v>45858</v>
      </c>
      <c r="B1921" s="3">
        <f t="shared" si="89"/>
        <v>2026</v>
      </c>
      <c r="C1921" t="str">
        <f t="shared" si="87"/>
        <v>2025-2026</v>
      </c>
      <c r="D1921" t="s">
        <v>160</v>
      </c>
      <c r="E1921" t="s">
        <v>103</v>
      </c>
      <c r="F1921" t="str">
        <f t="shared" si="88"/>
        <v>Victoria</v>
      </c>
      <c r="G1921" t="s">
        <v>26</v>
      </c>
      <c r="H1921">
        <v>3550</v>
      </c>
      <c r="I1921" t="s">
        <v>11</v>
      </c>
      <c r="J1921" t="s">
        <v>127</v>
      </c>
      <c r="K1921" t="s">
        <v>150</v>
      </c>
      <c r="L1921" t="s">
        <v>140</v>
      </c>
      <c r="M1921" s="5">
        <v>552</v>
      </c>
    </row>
    <row r="1922" spans="1:13" x14ac:dyDescent="0.25">
      <c r="A1922" s="2">
        <v>45587</v>
      </c>
      <c r="B1922" s="3">
        <f t="shared" si="89"/>
        <v>2025</v>
      </c>
      <c r="C1922" t="str">
        <f t="shared" ref="C1922:C1985" si="90">IF(MONTH(A1922) &gt;= 7, YEAR(A1922) &amp; "-" &amp; YEAR(A1922) + 1, YEAR(A1922) - 1 &amp; "-" &amp; YEAR(A1922))</f>
        <v>2024-2025</v>
      </c>
      <c r="D1922" t="s">
        <v>161</v>
      </c>
      <c r="E1922" t="s">
        <v>93</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26</v>
      </c>
      <c r="H1922">
        <v>3400</v>
      </c>
      <c r="I1922" t="s">
        <v>11</v>
      </c>
      <c r="J1922" t="s">
        <v>127</v>
      </c>
      <c r="K1922" t="s">
        <v>154</v>
      </c>
      <c r="L1922" t="s">
        <v>144</v>
      </c>
      <c r="M1922" s="5">
        <v>543</v>
      </c>
    </row>
    <row r="1923" spans="1:13" x14ac:dyDescent="0.25">
      <c r="A1923" s="2">
        <v>45476</v>
      </c>
      <c r="B1923" s="3">
        <f t="shared" ref="B1923:B1986" si="92">IF(MONTH(A1923)&gt;=7,YEAR(A1923)+1,YEAR(A1923))</f>
        <v>2025</v>
      </c>
      <c r="C1923" t="str">
        <f t="shared" si="90"/>
        <v>2024-2025</v>
      </c>
      <c r="D1923" t="s">
        <v>160</v>
      </c>
      <c r="E1923" t="s">
        <v>104</v>
      </c>
      <c r="F1923" t="str">
        <f t="shared" si="91"/>
        <v>Victoria</v>
      </c>
      <c r="G1923" t="s">
        <v>26</v>
      </c>
      <c r="H1923">
        <v>3175</v>
      </c>
      <c r="I1923" t="s">
        <v>11</v>
      </c>
      <c r="J1923" t="s">
        <v>125</v>
      </c>
      <c r="K1923" t="s">
        <v>159</v>
      </c>
      <c r="L1923" t="s">
        <v>149</v>
      </c>
      <c r="M1923" s="5">
        <v>797</v>
      </c>
    </row>
    <row r="1924" spans="1:13" x14ac:dyDescent="0.25">
      <c r="A1924" s="2">
        <v>45480</v>
      </c>
      <c r="B1924" s="3">
        <f t="shared" si="92"/>
        <v>2025</v>
      </c>
      <c r="C1924" t="str">
        <f t="shared" si="90"/>
        <v>2024-2025</v>
      </c>
      <c r="D1924" t="s">
        <v>160</v>
      </c>
      <c r="E1924" t="s">
        <v>35</v>
      </c>
      <c r="F1924" t="str">
        <f t="shared" si="91"/>
        <v>Victoria</v>
      </c>
      <c r="G1924" t="s">
        <v>26</v>
      </c>
      <c r="H1924">
        <v>3280</v>
      </c>
      <c r="I1924" t="s">
        <v>11</v>
      </c>
      <c r="J1924" t="s">
        <v>127</v>
      </c>
      <c r="K1924" t="s">
        <v>153</v>
      </c>
      <c r="L1924" t="s">
        <v>143</v>
      </c>
      <c r="M1924" s="5">
        <v>681</v>
      </c>
    </row>
    <row r="1925" spans="1:13" x14ac:dyDescent="0.25">
      <c r="A1925" s="2">
        <v>45597</v>
      </c>
      <c r="B1925" s="3">
        <f t="shared" si="92"/>
        <v>2025</v>
      </c>
      <c r="C1925" t="str">
        <f t="shared" si="90"/>
        <v>2024-2025</v>
      </c>
      <c r="D1925" t="s">
        <v>160</v>
      </c>
      <c r="E1925" t="s">
        <v>25</v>
      </c>
      <c r="F1925" t="str">
        <f t="shared" si="91"/>
        <v>Victoria</v>
      </c>
      <c r="G1925" t="s">
        <v>26</v>
      </c>
      <c r="H1925">
        <v>3066</v>
      </c>
      <c r="I1925" t="s">
        <v>11</v>
      </c>
      <c r="J1925" t="s">
        <v>126</v>
      </c>
      <c r="K1925" t="s">
        <v>154</v>
      </c>
      <c r="L1925" t="s">
        <v>144</v>
      </c>
      <c r="M1925" s="5">
        <v>628</v>
      </c>
    </row>
    <row r="1926" spans="1:13" x14ac:dyDescent="0.25">
      <c r="A1926" s="2">
        <v>45460</v>
      </c>
      <c r="B1926" s="3">
        <f t="shared" si="92"/>
        <v>2024</v>
      </c>
      <c r="C1926" t="str">
        <f t="shared" si="90"/>
        <v>2023-2024</v>
      </c>
      <c r="D1926" t="s">
        <v>160</v>
      </c>
      <c r="E1926" t="s">
        <v>49</v>
      </c>
      <c r="F1926" t="str">
        <f t="shared" si="91"/>
        <v>New South Wales</v>
      </c>
      <c r="G1926" t="s">
        <v>10</v>
      </c>
      <c r="H1926">
        <v>2350</v>
      </c>
      <c r="I1926" t="s">
        <v>11</v>
      </c>
      <c r="J1926" t="s">
        <v>120</v>
      </c>
      <c r="K1926" t="s">
        <v>153</v>
      </c>
      <c r="L1926" t="s">
        <v>143</v>
      </c>
      <c r="M1926" s="5">
        <v>674</v>
      </c>
    </row>
    <row r="1927" spans="1:13" x14ac:dyDescent="0.25">
      <c r="A1927" s="2">
        <v>45890</v>
      </c>
      <c r="B1927" s="3">
        <f t="shared" si="92"/>
        <v>2026</v>
      </c>
      <c r="C1927" t="str">
        <f t="shared" si="90"/>
        <v>2025-2026</v>
      </c>
      <c r="D1927" t="s">
        <v>160</v>
      </c>
      <c r="E1927" t="s">
        <v>84</v>
      </c>
      <c r="F1927" t="str">
        <f t="shared" si="91"/>
        <v>Western Australia</v>
      </c>
      <c r="G1927" t="s">
        <v>28</v>
      </c>
      <c r="H1927">
        <v>6280</v>
      </c>
      <c r="I1927" t="s">
        <v>11</v>
      </c>
      <c r="J1927" t="s">
        <v>133</v>
      </c>
      <c r="K1927" t="s">
        <v>153</v>
      </c>
      <c r="L1927" t="s">
        <v>143</v>
      </c>
      <c r="M1927" s="5">
        <v>177</v>
      </c>
    </row>
    <row r="1928" spans="1:13" x14ac:dyDescent="0.25">
      <c r="A1928" s="2">
        <v>45427</v>
      </c>
      <c r="B1928" s="3">
        <f t="shared" si="92"/>
        <v>2024</v>
      </c>
      <c r="C1928" t="str">
        <f t="shared" si="90"/>
        <v>2023-2024</v>
      </c>
      <c r="D1928" t="s">
        <v>160</v>
      </c>
      <c r="E1928" t="s">
        <v>32</v>
      </c>
      <c r="F1928" t="str">
        <f t="shared" si="91"/>
        <v>Victoria</v>
      </c>
      <c r="G1928" t="s">
        <v>26</v>
      </c>
      <c r="H1928">
        <v>3977</v>
      </c>
      <c r="I1928" t="s">
        <v>11</v>
      </c>
      <c r="J1928" t="s">
        <v>135</v>
      </c>
      <c r="K1928" t="s">
        <v>153</v>
      </c>
      <c r="L1928" t="s">
        <v>143</v>
      </c>
      <c r="M1928" s="5">
        <v>592</v>
      </c>
    </row>
    <row r="1929" spans="1:13" x14ac:dyDescent="0.25">
      <c r="A1929" s="2">
        <v>45423</v>
      </c>
      <c r="B1929" s="3">
        <f t="shared" si="92"/>
        <v>2024</v>
      </c>
      <c r="C1929" t="str">
        <f t="shared" si="90"/>
        <v>2023-2024</v>
      </c>
      <c r="D1929" t="s">
        <v>160</v>
      </c>
      <c r="E1929" t="s">
        <v>82</v>
      </c>
      <c r="F1929" t="str">
        <f t="shared" si="91"/>
        <v>Queensland</v>
      </c>
      <c r="G1929" t="s">
        <v>19</v>
      </c>
      <c r="H1929">
        <v>4215</v>
      </c>
      <c r="I1929" t="s">
        <v>11</v>
      </c>
      <c r="J1929" t="s">
        <v>122</v>
      </c>
      <c r="K1929" t="s">
        <v>151</v>
      </c>
      <c r="L1929" t="s">
        <v>141</v>
      </c>
      <c r="M1929" s="5">
        <v>255</v>
      </c>
    </row>
    <row r="1930" spans="1:13" x14ac:dyDescent="0.25">
      <c r="A1930" s="2">
        <v>45955</v>
      </c>
      <c r="B1930" s="3">
        <f t="shared" si="92"/>
        <v>2026</v>
      </c>
      <c r="C1930" t="str">
        <f t="shared" si="90"/>
        <v>2025-2026</v>
      </c>
      <c r="D1930" t="s">
        <v>161</v>
      </c>
      <c r="E1930" t="s">
        <v>108</v>
      </c>
      <c r="F1930" t="str">
        <f t="shared" si="91"/>
        <v>Tasmania</v>
      </c>
      <c r="G1930" t="s">
        <v>43</v>
      </c>
      <c r="H1930">
        <v>7320</v>
      </c>
      <c r="I1930" t="s">
        <v>11</v>
      </c>
      <c r="J1930" t="s">
        <v>128</v>
      </c>
      <c r="K1930" t="s">
        <v>156</v>
      </c>
      <c r="L1930" t="s">
        <v>146</v>
      </c>
      <c r="M1930" s="5">
        <v>489</v>
      </c>
    </row>
    <row r="1931" spans="1:13" x14ac:dyDescent="0.25">
      <c r="A1931" s="2">
        <v>45311</v>
      </c>
      <c r="B1931" s="3">
        <f t="shared" si="92"/>
        <v>2024</v>
      </c>
      <c r="C1931" t="str">
        <f t="shared" si="90"/>
        <v>2023-2024</v>
      </c>
      <c r="D1931" t="s">
        <v>161</v>
      </c>
      <c r="E1931" t="s">
        <v>27</v>
      </c>
      <c r="F1931" t="str">
        <f t="shared" si="91"/>
        <v>Western Australia</v>
      </c>
      <c r="G1931" t="s">
        <v>28</v>
      </c>
      <c r="H1931">
        <v>6030</v>
      </c>
      <c r="I1931" t="s">
        <v>11</v>
      </c>
      <c r="J1931" t="s">
        <v>119</v>
      </c>
      <c r="K1931" t="s">
        <v>159</v>
      </c>
      <c r="L1931" t="s">
        <v>149</v>
      </c>
      <c r="M1931" s="5">
        <v>430</v>
      </c>
    </row>
    <row r="1932" spans="1:13" x14ac:dyDescent="0.25">
      <c r="A1932" s="2">
        <v>45534</v>
      </c>
      <c r="B1932" s="3">
        <f t="shared" si="92"/>
        <v>2025</v>
      </c>
      <c r="C1932" t="str">
        <f t="shared" si="90"/>
        <v>2024-2025</v>
      </c>
      <c r="D1932" t="s">
        <v>160</v>
      </c>
      <c r="E1932" t="s">
        <v>20</v>
      </c>
      <c r="F1932" t="str">
        <f t="shared" si="91"/>
        <v>South Australia</v>
      </c>
      <c r="G1932" t="s">
        <v>17</v>
      </c>
      <c r="H1932">
        <v>5607</v>
      </c>
      <c r="I1932" t="s">
        <v>11</v>
      </c>
      <c r="J1932" t="s">
        <v>137</v>
      </c>
      <c r="K1932" t="s">
        <v>153</v>
      </c>
      <c r="L1932" t="s">
        <v>143</v>
      </c>
      <c r="M1932" s="5">
        <v>101</v>
      </c>
    </row>
    <row r="1933" spans="1:13" x14ac:dyDescent="0.25">
      <c r="A1933" s="2">
        <v>45557</v>
      </c>
      <c r="B1933" s="3">
        <f t="shared" si="92"/>
        <v>2025</v>
      </c>
      <c r="C1933" t="str">
        <f t="shared" si="90"/>
        <v>2024-2025</v>
      </c>
      <c r="D1933" t="s">
        <v>161</v>
      </c>
      <c r="E1933" t="s">
        <v>42</v>
      </c>
      <c r="F1933" t="str">
        <f t="shared" si="91"/>
        <v>Tasmania</v>
      </c>
      <c r="G1933" t="s">
        <v>43</v>
      </c>
      <c r="H1933">
        <v>7018</v>
      </c>
      <c r="I1933" t="s">
        <v>11</v>
      </c>
      <c r="J1933" t="s">
        <v>128</v>
      </c>
      <c r="K1933" t="s">
        <v>156</v>
      </c>
      <c r="L1933" t="s">
        <v>146</v>
      </c>
      <c r="M1933" s="5">
        <v>67</v>
      </c>
    </row>
    <row r="1934" spans="1:13" x14ac:dyDescent="0.25">
      <c r="A1934" s="2">
        <v>45926</v>
      </c>
      <c r="B1934" s="3">
        <f t="shared" si="92"/>
        <v>2026</v>
      </c>
      <c r="C1934" t="str">
        <f t="shared" si="90"/>
        <v>2025-2026</v>
      </c>
      <c r="D1934" t="s">
        <v>161</v>
      </c>
      <c r="E1934" t="s">
        <v>110</v>
      </c>
      <c r="F1934" t="str">
        <f t="shared" si="91"/>
        <v>Australian Capital Territory</v>
      </c>
      <c r="G1934" t="s">
        <v>51</v>
      </c>
      <c r="H1934">
        <v>2609</v>
      </c>
      <c r="I1934" t="s">
        <v>11</v>
      </c>
      <c r="J1934" t="s">
        <v>121</v>
      </c>
      <c r="K1934" t="s">
        <v>155</v>
      </c>
      <c r="L1934" t="s">
        <v>145</v>
      </c>
      <c r="M1934" s="5">
        <v>214</v>
      </c>
    </row>
    <row r="1935" spans="1:13" x14ac:dyDescent="0.25">
      <c r="A1935" s="2">
        <v>45311</v>
      </c>
      <c r="B1935" s="3">
        <f t="shared" si="92"/>
        <v>2024</v>
      </c>
      <c r="C1935" t="str">
        <f t="shared" si="90"/>
        <v>2023-2024</v>
      </c>
      <c r="D1935" t="s">
        <v>160</v>
      </c>
      <c r="E1935" t="s">
        <v>99</v>
      </c>
      <c r="F1935" t="str">
        <f t="shared" si="91"/>
        <v>Western Australia</v>
      </c>
      <c r="G1935" t="s">
        <v>28</v>
      </c>
      <c r="H1935">
        <v>6530</v>
      </c>
      <c r="I1935" t="s">
        <v>11</v>
      </c>
      <c r="J1935" t="s">
        <v>139</v>
      </c>
      <c r="K1935" t="s">
        <v>159</v>
      </c>
      <c r="L1935" t="s">
        <v>149</v>
      </c>
      <c r="M1935" s="5">
        <v>688</v>
      </c>
    </row>
    <row r="1936" spans="1:13" x14ac:dyDescent="0.25">
      <c r="A1936" s="2">
        <v>45503</v>
      </c>
      <c r="B1936" s="3">
        <f t="shared" si="92"/>
        <v>2025</v>
      </c>
      <c r="C1936" t="str">
        <f t="shared" si="90"/>
        <v>2024-2025</v>
      </c>
      <c r="D1936" t="s">
        <v>160</v>
      </c>
      <c r="E1936" t="s">
        <v>35</v>
      </c>
      <c r="F1936" t="str">
        <f t="shared" si="91"/>
        <v>Victoria</v>
      </c>
      <c r="G1936" t="s">
        <v>26</v>
      </c>
      <c r="H1936">
        <v>3280</v>
      </c>
      <c r="I1936" t="s">
        <v>11</v>
      </c>
      <c r="J1936" t="s">
        <v>127</v>
      </c>
      <c r="K1936" t="s">
        <v>152</v>
      </c>
      <c r="L1936" t="s">
        <v>142</v>
      </c>
      <c r="M1936" s="5">
        <v>304</v>
      </c>
    </row>
    <row r="1937" spans="1:13" x14ac:dyDescent="0.25">
      <c r="A1937" s="2">
        <v>45812</v>
      </c>
      <c r="B1937" s="3">
        <f t="shared" si="92"/>
        <v>2025</v>
      </c>
      <c r="C1937" t="str">
        <f t="shared" si="90"/>
        <v>2024-2025</v>
      </c>
      <c r="D1937" t="s">
        <v>161</v>
      </c>
      <c r="E1937" t="s">
        <v>113</v>
      </c>
      <c r="F1937" t="str">
        <f t="shared" si="91"/>
        <v>New South Wales</v>
      </c>
      <c r="G1937" t="s">
        <v>10</v>
      </c>
      <c r="H1937">
        <v>2101</v>
      </c>
      <c r="I1937" t="s">
        <v>11</v>
      </c>
      <c r="J1937" t="s">
        <v>123</v>
      </c>
      <c r="K1937" t="s">
        <v>154</v>
      </c>
      <c r="L1937" t="s">
        <v>144</v>
      </c>
      <c r="M1937" s="5">
        <v>659</v>
      </c>
    </row>
    <row r="1938" spans="1:13" x14ac:dyDescent="0.25">
      <c r="A1938" s="2">
        <v>45994</v>
      </c>
      <c r="B1938" s="3">
        <f t="shared" si="92"/>
        <v>2026</v>
      </c>
      <c r="C1938" t="str">
        <f t="shared" si="90"/>
        <v>2025-2026</v>
      </c>
      <c r="D1938" t="s">
        <v>161</v>
      </c>
      <c r="E1938" t="s">
        <v>35</v>
      </c>
      <c r="F1938" t="str">
        <f t="shared" si="91"/>
        <v>Victoria</v>
      </c>
      <c r="G1938" t="s">
        <v>26</v>
      </c>
      <c r="H1938">
        <v>3280</v>
      </c>
      <c r="I1938" t="s">
        <v>11</v>
      </c>
      <c r="J1938" t="s">
        <v>127</v>
      </c>
      <c r="K1938" t="s">
        <v>151</v>
      </c>
      <c r="L1938" t="s">
        <v>141</v>
      </c>
      <c r="M1938" s="5">
        <v>251</v>
      </c>
    </row>
    <row r="1939" spans="1:13" x14ac:dyDescent="0.25">
      <c r="A1939" s="2">
        <v>45436</v>
      </c>
      <c r="B1939" s="3">
        <f t="shared" si="92"/>
        <v>2024</v>
      </c>
      <c r="C1939" t="str">
        <f t="shared" si="90"/>
        <v>2023-2024</v>
      </c>
      <c r="D1939" t="s">
        <v>161</v>
      </c>
      <c r="E1939" t="s">
        <v>69</v>
      </c>
      <c r="F1939" t="str">
        <f t="shared" si="91"/>
        <v>Victoria</v>
      </c>
      <c r="G1939" t="s">
        <v>26</v>
      </c>
      <c r="H1939">
        <v>3148</v>
      </c>
      <c r="I1939" t="s">
        <v>11</v>
      </c>
      <c r="J1939" t="s">
        <v>125</v>
      </c>
      <c r="K1939" t="s">
        <v>151</v>
      </c>
      <c r="L1939" t="s">
        <v>141</v>
      </c>
      <c r="M1939" s="5">
        <v>783</v>
      </c>
    </row>
    <row r="1940" spans="1:13" x14ac:dyDescent="0.25">
      <c r="A1940" s="2">
        <v>45583</v>
      </c>
      <c r="B1940" s="3">
        <f t="shared" si="92"/>
        <v>2025</v>
      </c>
      <c r="C1940" t="str">
        <f t="shared" si="90"/>
        <v>2024-2025</v>
      </c>
      <c r="D1940" t="s">
        <v>161</v>
      </c>
      <c r="E1940" t="s">
        <v>75</v>
      </c>
      <c r="F1940" t="str">
        <f t="shared" si="91"/>
        <v>Victoria</v>
      </c>
      <c r="G1940" t="s">
        <v>26</v>
      </c>
      <c r="H1940">
        <v>3915</v>
      </c>
      <c r="I1940" t="s">
        <v>11</v>
      </c>
      <c r="J1940" t="s">
        <v>135</v>
      </c>
      <c r="K1940" t="s">
        <v>151</v>
      </c>
      <c r="L1940" t="s">
        <v>141</v>
      </c>
      <c r="M1940" s="5">
        <v>310</v>
      </c>
    </row>
    <row r="1941" spans="1:13" x14ac:dyDescent="0.25">
      <c r="A1941" s="2">
        <v>45637</v>
      </c>
      <c r="B1941" s="3">
        <f t="shared" si="92"/>
        <v>2025</v>
      </c>
      <c r="C1941" t="str">
        <f t="shared" si="90"/>
        <v>2024-2025</v>
      </c>
      <c r="D1941" t="s">
        <v>161</v>
      </c>
      <c r="E1941" t="s">
        <v>35</v>
      </c>
      <c r="F1941" t="str">
        <f t="shared" si="91"/>
        <v>Victoria</v>
      </c>
      <c r="G1941" t="s">
        <v>26</v>
      </c>
      <c r="H1941">
        <v>3280</v>
      </c>
      <c r="I1941" t="s">
        <v>11</v>
      </c>
      <c r="J1941" t="s">
        <v>127</v>
      </c>
      <c r="K1941" t="s">
        <v>150</v>
      </c>
      <c r="L1941" t="s">
        <v>140</v>
      </c>
      <c r="M1941" s="5">
        <v>301</v>
      </c>
    </row>
    <row r="1942" spans="1:13" x14ac:dyDescent="0.25">
      <c r="A1942" s="2">
        <v>45893</v>
      </c>
      <c r="B1942" s="3">
        <f t="shared" si="92"/>
        <v>2026</v>
      </c>
      <c r="C1942" t="str">
        <f t="shared" si="90"/>
        <v>2025-2026</v>
      </c>
      <c r="D1942" t="s">
        <v>161</v>
      </c>
      <c r="E1942" t="s">
        <v>65</v>
      </c>
      <c r="F1942" t="str">
        <f t="shared" si="91"/>
        <v>Victoria</v>
      </c>
      <c r="G1942" t="s">
        <v>26</v>
      </c>
      <c r="H1942">
        <v>3931</v>
      </c>
      <c r="I1942" t="s">
        <v>11</v>
      </c>
      <c r="J1942" t="s">
        <v>135</v>
      </c>
      <c r="K1942" t="s">
        <v>150</v>
      </c>
      <c r="L1942" t="s">
        <v>140</v>
      </c>
      <c r="M1942" s="5">
        <v>203</v>
      </c>
    </row>
    <row r="1943" spans="1:13" x14ac:dyDescent="0.25">
      <c r="A1943" s="2">
        <v>45722</v>
      </c>
      <c r="B1943" s="3">
        <f t="shared" si="92"/>
        <v>2025</v>
      </c>
      <c r="C1943" t="str">
        <f t="shared" si="90"/>
        <v>2024-2025</v>
      </c>
      <c r="D1943" t="s">
        <v>160</v>
      </c>
      <c r="E1943" t="s">
        <v>44</v>
      </c>
      <c r="F1943" t="str">
        <f t="shared" si="91"/>
        <v>Western Australia</v>
      </c>
      <c r="G1943" t="s">
        <v>28</v>
      </c>
      <c r="H1943">
        <v>6010</v>
      </c>
      <c r="I1943" t="s">
        <v>11</v>
      </c>
      <c r="J1943" t="s">
        <v>119</v>
      </c>
      <c r="K1943" t="s">
        <v>153</v>
      </c>
      <c r="L1943" t="s">
        <v>143</v>
      </c>
      <c r="M1943" s="5">
        <v>738</v>
      </c>
    </row>
    <row r="1944" spans="1:13" x14ac:dyDescent="0.25">
      <c r="A1944" s="2">
        <v>45687</v>
      </c>
      <c r="B1944" s="3">
        <f t="shared" si="92"/>
        <v>2025</v>
      </c>
      <c r="C1944" t="str">
        <f t="shared" si="90"/>
        <v>2024-2025</v>
      </c>
      <c r="D1944" t="s">
        <v>160</v>
      </c>
      <c r="E1944" t="s">
        <v>21</v>
      </c>
      <c r="F1944" t="str">
        <f t="shared" si="91"/>
        <v>South Australia</v>
      </c>
      <c r="G1944" t="s">
        <v>17</v>
      </c>
      <c r="H1944">
        <v>5343</v>
      </c>
      <c r="I1944" t="s">
        <v>11</v>
      </c>
      <c r="J1944" t="s">
        <v>137</v>
      </c>
      <c r="K1944" t="s">
        <v>153</v>
      </c>
      <c r="L1944" t="s">
        <v>143</v>
      </c>
      <c r="M1944" s="5">
        <v>650</v>
      </c>
    </row>
    <row r="1945" spans="1:13" x14ac:dyDescent="0.25">
      <c r="A1945" s="2">
        <v>45423</v>
      </c>
      <c r="B1945" s="3">
        <f t="shared" si="92"/>
        <v>2024</v>
      </c>
      <c r="C1945" t="str">
        <f t="shared" si="90"/>
        <v>2023-2024</v>
      </c>
      <c r="D1945" t="s">
        <v>160</v>
      </c>
      <c r="E1945" t="s">
        <v>96</v>
      </c>
      <c r="F1945" t="str">
        <f t="shared" si="91"/>
        <v>Western Australia</v>
      </c>
      <c r="G1945" t="s">
        <v>28</v>
      </c>
      <c r="H1945">
        <v>6027</v>
      </c>
      <c r="I1945" t="s">
        <v>11</v>
      </c>
      <c r="J1945" t="s">
        <v>119</v>
      </c>
      <c r="K1945" t="s">
        <v>153</v>
      </c>
      <c r="L1945" t="s">
        <v>143</v>
      </c>
      <c r="M1945" s="5">
        <v>756</v>
      </c>
    </row>
    <row r="1946" spans="1:13" x14ac:dyDescent="0.25">
      <c r="A1946" s="2">
        <v>45924</v>
      </c>
      <c r="B1946" s="3">
        <f t="shared" si="92"/>
        <v>2026</v>
      </c>
      <c r="C1946" t="str">
        <f t="shared" si="90"/>
        <v>2025-2026</v>
      </c>
      <c r="D1946" t="s">
        <v>160</v>
      </c>
      <c r="E1946" t="s">
        <v>77</v>
      </c>
      <c r="F1946" t="str">
        <f t="shared" si="91"/>
        <v>Victoria</v>
      </c>
      <c r="G1946" t="s">
        <v>26</v>
      </c>
      <c r="H1946">
        <v>3018</v>
      </c>
      <c r="I1946" t="s">
        <v>11</v>
      </c>
      <c r="J1946" t="s">
        <v>126</v>
      </c>
      <c r="K1946" t="s">
        <v>159</v>
      </c>
      <c r="L1946" t="s">
        <v>149</v>
      </c>
      <c r="M1946" s="5">
        <v>784</v>
      </c>
    </row>
    <row r="1947" spans="1:13" x14ac:dyDescent="0.25">
      <c r="A1947" s="2">
        <v>45759</v>
      </c>
      <c r="B1947" s="3">
        <f t="shared" si="92"/>
        <v>2025</v>
      </c>
      <c r="C1947" t="str">
        <f t="shared" si="90"/>
        <v>2024-2025</v>
      </c>
      <c r="D1947" t="s">
        <v>160</v>
      </c>
      <c r="E1947" t="s">
        <v>22</v>
      </c>
      <c r="F1947" t="str">
        <f t="shared" si="91"/>
        <v>New South Wales</v>
      </c>
      <c r="G1947" t="s">
        <v>10</v>
      </c>
      <c r="H1947">
        <v>2116</v>
      </c>
      <c r="I1947" t="s">
        <v>11</v>
      </c>
      <c r="J1947" t="s">
        <v>123</v>
      </c>
      <c r="K1947" t="s">
        <v>159</v>
      </c>
      <c r="L1947" t="s">
        <v>149</v>
      </c>
      <c r="M1947" s="5">
        <v>159</v>
      </c>
    </row>
    <row r="1948" spans="1:13" x14ac:dyDescent="0.25">
      <c r="A1948" s="2">
        <v>45782</v>
      </c>
      <c r="B1948" s="3">
        <f t="shared" si="92"/>
        <v>2025</v>
      </c>
      <c r="C1948" t="str">
        <f t="shared" si="90"/>
        <v>2024-2025</v>
      </c>
      <c r="D1948" t="s">
        <v>160</v>
      </c>
      <c r="E1948" t="s">
        <v>22</v>
      </c>
      <c r="F1948" t="str">
        <f t="shared" si="91"/>
        <v>New South Wales</v>
      </c>
      <c r="G1948" t="s">
        <v>10</v>
      </c>
      <c r="H1948">
        <v>2116</v>
      </c>
      <c r="I1948" t="s">
        <v>11</v>
      </c>
      <c r="J1948" t="s">
        <v>123</v>
      </c>
      <c r="K1948" t="s">
        <v>153</v>
      </c>
      <c r="L1948" t="s">
        <v>143</v>
      </c>
      <c r="M1948" s="5">
        <v>448</v>
      </c>
    </row>
    <row r="1949" spans="1:13" x14ac:dyDescent="0.25">
      <c r="A1949" s="2">
        <v>45416</v>
      </c>
      <c r="B1949" s="3">
        <f t="shared" si="92"/>
        <v>2024</v>
      </c>
      <c r="C1949" t="str">
        <f t="shared" si="90"/>
        <v>2023-2024</v>
      </c>
      <c r="D1949" t="s">
        <v>160</v>
      </c>
      <c r="E1949" t="s">
        <v>25</v>
      </c>
      <c r="F1949" t="str">
        <f t="shared" si="91"/>
        <v>Victoria</v>
      </c>
      <c r="G1949" t="s">
        <v>26</v>
      </c>
      <c r="H1949">
        <v>3066</v>
      </c>
      <c r="I1949" t="s">
        <v>11</v>
      </c>
      <c r="J1949" t="s">
        <v>126</v>
      </c>
      <c r="K1949" t="s">
        <v>151</v>
      </c>
      <c r="L1949" t="s">
        <v>141</v>
      </c>
      <c r="M1949" s="5">
        <v>500</v>
      </c>
    </row>
    <row r="1950" spans="1:13" x14ac:dyDescent="0.25">
      <c r="A1950" s="2">
        <v>45492</v>
      </c>
      <c r="B1950" s="3">
        <f t="shared" si="92"/>
        <v>2025</v>
      </c>
      <c r="C1950" t="str">
        <f t="shared" si="90"/>
        <v>2024-2025</v>
      </c>
      <c r="D1950" t="s">
        <v>161</v>
      </c>
      <c r="E1950" t="s">
        <v>86</v>
      </c>
      <c r="F1950" t="str">
        <f t="shared" si="91"/>
        <v>Queensland</v>
      </c>
      <c r="G1950" t="s">
        <v>19</v>
      </c>
      <c r="H1950">
        <v>4119</v>
      </c>
      <c r="I1950" t="s">
        <v>11</v>
      </c>
      <c r="J1950" t="s">
        <v>129</v>
      </c>
      <c r="K1950" t="s">
        <v>152</v>
      </c>
      <c r="L1950" t="s">
        <v>142</v>
      </c>
      <c r="M1950" s="5">
        <v>663</v>
      </c>
    </row>
    <row r="1951" spans="1:13" x14ac:dyDescent="0.25">
      <c r="A1951" s="2">
        <v>45327</v>
      </c>
      <c r="B1951" s="3">
        <f t="shared" si="92"/>
        <v>2024</v>
      </c>
      <c r="C1951" t="str">
        <f t="shared" si="90"/>
        <v>2023-2024</v>
      </c>
      <c r="D1951" t="s">
        <v>160</v>
      </c>
      <c r="E1951" t="s">
        <v>37</v>
      </c>
      <c r="F1951" t="str">
        <f t="shared" si="91"/>
        <v>Victoria</v>
      </c>
      <c r="G1951" t="s">
        <v>26</v>
      </c>
      <c r="H1951">
        <v>3134</v>
      </c>
      <c r="I1951" t="s">
        <v>11</v>
      </c>
      <c r="J1951" t="s">
        <v>125</v>
      </c>
      <c r="K1951" t="s">
        <v>157</v>
      </c>
      <c r="L1951" t="s">
        <v>147</v>
      </c>
      <c r="M1951" s="5">
        <v>762</v>
      </c>
    </row>
    <row r="1952" spans="1:13" x14ac:dyDescent="0.25">
      <c r="A1952" s="2">
        <v>45441</v>
      </c>
      <c r="B1952" s="3">
        <f t="shared" si="92"/>
        <v>2024</v>
      </c>
      <c r="C1952" t="str">
        <f t="shared" si="90"/>
        <v>2023-2024</v>
      </c>
      <c r="D1952" t="s">
        <v>160</v>
      </c>
      <c r="E1952" t="s">
        <v>9</v>
      </c>
      <c r="F1952" t="str">
        <f t="shared" si="91"/>
        <v>New South Wales</v>
      </c>
      <c r="G1952" t="s">
        <v>10</v>
      </c>
      <c r="H1952">
        <v>2067</v>
      </c>
      <c r="I1952" t="s">
        <v>11</v>
      </c>
      <c r="J1952" t="s">
        <v>124</v>
      </c>
      <c r="K1952" t="s">
        <v>152</v>
      </c>
      <c r="L1952" t="s">
        <v>142</v>
      </c>
      <c r="M1952" s="5">
        <v>167</v>
      </c>
    </row>
    <row r="1953" spans="1:13" x14ac:dyDescent="0.25">
      <c r="A1953" s="2">
        <v>45357</v>
      </c>
      <c r="B1953" s="3">
        <f t="shared" si="92"/>
        <v>2024</v>
      </c>
      <c r="C1953" t="str">
        <f t="shared" si="90"/>
        <v>2023-2024</v>
      </c>
      <c r="D1953" t="s">
        <v>161</v>
      </c>
      <c r="E1953" t="s">
        <v>111</v>
      </c>
      <c r="F1953" t="str">
        <f t="shared" si="91"/>
        <v>New South Wales</v>
      </c>
      <c r="G1953" t="s">
        <v>10</v>
      </c>
      <c r="H1953">
        <v>2154</v>
      </c>
      <c r="I1953" t="s">
        <v>11</v>
      </c>
      <c r="J1953" t="s">
        <v>123</v>
      </c>
      <c r="K1953" t="s">
        <v>152</v>
      </c>
      <c r="L1953" t="s">
        <v>142</v>
      </c>
      <c r="M1953" s="5">
        <v>686</v>
      </c>
    </row>
    <row r="1954" spans="1:13" x14ac:dyDescent="0.25">
      <c r="A1954" s="2">
        <v>45494</v>
      </c>
      <c r="B1954" s="3">
        <f t="shared" si="92"/>
        <v>2025</v>
      </c>
      <c r="C1954" t="str">
        <f t="shared" si="90"/>
        <v>2024-2025</v>
      </c>
      <c r="D1954" t="s">
        <v>160</v>
      </c>
      <c r="E1954" t="s">
        <v>84</v>
      </c>
      <c r="F1954" t="str">
        <f t="shared" si="91"/>
        <v>Western Australia</v>
      </c>
      <c r="G1954" t="s">
        <v>28</v>
      </c>
      <c r="H1954">
        <v>6280</v>
      </c>
      <c r="I1954" t="s">
        <v>11</v>
      </c>
      <c r="J1954" t="s">
        <v>133</v>
      </c>
      <c r="K1954" t="s">
        <v>156</v>
      </c>
      <c r="L1954" t="s">
        <v>146</v>
      </c>
      <c r="M1954" s="5">
        <v>395</v>
      </c>
    </row>
    <row r="1955" spans="1:13" x14ac:dyDescent="0.25">
      <c r="A1955" s="2">
        <v>45708</v>
      </c>
      <c r="B1955" s="3">
        <f t="shared" si="92"/>
        <v>2025</v>
      </c>
      <c r="C1955" t="str">
        <f t="shared" si="90"/>
        <v>2024-2025</v>
      </c>
      <c r="D1955" t="s">
        <v>160</v>
      </c>
      <c r="E1955" t="s">
        <v>62</v>
      </c>
      <c r="F1955" t="str">
        <f t="shared" si="91"/>
        <v>Victoria</v>
      </c>
      <c r="G1955" t="s">
        <v>26</v>
      </c>
      <c r="H1955">
        <v>3690</v>
      </c>
      <c r="I1955" t="s">
        <v>11</v>
      </c>
      <c r="J1955" t="s">
        <v>135</v>
      </c>
      <c r="K1955" t="s">
        <v>157</v>
      </c>
      <c r="L1955" t="s">
        <v>147</v>
      </c>
      <c r="M1955" s="5">
        <v>685</v>
      </c>
    </row>
    <row r="1956" spans="1:13" x14ac:dyDescent="0.25">
      <c r="A1956" s="2">
        <v>45418</v>
      </c>
      <c r="B1956" s="3">
        <f t="shared" si="92"/>
        <v>2024</v>
      </c>
      <c r="C1956" t="str">
        <f t="shared" si="90"/>
        <v>2023-2024</v>
      </c>
      <c r="D1956" t="s">
        <v>161</v>
      </c>
      <c r="E1956" t="s">
        <v>55</v>
      </c>
      <c r="F1956" t="str">
        <f t="shared" si="91"/>
        <v>Queensland</v>
      </c>
      <c r="G1956" t="s">
        <v>19</v>
      </c>
      <c r="H1956">
        <v>4740</v>
      </c>
      <c r="I1956" t="s">
        <v>11</v>
      </c>
      <c r="J1956" t="s">
        <v>136</v>
      </c>
      <c r="K1956" t="s">
        <v>152</v>
      </c>
      <c r="L1956" t="s">
        <v>142</v>
      </c>
      <c r="M1956" s="5">
        <v>391</v>
      </c>
    </row>
    <row r="1957" spans="1:13" x14ac:dyDescent="0.25">
      <c r="A1957" s="2">
        <v>45405</v>
      </c>
      <c r="B1957" s="3">
        <f t="shared" si="92"/>
        <v>2024</v>
      </c>
      <c r="C1957" t="str">
        <f t="shared" si="90"/>
        <v>2023-2024</v>
      </c>
      <c r="D1957" t="s">
        <v>161</v>
      </c>
      <c r="E1957" t="s">
        <v>76</v>
      </c>
      <c r="F1957" t="str">
        <f t="shared" si="91"/>
        <v>Queensland</v>
      </c>
      <c r="G1957" t="s">
        <v>19</v>
      </c>
      <c r="H1957">
        <v>4220</v>
      </c>
      <c r="I1957" t="s">
        <v>11</v>
      </c>
      <c r="J1957" t="s">
        <v>122</v>
      </c>
      <c r="K1957" t="s">
        <v>157</v>
      </c>
      <c r="L1957" t="s">
        <v>147</v>
      </c>
      <c r="M1957" s="5">
        <v>751</v>
      </c>
    </row>
    <row r="1958" spans="1:13" x14ac:dyDescent="0.25">
      <c r="A1958" s="2">
        <v>45498</v>
      </c>
      <c r="B1958" s="3">
        <f t="shared" si="92"/>
        <v>2025</v>
      </c>
      <c r="C1958" t="str">
        <f t="shared" si="90"/>
        <v>2024-2025</v>
      </c>
      <c r="D1958" t="s">
        <v>160</v>
      </c>
      <c r="E1958" t="s">
        <v>112</v>
      </c>
      <c r="F1958" t="str">
        <f t="shared" si="91"/>
        <v>Queensland</v>
      </c>
      <c r="G1958" t="s">
        <v>19</v>
      </c>
      <c r="H1958">
        <v>4566</v>
      </c>
      <c r="I1958" t="s">
        <v>11</v>
      </c>
      <c r="J1958" t="s">
        <v>134</v>
      </c>
      <c r="K1958" t="s">
        <v>152</v>
      </c>
      <c r="L1958" t="s">
        <v>142</v>
      </c>
      <c r="M1958" s="5">
        <v>244</v>
      </c>
    </row>
    <row r="1959" spans="1:13" x14ac:dyDescent="0.25">
      <c r="A1959" s="2">
        <v>45406</v>
      </c>
      <c r="B1959" s="3">
        <f t="shared" si="92"/>
        <v>2024</v>
      </c>
      <c r="C1959" t="str">
        <f t="shared" si="90"/>
        <v>2023-2024</v>
      </c>
      <c r="D1959" t="s">
        <v>160</v>
      </c>
      <c r="E1959" t="s">
        <v>87</v>
      </c>
      <c r="F1959" t="str">
        <f t="shared" si="91"/>
        <v>New South Wales</v>
      </c>
      <c r="G1959" t="s">
        <v>10</v>
      </c>
      <c r="H1959">
        <v>2158</v>
      </c>
      <c r="I1959" t="s">
        <v>11</v>
      </c>
      <c r="J1959" t="s">
        <v>123</v>
      </c>
      <c r="K1959" t="s">
        <v>153</v>
      </c>
      <c r="L1959" t="s">
        <v>143</v>
      </c>
      <c r="M1959" s="5">
        <v>785</v>
      </c>
    </row>
    <row r="1960" spans="1:13" x14ac:dyDescent="0.25">
      <c r="A1960" s="2">
        <v>45422</v>
      </c>
      <c r="B1960" s="3">
        <f t="shared" si="92"/>
        <v>2024</v>
      </c>
      <c r="C1960" t="str">
        <f t="shared" si="90"/>
        <v>2023-2024</v>
      </c>
      <c r="D1960" t="s">
        <v>161</v>
      </c>
      <c r="E1960" t="s">
        <v>112</v>
      </c>
      <c r="F1960" t="str">
        <f t="shared" si="91"/>
        <v>Queensland</v>
      </c>
      <c r="G1960" t="s">
        <v>19</v>
      </c>
      <c r="H1960">
        <v>4566</v>
      </c>
      <c r="I1960" t="s">
        <v>11</v>
      </c>
      <c r="J1960" t="s">
        <v>134</v>
      </c>
      <c r="K1960" t="s">
        <v>153</v>
      </c>
      <c r="L1960" t="s">
        <v>143</v>
      </c>
      <c r="M1960" s="5">
        <v>690</v>
      </c>
    </row>
    <row r="1961" spans="1:13" x14ac:dyDescent="0.25">
      <c r="A1961" s="2">
        <v>45658</v>
      </c>
      <c r="B1961" s="3">
        <f t="shared" si="92"/>
        <v>2025</v>
      </c>
      <c r="C1961" t="str">
        <f t="shared" si="90"/>
        <v>2024-2025</v>
      </c>
      <c r="D1961" t="s">
        <v>161</v>
      </c>
      <c r="E1961" t="s">
        <v>105</v>
      </c>
      <c r="F1961" t="str">
        <f t="shared" si="91"/>
        <v>New South Wales</v>
      </c>
      <c r="G1961" t="s">
        <v>10</v>
      </c>
      <c r="H1961">
        <v>2031</v>
      </c>
      <c r="I1961" t="s">
        <v>11</v>
      </c>
      <c r="J1961" t="s">
        <v>124</v>
      </c>
      <c r="K1961" t="s">
        <v>158</v>
      </c>
      <c r="L1961" t="s">
        <v>148</v>
      </c>
      <c r="M1961" s="5">
        <v>799</v>
      </c>
    </row>
    <row r="1962" spans="1:13" x14ac:dyDescent="0.25">
      <c r="A1962" s="2">
        <v>45808</v>
      </c>
      <c r="B1962" s="3">
        <f t="shared" si="92"/>
        <v>2025</v>
      </c>
      <c r="C1962" t="str">
        <f t="shared" si="90"/>
        <v>2024-2025</v>
      </c>
      <c r="D1962" t="s">
        <v>161</v>
      </c>
      <c r="E1962" t="s">
        <v>12</v>
      </c>
      <c r="F1962" t="str">
        <f t="shared" si="91"/>
        <v>New South Wales</v>
      </c>
      <c r="G1962" t="s">
        <v>10</v>
      </c>
      <c r="H1962">
        <v>2795</v>
      </c>
      <c r="I1962" t="s">
        <v>11</v>
      </c>
      <c r="J1962" t="s">
        <v>130</v>
      </c>
      <c r="K1962" t="s">
        <v>155</v>
      </c>
      <c r="L1962" t="s">
        <v>145</v>
      </c>
      <c r="M1962" s="5">
        <v>184</v>
      </c>
    </row>
    <row r="1963" spans="1:13" x14ac:dyDescent="0.25">
      <c r="A1963" s="2">
        <v>45319</v>
      </c>
      <c r="B1963" s="3">
        <f t="shared" si="92"/>
        <v>2024</v>
      </c>
      <c r="C1963" t="str">
        <f t="shared" si="90"/>
        <v>2023-2024</v>
      </c>
      <c r="D1963" t="s">
        <v>161</v>
      </c>
      <c r="E1963" t="s">
        <v>68</v>
      </c>
      <c r="F1963" t="str">
        <f t="shared" si="91"/>
        <v>Victoria</v>
      </c>
      <c r="G1963" t="s">
        <v>26</v>
      </c>
      <c r="H1963">
        <v>3429</v>
      </c>
      <c r="I1963" t="s">
        <v>11</v>
      </c>
      <c r="J1963" t="s">
        <v>127</v>
      </c>
      <c r="K1963" t="s">
        <v>157</v>
      </c>
      <c r="L1963" t="s">
        <v>147</v>
      </c>
      <c r="M1963" s="5">
        <v>471</v>
      </c>
    </row>
    <row r="1964" spans="1:13" x14ac:dyDescent="0.25">
      <c r="A1964" s="2">
        <v>45827</v>
      </c>
      <c r="B1964" s="3">
        <f t="shared" si="92"/>
        <v>2025</v>
      </c>
      <c r="C1964" t="str">
        <f t="shared" si="90"/>
        <v>2024-2025</v>
      </c>
      <c r="D1964" t="s">
        <v>160</v>
      </c>
      <c r="E1964" t="s">
        <v>18</v>
      </c>
      <c r="F1964" t="str">
        <f t="shared" si="91"/>
        <v>Queensland</v>
      </c>
      <c r="G1964" t="s">
        <v>19</v>
      </c>
      <c r="H1964">
        <v>4802</v>
      </c>
      <c r="I1964" t="s">
        <v>11</v>
      </c>
      <c r="J1964" t="s">
        <v>131</v>
      </c>
      <c r="K1964" t="s">
        <v>155</v>
      </c>
      <c r="L1964" t="s">
        <v>145</v>
      </c>
      <c r="M1964" s="5">
        <v>632</v>
      </c>
    </row>
    <row r="1965" spans="1:13" x14ac:dyDescent="0.25">
      <c r="A1965" s="2">
        <v>45995</v>
      </c>
      <c r="B1965" s="3">
        <f t="shared" si="92"/>
        <v>2026</v>
      </c>
      <c r="C1965" t="str">
        <f t="shared" si="90"/>
        <v>2025-2026</v>
      </c>
      <c r="D1965" t="s">
        <v>161</v>
      </c>
      <c r="E1965" t="s">
        <v>34</v>
      </c>
      <c r="F1965" t="str">
        <f t="shared" si="91"/>
        <v>New South Wales</v>
      </c>
      <c r="G1965" t="s">
        <v>10</v>
      </c>
      <c r="H1965">
        <v>2560</v>
      </c>
      <c r="I1965" t="s">
        <v>11</v>
      </c>
      <c r="J1965" t="s">
        <v>121</v>
      </c>
      <c r="K1965" t="s">
        <v>157</v>
      </c>
      <c r="L1965" t="s">
        <v>147</v>
      </c>
      <c r="M1965" s="5">
        <v>341</v>
      </c>
    </row>
    <row r="1966" spans="1:13" x14ac:dyDescent="0.25">
      <c r="A1966" s="2">
        <v>45790</v>
      </c>
      <c r="B1966" s="3">
        <f t="shared" si="92"/>
        <v>2025</v>
      </c>
      <c r="C1966" t="str">
        <f t="shared" si="90"/>
        <v>2024-2025</v>
      </c>
      <c r="D1966" t="s">
        <v>161</v>
      </c>
      <c r="E1966" t="s">
        <v>90</v>
      </c>
      <c r="F1966" t="str">
        <f t="shared" si="91"/>
        <v>New South Wales</v>
      </c>
      <c r="G1966" t="s">
        <v>10</v>
      </c>
      <c r="H1966">
        <v>2650</v>
      </c>
      <c r="I1966" t="s">
        <v>11</v>
      </c>
      <c r="J1966" t="s">
        <v>130</v>
      </c>
      <c r="K1966" t="s">
        <v>156</v>
      </c>
      <c r="L1966" t="s">
        <v>146</v>
      </c>
      <c r="M1966" s="5">
        <v>502</v>
      </c>
    </row>
    <row r="1967" spans="1:13" x14ac:dyDescent="0.25">
      <c r="A1967" s="2">
        <v>45600</v>
      </c>
      <c r="B1967" s="3">
        <f t="shared" si="92"/>
        <v>2025</v>
      </c>
      <c r="C1967" t="str">
        <f t="shared" si="90"/>
        <v>2024-2025</v>
      </c>
      <c r="D1967" t="s">
        <v>160</v>
      </c>
      <c r="E1967" t="s">
        <v>107</v>
      </c>
      <c r="F1967" t="str">
        <f t="shared" si="91"/>
        <v>New South Wales</v>
      </c>
      <c r="G1967" t="s">
        <v>10</v>
      </c>
      <c r="H1967">
        <v>2020</v>
      </c>
      <c r="I1967" t="s">
        <v>11</v>
      </c>
      <c r="J1967" t="s">
        <v>124</v>
      </c>
      <c r="K1967" t="s">
        <v>159</v>
      </c>
      <c r="L1967" t="s">
        <v>149</v>
      </c>
      <c r="M1967" s="5">
        <v>527</v>
      </c>
    </row>
    <row r="1968" spans="1:13" x14ac:dyDescent="0.25">
      <c r="A1968" s="2">
        <v>45845</v>
      </c>
      <c r="B1968" s="3">
        <f t="shared" si="92"/>
        <v>2026</v>
      </c>
      <c r="C1968" t="str">
        <f t="shared" si="90"/>
        <v>2025-2026</v>
      </c>
      <c r="D1968" t="s">
        <v>160</v>
      </c>
      <c r="E1968" t="s">
        <v>36</v>
      </c>
      <c r="F1968" t="str">
        <f t="shared" si="91"/>
        <v>New South Wales</v>
      </c>
      <c r="G1968" t="s">
        <v>10</v>
      </c>
      <c r="H1968">
        <v>2539</v>
      </c>
      <c r="I1968" t="s">
        <v>11</v>
      </c>
      <c r="J1968" t="s">
        <v>121</v>
      </c>
      <c r="K1968" t="s">
        <v>156</v>
      </c>
      <c r="L1968" t="s">
        <v>146</v>
      </c>
      <c r="M1968" s="5">
        <v>220</v>
      </c>
    </row>
    <row r="1969" spans="1:13" x14ac:dyDescent="0.25">
      <c r="A1969" s="2">
        <v>45866</v>
      </c>
      <c r="B1969" s="3">
        <f t="shared" si="92"/>
        <v>2026</v>
      </c>
      <c r="C1969" t="str">
        <f t="shared" si="90"/>
        <v>2025-2026</v>
      </c>
      <c r="D1969" t="s">
        <v>161</v>
      </c>
      <c r="E1969" t="s">
        <v>101</v>
      </c>
      <c r="F1969" t="str">
        <f t="shared" si="91"/>
        <v>Queensland</v>
      </c>
      <c r="G1969" t="s">
        <v>19</v>
      </c>
      <c r="H1969">
        <v>4305</v>
      </c>
      <c r="I1969" t="s">
        <v>11</v>
      </c>
      <c r="J1969" t="s">
        <v>122</v>
      </c>
      <c r="K1969" t="s">
        <v>153</v>
      </c>
      <c r="L1969" t="s">
        <v>143</v>
      </c>
      <c r="M1969" s="5">
        <v>59</v>
      </c>
    </row>
    <row r="1970" spans="1:13" x14ac:dyDescent="0.25">
      <c r="A1970" s="2">
        <v>45896</v>
      </c>
      <c r="B1970" s="3">
        <f t="shared" si="92"/>
        <v>2026</v>
      </c>
      <c r="C1970" t="str">
        <f t="shared" si="90"/>
        <v>2025-2026</v>
      </c>
      <c r="D1970" t="s">
        <v>160</v>
      </c>
      <c r="E1970" t="s">
        <v>18</v>
      </c>
      <c r="F1970" t="str">
        <f t="shared" si="91"/>
        <v>Queensland</v>
      </c>
      <c r="G1970" t="s">
        <v>19</v>
      </c>
      <c r="H1970">
        <v>4802</v>
      </c>
      <c r="I1970" t="s">
        <v>11</v>
      </c>
      <c r="J1970" t="s">
        <v>131</v>
      </c>
      <c r="K1970" t="s">
        <v>153</v>
      </c>
      <c r="L1970" t="s">
        <v>143</v>
      </c>
      <c r="M1970" s="5">
        <v>496</v>
      </c>
    </row>
    <row r="1971" spans="1:13" x14ac:dyDescent="0.25">
      <c r="A1971" s="2">
        <v>45514</v>
      </c>
      <c r="B1971" s="3">
        <f t="shared" si="92"/>
        <v>2025</v>
      </c>
      <c r="C1971" t="str">
        <f t="shared" si="90"/>
        <v>2024-2025</v>
      </c>
      <c r="D1971" t="s">
        <v>160</v>
      </c>
      <c r="E1971" t="s">
        <v>18</v>
      </c>
      <c r="F1971" t="str">
        <f t="shared" si="91"/>
        <v>Queensland</v>
      </c>
      <c r="G1971" t="s">
        <v>19</v>
      </c>
      <c r="H1971">
        <v>4802</v>
      </c>
      <c r="I1971" t="s">
        <v>11</v>
      </c>
      <c r="J1971" t="s">
        <v>131</v>
      </c>
      <c r="K1971" t="s">
        <v>152</v>
      </c>
      <c r="L1971" t="s">
        <v>142</v>
      </c>
      <c r="M1971" s="5">
        <v>640</v>
      </c>
    </row>
    <row r="1972" spans="1:13" x14ac:dyDescent="0.25">
      <c r="A1972" s="2">
        <v>45909</v>
      </c>
      <c r="B1972" s="3">
        <f t="shared" si="92"/>
        <v>2026</v>
      </c>
      <c r="C1972" t="str">
        <f t="shared" si="90"/>
        <v>2025-2026</v>
      </c>
      <c r="D1972" t="s">
        <v>161</v>
      </c>
      <c r="E1972" t="s">
        <v>108</v>
      </c>
      <c r="F1972" t="str">
        <f t="shared" si="91"/>
        <v>Tasmania</v>
      </c>
      <c r="G1972" t="s">
        <v>43</v>
      </c>
      <c r="H1972">
        <v>7320</v>
      </c>
      <c r="I1972" t="s">
        <v>11</v>
      </c>
      <c r="J1972" t="s">
        <v>128</v>
      </c>
      <c r="K1972" t="s">
        <v>153</v>
      </c>
      <c r="L1972" t="s">
        <v>143</v>
      </c>
      <c r="M1972" s="5">
        <v>357</v>
      </c>
    </row>
    <row r="1973" spans="1:13" x14ac:dyDescent="0.25">
      <c r="A1973" s="2">
        <v>45576</v>
      </c>
      <c r="B1973" s="3">
        <f t="shared" si="92"/>
        <v>2025</v>
      </c>
      <c r="C1973" t="str">
        <f t="shared" si="90"/>
        <v>2024-2025</v>
      </c>
      <c r="D1973" t="s">
        <v>161</v>
      </c>
      <c r="E1973" t="s">
        <v>75</v>
      </c>
      <c r="F1973" t="str">
        <f t="shared" si="91"/>
        <v>Victoria</v>
      </c>
      <c r="G1973" t="s">
        <v>26</v>
      </c>
      <c r="H1973">
        <v>3915</v>
      </c>
      <c r="I1973" t="s">
        <v>11</v>
      </c>
      <c r="J1973" t="s">
        <v>135</v>
      </c>
      <c r="K1973" t="s">
        <v>153</v>
      </c>
      <c r="L1973" t="s">
        <v>143</v>
      </c>
      <c r="M1973" s="5">
        <v>577</v>
      </c>
    </row>
    <row r="1974" spans="1:13" x14ac:dyDescent="0.25">
      <c r="A1974" s="2">
        <v>45718</v>
      </c>
      <c r="B1974" s="3">
        <f t="shared" si="92"/>
        <v>2025</v>
      </c>
      <c r="C1974" t="str">
        <f t="shared" si="90"/>
        <v>2024-2025</v>
      </c>
      <c r="D1974" t="s">
        <v>161</v>
      </c>
      <c r="E1974" t="s">
        <v>13</v>
      </c>
      <c r="F1974" t="str">
        <f t="shared" si="91"/>
        <v>New South Wales</v>
      </c>
      <c r="G1974" t="s">
        <v>10</v>
      </c>
      <c r="H1974">
        <v>2141</v>
      </c>
      <c r="I1974" t="s">
        <v>11</v>
      </c>
      <c r="J1974" t="s">
        <v>123</v>
      </c>
      <c r="K1974" t="s">
        <v>150</v>
      </c>
      <c r="L1974" t="s">
        <v>140</v>
      </c>
      <c r="M1974" s="5">
        <v>430</v>
      </c>
    </row>
    <row r="1975" spans="1:13" x14ac:dyDescent="0.25">
      <c r="A1975" s="2">
        <v>45378</v>
      </c>
      <c r="B1975" s="3">
        <f t="shared" si="92"/>
        <v>2024</v>
      </c>
      <c r="C1975" t="str">
        <f t="shared" si="90"/>
        <v>2023-2024</v>
      </c>
      <c r="D1975" t="s">
        <v>160</v>
      </c>
      <c r="E1975" t="s">
        <v>103</v>
      </c>
      <c r="F1975" t="str">
        <f t="shared" si="91"/>
        <v>Victoria</v>
      </c>
      <c r="G1975" t="s">
        <v>26</v>
      </c>
      <c r="H1975">
        <v>3550</v>
      </c>
      <c r="I1975" t="s">
        <v>11</v>
      </c>
      <c r="J1975" t="s">
        <v>127</v>
      </c>
      <c r="K1975" t="s">
        <v>153</v>
      </c>
      <c r="L1975" t="s">
        <v>143</v>
      </c>
      <c r="M1975" s="5">
        <v>113</v>
      </c>
    </row>
    <row r="1976" spans="1:13" x14ac:dyDescent="0.25">
      <c r="A1976" s="2">
        <v>45984</v>
      </c>
      <c r="B1976" s="3">
        <f t="shared" si="92"/>
        <v>2026</v>
      </c>
      <c r="C1976" t="str">
        <f t="shared" si="90"/>
        <v>2025-2026</v>
      </c>
      <c r="D1976" t="s">
        <v>161</v>
      </c>
      <c r="E1976" t="s">
        <v>75</v>
      </c>
      <c r="F1976" t="str">
        <f t="shared" si="91"/>
        <v>Victoria</v>
      </c>
      <c r="G1976" t="s">
        <v>26</v>
      </c>
      <c r="H1976">
        <v>3915</v>
      </c>
      <c r="I1976" t="s">
        <v>11</v>
      </c>
      <c r="J1976" t="s">
        <v>135</v>
      </c>
      <c r="K1976" t="s">
        <v>155</v>
      </c>
      <c r="L1976" t="s">
        <v>145</v>
      </c>
      <c r="M1976" s="5">
        <v>92</v>
      </c>
    </row>
    <row r="1977" spans="1:13" x14ac:dyDescent="0.25">
      <c r="A1977" s="2">
        <v>45849</v>
      </c>
      <c r="B1977" s="3">
        <f t="shared" si="92"/>
        <v>2026</v>
      </c>
      <c r="C1977" t="str">
        <f t="shared" si="90"/>
        <v>2025-2026</v>
      </c>
      <c r="D1977" t="s">
        <v>160</v>
      </c>
      <c r="E1977" t="s">
        <v>38</v>
      </c>
      <c r="F1977" t="str">
        <f t="shared" si="91"/>
        <v>Victoria</v>
      </c>
      <c r="G1977" t="s">
        <v>26</v>
      </c>
      <c r="H1977">
        <v>3199</v>
      </c>
      <c r="I1977" t="s">
        <v>11</v>
      </c>
      <c r="J1977" t="s">
        <v>125</v>
      </c>
      <c r="K1977" t="s">
        <v>151</v>
      </c>
      <c r="L1977" t="s">
        <v>141</v>
      </c>
      <c r="M1977" s="5">
        <v>40</v>
      </c>
    </row>
    <row r="1978" spans="1:13" x14ac:dyDescent="0.25">
      <c r="A1978" s="2">
        <v>45698</v>
      </c>
      <c r="B1978" s="3">
        <f t="shared" si="92"/>
        <v>2025</v>
      </c>
      <c r="C1978" t="str">
        <f t="shared" si="90"/>
        <v>2024-2025</v>
      </c>
      <c r="D1978" t="s">
        <v>161</v>
      </c>
      <c r="E1978" t="s">
        <v>102</v>
      </c>
      <c r="F1978" t="str">
        <f t="shared" si="91"/>
        <v>Queensland</v>
      </c>
      <c r="G1978" t="s">
        <v>19</v>
      </c>
      <c r="H1978">
        <v>4825</v>
      </c>
      <c r="I1978" t="s">
        <v>11</v>
      </c>
      <c r="J1978" t="s">
        <v>131</v>
      </c>
      <c r="K1978" t="s">
        <v>151</v>
      </c>
      <c r="L1978" t="s">
        <v>141</v>
      </c>
      <c r="M1978" s="5">
        <v>499</v>
      </c>
    </row>
    <row r="1979" spans="1:13" x14ac:dyDescent="0.25">
      <c r="A1979" s="2">
        <v>45701</v>
      </c>
      <c r="B1979" s="3">
        <f t="shared" si="92"/>
        <v>2025</v>
      </c>
      <c r="C1979" t="str">
        <f t="shared" si="90"/>
        <v>2024-2025</v>
      </c>
      <c r="D1979" t="s">
        <v>160</v>
      </c>
      <c r="E1979" t="s">
        <v>55</v>
      </c>
      <c r="F1979" t="str">
        <f t="shared" si="91"/>
        <v>Queensland</v>
      </c>
      <c r="G1979" t="s">
        <v>19</v>
      </c>
      <c r="H1979">
        <v>4740</v>
      </c>
      <c r="I1979" t="s">
        <v>11</v>
      </c>
      <c r="J1979" t="s">
        <v>136</v>
      </c>
      <c r="K1979" t="s">
        <v>151</v>
      </c>
      <c r="L1979" t="s">
        <v>141</v>
      </c>
      <c r="M1979" s="5">
        <v>98</v>
      </c>
    </row>
    <row r="1980" spans="1:13" x14ac:dyDescent="0.25">
      <c r="A1980" s="2">
        <v>45674</v>
      </c>
      <c r="B1980" s="3">
        <f t="shared" si="92"/>
        <v>2025</v>
      </c>
      <c r="C1980" t="str">
        <f t="shared" si="90"/>
        <v>2024-2025</v>
      </c>
      <c r="D1980" t="s">
        <v>161</v>
      </c>
      <c r="E1980" t="s">
        <v>34</v>
      </c>
      <c r="F1980" t="str">
        <f t="shared" si="91"/>
        <v>New South Wales</v>
      </c>
      <c r="G1980" t="s">
        <v>10</v>
      </c>
      <c r="H1980">
        <v>2560</v>
      </c>
      <c r="I1980" t="s">
        <v>11</v>
      </c>
      <c r="J1980" t="s">
        <v>121</v>
      </c>
      <c r="K1980" t="s">
        <v>154</v>
      </c>
      <c r="L1980" t="s">
        <v>144</v>
      </c>
      <c r="M1980" s="5">
        <v>652</v>
      </c>
    </row>
    <row r="1981" spans="1:13" x14ac:dyDescent="0.25">
      <c r="A1981" s="2">
        <v>45746</v>
      </c>
      <c r="B1981" s="3">
        <f t="shared" si="92"/>
        <v>2025</v>
      </c>
      <c r="C1981" t="str">
        <f t="shared" si="90"/>
        <v>2024-2025</v>
      </c>
      <c r="D1981" t="s">
        <v>161</v>
      </c>
      <c r="E1981" t="s">
        <v>69</v>
      </c>
      <c r="F1981" t="str">
        <f t="shared" si="91"/>
        <v>Victoria</v>
      </c>
      <c r="G1981" t="s">
        <v>26</v>
      </c>
      <c r="H1981">
        <v>3148</v>
      </c>
      <c r="I1981" t="s">
        <v>11</v>
      </c>
      <c r="J1981" t="s">
        <v>125</v>
      </c>
      <c r="K1981" t="s">
        <v>158</v>
      </c>
      <c r="L1981" t="s">
        <v>148</v>
      </c>
      <c r="M1981" s="5">
        <v>95</v>
      </c>
    </row>
    <row r="1982" spans="1:13" x14ac:dyDescent="0.25">
      <c r="A1982" s="2">
        <v>46005</v>
      </c>
      <c r="B1982" s="3">
        <f t="shared" si="92"/>
        <v>2026</v>
      </c>
      <c r="C1982" t="str">
        <f t="shared" si="90"/>
        <v>2025-2026</v>
      </c>
      <c r="D1982" t="s">
        <v>160</v>
      </c>
      <c r="E1982" t="s">
        <v>107</v>
      </c>
      <c r="F1982" t="str">
        <f t="shared" si="91"/>
        <v>New South Wales</v>
      </c>
      <c r="G1982" t="s">
        <v>10</v>
      </c>
      <c r="H1982">
        <v>2020</v>
      </c>
      <c r="I1982" t="s">
        <v>11</v>
      </c>
      <c r="J1982" t="s">
        <v>124</v>
      </c>
      <c r="K1982" t="s">
        <v>156</v>
      </c>
      <c r="L1982" t="s">
        <v>146</v>
      </c>
      <c r="M1982" s="5">
        <v>634</v>
      </c>
    </row>
    <row r="1983" spans="1:13" x14ac:dyDescent="0.25">
      <c r="A1983" s="2">
        <v>45881</v>
      </c>
      <c r="B1983" s="3">
        <f t="shared" si="92"/>
        <v>2026</v>
      </c>
      <c r="C1983" t="str">
        <f t="shared" si="90"/>
        <v>2025-2026</v>
      </c>
      <c r="D1983" t="s">
        <v>160</v>
      </c>
      <c r="E1983" t="s">
        <v>25</v>
      </c>
      <c r="F1983" t="str">
        <f t="shared" si="91"/>
        <v>Victoria</v>
      </c>
      <c r="G1983" t="s">
        <v>26</v>
      </c>
      <c r="H1983">
        <v>3066</v>
      </c>
      <c r="I1983" t="s">
        <v>11</v>
      </c>
      <c r="J1983" t="s">
        <v>126</v>
      </c>
      <c r="K1983" t="s">
        <v>157</v>
      </c>
      <c r="L1983" t="s">
        <v>147</v>
      </c>
      <c r="M1983" s="5">
        <v>328</v>
      </c>
    </row>
    <row r="1984" spans="1:13" x14ac:dyDescent="0.25">
      <c r="A1984" s="2">
        <v>45661</v>
      </c>
      <c r="B1984" s="3">
        <f t="shared" si="92"/>
        <v>2025</v>
      </c>
      <c r="C1984" t="str">
        <f t="shared" si="90"/>
        <v>2024-2025</v>
      </c>
      <c r="D1984" t="s">
        <v>160</v>
      </c>
      <c r="E1984" t="s">
        <v>54</v>
      </c>
      <c r="F1984" t="str">
        <f t="shared" si="91"/>
        <v>New South Wales</v>
      </c>
      <c r="G1984" t="s">
        <v>10</v>
      </c>
      <c r="H1984">
        <v>2750</v>
      </c>
      <c r="I1984" t="s">
        <v>11</v>
      </c>
      <c r="J1984" t="s">
        <v>130</v>
      </c>
      <c r="K1984" t="s">
        <v>157</v>
      </c>
      <c r="L1984" t="s">
        <v>147</v>
      </c>
      <c r="M1984" s="5">
        <v>640</v>
      </c>
    </row>
    <row r="1985" spans="1:13" x14ac:dyDescent="0.25">
      <c r="A1985" s="2">
        <v>45895</v>
      </c>
      <c r="B1985" s="3">
        <f t="shared" si="92"/>
        <v>2026</v>
      </c>
      <c r="C1985" t="str">
        <f t="shared" si="90"/>
        <v>2025-2026</v>
      </c>
      <c r="D1985" t="s">
        <v>160</v>
      </c>
      <c r="E1985" t="s">
        <v>73</v>
      </c>
      <c r="F1985" t="str">
        <f t="shared" si="91"/>
        <v>Queensland</v>
      </c>
      <c r="G1985" t="s">
        <v>19</v>
      </c>
      <c r="H1985">
        <v>4509</v>
      </c>
      <c r="I1985" t="s">
        <v>11</v>
      </c>
      <c r="J1985" t="s">
        <v>122</v>
      </c>
      <c r="K1985" t="s">
        <v>152</v>
      </c>
      <c r="L1985" t="s">
        <v>142</v>
      </c>
      <c r="M1985" s="5">
        <v>587</v>
      </c>
    </row>
    <row r="1986" spans="1:13" x14ac:dyDescent="0.25">
      <c r="A1986" s="2">
        <v>45313</v>
      </c>
      <c r="B1986" s="3">
        <f t="shared" si="92"/>
        <v>2024</v>
      </c>
      <c r="C1986" t="str">
        <f t="shared" ref="C1986:C2049" si="93">IF(MONTH(A1986) &gt;= 7, YEAR(A1986) &amp; "-" &amp; YEAR(A1986) + 1, YEAR(A1986) - 1 &amp; "-" &amp; YEAR(A1986))</f>
        <v>2023-2024</v>
      </c>
      <c r="D1986" t="s">
        <v>160</v>
      </c>
      <c r="E1986" t="s">
        <v>44</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28</v>
      </c>
      <c r="H1986">
        <v>6010</v>
      </c>
      <c r="I1986" t="s">
        <v>11</v>
      </c>
      <c r="J1986" t="s">
        <v>119</v>
      </c>
      <c r="K1986" t="s">
        <v>151</v>
      </c>
      <c r="L1986" t="s">
        <v>141</v>
      </c>
      <c r="M1986" s="5">
        <v>309</v>
      </c>
    </row>
    <row r="1987" spans="1:13" x14ac:dyDescent="0.25">
      <c r="A1987" s="2">
        <v>45352</v>
      </c>
      <c r="B1987" s="3">
        <f t="shared" ref="B1987:B2050" si="95">IF(MONTH(A1987)&gt;=7,YEAR(A1987)+1,YEAR(A1987))</f>
        <v>2024</v>
      </c>
      <c r="C1987" t="str">
        <f t="shared" si="93"/>
        <v>2023-2024</v>
      </c>
      <c r="D1987" t="s">
        <v>161</v>
      </c>
      <c r="E1987" t="s">
        <v>34</v>
      </c>
      <c r="F1987" t="str">
        <f t="shared" si="94"/>
        <v>New South Wales</v>
      </c>
      <c r="G1987" t="s">
        <v>10</v>
      </c>
      <c r="H1987">
        <v>2560</v>
      </c>
      <c r="I1987" t="s">
        <v>11</v>
      </c>
      <c r="J1987" t="s">
        <v>121</v>
      </c>
      <c r="K1987" t="s">
        <v>158</v>
      </c>
      <c r="L1987" t="s">
        <v>148</v>
      </c>
      <c r="M1987" s="5">
        <v>83</v>
      </c>
    </row>
    <row r="1988" spans="1:13" x14ac:dyDescent="0.25">
      <c r="A1988" s="2">
        <v>45735</v>
      </c>
      <c r="B1988" s="3">
        <f t="shared" si="95"/>
        <v>2025</v>
      </c>
      <c r="C1988" t="str">
        <f t="shared" si="93"/>
        <v>2024-2025</v>
      </c>
      <c r="D1988" t="s">
        <v>161</v>
      </c>
      <c r="E1988" t="s">
        <v>34</v>
      </c>
      <c r="F1988" t="str">
        <f t="shared" si="94"/>
        <v>New South Wales</v>
      </c>
      <c r="G1988" t="s">
        <v>10</v>
      </c>
      <c r="H1988">
        <v>2560</v>
      </c>
      <c r="I1988" t="s">
        <v>11</v>
      </c>
      <c r="J1988" t="s">
        <v>121</v>
      </c>
      <c r="K1988" t="s">
        <v>151</v>
      </c>
      <c r="L1988" t="s">
        <v>141</v>
      </c>
      <c r="M1988" s="5">
        <v>517</v>
      </c>
    </row>
    <row r="1989" spans="1:13" x14ac:dyDescent="0.25">
      <c r="A1989" s="2">
        <v>45715</v>
      </c>
      <c r="B1989" s="3">
        <f t="shared" si="95"/>
        <v>2025</v>
      </c>
      <c r="C1989" t="str">
        <f t="shared" si="93"/>
        <v>2024-2025</v>
      </c>
      <c r="D1989" t="s">
        <v>160</v>
      </c>
      <c r="E1989" t="s">
        <v>29</v>
      </c>
      <c r="F1989" t="str">
        <f t="shared" si="94"/>
        <v>Queensland</v>
      </c>
      <c r="G1989" t="s">
        <v>19</v>
      </c>
      <c r="H1989">
        <v>4703</v>
      </c>
      <c r="I1989" t="s">
        <v>11</v>
      </c>
      <c r="J1989" t="s">
        <v>136</v>
      </c>
      <c r="K1989" t="s">
        <v>154</v>
      </c>
      <c r="L1989" t="s">
        <v>144</v>
      </c>
      <c r="M1989" s="5">
        <v>174</v>
      </c>
    </row>
    <row r="1990" spans="1:13" x14ac:dyDescent="0.25">
      <c r="A1990" s="2">
        <v>45968</v>
      </c>
      <c r="B1990" s="3">
        <f t="shared" si="95"/>
        <v>2026</v>
      </c>
      <c r="C1990" t="str">
        <f t="shared" si="93"/>
        <v>2025-2026</v>
      </c>
      <c r="D1990" t="s">
        <v>160</v>
      </c>
      <c r="E1990" t="s">
        <v>105</v>
      </c>
      <c r="F1990" t="str">
        <f t="shared" si="94"/>
        <v>New South Wales</v>
      </c>
      <c r="G1990" t="s">
        <v>10</v>
      </c>
      <c r="H1990">
        <v>2031</v>
      </c>
      <c r="I1990" t="s">
        <v>11</v>
      </c>
      <c r="J1990" t="s">
        <v>124</v>
      </c>
      <c r="K1990" t="s">
        <v>159</v>
      </c>
      <c r="L1990" t="s">
        <v>149</v>
      </c>
      <c r="M1990" s="5">
        <v>95</v>
      </c>
    </row>
    <row r="1991" spans="1:13" x14ac:dyDescent="0.25">
      <c r="A1991" s="2">
        <v>45992</v>
      </c>
      <c r="B1991" s="3">
        <f t="shared" si="95"/>
        <v>2026</v>
      </c>
      <c r="C1991" t="str">
        <f t="shared" si="93"/>
        <v>2025-2026</v>
      </c>
      <c r="D1991" t="s">
        <v>160</v>
      </c>
      <c r="E1991" t="s">
        <v>33</v>
      </c>
      <c r="F1991" t="str">
        <f t="shared" si="94"/>
        <v>Northern Territory</v>
      </c>
      <c r="G1991" t="s">
        <v>15</v>
      </c>
      <c r="H1991">
        <v>870</v>
      </c>
      <c r="I1991" t="s">
        <v>11</v>
      </c>
      <c r="J1991" t="s">
        <v>138</v>
      </c>
      <c r="K1991" t="s">
        <v>157</v>
      </c>
      <c r="L1991" t="s">
        <v>147</v>
      </c>
      <c r="M1991" s="5">
        <v>704</v>
      </c>
    </row>
    <row r="1992" spans="1:13" x14ac:dyDescent="0.25">
      <c r="A1992" s="2">
        <v>45588</v>
      </c>
      <c r="B1992" s="3">
        <f t="shared" si="95"/>
        <v>2025</v>
      </c>
      <c r="C1992" t="str">
        <f t="shared" si="93"/>
        <v>2024-2025</v>
      </c>
      <c r="D1992" t="s">
        <v>160</v>
      </c>
      <c r="E1992" t="s">
        <v>107</v>
      </c>
      <c r="F1992" t="str">
        <f t="shared" si="94"/>
        <v>New South Wales</v>
      </c>
      <c r="G1992" t="s">
        <v>10</v>
      </c>
      <c r="H1992">
        <v>2020</v>
      </c>
      <c r="I1992" t="s">
        <v>11</v>
      </c>
      <c r="J1992" t="s">
        <v>124</v>
      </c>
      <c r="K1992" t="s">
        <v>159</v>
      </c>
      <c r="L1992" t="s">
        <v>149</v>
      </c>
      <c r="M1992" s="5">
        <v>459</v>
      </c>
    </row>
    <row r="1993" spans="1:13" x14ac:dyDescent="0.25">
      <c r="A1993" s="2">
        <v>45760</v>
      </c>
      <c r="B1993" s="3">
        <f t="shared" si="95"/>
        <v>2025</v>
      </c>
      <c r="C1993" t="str">
        <f t="shared" si="93"/>
        <v>2024-2025</v>
      </c>
      <c r="D1993" t="s">
        <v>160</v>
      </c>
      <c r="E1993" t="s">
        <v>78</v>
      </c>
      <c r="F1993" t="str">
        <f t="shared" si="94"/>
        <v>New South Wales</v>
      </c>
      <c r="G1993" t="s">
        <v>10</v>
      </c>
      <c r="H1993">
        <v>2480</v>
      </c>
      <c r="I1993" t="s">
        <v>11</v>
      </c>
      <c r="J1993" t="s">
        <v>120</v>
      </c>
      <c r="K1993" t="s">
        <v>155</v>
      </c>
      <c r="L1993" t="s">
        <v>145</v>
      </c>
      <c r="M1993" s="5">
        <v>492</v>
      </c>
    </row>
    <row r="1994" spans="1:13" x14ac:dyDescent="0.25">
      <c r="A1994" s="2">
        <v>45528</v>
      </c>
      <c r="B1994" s="3">
        <f t="shared" si="95"/>
        <v>2025</v>
      </c>
      <c r="C1994" t="str">
        <f t="shared" si="93"/>
        <v>2024-2025</v>
      </c>
      <c r="D1994" t="s">
        <v>160</v>
      </c>
      <c r="E1994" t="s">
        <v>37</v>
      </c>
      <c r="F1994" t="str">
        <f t="shared" si="94"/>
        <v>Victoria</v>
      </c>
      <c r="G1994" t="s">
        <v>26</v>
      </c>
      <c r="H1994">
        <v>3134</v>
      </c>
      <c r="I1994" t="s">
        <v>11</v>
      </c>
      <c r="J1994" t="s">
        <v>125</v>
      </c>
      <c r="K1994" t="s">
        <v>157</v>
      </c>
      <c r="L1994" t="s">
        <v>147</v>
      </c>
      <c r="M1994" s="5">
        <v>220</v>
      </c>
    </row>
    <row r="1995" spans="1:13" x14ac:dyDescent="0.25">
      <c r="A1995" s="2">
        <v>45954</v>
      </c>
      <c r="B1995" s="3">
        <f t="shared" si="95"/>
        <v>2026</v>
      </c>
      <c r="C1995" t="str">
        <f t="shared" si="93"/>
        <v>2025-2026</v>
      </c>
      <c r="D1995" t="s">
        <v>160</v>
      </c>
      <c r="E1995" t="s">
        <v>57</v>
      </c>
      <c r="F1995" t="str">
        <f t="shared" si="94"/>
        <v>New South Wales</v>
      </c>
      <c r="G1995" t="s">
        <v>10</v>
      </c>
      <c r="H1995">
        <v>2064</v>
      </c>
      <c r="I1995" t="s">
        <v>11</v>
      </c>
      <c r="J1995" t="s">
        <v>124</v>
      </c>
      <c r="K1995" t="s">
        <v>155</v>
      </c>
      <c r="L1995" t="s">
        <v>145</v>
      </c>
      <c r="M1995" s="5">
        <v>31</v>
      </c>
    </row>
    <row r="1996" spans="1:13" x14ac:dyDescent="0.25">
      <c r="A1996" s="2">
        <v>45309</v>
      </c>
      <c r="B1996" s="3">
        <f t="shared" si="95"/>
        <v>2024</v>
      </c>
      <c r="C1996" t="str">
        <f t="shared" si="93"/>
        <v>2023-2024</v>
      </c>
      <c r="D1996" t="s">
        <v>161</v>
      </c>
      <c r="E1996" t="s">
        <v>41</v>
      </c>
      <c r="F1996" t="str">
        <f t="shared" si="94"/>
        <v>New South Wales</v>
      </c>
      <c r="G1996" t="s">
        <v>10</v>
      </c>
      <c r="H1996">
        <v>2478</v>
      </c>
      <c r="I1996" t="s">
        <v>11</v>
      </c>
      <c r="J1996" t="s">
        <v>120</v>
      </c>
      <c r="K1996" t="s">
        <v>156</v>
      </c>
      <c r="L1996" t="s">
        <v>146</v>
      </c>
      <c r="M1996" s="5">
        <v>198</v>
      </c>
    </row>
    <row r="1997" spans="1:13" x14ac:dyDescent="0.25">
      <c r="A1997" s="2">
        <v>45835</v>
      </c>
      <c r="B1997" s="3">
        <f t="shared" si="95"/>
        <v>2025</v>
      </c>
      <c r="C1997" t="str">
        <f t="shared" si="93"/>
        <v>2024-2025</v>
      </c>
      <c r="D1997" t="s">
        <v>160</v>
      </c>
      <c r="E1997" t="s">
        <v>63</v>
      </c>
      <c r="F1997" t="str">
        <f t="shared" si="94"/>
        <v>Queensland</v>
      </c>
      <c r="G1997" t="s">
        <v>19</v>
      </c>
      <c r="H1997">
        <v>4068</v>
      </c>
      <c r="I1997" t="s">
        <v>11</v>
      </c>
      <c r="J1997" t="s">
        <v>129</v>
      </c>
      <c r="K1997" t="s">
        <v>153</v>
      </c>
      <c r="L1997" t="s">
        <v>143</v>
      </c>
      <c r="M1997" s="5">
        <v>379</v>
      </c>
    </row>
    <row r="1998" spans="1:13" x14ac:dyDescent="0.25">
      <c r="A1998" s="2">
        <v>45519</v>
      </c>
      <c r="B1998" s="3">
        <f t="shared" si="95"/>
        <v>2025</v>
      </c>
      <c r="C1998" t="str">
        <f t="shared" si="93"/>
        <v>2024-2025</v>
      </c>
      <c r="D1998" t="s">
        <v>161</v>
      </c>
      <c r="E1998" t="s">
        <v>106</v>
      </c>
      <c r="F1998" t="str">
        <f t="shared" si="94"/>
        <v>Queensland</v>
      </c>
      <c r="G1998" t="s">
        <v>19</v>
      </c>
      <c r="H1998">
        <v>4558</v>
      </c>
      <c r="I1998" t="s">
        <v>11</v>
      </c>
      <c r="J1998" t="s">
        <v>134</v>
      </c>
      <c r="K1998" t="s">
        <v>153</v>
      </c>
      <c r="L1998" t="s">
        <v>143</v>
      </c>
      <c r="M1998" s="5">
        <v>690</v>
      </c>
    </row>
    <row r="1999" spans="1:13" x14ac:dyDescent="0.25">
      <c r="A1999" s="2">
        <v>45988</v>
      </c>
      <c r="B1999" s="3">
        <f t="shared" si="95"/>
        <v>2026</v>
      </c>
      <c r="C1999" t="str">
        <f t="shared" si="93"/>
        <v>2025-2026</v>
      </c>
      <c r="D1999" t="s">
        <v>161</v>
      </c>
      <c r="E1999" t="s">
        <v>102</v>
      </c>
      <c r="F1999" t="str">
        <f t="shared" si="94"/>
        <v>Queensland</v>
      </c>
      <c r="G1999" t="s">
        <v>19</v>
      </c>
      <c r="H1999">
        <v>4825</v>
      </c>
      <c r="I1999" t="s">
        <v>11</v>
      </c>
      <c r="J1999" t="s">
        <v>131</v>
      </c>
      <c r="K1999" t="s">
        <v>153</v>
      </c>
      <c r="L1999" t="s">
        <v>143</v>
      </c>
      <c r="M1999" s="5">
        <v>342</v>
      </c>
    </row>
    <row r="2000" spans="1:13" x14ac:dyDescent="0.25">
      <c r="A2000" s="2">
        <v>46001</v>
      </c>
      <c r="B2000" s="3">
        <f t="shared" si="95"/>
        <v>2026</v>
      </c>
      <c r="C2000" t="str">
        <f t="shared" si="93"/>
        <v>2025-2026</v>
      </c>
      <c r="D2000" t="s">
        <v>161</v>
      </c>
      <c r="E2000" t="s">
        <v>36</v>
      </c>
      <c r="F2000" t="str">
        <f t="shared" si="94"/>
        <v>New South Wales</v>
      </c>
      <c r="G2000" t="s">
        <v>10</v>
      </c>
      <c r="H2000">
        <v>2539</v>
      </c>
      <c r="I2000" t="s">
        <v>11</v>
      </c>
      <c r="J2000" t="s">
        <v>121</v>
      </c>
      <c r="K2000" t="s">
        <v>150</v>
      </c>
      <c r="L2000" t="s">
        <v>140</v>
      </c>
      <c r="M2000" s="5">
        <v>601</v>
      </c>
    </row>
    <row r="2001" spans="1:13" x14ac:dyDescent="0.25">
      <c r="A2001" s="2">
        <v>45472</v>
      </c>
      <c r="B2001" s="3">
        <f t="shared" si="95"/>
        <v>2024</v>
      </c>
      <c r="C2001" t="str">
        <f t="shared" si="93"/>
        <v>2023-2024</v>
      </c>
      <c r="D2001" t="s">
        <v>160</v>
      </c>
      <c r="E2001" t="s">
        <v>49</v>
      </c>
      <c r="F2001" t="str">
        <f t="shared" si="94"/>
        <v>New South Wales</v>
      </c>
      <c r="G2001" t="s">
        <v>10</v>
      </c>
      <c r="H2001">
        <v>2350</v>
      </c>
      <c r="I2001" t="s">
        <v>11</v>
      </c>
      <c r="J2001" t="s">
        <v>120</v>
      </c>
      <c r="K2001" t="s">
        <v>153</v>
      </c>
      <c r="L2001" t="s">
        <v>143</v>
      </c>
      <c r="M2001" s="5">
        <v>86</v>
      </c>
    </row>
    <row r="2002" spans="1:13" x14ac:dyDescent="0.25">
      <c r="A2002" s="2">
        <v>45922</v>
      </c>
      <c r="B2002" s="3">
        <f t="shared" si="95"/>
        <v>2026</v>
      </c>
      <c r="C2002" t="str">
        <f t="shared" si="93"/>
        <v>2025-2026</v>
      </c>
      <c r="D2002" t="s">
        <v>160</v>
      </c>
      <c r="E2002" t="s">
        <v>14</v>
      </c>
      <c r="F2002" t="str">
        <f t="shared" si="94"/>
        <v>Northern Territory</v>
      </c>
      <c r="G2002" t="s">
        <v>15</v>
      </c>
      <c r="H2002">
        <v>800</v>
      </c>
      <c r="I2002" t="s">
        <v>11</v>
      </c>
      <c r="J2002" t="s">
        <v>138</v>
      </c>
      <c r="K2002" t="s">
        <v>159</v>
      </c>
      <c r="L2002" t="s">
        <v>149</v>
      </c>
      <c r="M2002" s="5">
        <v>198</v>
      </c>
    </row>
    <row r="2003" spans="1:13" x14ac:dyDescent="0.25">
      <c r="A2003" s="2">
        <v>45917</v>
      </c>
      <c r="B2003" s="3">
        <f t="shared" si="95"/>
        <v>2026</v>
      </c>
      <c r="C2003" t="str">
        <f t="shared" si="93"/>
        <v>2025-2026</v>
      </c>
      <c r="D2003" t="s">
        <v>160</v>
      </c>
      <c r="E2003" t="s">
        <v>64</v>
      </c>
      <c r="F2003" t="str">
        <f t="shared" si="94"/>
        <v>Western Australia</v>
      </c>
      <c r="G2003" t="s">
        <v>28</v>
      </c>
      <c r="H2003">
        <v>6112</v>
      </c>
      <c r="I2003" t="s">
        <v>11</v>
      </c>
      <c r="J2003" t="s">
        <v>133</v>
      </c>
      <c r="K2003" t="s">
        <v>153</v>
      </c>
      <c r="L2003" t="s">
        <v>143</v>
      </c>
      <c r="M2003" s="5">
        <v>541</v>
      </c>
    </row>
    <row r="2004" spans="1:13" x14ac:dyDescent="0.25">
      <c r="A2004" s="2">
        <v>45745</v>
      </c>
      <c r="B2004" s="3">
        <f t="shared" si="95"/>
        <v>2025</v>
      </c>
      <c r="C2004" t="str">
        <f t="shared" si="93"/>
        <v>2024-2025</v>
      </c>
      <c r="D2004" t="s">
        <v>160</v>
      </c>
      <c r="E2004" t="s">
        <v>100</v>
      </c>
      <c r="F2004" t="str">
        <f t="shared" si="94"/>
        <v>New South Wales</v>
      </c>
      <c r="G2004" t="s">
        <v>10</v>
      </c>
      <c r="H2004">
        <v>2800</v>
      </c>
      <c r="I2004" t="s">
        <v>11</v>
      </c>
      <c r="J2004" t="s">
        <v>130</v>
      </c>
      <c r="K2004" t="s">
        <v>152</v>
      </c>
      <c r="L2004" t="s">
        <v>142</v>
      </c>
      <c r="M2004" s="5">
        <v>183</v>
      </c>
    </row>
    <row r="2005" spans="1:13" x14ac:dyDescent="0.25">
      <c r="A2005" s="2">
        <v>45450</v>
      </c>
      <c r="B2005" s="3">
        <f t="shared" si="95"/>
        <v>2024</v>
      </c>
      <c r="C2005" t="str">
        <f t="shared" si="93"/>
        <v>2023-2024</v>
      </c>
      <c r="D2005" t="s">
        <v>160</v>
      </c>
      <c r="E2005" t="s">
        <v>25</v>
      </c>
      <c r="F2005" t="str">
        <f t="shared" si="94"/>
        <v>Victoria</v>
      </c>
      <c r="G2005" t="s">
        <v>26</v>
      </c>
      <c r="H2005">
        <v>3066</v>
      </c>
      <c r="I2005" t="s">
        <v>11</v>
      </c>
      <c r="J2005" t="s">
        <v>126</v>
      </c>
      <c r="K2005" t="s">
        <v>153</v>
      </c>
      <c r="L2005" t="s">
        <v>143</v>
      </c>
      <c r="M2005" s="5">
        <v>659</v>
      </c>
    </row>
    <row r="2006" spans="1:13" x14ac:dyDescent="0.25">
      <c r="A2006" s="2">
        <v>45913</v>
      </c>
      <c r="B2006" s="3">
        <f t="shared" si="95"/>
        <v>2026</v>
      </c>
      <c r="C2006" t="str">
        <f t="shared" si="93"/>
        <v>2025-2026</v>
      </c>
      <c r="D2006" t="s">
        <v>160</v>
      </c>
      <c r="E2006" t="s">
        <v>14</v>
      </c>
      <c r="F2006" t="str">
        <f t="shared" si="94"/>
        <v>Northern Territory</v>
      </c>
      <c r="G2006" t="s">
        <v>15</v>
      </c>
      <c r="H2006">
        <v>800</v>
      </c>
      <c r="I2006" t="s">
        <v>11</v>
      </c>
      <c r="J2006" t="s">
        <v>138</v>
      </c>
      <c r="K2006" t="s">
        <v>154</v>
      </c>
      <c r="L2006" t="s">
        <v>144</v>
      </c>
      <c r="M2006" s="5">
        <v>243</v>
      </c>
    </row>
    <row r="2007" spans="1:13" x14ac:dyDescent="0.25">
      <c r="A2007" s="2">
        <v>45843</v>
      </c>
      <c r="B2007" s="3">
        <f t="shared" si="95"/>
        <v>2026</v>
      </c>
      <c r="C2007" t="str">
        <f t="shared" si="93"/>
        <v>2025-2026</v>
      </c>
      <c r="D2007" t="s">
        <v>160</v>
      </c>
      <c r="E2007" t="s">
        <v>14</v>
      </c>
      <c r="F2007" t="str">
        <f t="shared" si="94"/>
        <v>Northern Territory</v>
      </c>
      <c r="G2007" t="s">
        <v>15</v>
      </c>
      <c r="H2007">
        <v>800</v>
      </c>
      <c r="I2007" t="s">
        <v>11</v>
      </c>
      <c r="J2007" t="s">
        <v>138</v>
      </c>
      <c r="K2007" t="s">
        <v>155</v>
      </c>
      <c r="L2007" t="s">
        <v>145</v>
      </c>
      <c r="M2007" s="5">
        <v>780</v>
      </c>
    </row>
    <row r="2008" spans="1:13" x14ac:dyDescent="0.25">
      <c r="A2008" s="2">
        <v>45462</v>
      </c>
      <c r="B2008" s="3">
        <f t="shared" si="95"/>
        <v>2024</v>
      </c>
      <c r="C2008" t="str">
        <f t="shared" si="93"/>
        <v>2023-2024</v>
      </c>
      <c r="D2008" t="s">
        <v>160</v>
      </c>
      <c r="E2008" t="s">
        <v>84</v>
      </c>
      <c r="F2008" t="str">
        <f t="shared" si="94"/>
        <v>Western Australia</v>
      </c>
      <c r="G2008" t="s">
        <v>28</v>
      </c>
      <c r="H2008">
        <v>6280</v>
      </c>
      <c r="I2008" t="s">
        <v>11</v>
      </c>
      <c r="J2008" t="s">
        <v>133</v>
      </c>
      <c r="K2008" t="s">
        <v>156</v>
      </c>
      <c r="L2008" t="s">
        <v>146</v>
      </c>
      <c r="M2008" s="5">
        <v>396</v>
      </c>
    </row>
    <row r="2009" spans="1:13" x14ac:dyDescent="0.25">
      <c r="A2009" s="2">
        <v>45648</v>
      </c>
      <c r="B2009" s="3">
        <f t="shared" si="95"/>
        <v>2025</v>
      </c>
      <c r="C2009" t="str">
        <f t="shared" si="93"/>
        <v>2024-2025</v>
      </c>
      <c r="D2009" t="s">
        <v>160</v>
      </c>
      <c r="E2009" t="s">
        <v>47</v>
      </c>
      <c r="F2009" t="str">
        <f t="shared" si="94"/>
        <v>Victoria</v>
      </c>
      <c r="G2009" t="s">
        <v>26</v>
      </c>
      <c r="H2009">
        <v>3630</v>
      </c>
      <c r="I2009" t="s">
        <v>11</v>
      </c>
      <c r="J2009" t="s">
        <v>135</v>
      </c>
      <c r="K2009" t="s">
        <v>156</v>
      </c>
      <c r="L2009" t="s">
        <v>146</v>
      </c>
      <c r="M2009" s="5">
        <v>646</v>
      </c>
    </row>
    <row r="2010" spans="1:13" x14ac:dyDescent="0.25">
      <c r="A2010" s="2">
        <v>45482</v>
      </c>
      <c r="B2010" s="3">
        <f t="shared" si="95"/>
        <v>2025</v>
      </c>
      <c r="C2010" t="str">
        <f t="shared" si="93"/>
        <v>2024-2025</v>
      </c>
      <c r="D2010" t="s">
        <v>161</v>
      </c>
      <c r="E2010" t="s">
        <v>58</v>
      </c>
      <c r="F2010" t="str">
        <f t="shared" si="94"/>
        <v>New South Wales</v>
      </c>
      <c r="G2010" t="s">
        <v>10</v>
      </c>
      <c r="H2010">
        <v>2790</v>
      </c>
      <c r="I2010" t="s">
        <v>11</v>
      </c>
      <c r="J2010" t="s">
        <v>130</v>
      </c>
      <c r="K2010" t="s">
        <v>159</v>
      </c>
      <c r="L2010" t="s">
        <v>149</v>
      </c>
      <c r="M2010" s="5">
        <v>169</v>
      </c>
    </row>
    <row r="2011" spans="1:13" x14ac:dyDescent="0.25">
      <c r="A2011" s="2">
        <v>45823</v>
      </c>
      <c r="B2011" s="3">
        <f t="shared" si="95"/>
        <v>2025</v>
      </c>
      <c r="C2011" t="str">
        <f t="shared" si="93"/>
        <v>2024-2025</v>
      </c>
      <c r="D2011" t="s">
        <v>161</v>
      </c>
      <c r="E2011" t="s">
        <v>113</v>
      </c>
      <c r="F2011" t="str">
        <f t="shared" si="94"/>
        <v>New South Wales</v>
      </c>
      <c r="G2011" t="s">
        <v>10</v>
      </c>
      <c r="H2011">
        <v>2101</v>
      </c>
      <c r="I2011" t="s">
        <v>11</v>
      </c>
      <c r="J2011" t="s">
        <v>123</v>
      </c>
      <c r="K2011" t="s">
        <v>158</v>
      </c>
      <c r="L2011" t="s">
        <v>148</v>
      </c>
      <c r="M2011" s="5">
        <v>782</v>
      </c>
    </row>
    <row r="2012" spans="1:13" x14ac:dyDescent="0.25">
      <c r="A2012" s="2">
        <v>45667</v>
      </c>
      <c r="B2012" s="3">
        <f t="shared" si="95"/>
        <v>2025</v>
      </c>
      <c r="C2012" t="str">
        <f t="shared" si="93"/>
        <v>2024-2025</v>
      </c>
      <c r="D2012" t="s">
        <v>160</v>
      </c>
      <c r="E2012" t="s">
        <v>77</v>
      </c>
      <c r="F2012" t="str">
        <f t="shared" si="94"/>
        <v>Victoria</v>
      </c>
      <c r="G2012" t="s">
        <v>26</v>
      </c>
      <c r="H2012">
        <v>3018</v>
      </c>
      <c r="I2012" t="s">
        <v>11</v>
      </c>
      <c r="J2012" t="s">
        <v>126</v>
      </c>
      <c r="K2012" t="s">
        <v>155</v>
      </c>
      <c r="L2012" t="s">
        <v>145</v>
      </c>
      <c r="M2012" s="5">
        <v>304</v>
      </c>
    </row>
    <row r="2013" spans="1:13" x14ac:dyDescent="0.25">
      <c r="A2013" s="2">
        <v>45771</v>
      </c>
      <c r="B2013" s="3">
        <f t="shared" si="95"/>
        <v>2025</v>
      </c>
      <c r="C2013" t="str">
        <f t="shared" si="93"/>
        <v>2024-2025</v>
      </c>
      <c r="D2013" t="s">
        <v>160</v>
      </c>
      <c r="E2013" t="s">
        <v>47</v>
      </c>
      <c r="F2013" t="str">
        <f t="shared" si="94"/>
        <v>Victoria</v>
      </c>
      <c r="G2013" t="s">
        <v>26</v>
      </c>
      <c r="H2013">
        <v>3630</v>
      </c>
      <c r="I2013" t="s">
        <v>11</v>
      </c>
      <c r="J2013" t="s">
        <v>135</v>
      </c>
      <c r="K2013" t="s">
        <v>151</v>
      </c>
      <c r="L2013" t="s">
        <v>141</v>
      </c>
      <c r="M2013" s="5">
        <v>510</v>
      </c>
    </row>
    <row r="2014" spans="1:13" x14ac:dyDescent="0.25">
      <c r="A2014" s="2">
        <v>45595</v>
      </c>
      <c r="B2014" s="3">
        <f t="shared" si="95"/>
        <v>2025</v>
      </c>
      <c r="C2014" t="str">
        <f t="shared" si="93"/>
        <v>2024-2025</v>
      </c>
      <c r="D2014" t="s">
        <v>161</v>
      </c>
      <c r="E2014" t="s">
        <v>70</v>
      </c>
      <c r="F2014" t="str">
        <f t="shared" si="94"/>
        <v>Western Australia</v>
      </c>
      <c r="G2014" t="s">
        <v>28</v>
      </c>
      <c r="H2014">
        <v>6021</v>
      </c>
      <c r="I2014" t="s">
        <v>11</v>
      </c>
      <c r="J2014" t="s">
        <v>119</v>
      </c>
      <c r="K2014" t="s">
        <v>156</v>
      </c>
      <c r="L2014" t="s">
        <v>146</v>
      </c>
      <c r="M2014" s="5">
        <v>669</v>
      </c>
    </row>
    <row r="2015" spans="1:13" x14ac:dyDescent="0.25">
      <c r="A2015" s="2">
        <v>45681</v>
      </c>
      <c r="B2015" s="3">
        <f t="shared" si="95"/>
        <v>2025</v>
      </c>
      <c r="C2015" t="str">
        <f t="shared" si="93"/>
        <v>2024-2025</v>
      </c>
      <c r="D2015" t="s">
        <v>160</v>
      </c>
      <c r="E2015" t="s">
        <v>16</v>
      </c>
      <c r="F2015" t="str">
        <f t="shared" si="94"/>
        <v>South Australia</v>
      </c>
      <c r="G2015" t="s">
        <v>17</v>
      </c>
      <c r="H2015">
        <v>5168</v>
      </c>
      <c r="I2015" t="s">
        <v>11</v>
      </c>
      <c r="J2015" t="s">
        <v>132</v>
      </c>
      <c r="K2015" t="s">
        <v>157</v>
      </c>
      <c r="L2015" t="s">
        <v>147</v>
      </c>
      <c r="M2015" s="5">
        <v>571</v>
      </c>
    </row>
    <row r="2016" spans="1:13" x14ac:dyDescent="0.25">
      <c r="A2016" s="2">
        <v>45683</v>
      </c>
      <c r="B2016" s="3">
        <f t="shared" si="95"/>
        <v>2025</v>
      </c>
      <c r="C2016" t="str">
        <f t="shared" si="93"/>
        <v>2024-2025</v>
      </c>
      <c r="D2016" t="s">
        <v>160</v>
      </c>
      <c r="E2016" t="s">
        <v>87</v>
      </c>
      <c r="F2016" t="str">
        <f t="shared" si="94"/>
        <v>New South Wales</v>
      </c>
      <c r="G2016" t="s">
        <v>10</v>
      </c>
      <c r="H2016">
        <v>2158</v>
      </c>
      <c r="I2016" t="s">
        <v>11</v>
      </c>
      <c r="J2016" t="s">
        <v>123</v>
      </c>
      <c r="K2016" t="s">
        <v>156</v>
      </c>
      <c r="L2016" t="s">
        <v>146</v>
      </c>
      <c r="M2016" s="5">
        <v>447</v>
      </c>
    </row>
    <row r="2017" spans="1:13" x14ac:dyDescent="0.25">
      <c r="A2017" s="2">
        <v>45546</v>
      </c>
      <c r="B2017" s="3">
        <f t="shared" si="95"/>
        <v>2025</v>
      </c>
      <c r="C2017" t="str">
        <f t="shared" si="93"/>
        <v>2024-2025</v>
      </c>
      <c r="D2017" t="s">
        <v>161</v>
      </c>
      <c r="E2017" t="s">
        <v>58</v>
      </c>
      <c r="F2017" t="str">
        <f t="shared" si="94"/>
        <v>New South Wales</v>
      </c>
      <c r="G2017" t="s">
        <v>10</v>
      </c>
      <c r="H2017">
        <v>2790</v>
      </c>
      <c r="I2017" t="s">
        <v>11</v>
      </c>
      <c r="J2017" t="s">
        <v>130</v>
      </c>
      <c r="K2017" t="s">
        <v>151</v>
      </c>
      <c r="L2017" t="s">
        <v>141</v>
      </c>
      <c r="M2017" s="5">
        <v>784</v>
      </c>
    </row>
    <row r="2018" spans="1:13" x14ac:dyDescent="0.25">
      <c r="A2018" s="2">
        <v>45357</v>
      </c>
      <c r="B2018" s="3">
        <f t="shared" si="95"/>
        <v>2024</v>
      </c>
      <c r="C2018" t="str">
        <f t="shared" si="93"/>
        <v>2023-2024</v>
      </c>
      <c r="D2018" t="s">
        <v>161</v>
      </c>
      <c r="E2018" t="s">
        <v>34</v>
      </c>
      <c r="F2018" t="str">
        <f t="shared" si="94"/>
        <v>New South Wales</v>
      </c>
      <c r="G2018" t="s">
        <v>10</v>
      </c>
      <c r="H2018">
        <v>2560</v>
      </c>
      <c r="I2018" t="s">
        <v>11</v>
      </c>
      <c r="J2018" t="s">
        <v>121</v>
      </c>
      <c r="K2018" t="s">
        <v>156</v>
      </c>
      <c r="L2018" t="s">
        <v>146</v>
      </c>
      <c r="M2018" s="5">
        <v>314</v>
      </c>
    </row>
    <row r="2019" spans="1:13" x14ac:dyDescent="0.25">
      <c r="A2019" s="2">
        <v>46016</v>
      </c>
      <c r="B2019" s="3">
        <f t="shared" si="95"/>
        <v>2026</v>
      </c>
      <c r="C2019" t="str">
        <f t="shared" si="93"/>
        <v>2025-2026</v>
      </c>
      <c r="D2019" t="s">
        <v>160</v>
      </c>
      <c r="E2019" t="s">
        <v>37</v>
      </c>
      <c r="F2019" t="str">
        <f t="shared" si="94"/>
        <v>Victoria</v>
      </c>
      <c r="G2019" t="s">
        <v>26</v>
      </c>
      <c r="H2019">
        <v>3134</v>
      </c>
      <c r="I2019" t="s">
        <v>11</v>
      </c>
      <c r="J2019" t="s">
        <v>125</v>
      </c>
      <c r="K2019" t="s">
        <v>151</v>
      </c>
      <c r="L2019" t="s">
        <v>141</v>
      </c>
      <c r="M2019" s="5">
        <v>418</v>
      </c>
    </row>
    <row r="2020" spans="1:13" x14ac:dyDescent="0.25">
      <c r="A2020" s="2">
        <v>45528</v>
      </c>
      <c r="B2020" s="3">
        <f t="shared" si="95"/>
        <v>2025</v>
      </c>
      <c r="C2020" t="str">
        <f t="shared" si="93"/>
        <v>2024-2025</v>
      </c>
      <c r="D2020" t="s">
        <v>161</v>
      </c>
      <c r="E2020" t="s">
        <v>58</v>
      </c>
      <c r="F2020" t="str">
        <f t="shared" si="94"/>
        <v>New South Wales</v>
      </c>
      <c r="G2020" t="s">
        <v>10</v>
      </c>
      <c r="H2020">
        <v>2790</v>
      </c>
      <c r="I2020" t="s">
        <v>11</v>
      </c>
      <c r="J2020" t="s">
        <v>130</v>
      </c>
      <c r="K2020" t="s">
        <v>153</v>
      </c>
      <c r="L2020" t="s">
        <v>143</v>
      </c>
      <c r="M2020" s="5">
        <v>532</v>
      </c>
    </row>
    <row r="2021" spans="1:13" x14ac:dyDescent="0.25">
      <c r="A2021" s="2">
        <v>45460</v>
      </c>
      <c r="B2021" s="3">
        <f t="shared" si="95"/>
        <v>2024</v>
      </c>
      <c r="C2021" t="str">
        <f t="shared" si="93"/>
        <v>2023-2024</v>
      </c>
      <c r="D2021" t="s">
        <v>161</v>
      </c>
      <c r="E2021" t="s">
        <v>110</v>
      </c>
      <c r="F2021" t="str">
        <f t="shared" si="94"/>
        <v>Australian Capital Territory</v>
      </c>
      <c r="G2021" t="s">
        <v>51</v>
      </c>
      <c r="H2021">
        <v>2609</v>
      </c>
      <c r="I2021" t="s">
        <v>11</v>
      </c>
      <c r="J2021" t="s">
        <v>121</v>
      </c>
      <c r="K2021" t="s">
        <v>159</v>
      </c>
      <c r="L2021" t="s">
        <v>149</v>
      </c>
      <c r="M2021" s="5">
        <v>475</v>
      </c>
    </row>
    <row r="2022" spans="1:13" x14ac:dyDescent="0.25">
      <c r="A2022" s="2">
        <v>45707</v>
      </c>
      <c r="B2022" s="3">
        <f t="shared" si="95"/>
        <v>2025</v>
      </c>
      <c r="C2022" t="str">
        <f t="shared" si="93"/>
        <v>2024-2025</v>
      </c>
      <c r="D2022" t="s">
        <v>160</v>
      </c>
      <c r="E2022" t="s">
        <v>97</v>
      </c>
      <c r="F2022" t="str">
        <f t="shared" si="94"/>
        <v>Tasmania</v>
      </c>
      <c r="G2022" t="s">
        <v>43</v>
      </c>
      <c r="H2022">
        <v>7010</v>
      </c>
      <c r="I2022" t="s">
        <v>11</v>
      </c>
      <c r="J2022" t="s">
        <v>128</v>
      </c>
      <c r="K2022" t="s">
        <v>152</v>
      </c>
      <c r="L2022" t="s">
        <v>142</v>
      </c>
      <c r="M2022" s="5">
        <v>346</v>
      </c>
    </row>
    <row r="2023" spans="1:13" x14ac:dyDescent="0.25">
      <c r="A2023" s="2">
        <v>45433</v>
      </c>
      <c r="B2023" s="3">
        <f t="shared" si="95"/>
        <v>2024</v>
      </c>
      <c r="C2023" t="str">
        <f t="shared" si="93"/>
        <v>2023-2024</v>
      </c>
      <c r="D2023" t="s">
        <v>161</v>
      </c>
      <c r="E2023" t="s">
        <v>13</v>
      </c>
      <c r="F2023" t="str">
        <f t="shared" si="94"/>
        <v>New South Wales</v>
      </c>
      <c r="G2023" t="s">
        <v>10</v>
      </c>
      <c r="H2023">
        <v>2141</v>
      </c>
      <c r="I2023" t="s">
        <v>11</v>
      </c>
      <c r="J2023" t="s">
        <v>123</v>
      </c>
      <c r="K2023" t="s">
        <v>153</v>
      </c>
      <c r="L2023" t="s">
        <v>143</v>
      </c>
      <c r="M2023" s="5">
        <v>86</v>
      </c>
    </row>
    <row r="2024" spans="1:13" x14ac:dyDescent="0.25">
      <c r="A2024" s="2">
        <v>45865</v>
      </c>
      <c r="B2024" s="3">
        <f t="shared" si="95"/>
        <v>2026</v>
      </c>
      <c r="C2024" t="str">
        <f t="shared" si="93"/>
        <v>2025-2026</v>
      </c>
      <c r="D2024" t="s">
        <v>161</v>
      </c>
      <c r="E2024" t="s">
        <v>86</v>
      </c>
      <c r="F2024" t="str">
        <f t="shared" si="94"/>
        <v>Queensland</v>
      </c>
      <c r="G2024" t="s">
        <v>19</v>
      </c>
      <c r="H2024">
        <v>4119</v>
      </c>
      <c r="I2024" t="s">
        <v>11</v>
      </c>
      <c r="J2024" t="s">
        <v>129</v>
      </c>
      <c r="K2024" t="s">
        <v>158</v>
      </c>
      <c r="L2024" t="s">
        <v>148</v>
      </c>
      <c r="M2024" s="5">
        <v>126</v>
      </c>
    </row>
    <row r="2025" spans="1:13" x14ac:dyDescent="0.25">
      <c r="A2025" s="2">
        <v>45911</v>
      </c>
      <c r="B2025" s="3">
        <f t="shared" si="95"/>
        <v>2026</v>
      </c>
      <c r="C2025" t="str">
        <f t="shared" si="93"/>
        <v>2025-2026</v>
      </c>
      <c r="D2025" t="s">
        <v>160</v>
      </c>
      <c r="E2025" t="s">
        <v>100</v>
      </c>
      <c r="F2025" t="str">
        <f t="shared" si="94"/>
        <v>New South Wales</v>
      </c>
      <c r="G2025" t="s">
        <v>10</v>
      </c>
      <c r="H2025">
        <v>2800</v>
      </c>
      <c r="I2025" t="s">
        <v>11</v>
      </c>
      <c r="J2025" t="s">
        <v>130</v>
      </c>
      <c r="K2025" t="s">
        <v>151</v>
      </c>
      <c r="L2025" t="s">
        <v>141</v>
      </c>
      <c r="M2025" s="5">
        <v>784</v>
      </c>
    </row>
    <row r="2026" spans="1:13" x14ac:dyDescent="0.25">
      <c r="A2026" s="2">
        <v>45308</v>
      </c>
      <c r="B2026" s="3">
        <f t="shared" si="95"/>
        <v>2024</v>
      </c>
      <c r="C2026" t="str">
        <f t="shared" si="93"/>
        <v>2023-2024</v>
      </c>
      <c r="D2026" t="s">
        <v>161</v>
      </c>
      <c r="E2026" t="s">
        <v>74</v>
      </c>
      <c r="F2026" t="str">
        <f t="shared" si="94"/>
        <v>Victoria</v>
      </c>
      <c r="G2026" t="s">
        <v>26</v>
      </c>
      <c r="H2026">
        <v>3500</v>
      </c>
      <c r="I2026" t="s">
        <v>11</v>
      </c>
      <c r="J2026" t="s">
        <v>127</v>
      </c>
      <c r="K2026" t="s">
        <v>152</v>
      </c>
      <c r="L2026" t="s">
        <v>142</v>
      </c>
      <c r="M2026" s="5">
        <v>562</v>
      </c>
    </row>
    <row r="2027" spans="1:13" x14ac:dyDescent="0.25">
      <c r="A2027" s="2">
        <v>45388</v>
      </c>
      <c r="B2027" s="3">
        <f t="shared" si="95"/>
        <v>2024</v>
      </c>
      <c r="C2027" t="str">
        <f t="shared" si="93"/>
        <v>2023-2024</v>
      </c>
      <c r="D2027" t="s">
        <v>160</v>
      </c>
      <c r="E2027" t="s">
        <v>64</v>
      </c>
      <c r="F2027" t="str">
        <f t="shared" si="94"/>
        <v>Western Australia</v>
      </c>
      <c r="G2027" t="s">
        <v>28</v>
      </c>
      <c r="H2027">
        <v>6112</v>
      </c>
      <c r="I2027" t="s">
        <v>11</v>
      </c>
      <c r="J2027" t="s">
        <v>133</v>
      </c>
      <c r="K2027" t="s">
        <v>153</v>
      </c>
      <c r="L2027" t="s">
        <v>143</v>
      </c>
      <c r="M2027" s="5">
        <v>229</v>
      </c>
    </row>
    <row r="2028" spans="1:13" x14ac:dyDescent="0.25">
      <c r="A2028" s="2">
        <v>45508</v>
      </c>
      <c r="B2028" s="3">
        <f t="shared" si="95"/>
        <v>2025</v>
      </c>
      <c r="C2028" t="str">
        <f t="shared" si="93"/>
        <v>2024-2025</v>
      </c>
      <c r="D2028" t="s">
        <v>160</v>
      </c>
      <c r="E2028" t="s">
        <v>82</v>
      </c>
      <c r="F2028" t="str">
        <f t="shared" si="94"/>
        <v>Queensland</v>
      </c>
      <c r="G2028" t="s">
        <v>19</v>
      </c>
      <c r="H2028">
        <v>4215</v>
      </c>
      <c r="I2028" t="s">
        <v>11</v>
      </c>
      <c r="J2028" t="s">
        <v>122</v>
      </c>
      <c r="K2028" t="s">
        <v>154</v>
      </c>
      <c r="L2028" t="s">
        <v>144</v>
      </c>
      <c r="M2028" s="5">
        <v>357</v>
      </c>
    </row>
    <row r="2029" spans="1:13" x14ac:dyDescent="0.25">
      <c r="A2029" s="2">
        <v>45784</v>
      </c>
      <c r="B2029" s="3">
        <f t="shared" si="95"/>
        <v>2025</v>
      </c>
      <c r="C2029" t="str">
        <f t="shared" si="93"/>
        <v>2024-2025</v>
      </c>
      <c r="D2029" t="s">
        <v>161</v>
      </c>
      <c r="E2029" t="s">
        <v>75</v>
      </c>
      <c r="F2029" t="str">
        <f t="shared" si="94"/>
        <v>Victoria</v>
      </c>
      <c r="G2029" t="s">
        <v>26</v>
      </c>
      <c r="H2029">
        <v>3915</v>
      </c>
      <c r="I2029" t="s">
        <v>11</v>
      </c>
      <c r="J2029" t="s">
        <v>135</v>
      </c>
      <c r="K2029" t="s">
        <v>152</v>
      </c>
      <c r="L2029" t="s">
        <v>142</v>
      </c>
      <c r="M2029" s="5">
        <v>65</v>
      </c>
    </row>
    <row r="2030" spans="1:13" x14ac:dyDescent="0.25">
      <c r="A2030" s="2">
        <v>45773</v>
      </c>
      <c r="B2030" s="3">
        <f t="shared" si="95"/>
        <v>2025</v>
      </c>
      <c r="C2030" t="str">
        <f t="shared" si="93"/>
        <v>2024-2025</v>
      </c>
      <c r="D2030" t="s">
        <v>160</v>
      </c>
      <c r="E2030" t="s">
        <v>84</v>
      </c>
      <c r="F2030" t="str">
        <f t="shared" si="94"/>
        <v>Western Australia</v>
      </c>
      <c r="G2030" t="s">
        <v>28</v>
      </c>
      <c r="H2030">
        <v>6280</v>
      </c>
      <c r="I2030" t="s">
        <v>11</v>
      </c>
      <c r="J2030" t="s">
        <v>133</v>
      </c>
      <c r="K2030" t="s">
        <v>154</v>
      </c>
      <c r="L2030" t="s">
        <v>144</v>
      </c>
      <c r="M2030" s="5">
        <v>620</v>
      </c>
    </row>
    <row r="2031" spans="1:13" x14ac:dyDescent="0.25">
      <c r="A2031" s="2">
        <v>45937</v>
      </c>
      <c r="B2031" s="3">
        <f t="shared" si="95"/>
        <v>2026</v>
      </c>
      <c r="C2031" t="str">
        <f t="shared" si="93"/>
        <v>2025-2026</v>
      </c>
      <c r="D2031" t="s">
        <v>161</v>
      </c>
      <c r="E2031" t="s">
        <v>74</v>
      </c>
      <c r="F2031" t="str">
        <f t="shared" si="94"/>
        <v>Victoria</v>
      </c>
      <c r="G2031" t="s">
        <v>26</v>
      </c>
      <c r="H2031">
        <v>3500</v>
      </c>
      <c r="I2031" t="s">
        <v>11</v>
      </c>
      <c r="J2031" t="s">
        <v>127</v>
      </c>
      <c r="K2031" t="s">
        <v>152</v>
      </c>
      <c r="L2031" t="s">
        <v>142</v>
      </c>
      <c r="M2031" s="5">
        <v>315</v>
      </c>
    </row>
    <row r="2032" spans="1:13" x14ac:dyDescent="0.25">
      <c r="A2032" s="2">
        <v>45354</v>
      </c>
      <c r="B2032" s="3">
        <f t="shared" si="95"/>
        <v>2024</v>
      </c>
      <c r="C2032" t="str">
        <f t="shared" si="93"/>
        <v>2023-2024</v>
      </c>
      <c r="D2032" t="s">
        <v>160</v>
      </c>
      <c r="E2032" t="s">
        <v>37</v>
      </c>
      <c r="F2032" t="str">
        <f t="shared" si="94"/>
        <v>Victoria</v>
      </c>
      <c r="G2032" t="s">
        <v>26</v>
      </c>
      <c r="H2032">
        <v>3134</v>
      </c>
      <c r="I2032" t="s">
        <v>11</v>
      </c>
      <c r="J2032" t="s">
        <v>125</v>
      </c>
      <c r="K2032" t="s">
        <v>159</v>
      </c>
      <c r="L2032" t="s">
        <v>149</v>
      </c>
      <c r="M2032" s="5">
        <v>147</v>
      </c>
    </row>
    <row r="2033" spans="1:13" x14ac:dyDescent="0.25">
      <c r="A2033" s="2">
        <v>45666</v>
      </c>
      <c r="B2033" s="3">
        <f t="shared" si="95"/>
        <v>2025</v>
      </c>
      <c r="C2033" t="str">
        <f t="shared" si="93"/>
        <v>2024-2025</v>
      </c>
      <c r="D2033" t="s">
        <v>161</v>
      </c>
      <c r="E2033" t="s">
        <v>72</v>
      </c>
      <c r="F2033" t="str">
        <f t="shared" si="94"/>
        <v>Queensland</v>
      </c>
      <c r="G2033" t="s">
        <v>19</v>
      </c>
      <c r="H2033">
        <v>4870</v>
      </c>
      <c r="I2033" t="s">
        <v>11</v>
      </c>
      <c r="J2033" t="s">
        <v>131</v>
      </c>
      <c r="K2033" t="s">
        <v>159</v>
      </c>
      <c r="L2033" t="s">
        <v>149</v>
      </c>
      <c r="M2033" s="5">
        <v>390</v>
      </c>
    </row>
    <row r="2034" spans="1:13" x14ac:dyDescent="0.25">
      <c r="A2034" s="2">
        <v>45546</v>
      </c>
      <c r="B2034" s="3">
        <f t="shared" si="95"/>
        <v>2025</v>
      </c>
      <c r="C2034" t="str">
        <f t="shared" si="93"/>
        <v>2024-2025</v>
      </c>
      <c r="D2034" t="s">
        <v>160</v>
      </c>
      <c r="E2034" t="s">
        <v>103</v>
      </c>
      <c r="F2034" t="str">
        <f t="shared" si="94"/>
        <v>Victoria</v>
      </c>
      <c r="G2034" t="s">
        <v>26</v>
      </c>
      <c r="H2034">
        <v>3550</v>
      </c>
      <c r="I2034" t="s">
        <v>11</v>
      </c>
      <c r="J2034" t="s">
        <v>127</v>
      </c>
      <c r="K2034" t="s">
        <v>158</v>
      </c>
      <c r="L2034" t="s">
        <v>148</v>
      </c>
      <c r="M2034" s="5">
        <v>374</v>
      </c>
    </row>
    <row r="2035" spans="1:13" x14ac:dyDescent="0.25">
      <c r="A2035" s="2">
        <v>45333</v>
      </c>
      <c r="B2035" s="3">
        <f t="shared" si="95"/>
        <v>2024</v>
      </c>
      <c r="C2035" t="str">
        <f t="shared" si="93"/>
        <v>2023-2024</v>
      </c>
      <c r="D2035" t="s">
        <v>160</v>
      </c>
      <c r="E2035" t="s">
        <v>66</v>
      </c>
      <c r="F2035" t="str">
        <f t="shared" si="94"/>
        <v>Western Australia</v>
      </c>
      <c r="G2035" t="s">
        <v>28</v>
      </c>
      <c r="H2035">
        <v>6330</v>
      </c>
      <c r="I2035" t="s">
        <v>11</v>
      </c>
      <c r="J2035" t="s">
        <v>133</v>
      </c>
      <c r="K2035" t="s">
        <v>151</v>
      </c>
      <c r="L2035" t="s">
        <v>141</v>
      </c>
      <c r="M2035" s="5">
        <v>84</v>
      </c>
    </row>
    <row r="2036" spans="1:13" x14ac:dyDescent="0.25">
      <c r="A2036" s="2">
        <v>45370</v>
      </c>
      <c r="B2036" s="3">
        <f t="shared" si="95"/>
        <v>2024</v>
      </c>
      <c r="C2036" t="str">
        <f t="shared" si="93"/>
        <v>2023-2024</v>
      </c>
      <c r="D2036" t="s">
        <v>161</v>
      </c>
      <c r="E2036" t="s">
        <v>91</v>
      </c>
      <c r="F2036" t="str">
        <f t="shared" si="94"/>
        <v>Western Australia</v>
      </c>
      <c r="G2036" t="s">
        <v>28</v>
      </c>
      <c r="H2036">
        <v>6109</v>
      </c>
      <c r="I2036" t="s">
        <v>11</v>
      </c>
      <c r="J2036" t="s">
        <v>133</v>
      </c>
      <c r="K2036" t="s">
        <v>153</v>
      </c>
      <c r="L2036" t="s">
        <v>143</v>
      </c>
      <c r="M2036" s="5">
        <v>274</v>
      </c>
    </row>
    <row r="2037" spans="1:13" x14ac:dyDescent="0.25">
      <c r="A2037" s="2">
        <v>45625</v>
      </c>
      <c r="B2037" s="3">
        <f t="shared" si="95"/>
        <v>2025</v>
      </c>
      <c r="C2037" t="str">
        <f t="shared" si="93"/>
        <v>2024-2025</v>
      </c>
      <c r="D2037" t="s">
        <v>161</v>
      </c>
      <c r="E2037" t="s">
        <v>46</v>
      </c>
      <c r="F2037" t="str">
        <f t="shared" si="94"/>
        <v>South Australia</v>
      </c>
      <c r="G2037" t="s">
        <v>17</v>
      </c>
      <c r="H2037">
        <v>5043</v>
      </c>
      <c r="I2037" t="s">
        <v>11</v>
      </c>
      <c r="J2037" t="s">
        <v>132</v>
      </c>
      <c r="K2037" t="s">
        <v>152</v>
      </c>
      <c r="L2037" t="s">
        <v>142</v>
      </c>
      <c r="M2037" s="5">
        <v>49</v>
      </c>
    </row>
    <row r="2038" spans="1:13" x14ac:dyDescent="0.25">
      <c r="A2038" s="2">
        <v>45585</v>
      </c>
      <c r="B2038" s="3">
        <f t="shared" si="95"/>
        <v>2025</v>
      </c>
      <c r="C2038" t="str">
        <f t="shared" si="93"/>
        <v>2024-2025</v>
      </c>
      <c r="D2038" t="s">
        <v>161</v>
      </c>
      <c r="E2038" t="s">
        <v>69</v>
      </c>
      <c r="F2038" t="str">
        <f t="shared" si="94"/>
        <v>Victoria</v>
      </c>
      <c r="G2038" t="s">
        <v>26</v>
      </c>
      <c r="H2038">
        <v>3148</v>
      </c>
      <c r="I2038" t="s">
        <v>11</v>
      </c>
      <c r="J2038" t="s">
        <v>125</v>
      </c>
      <c r="K2038" t="s">
        <v>154</v>
      </c>
      <c r="L2038" t="s">
        <v>144</v>
      </c>
      <c r="M2038" s="5">
        <v>139</v>
      </c>
    </row>
    <row r="2039" spans="1:13" x14ac:dyDescent="0.25">
      <c r="A2039" s="2">
        <v>45673</v>
      </c>
      <c r="B2039" s="3">
        <f t="shared" si="95"/>
        <v>2025</v>
      </c>
      <c r="C2039" t="str">
        <f t="shared" si="93"/>
        <v>2024-2025</v>
      </c>
      <c r="D2039" t="s">
        <v>161</v>
      </c>
      <c r="E2039" t="s">
        <v>72</v>
      </c>
      <c r="F2039" t="str">
        <f t="shared" si="94"/>
        <v>Queensland</v>
      </c>
      <c r="G2039" t="s">
        <v>19</v>
      </c>
      <c r="H2039">
        <v>4870</v>
      </c>
      <c r="I2039" t="s">
        <v>11</v>
      </c>
      <c r="J2039" t="s">
        <v>131</v>
      </c>
      <c r="K2039" t="s">
        <v>154</v>
      </c>
      <c r="L2039" t="s">
        <v>144</v>
      </c>
      <c r="M2039" s="5">
        <v>441</v>
      </c>
    </row>
    <row r="2040" spans="1:13" x14ac:dyDescent="0.25">
      <c r="A2040" s="2">
        <v>45662</v>
      </c>
      <c r="B2040" s="3">
        <f t="shared" si="95"/>
        <v>2025</v>
      </c>
      <c r="C2040" t="str">
        <f t="shared" si="93"/>
        <v>2024-2025</v>
      </c>
      <c r="D2040" t="s">
        <v>161</v>
      </c>
      <c r="E2040" t="s">
        <v>31</v>
      </c>
      <c r="F2040" t="str">
        <f t="shared" si="94"/>
        <v>South Australia</v>
      </c>
      <c r="G2040" t="s">
        <v>17</v>
      </c>
      <c r="H2040">
        <v>5082</v>
      </c>
      <c r="I2040" t="s">
        <v>11</v>
      </c>
      <c r="J2040" t="s">
        <v>132</v>
      </c>
      <c r="K2040" t="s">
        <v>152</v>
      </c>
      <c r="L2040" t="s">
        <v>142</v>
      </c>
      <c r="M2040" s="5">
        <v>723</v>
      </c>
    </row>
    <row r="2041" spans="1:13" x14ac:dyDescent="0.25">
      <c r="A2041" s="2">
        <v>45496</v>
      </c>
      <c r="B2041" s="3">
        <f t="shared" si="95"/>
        <v>2025</v>
      </c>
      <c r="C2041" t="str">
        <f t="shared" si="93"/>
        <v>2024-2025</v>
      </c>
      <c r="D2041" t="s">
        <v>160</v>
      </c>
      <c r="E2041" t="s">
        <v>38</v>
      </c>
      <c r="F2041" t="str">
        <f t="shared" si="94"/>
        <v>Victoria</v>
      </c>
      <c r="G2041" t="s">
        <v>26</v>
      </c>
      <c r="H2041">
        <v>3199</v>
      </c>
      <c r="I2041" t="s">
        <v>11</v>
      </c>
      <c r="J2041" t="s">
        <v>125</v>
      </c>
      <c r="K2041" t="s">
        <v>158</v>
      </c>
      <c r="L2041" t="s">
        <v>148</v>
      </c>
      <c r="M2041" s="5">
        <v>567</v>
      </c>
    </row>
    <row r="2042" spans="1:13" x14ac:dyDescent="0.25">
      <c r="A2042" s="2">
        <v>45332</v>
      </c>
      <c r="B2042" s="3">
        <f t="shared" si="95"/>
        <v>2024</v>
      </c>
      <c r="C2042" t="str">
        <f t="shared" si="93"/>
        <v>2023-2024</v>
      </c>
      <c r="D2042" t="s">
        <v>161</v>
      </c>
      <c r="E2042" t="s">
        <v>98</v>
      </c>
      <c r="F2042" t="str">
        <f t="shared" si="94"/>
        <v>South Australia</v>
      </c>
      <c r="G2042" t="s">
        <v>17</v>
      </c>
      <c r="H2042">
        <v>5290</v>
      </c>
      <c r="I2042" t="s">
        <v>11</v>
      </c>
      <c r="J2042" t="s">
        <v>137</v>
      </c>
      <c r="K2042" t="s">
        <v>151</v>
      </c>
      <c r="L2042" t="s">
        <v>141</v>
      </c>
      <c r="M2042" s="5">
        <v>405</v>
      </c>
    </row>
    <row r="2043" spans="1:13" x14ac:dyDescent="0.25">
      <c r="A2043" s="2">
        <v>45623</v>
      </c>
      <c r="B2043" s="3">
        <f t="shared" si="95"/>
        <v>2025</v>
      </c>
      <c r="C2043" t="str">
        <f t="shared" si="93"/>
        <v>2024-2025</v>
      </c>
      <c r="D2043" t="s">
        <v>160</v>
      </c>
      <c r="E2043" t="s">
        <v>69</v>
      </c>
      <c r="F2043" t="str">
        <f t="shared" si="94"/>
        <v>Victoria</v>
      </c>
      <c r="G2043" t="s">
        <v>26</v>
      </c>
      <c r="H2043">
        <v>3148</v>
      </c>
      <c r="I2043" t="s">
        <v>11</v>
      </c>
      <c r="J2043" t="s">
        <v>125</v>
      </c>
      <c r="K2043" t="s">
        <v>150</v>
      </c>
      <c r="L2043" t="s">
        <v>140</v>
      </c>
      <c r="M2043" s="5">
        <v>55</v>
      </c>
    </row>
    <row r="2044" spans="1:13" x14ac:dyDescent="0.25">
      <c r="A2044" s="2">
        <v>45880</v>
      </c>
      <c r="B2044" s="3">
        <f t="shared" si="95"/>
        <v>2026</v>
      </c>
      <c r="C2044" t="str">
        <f t="shared" si="93"/>
        <v>2025-2026</v>
      </c>
      <c r="D2044" t="s">
        <v>161</v>
      </c>
      <c r="E2044" t="s">
        <v>62</v>
      </c>
      <c r="F2044" t="str">
        <f t="shared" si="94"/>
        <v>Victoria</v>
      </c>
      <c r="G2044" t="s">
        <v>26</v>
      </c>
      <c r="H2044">
        <v>3690</v>
      </c>
      <c r="I2044" t="s">
        <v>11</v>
      </c>
      <c r="J2044" t="s">
        <v>135</v>
      </c>
      <c r="K2044" t="s">
        <v>151</v>
      </c>
      <c r="L2044" t="s">
        <v>141</v>
      </c>
      <c r="M2044" s="5">
        <v>56</v>
      </c>
    </row>
    <row r="2045" spans="1:13" x14ac:dyDescent="0.25">
      <c r="A2045" s="2">
        <v>45935</v>
      </c>
      <c r="B2045" s="3">
        <f t="shared" si="95"/>
        <v>2026</v>
      </c>
      <c r="C2045" t="str">
        <f t="shared" si="93"/>
        <v>2025-2026</v>
      </c>
      <c r="D2045" t="s">
        <v>161</v>
      </c>
      <c r="E2045" t="s">
        <v>96</v>
      </c>
      <c r="F2045" t="str">
        <f t="shared" si="94"/>
        <v>Western Australia</v>
      </c>
      <c r="G2045" t="s">
        <v>28</v>
      </c>
      <c r="H2045">
        <v>6027</v>
      </c>
      <c r="I2045" t="s">
        <v>11</v>
      </c>
      <c r="J2045" t="s">
        <v>119</v>
      </c>
      <c r="K2045" t="s">
        <v>153</v>
      </c>
      <c r="L2045" t="s">
        <v>143</v>
      </c>
      <c r="M2045" s="5">
        <v>625</v>
      </c>
    </row>
    <row r="2046" spans="1:13" x14ac:dyDescent="0.25">
      <c r="A2046" s="2">
        <v>46011</v>
      </c>
      <c r="B2046" s="3">
        <f t="shared" si="95"/>
        <v>2026</v>
      </c>
      <c r="C2046" t="str">
        <f t="shared" si="93"/>
        <v>2025-2026</v>
      </c>
      <c r="D2046" t="s">
        <v>160</v>
      </c>
      <c r="E2046" t="s">
        <v>88</v>
      </c>
      <c r="F2046" t="str">
        <f t="shared" si="94"/>
        <v>Queensland</v>
      </c>
      <c r="G2046" t="s">
        <v>19</v>
      </c>
      <c r="H2046">
        <v>4570</v>
      </c>
      <c r="I2046" t="s">
        <v>11</v>
      </c>
      <c r="J2046" t="s">
        <v>134</v>
      </c>
      <c r="K2046" t="s">
        <v>152</v>
      </c>
      <c r="L2046" t="s">
        <v>142</v>
      </c>
      <c r="M2046" s="5">
        <v>741</v>
      </c>
    </row>
    <row r="2047" spans="1:13" x14ac:dyDescent="0.25">
      <c r="A2047" s="2">
        <v>45810</v>
      </c>
      <c r="B2047" s="3">
        <f t="shared" si="95"/>
        <v>2025</v>
      </c>
      <c r="C2047" t="str">
        <f t="shared" si="93"/>
        <v>2024-2025</v>
      </c>
      <c r="D2047" t="s">
        <v>161</v>
      </c>
      <c r="E2047" t="s">
        <v>12</v>
      </c>
      <c r="F2047" t="str">
        <f t="shared" si="94"/>
        <v>New South Wales</v>
      </c>
      <c r="G2047" t="s">
        <v>10</v>
      </c>
      <c r="H2047">
        <v>2795</v>
      </c>
      <c r="I2047" t="s">
        <v>11</v>
      </c>
      <c r="J2047" t="s">
        <v>130</v>
      </c>
      <c r="K2047" t="s">
        <v>157</v>
      </c>
      <c r="L2047" t="s">
        <v>147</v>
      </c>
      <c r="M2047" s="5">
        <v>670</v>
      </c>
    </row>
    <row r="2048" spans="1:13" x14ac:dyDescent="0.25">
      <c r="A2048" s="2">
        <v>45698</v>
      </c>
      <c r="B2048" s="3">
        <f t="shared" si="95"/>
        <v>2025</v>
      </c>
      <c r="C2048" t="str">
        <f t="shared" si="93"/>
        <v>2024-2025</v>
      </c>
      <c r="D2048" t="s">
        <v>160</v>
      </c>
      <c r="E2048" t="s">
        <v>38</v>
      </c>
      <c r="F2048" t="str">
        <f t="shared" si="94"/>
        <v>Victoria</v>
      </c>
      <c r="G2048" t="s">
        <v>26</v>
      </c>
      <c r="H2048">
        <v>3199</v>
      </c>
      <c r="I2048" t="s">
        <v>11</v>
      </c>
      <c r="J2048" t="s">
        <v>125</v>
      </c>
      <c r="K2048" t="s">
        <v>154</v>
      </c>
      <c r="L2048" t="s">
        <v>144</v>
      </c>
      <c r="M2048" s="5">
        <v>703</v>
      </c>
    </row>
    <row r="2049" spans="1:13" x14ac:dyDescent="0.25">
      <c r="A2049" s="2">
        <v>45750</v>
      </c>
      <c r="B2049" s="3">
        <f t="shared" si="95"/>
        <v>2025</v>
      </c>
      <c r="C2049" t="str">
        <f t="shared" si="93"/>
        <v>2024-2025</v>
      </c>
      <c r="D2049" t="s">
        <v>161</v>
      </c>
      <c r="E2049" t="s">
        <v>91</v>
      </c>
      <c r="F2049" t="str">
        <f t="shared" si="94"/>
        <v>Western Australia</v>
      </c>
      <c r="G2049" t="s">
        <v>28</v>
      </c>
      <c r="H2049">
        <v>6109</v>
      </c>
      <c r="I2049" t="s">
        <v>11</v>
      </c>
      <c r="J2049" t="s">
        <v>133</v>
      </c>
      <c r="K2049" t="s">
        <v>157</v>
      </c>
      <c r="L2049" t="s">
        <v>147</v>
      </c>
      <c r="M2049" s="5">
        <v>526</v>
      </c>
    </row>
    <row r="2050" spans="1:13" x14ac:dyDescent="0.25">
      <c r="A2050" s="2">
        <v>45993</v>
      </c>
      <c r="B2050" s="3">
        <f t="shared" si="95"/>
        <v>2026</v>
      </c>
      <c r="C2050" t="str">
        <f t="shared" ref="C2050:C2113" si="96">IF(MONTH(A2050) &gt;= 7, YEAR(A2050) &amp; "-" &amp; YEAR(A2050) + 1, YEAR(A2050) - 1 &amp; "-" &amp; YEAR(A2050))</f>
        <v>2025-2026</v>
      </c>
      <c r="D2050" t="s">
        <v>161</v>
      </c>
      <c r="E2050" t="s">
        <v>112</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19</v>
      </c>
      <c r="H2050">
        <v>4566</v>
      </c>
      <c r="I2050" t="s">
        <v>11</v>
      </c>
      <c r="J2050" t="s">
        <v>134</v>
      </c>
      <c r="K2050" t="s">
        <v>154</v>
      </c>
      <c r="L2050" t="s">
        <v>144</v>
      </c>
      <c r="M2050" s="5">
        <v>710</v>
      </c>
    </row>
    <row r="2051" spans="1:13" x14ac:dyDescent="0.25">
      <c r="A2051" s="2">
        <v>45662</v>
      </c>
      <c r="B2051" s="3">
        <f t="shared" ref="B2051:B2114" si="98">IF(MONTH(A2051)&gt;=7,YEAR(A2051)+1,YEAR(A2051))</f>
        <v>2025</v>
      </c>
      <c r="C2051" t="str">
        <f t="shared" si="96"/>
        <v>2024-2025</v>
      </c>
      <c r="D2051" t="s">
        <v>161</v>
      </c>
      <c r="E2051" t="s">
        <v>71</v>
      </c>
      <c r="F2051" t="str">
        <f t="shared" si="97"/>
        <v>Victoria</v>
      </c>
      <c r="G2051" t="s">
        <v>26</v>
      </c>
      <c r="H2051">
        <v>3131</v>
      </c>
      <c r="I2051" t="s">
        <v>11</v>
      </c>
      <c r="J2051" t="s">
        <v>125</v>
      </c>
      <c r="K2051" t="s">
        <v>152</v>
      </c>
      <c r="L2051" t="s">
        <v>142</v>
      </c>
      <c r="M2051" s="5">
        <v>221</v>
      </c>
    </row>
    <row r="2052" spans="1:13" x14ac:dyDescent="0.25">
      <c r="A2052" s="2">
        <v>45314</v>
      </c>
      <c r="B2052" s="3">
        <f t="shared" si="98"/>
        <v>2024</v>
      </c>
      <c r="C2052" t="str">
        <f t="shared" si="96"/>
        <v>2023-2024</v>
      </c>
      <c r="D2052" t="s">
        <v>160</v>
      </c>
      <c r="E2052" t="s">
        <v>95</v>
      </c>
      <c r="F2052" t="str">
        <f t="shared" si="97"/>
        <v>New South Wales</v>
      </c>
      <c r="G2052" t="s">
        <v>10</v>
      </c>
      <c r="H2052">
        <v>2131</v>
      </c>
      <c r="I2052" t="s">
        <v>11</v>
      </c>
      <c r="J2052" t="s">
        <v>123</v>
      </c>
      <c r="K2052" t="s">
        <v>150</v>
      </c>
      <c r="L2052" t="s">
        <v>140</v>
      </c>
      <c r="M2052" s="5">
        <v>313</v>
      </c>
    </row>
    <row r="2053" spans="1:13" x14ac:dyDescent="0.25">
      <c r="A2053" s="2">
        <v>45969</v>
      </c>
      <c r="B2053" s="3">
        <f t="shared" si="98"/>
        <v>2026</v>
      </c>
      <c r="C2053" t="str">
        <f t="shared" si="96"/>
        <v>2025-2026</v>
      </c>
      <c r="D2053" t="s">
        <v>160</v>
      </c>
      <c r="E2053" t="s">
        <v>105</v>
      </c>
      <c r="F2053" t="str">
        <f t="shared" si="97"/>
        <v>New South Wales</v>
      </c>
      <c r="G2053" t="s">
        <v>10</v>
      </c>
      <c r="H2053">
        <v>2031</v>
      </c>
      <c r="I2053" t="s">
        <v>11</v>
      </c>
      <c r="J2053" t="s">
        <v>124</v>
      </c>
      <c r="K2053" t="s">
        <v>151</v>
      </c>
      <c r="L2053" t="s">
        <v>141</v>
      </c>
      <c r="M2053" s="5">
        <v>309</v>
      </c>
    </row>
    <row r="2054" spans="1:13" x14ac:dyDescent="0.25">
      <c r="A2054" s="2">
        <v>45565</v>
      </c>
      <c r="B2054" s="3">
        <f t="shared" si="98"/>
        <v>2025</v>
      </c>
      <c r="C2054" t="str">
        <f t="shared" si="96"/>
        <v>2024-2025</v>
      </c>
      <c r="D2054" t="s">
        <v>160</v>
      </c>
      <c r="E2054" t="s">
        <v>67</v>
      </c>
      <c r="F2054" t="str">
        <f t="shared" si="97"/>
        <v>Tasmania</v>
      </c>
      <c r="G2054" t="s">
        <v>43</v>
      </c>
      <c r="H2054">
        <v>7250</v>
      </c>
      <c r="I2054" t="s">
        <v>11</v>
      </c>
      <c r="J2054" t="s">
        <v>128</v>
      </c>
      <c r="K2054" t="s">
        <v>153</v>
      </c>
      <c r="L2054" t="s">
        <v>143</v>
      </c>
      <c r="M2054" s="5">
        <v>683</v>
      </c>
    </row>
    <row r="2055" spans="1:13" x14ac:dyDescent="0.25">
      <c r="A2055" s="2">
        <v>45816</v>
      </c>
      <c r="B2055" s="3">
        <f t="shared" si="98"/>
        <v>2025</v>
      </c>
      <c r="C2055" t="str">
        <f t="shared" si="96"/>
        <v>2024-2025</v>
      </c>
      <c r="D2055" t="s">
        <v>161</v>
      </c>
      <c r="E2055" t="s">
        <v>102</v>
      </c>
      <c r="F2055" t="str">
        <f t="shared" si="97"/>
        <v>Queensland</v>
      </c>
      <c r="G2055" t="s">
        <v>19</v>
      </c>
      <c r="H2055">
        <v>4825</v>
      </c>
      <c r="I2055" t="s">
        <v>11</v>
      </c>
      <c r="J2055" t="s">
        <v>131</v>
      </c>
      <c r="K2055" t="s">
        <v>152</v>
      </c>
      <c r="L2055" t="s">
        <v>142</v>
      </c>
      <c r="M2055" s="5">
        <v>629</v>
      </c>
    </row>
    <row r="2056" spans="1:13" x14ac:dyDescent="0.25">
      <c r="A2056" s="2">
        <v>45897</v>
      </c>
      <c r="B2056" s="3">
        <f t="shared" si="98"/>
        <v>2026</v>
      </c>
      <c r="C2056" t="str">
        <f t="shared" si="96"/>
        <v>2025-2026</v>
      </c>
      <c r="D2056" t="s">
        <v>160</v>
      </c>
      <c r="E2056" t="s">
        <v>27</v>
      </c>
      <c r="F2056" t="str">
        <f t="shared" si="97"/>
        <v>Western Australia</v>
      </c>
      <c r="G2056" t="s">
        <v>28</v>
      </c>
      <c r="H2056">
        <v>6030</v>
      </c>
      <c r="I2056" t="s">
        <v>11</v>
      </c>
      <c r="J2056" t="s">
        <v>119</v>
      </c>
      <c r="K2056" t="s">
        <v>152</v>
      </c>
      <c r="L2056" t="s">
        <v>142</v>
      </c>
      <c r="M2056" s="5">
        <v>207</v>
      </c>
    </row>
    <row r="2057" spans="1:13" x14ac:dyDescent="0.25">
      <c r="A2057" s="2">
        <v>45591</v>
      </c>
      <c r="B2057" s="3">
        <f t="shared" si="98"/>
        <v>2025</v>
      </c>
      <c r="C2057" t="str">
        <f t="shared" si="96"/>
        <v>2024-2025</v>
      </c>
      <c r="D2057" t="s">
        <v>161</v>
      </c>
      <c r="E2057" t="s">
        <v>97</v>
      </c>
      <c r="F2057" t="str">
        <f t="shared" si="97"/>
        <v>Tasmania</v>
      </c>
      <c r="G2057" t="s">
        <v>43</v>
      </c>
      <c r="H2057">
        <v>7010</v>
      </c>
      <c r="I2057" t="s">
        <v>11</v>
      </c>
      <c r="J2057" t="s">
        <v>128</v>
      </c>
      <c r="K2057" t="s">
        <v>154</v>
      </c>
      <c r="L2057" t="s">
        <v>144</v>
      </c>
      <c r="M2057" s="5">
        <v>587</v>
      </c>
    </row>
    <row r="2058" spans="1:13" x14ac:dyDescent="0.25">
      <c r="A2058" s="2">
        <v>46011</v>
      </c>
      <c r="B2058" s="3">
        <f t="shared" si="98"/>
        <v>2026</v>
      </c>
      <c r="C2058" t="str">
        <f t="shared" si="96"/>
        <v>2025-2026</v>
      </c>
      <c r="D2058" t="s">
        <v>161</v>
      </c>
      <c r="E2058" t="s">
        <v>98</v>
      </c>
      <c r="F2058" t="str">
        <f t="shared" si="97"/>
        <v>South Australia</v>
      </c>
      <c r="G2058" t="s">
        <v>17</v>
      </c>
      <c r="H2058">
        <v>5290</v>
      </c>
      <c r="I2058" t="s">
        <v>11</v>
      </c>
      <c r="J2058" t="s">
        <v>137</v>
      </c>
      <c r="K2058" t="s">
        <v>156</v>
      </c>
      <c r="L2058" t="s">
        <v>146</v>
      </c>
      <c r="M2058" s="5">
        <v>268</v>
      </c>
    </row>
    <row r="2059" spans="1:13" x14ac:dyDescent="0.25">
      <c r="A2059" s="2">
        <v>45747</v>
      </c>
      <c r="B2059" s="3">
        <f t="shared" si="98"/>
        <v>2025</v>
      </c>
      <c r="C2059" t="str">
        <f t="shared" si="96"/>
        <v>2024-2025</v>
      </c>
      <c r="D2059" t="s">
        <v>160</v>
      </c>
      <c r="E2059" t="s">
        <v>32</v>
      </c>
      <c r="F2059" t="str">
        <f t="shared" si="97"/>
        <v>Victoria</v>
      </c>
      <c r="G2059" t="s">
        <v>26</v>
      </c>
      <c r="H2059">
        <v>3977</v>
      </c>
      <c r="I2059" t="s">
        <v>11</v>
      </c>
      <c r="J2059" t="s">
        <v>135</v>
      </c>
      <c r="K2059" t="s">
        <v>159</v>
      </c>
      <c r="L2059" t="s">
        <v>149</v>
      </c>
      <c r="M2059" s="5">
        <v>265</v>
      </c>
    </row>
    <row r="2060" spans="1:13" x14ac:dyDescent="0.25">
      <c r="A2060" s="2">
        <v>45982</v>
      </c>
      <c r="B2060" s="3">
        <f t="shared" si="98"/>
        <v>2026</v>
      </c>
      <c r="C2060" t="str">
        <f t="shared" si="96"/>
        <v>2025-2026</v>
      </c>
      <c r="D2060" t="s">
        <v>161</v>
      </c>
      <c r="E2060" t="s">
        <v>88</v>
      </c>
      <c r="F2060" t="str">
        <f t="shared" si="97"/>
        <v>Queensland</v>
      </c>
      <c r="G2060" t="s">
        <v>19</v>
      </c>
      <c r="H2060">
        <v>4570</v>
      </c>
      <c r="I2060" t="s">
        <v>11</v>
      </c>
      <c r="J2060" t="s">
        <v>134</v>
      </c>
      <c r="K2060" t="s">
        <v>155</v>
      </c>
      <c r="L2060" t="s">
        <v>145</v>
      </c>
      <c r="M2060" s="5">
        <v>353</v>
      </c>
    </row>
    <row r="2061" spans="1:13" x14ac:dyDescent="0.25">
      <c r="A2061" s="2">
        <v>46000</v>
      </c>
      <c r="B2061" s="3">
        <f t="shared" si="98"/>
        <v>2026</v>
      </c>
      <c r="C2061" t="str">
        <f t="shared" si="96"/>
        <v>2025-2026</v>
      </c>
      <c r="D2061" t="s">
        <v>161</v>
      </c>
      <c r="E2061" t="s">
        <v>46</v>
      </c>
      <c r="F2061" t="str">
        <f t="shared" si="97"/>
        <v>South Australia</v>
      </c>
      <c r="G2061" t="s">
        <v>17</v>
      </c>
      <c r="H2061">
        <v>5043</v>
      </c>
      <c r="I2061" t="s">
        <v>11</v>
      </c>
      <c r="J2061" t="s">
        <v>132</v>
      </c>
      <c r="K2061" t="s">
        <v>154</v>
      </c>
      <c r="L2061" t="s">
        <v>144</v>
      </c>
      <c r="M2061" s="5">
        <v>669</v>
      </c>
    </row>
    <row r="2062" spans="1:13" x14ac:dyDescent="0.25">
      <c r="A2062" s="2">
        <v>45783</v>
      </c>
      <c r="B2062" s="3">
        <f t="shared" si="98"/>
        <v>2025</v>
      </c>
      <c r="C2062" t="str">
        <f t="shared" si="96"/>
        <v>2024-2025</v>
      </c>
      <c r="D2062" t="s">
        <v>161</v>
      </c>
      <c r="E2062" t="s">
        <v>34</v>
      </c>
      <c r="F2062" t="str">
        <f t="shared" si="97"/>
        <v>New South Wales</v>
      </c>
      <c r="G2062" t="s">
        <v>10</v>
      </c>
      <c r="H2062">
        <v>2560</v>
      </c>
      <c r="I2062" t="s">
        <v>11</v>
      </c>
      <c r="J2062" t="s">
        <v>121</v>
      </c>
      <c r="K2062" t="s">
        <v>159</v>
      </c>
      <c r="L2062" t="s">
        <v>149</v>
      </c>
      <c r="M2062" s="5">
        <v>58</v>
      </c>
    </row>
    <row r="2063" spans="1:13" x14ac:dyDescent="0.25">
      <c r="A2063" s="2">
        <v>45498</v>
      </c>
      <c r="B2063" s="3">
        <f t="shared" si="98"/>
        <v>2025</v>
      </c>
      <c r="C2063" t="str">
        <f t="shared" si="96"/>
        <v>2024-2025</v>
      </c>
      <c r="D2063" t="s">
        <v>160</v>
      </c>
      <c r="E2063" t="s">
        <v>53</v>
      </c>
      <c r="F2063" t="str">
        <f t="shared" si="97"/>
        <v>Queensland</v>
      </c>
      <c r="G2063" t="s">
        <v>19</v>
      </c>
      <c r="H2063">
        <v>4012</v>
      </c>
      <c r="I2063" t="s">
        <v>11</v>
      </c>
      <c r="J2063" t="s">
        <v>129</v>
      </c>
      <c r="K2063" t="s">
        <v>152</v>
      </c>
      <c r="L2063" t="s">
        <v>142</v>
      </c>
      <c r="M2063" s="5">
        <v>286</v>
      </c>
    </row>
    <row r="2064" spans="1:13" x14ac:dyDescent="0.25">
      <c r="A2064" s="2">
        <v>45592</v>
      </c>
      <c r="B2064" s="3">
        <f t="shared" si="98"/>
        <v>2025</v>
      </c>
      <c r="C2064" t="str">
        <f t="shared" si="96"/>
        <v>2024-2025</v>
      </c>
      <c r="D2064" t="s">
        <v>160</v>
      </c>
      <c r="E2064" t="s">
        <v>67</v>
      </c>
      <c r="F2064" t="str">
        <f t="shared" si="97"/>
        <v>Tasmania</v>
      </c>
      <c r="G2064" t="s">
        <v>43</v>
      </c>
      <c r="H2064">
        <v>7250</v>
      </c>
      <c r="I2064" t="s">
        <v>11</v>
      </c>
      <c r="J2064" t="s">
        <v>128</v>
      </c>
      <c r="K2064" t="s">
        <v>154</v>
      </c>
      <c r="L2064" t="s">
        <v>144</v>
      </c>
      <c r="M2064" s="5">
        <v>139</v>
      </c>
    </row>
    <row r="2065" spans="1:13" x14ac:dyDescent="0.25">
      <c r="A2065" s="2">
        <v>45650</v>
      </c>
      <c r="B2065" s="3">
        <f t="shared" si="98"/>
        <v>2025</v>
      </c>
      <c r="C2065" t="str">
        <f t="shared" si="96"/>
        <v>2024-2025</v>
      </c>
      <c r="D2065" t="s">
        <v>160</v>
      </c>
      <c r="E2065" t="s">
        <v>44</v>
      </c>
      <c r="F2065" t="str">
        <f t="shared" si="97"/>
        <v>Western Australia</v>
      </c>
      <c r="G2065" t="s">
        <v>28</v>
      </c>
      <c r="H2065">
        <v>6010</v>
      </c>
      <c r="I2065" t="s">
        <v>11</v>
      </c>
      <c r="J2065" t="s">
        <v>119</v>
      </c>
      <c r="K2065" t="s">
        <v>157</v>
      </c>
      <c r="L2065" t="s">
        <v>147</v>
      </c>
      <c r="M2065" s="5">
        <v>272</v>
      </c>
    </row>
    <row r="2066" spans="1:13" x14ac:dyDescent="0.25">
      <c r="A2066" s="2">
        <v>45569</v>
      </c>
      <c r="B2066" s="3">
        <f t="shared" si="98"/>
        <v>2025</v>
      </c>
      <c r="C2066" t="str">
        <f t="shared" si="96"/>
        <v>2024-2025</v>
      </c>
      <c r="D2066" t="s">
        <v>160</v>
      </c>
      <c r="E2066" t="s">
        <v>114</v>
      </c>
      <c r="F2066" t="str">
        <f t="shared" si="97"/>
        <v>Victoria</v>
      </c>
      <c r="G2066" t="s">
        <v>26</v>
      </c>
      <c r="H2066">
        <v>3353</v>
      </c>
      <c r="I2066" t="s">
        <v>11</v>
      </c>
      <c r="J2066" t="s">
        <v>127</v>
      </c>
      <c r="K2066" t="s">
        <v>158</v>
      </c>
      <c r="L2066" t="s">
        <v>148</v>
      </c>
      <c r="M2066" s="5">
        <v>285</v>
      </c>
    </row>
    <row r="2067" spans="1:13" x14ac:dyDescent="0.25">
      <c r="A2067" s="2">
        <v>45364</v>
      </c>
      <c r="B2067" s="3">
        <f t="shared" si="98"/>
        <v>2024</v>
      </c>
      <c r="C2067" t="str">
        <f t="shared" si="96"/>
        <v>2023-2024</v>
      </c>
      <c r="D2067" t="s">
        <v>160</v>
      </c>
      <c r="E2067" t="s">
        <v>32</v>
      </c>
      <c r="F2067" t="str">
        <f t="shared" si="97"/>
        <v>Victoria</v>
      </c>
      <c r="G2067" t="s">
        <v>26</v>
      </c>
      <c r="H2067">
        <v>3977</v>
      </c>
      <c r="I2067" t="s">
        <v>11</v>
      </c>
      <c r="J2067" t="s">
        <v>135</v>
      </c>
      <c r="K2067" t="s">
        <v>157</v>
      </c>
      <c r="L2067" t="s">
        <v>147</v>
      </c>
      <c r="M2067" s="5">
        <v>163</v>
      </c>
    </row>
    <row r="2068" spans="1:13" x14ac:dyDescent="0.25">
      <c r="A2068" s="2">
        <v>45430</v>
      </c>
      <c r="B2068" s="3">
        <f t="shared" si="98"/>
        <v>2024</v>
      </c>
      <c r="C2068" t="str">
        <f t="shared" si="96"/>
        <v>2023-2024</v>
      </c>
      <c r="D2068" t="s">
        <v>161</v>
      </c>
      <c r="E2068" t="s">
        <v>64</v>
      </c>
      <c r="F2068" t="str">
        <f t="shared" si="97"/>
        <v>Western Australia</v>
      </c>
      <c r="G2068" t="s">
        <v>28</v>
      </c>
      <c r="H2068">
        <v>6112</v>
      </c>
      <c r="I2068" t="s">
        <v>11</v>
      </c>
      <c r="J2068" t="s">
        <v>133</v>
      </c>
      <c r="K2068" t="s">
        <v>157</v>
      </c>
      <c r="L2068" t="s">
        <v>147</v>
      </c>
      <c r="M2068" s="5">
        <v>140</v>
      </c>
    </row>
    <row r="2069" spans="1:13" x14ac:dyDescent="0.25">
      <c r="A2069" s="2">
        <v>45873</v>
      </c>
      <c r="B2069" s="3">
        <f t="shared" si="98"/>
        <v>2026</v>
      </c>
      <c r="C2069" t="str">
        <f t="shared" si="96"/>
        <v>2025-2026</v>
      </c>
      <c r="D2069" t="s">
        <v>161</v>
      </c>
      <c r="E2069" t="s">
        <v>76</v>
      </c>
      <c r="F2069" t="str">
        <f t="shared" si="97"/>
        <v>Queensland</v>
      </c>
      <c r="G2069" t="s">
        <v>19</v>
      </c>
      <c r="H2069">
        <v>4220</v>
      </c>
      <c r="I2069" t="s">
        <v>11</v>
      </c>
      <c r="J2069" t="s">
        <v>122</v>
      </c>
      <c r="K2069" t="s">
        <v>153</v>
      </c>
      <c r="L2069" t="s">
        <v>143</v>
      </c>
      <c r="M2069" s="5">
        <v>269</v>
      </c>
    </row>
    <row r="2070" spans="1:13" x14ac:dyDescent="0.25">
      <c r="A2070" s="2">
        <v>45479</v>
      </c>
      <c r="B2070" s="3">
        <f t="shared" si="98"/>
        <v>2025</v>
      </c>
      <c r="C2070" t="str">
        <f t="shared" si="96"/>
        <v>2024-2025</v>
      </c>
      <c r="D2070" t="s">
        <v>161</v>
      </c>
      <c r="E2070" t="s">
        <v>58</v>
      </c>
      <c r="F2070" t="str">
        <f t="shared" si="97"/>
        <v>New South Wales</v>
      </c>
      <c r="G2070" t="s">
        <v>10</v>
      </c>
      <c r="H2070">
        <v>2790</v>
      </c>
      <c r="I2070" t="s">
        <v>11</v>
      </c>
      <c r="J2070" t="s">
        <v>130</v>
      </c>
      <c r="K2070" t="s">
        <v>153</v>
      </c>
      <c r="L2070" t="s">
        <v>143</v>
      </c>
      <c r="M2070" s="5">
        <v>30</v>
      </c>
    </row>
    <row r="2071" spans="1:13" x14ac:dyDescent="0.25">
      <c r="A2071" s="2">
        <v>45618</v>
      </c>
      <c r="B2071" s="3">
        <f t="shared" si="98"/>
        <v>2025</v>
      </c>
      <c r="C2071" t="str">
        <f t="shared" si="96"/>
        <v>2024-2025</v>
      </c>
      <c r="D2071" t="s">
        <v>160</v>
      </c>
      <c r="E2071" t="s">
        <v>106</v>
      </c>
      <c r="F2071" t="str">
        <f t="shared" si="97"/>
        <v>Queensland</v>
      </c>
      <c r="G2071" t="s">
        <v>19</v>
      </c>
      <c r="H2071">
        <v>4558</v>
      </c>
      <c r="I2071" t="s">
        <v>11</v>
      </c>
      <c r="J2071" t="s">
        <v>134</v>
      </c>
      <c r="K2071" t="s">
        <v>153</v>
      </c>
      <c r="L2071" t="s">
        <v>143</v>
      </c>
      <c r="M2071" s="5">
        <v>678</v>
      </c>
    </row>
    <row r="2072" spans="1:13" x14ac:dyDescent="0.25">
      <c r="A2072" s="2">
        <v>45856</v>
      </c>
      <c r="B2072" s="3">
        <f t="shared" si="98"/>
        <v>2026</v>
      </c>
      <c r="C2072" t="str">
        <f t="shared" si="96"/>
        <v>2025-2026</v>
      </c>
      <c r="D2072" t="s">
        <v>161</v>
      </c>
      <c r="E2072" t="s">
        <v>105</v>
      </c>
      <c r="F2072" t="str">
        <f t="shared" si="97"/>
        <v>New South Wales</v>
      </c>
      <c r="G2072" t="s">
        <v>10</v>
      </c>
      <c r="H2072">
        <v>2031</v>
      </c>
      <c r="I2072" t="s">
        <v>11</v>
      </c>
      <c r="J2072" t="s">
        <v>124</v>
      </c>
      <c r="K2072" t="s">
        <v>151</v>
      </c>
      <c r="L2072" t="s">
        <v>141</v>
      </c>
      <c r="M2072" s="5">
        <v>750</v>
      </c>
    </row>
    <row r="2073" spans="1:13" x14ac:dyDescent="0.25">
      <c r="A2073" s="2">
        <v>45588</v>
      </c>
      <c r="B2073" s="3">
        <f t="shared" si="98"/>
        <v>2025</v>
      </c>
      <c r="C2073" t="str">
        <f t="shared" si="96"/>
        <v>2024-2025</v>
      </c>
      <c r="D2073" t="s">
        <v>161</v>
      </c>
      <c r="E2073" t="s">
        <v>109</v>
      </c>
      <c r="F2073" t="str">
        <f t="shared" si="97"/>
        <v>Western Australia</v>
      </c>
      <c r="G2073" t="s">
        <v>28</v>
      </c>
      <c r="H2073">
        <v>6052</v>
      </c>
      <c r="I2073" t="s">
        <v>11</v>
      </c>
      <c r="J2073" t="s">
        <v>119</v>
      </c>
      <c r="K2073" t="s">
        <v>150</v>
      </c>
      <c r="L2073" t="s">
        <v>140</v>
      </c>
      <c r="M2073" s="5">
        <v>313</v>
      </c>
    </row>
    <row r="2074" spans="1:13" x14ac:dyDescent="0.25">
      <c r="A2074" s="2">
        <v>45364</v>
      </c>
      <c r="B2074" s="3">
        <f t="shared" si="98"/>
        <v>2024</v>
      </c>
      <c r="C2074" t="str">
        <f t="shared" si="96"/>
        <v>2023-2024</v>
      </c>
      <c r="D2074" t="s">
        <v>160</v>
      </c>
      <c r="E2074" t="s">
        <v>66</v>
      </c>
      <c r="F2074" t="str">
        <f t="shared" si="97"/>
        <v>Western Australia</v>
      </c>
      <c r="G2074" t="s">
        <v>28</v>
      </c>
      <c r="H2074">
        <v>6330</v>
      </c>
      <c r="I2074" t="s">
        <v>11</v>
      </c>
      <c r="J2074" t="s">
        <v>133</v>
      </c>
      <c r="K2074" t="s">
        <v>153</v>
      </c>
      <c r="L2074" t="s">
        <v>143</v>
      </c>
      <c r="M2074" s="5">
        <v>732</v>
      </c>
    </row>
    <row r="2075" spans="1:13" x14ac:dyDescent="0.25">
      <c r="A2075" s="2">
        <v>45319</v>
      </c>
      <c r="B2075" s="3">
        <f t="shared" si="98"/>
        <v>2024</v>
      </c>
      <c r="C2075" t="str">
        <f t="shared" si="96"/>
        <v>2023-2024</v>
      </c>
      <c r="D2075" t="s">
        <v>161</v>
      </c>
      <c r="E2075" t="s">
        <v>93</v>
      </c>
      <c r="F2075" t="str">
        <f t="shared" si="97"/>
        <v>Victoria</v>
      </c>
      <c r="G2075" t="s">
        <v>26</v>
      </c>
      <c r="H2075">
        <v>3400</v>
      </c>
      <c r="I2075" t="s">
        <v>11</v>
      </c>
      <c r="J2075" t="s">
        <v>127</v>
      </c>
      <c r="K2075" t="s">
        <v>153</v>
      </c>
      <c r="L2075" t="s">
        <v>143</v>
      </c>
      <c r="M2075" s="5">
        <v>60</v>
      </c>
    </row>
    <row r="2076" spans="1:13" x14ac:dyDescent="0.25">
      <c r="A2076" s="2">
        <v>45711</v>
      </c>
      <c r="B2076" s="3">
        <f t="shared" si="98"/>
        <v>2025</v>
      </c>
      <c r="C2076" t="str">
        <f t="shared" si="96"/>
        <v>2024-2025</v>
      </c>
      <c r="D2076" t="s">
        <v>161</v>
      </c>
      <c r="E2076" t="s">
        <v>68</v>
      </c>
      <c r="F2076" t="str">
        <f t="shared" si="97"/>
        <v>Victoria</v>
      </c>
      <c r="G2076" t="s">
        <v>26</v>
      </c>
      <c r="H2076">
        <v>3429</v>
      </c>
      <c r="I2076" t="s">
        <v>11</v>
      </c>
      <c r="J2076" t="s">
        <v>127</v>
      </c>
      <c r="K2076" t="s">
        <v>155</v>
      </c>
      <c r="L2076" t="s">
        <v>145</v>
      </c>
      <c r="M2076" s="5">
        <v>786</v>
      </c>
    </row>
    <row r="2077" spans="1:13" x14ac:dyDescent="0.25">
      <c r="A2077" s="2">
        <v>45560</v>
      </c>
      <c r="B2077" s="3">
        <f t="shared" si="98"/>
        <v>2025</v>
      </c>
      <c r="C2077" t="str">
        <f t="shared" si="96"/>
        <v>2024-2025</v>
      </c>
      <c r="D2077" t="s">
        <v>160</v>
      </c>
      <c r="E2077" t="s">
        <v>108</v>
      </c>
      <c r="F2077" t="str">
        <f t="shared" si="97"/>
        <v>Tasmania</v>
      </c>
      <c r="G2077" t="s">
        <v>43</v>
      </c>
      <c r="H2077">
        <v>7320</v>
      </c>
      <c r="I2077" t="s">
        <v>11</v>
      </c>
      <c r="J2077" t="s">
        <v>128</v>
      </c>
      <c r="K2077" t="s">
        <v>152</v>
      </c>
      <c r="L2077" t="s">
        <v>142</v>
      </c>
      <c r="M2077" s="5">
        <v>73</v>
      </c>
    </row>
    <row r="2078" spans="1:13" x14ac:dyDescent="0.25">
      <c r="A2078" s="2">
        <v>45770</v>
      </c>
      <c r="B2078" s="3">
        <f t="shared" si="98"/>
        <v>2025</v>
      </c>
      <c r="C2078" t="str">
        <f t="shared" si="96"/>
        <v>2024-2025</v>
      </c>
      <c r="D2078" t="s">
        <v>161</v>
      </c>
      <c r="E2078" t="s">
        <v>30</v>
      </c>
      <c r="F2078" t="str">
        <f t="shared" si="97"/>
        <v>Victoria</v>
      </c>
      <c r="G2078" t="s">
        <v>26</v>
      </c>
      <c r="H2078">
        <v>3030</v>
      </c>
      <c r="I2078" t="s">
        <v>11</v>
      </c>
      <c r="J2078" t="s">
        <v>126</v>
      </c>
      <c r="K2078" t="s">
        <v>156</v>
      </c>
      <c r="L2078" t="s">
        <v>146</v>
      </c>
      <c r="M2078" s="5">
        <v>667</v>
      </c>
    </row>
    <row r="2079" spans="1:13" x14ac:dyDescent="0.25">
      <c r="A2079" s="2">
        <v>45570</v>
      </c>
      <c r="B2079" s="3">
        <f t="shared" si="98"/>
        <v>2025</v>
      </c>
      <c r="C2079" t="str">
        <f t="shared" si="96"/>
        <v>2024-2025</v>
      </c>
      <c r="D2079" t="s">
        <v>161</v>
      </c>
      <c r="E2079" t="s">
        <v>110</v>
      </c>
      <c r="F2079" t="str">
        <f t="shared" si="97"/>
        <v>Australian Capital Territory</v>
      </c>
      <c r="G2079" t="s">
        <v>51</v>
      </c>
      <c r="H2079">
        <v>2609</v>
      </c>
      <c r="I2079" t="s">
        <v>11</v>
      </c>
      <c r="J2079" t="s">
        <v>121</v>
      </c>
      <c r="K2079" t="s">
        <v>152</v>
      </c>
      <c r="L2079" t="s">
        <v>142</v>
      </c>
      <c r="M2079" s="5">
        <v>418</v>
      </c>
    </row>
    <row r="2080" spans="1:13" x14ac:dyDescent="0.25">
      <c r="A2080" s="2">
        <v>45399</v>
      </c>
      <c r="B2080" s="3">
        <f t="shared" si="98"/>
        <v>2024</v>
      </c>
      <c r="C2080" t="str">
        <f t="shared" si="96"/>
        <v>2023-2024</v>
      </c>
      <c r="D2080" t="s">
        <v>160</v>
      </c>
      <c r="E2080" t="s">
        <v>94</v>
      </c>
      <c r="F2080" t="str">
        <f t="shared" si="97"/>
        <v>Queensland</v>
      </c>
      <c r="G2080" t="s">
        <v>19</v>
      </c>
      <c r="H2080">
        <v>4551</v>
      </c>
      <c r="I2080" t="s">
        <v>11</v>
      </c>
      <c r="J2080" t="s">
        <v>134</v>
      </c>
      <c r="K2080" t="s">
        <v>151</v>
      </c>
      <c r="L2080" t="s">
        <v>141</v>
      </c>
      <c r="M2080" s="5">
        <v>353</v>
      </c>
    </row>
    <row r="2081" spans="1:13" x14ac:dyDescent="0.25">
      <c r="A2081" s="2">
        <v>45926</v>
      </c>
      <c r="B2081" s="3">
        <f t="shared" si="98"/>
        <v>2026</v>
      </c>
      <c r="C2081" t="str">
        <f t="shared" si="96"/>
        <v>2025-2026</v>
      </c>
      <c r="D2081" t="s">
        <v>160</v>
      </c>
      <c r="E2081" t="s">
        <v>31</v>
      </c>
      <c r="F2081" t="str">
        <f t="shared" si="97"/>
        <v>South Australia</v>
      </c>
      <c r="G2081" t="s">
        <v>17</v>
      </c>
      <c r="H2081">
        <v>5082</v>
      </c>
      <c r="I2081" t="s">
        <v>11</v>
      </c>
      <c r="J2081" t="s">
        <v>132</v>
      </c>
      <c r="K2081" t="s">
        <v>150</v>
      </c>
      <c r="L2081" t="s">
        <v>140</v>
      </c>
      <c r="M2081" s="5">
        <v>321</v>
      </c>
    </row>
    <row r="2082" spans="1:13" x14ac:dyDescent="0.25">
      <c r="A2082" s="2">
        <v>45732</v>
      </c>
      <c r="B2082" s="3">
        <f t="shared" si="98"/>
        <v>2025</v>
      </c>
      <c r="C2082" t="str">
        <f t="shared" si="96"/>
        <v>2024-2025</v>
      </c>
      <c r="D2082" t="s">
        <v>160</v>
      </c>
      <c r="E2082" t="s">
        <v>107</v>
      </c>
      <c r="F2082" t="str">
        <f t="shared" si="97"/>
        <v>New South Wales</v>
      </c>
      <c r="G2082" t="s">
        <v>10</v>
      </c>
      <c r="H2082">
        <v>2020</v>
      </c>
      <c r="I2082" t="s">
        <v>11</v>
      </c>
      <c r="J2082" t="s">
        <v>124</v>
      </c>
      <c r="K2082" t="s">
        <v>154</v>
      </c>
      <c r="L2082" t="s">
        <v>144</v>
      </c>
      <c r="M2082" s="5">
        <v>409</v>
      </c>
    </row>
    <row r="2083" spans="1:13" x14ac:dyDescent="0.25">
      <c r="A2083" s="2">
        <v>45477</v>
      </c>
      <c r="B2083" s="3">
        <f t="shared" si="98"/>
        <v>2025</v>
      </c>
      <c r="C2083" t="str">
        <f t="shared" si="96"/>
        <v>2024-2025</v>
      </c>
      <c r="D2083" t="s">
        <v>161</v>
      </c>
      <c r="E2083" t="s">
        <v>40</v>
      </c>
      <c r="F2083" t="str">
        <f t="shared" si="97"/>
        <v>South Australia</v>
      </c>
      <c r="G2083" t="s">
        <v>17</v>
      </c>
      <c r="H2083">
        <v>5169</v>
      </c>
      <c r="I2083" t="s">
        <v>11</v>
      </c>
      <c r="J2083" t="s">
        <v>132</v>
      </c>
      <c r="K2083" t="s">
        <v>159</v>
      </c>
      <c r="L2083" t="s">
        <v>149</v>
      </c>
      <c r="M2083" s="5">
        <v>91</v>
      </c>
    </row>
    <row r="2084" spans="1:13" x14ac:dyDescent="0.25">
      <c r="A2084" s="2">
        <v>45672</v>
      </c>
      <c r="B2084" s="3">
        <f t="shared" si="98"/>
        <v>2025</v>
      </c>
      <c r="C2084" t="str">
        <f t="shared" si="96"/>
        <v>2024-2025</v>
      </c>
      <c r="D2084" t="s">
        <v>160</v>
      </c>
      <c r="E2084" t="s">
        <v>38</v>
      </c>
      <c r="F2084" t="str">
        <f t="shared" si="97"/>
        <v>Victoria</v>
      </c>
      <c r="G2084" t="s">
        <v>26</v>
      </c>
      <c r="H2084">
        <v>3199</v>
      </c>
      <c r="I2084" t="s">
        <v>11</v>
      </c>
      <c r="J2084" t="s">
        <v>125</v>
      </c>
      <c r="K2084" t="s">
        <v>153</v>
      </c>
      <c r="L2084" t="s">
        <v>143</v>
      </c>
      <c r="M2084" s="5">
        <v>332</v>
      </c>
    </row>
    <row r="2085" spans="1:13" x14ac:dyDescent="0.25">
      <c r="A2085" s="2">
        <v>45433</v>
      </c>
      <c r="B2085" s="3">
        <f t="shared" si="98"/>
        <v>2024</v>
      </c>
      <c r="C2085" t="str">
        <f t="shared" si="96"/>
        <v>2023-2024</v>
      </c>
      <c r="D2085" t="s">
        <v>161</v>
      </c>
      <c r="E2085" t="s">
        <v>13</v>
      </c>
      <c r="F2085" t="str">
        <f t="shared" si="97"/>
        <v>New South Wales</v>
      </c>
      <c r="G2085" t="s">
        <v>10</v>
      </c>
      <c r="H2085">
        <v>2141</v>
      </c>
      <c r="I2085" t="s">
        <v>11</v>
      </c>
      <c r="J2085" t="s">
        <v>123</v>
      </c>
      <c r="K2085" t="s">
        <v>159</v>
      </c>
      <c r="L2085" t="s">
        <v>149</v>
      </c>
      <c r="M2085" s="5">
        <v>286</v>
      </c>
    </row>
    <row r="2086" spans="1:13" x14ac:dyDescent="0.25">
      <c r="A2086" s="2">
        <v>45750</v>
      </c>
      <c r="B2086" s="3">
        <f t="shared" si="98"/>
        <v>2025</v>
      </c>
      <c r="C2086" t="str">
        <f t="shared" si="96"/>
        <v>2024-2025</v>
      </c>
      <c r="D2086" t="s">
        <v>160</v>
      </c>
      <c r="E2086" t="s">
        <v>57</v>
      </c>
      <c r="F2086" t="str">
        <f t="shared" si="97"/>
        <v>New South Wales</v>
      </c>
      <c r="G2086" t="s">
        <v>10</v>
      </c>
      <c r="H2086">
        <v>2064</v>
      </c>
      <c r="I2086" t="s">
        <v>11</v>
      </c>
      <c r="J2086" t="s">
        <v>124</v>
      </c>
      <c r="K2086" t="s">
        <v>159</v>
      </c>
      <c r="L2086" t="s">
        <v>149</v>
      </c>
      <c r="M2086" s="5">
        <v>257</v>
      </c>
    </row>
    <row r="2087" spans="1:13" x14ac:dyDescent="0.25">
      <c r="A2087" s="2">
        <v>45769</v>
      </c>
      <c r="B2087" s="3">
        <f t="shared" si="98"/>
        <v>2025</v>
      </c>
      <c r="C2087" t="str">
        <f t="shared" si="96"/>
        <v>2024-2025</v>
      </c>
      <c r="D2087" t="s">
        <v>161</v>
      </c>
      <c r="E2087" t="s">
        <v>76</v>
      </c>
      <c r="F2087" t="str">
        <f t="shared" si="97"/>
        <v>Queensland</v>
      </c>
      <c r="G2087" t="s">
        <v>19</v>
      </c>
      <c r="H2087">
        <v>4220</v>
      </c>
      <c r="I2087" t="s">
        <v>11</v>
      </c>
      <c r="J2087" t="s">
        <v>122</v>
      </c>
      <c r="K2087" t="s">
        <v>153</v>
      </c>
      <c r="L2087" t="s">
        <v>143</v>
      </c>
      <c r="M2087" s="5">
        <v>212</v>
      </c>
    </row>
    <row r="2088" spans="1:13" x14ac:dyDescent="0.25">
      <c r="A2088" s="2">
        <v>45303</v>
      </c>
      <c r="B2088" s="3">
        <f t="shared" si="98"/>
        <v>2024</v>
      </c>
      <c r="C2088" t="str">
        <f t="shared" si="96"/>
        <v>2023-2024</v>
      </c>
      <c r="D2088" t="s">
        <v>160</v>
      </c>
      <c r="E2088" t="s">
        <v>105</v>
      </c>
      <c r="F2088" t="str">
        <f t="shared" si="97"/>
        <v>New South Wales</v>
      </c>
      <c r="G2088" t="s">
        <v>10</v>
      </c>
      <c r="H2088">
        <v>2031</v>
      </c>
      <c r="I2088" t="s">
        <v>11</v>
      </c>
      <c r="J2088" t="s">
        <v>124</v>
      </c>
      <c r="K2088" t="s">
        <v>159</v>
      </c>
      <c r="L2088" t="s">
        <v>149</v>
      </c>
      <c r="M2088" s="5">
        <v>462</v>
      </c>
    </row>
    <row r="2089" spans="1:13" x14ac:dyDescent="0.25">
      <c r="A2089" s="2">
        <v>45827</v>
      </c>
      <c r="B2089" s="3">
        <f t="shared" si="98"/>
        <v>2025</v>
      </c>
      <c r="C2089" t="str">
        <f t="shared" si="96"/>
        <v>2024-2025</v>
      </c>
      <c r="D2089" t="s">
        <v>161</v>
      </c>
      <c r="E2089" t="s">
        <v>103</v>
      </c>
      <c r="F2089" t="str">
        <f t="shared" si="97"/>
        <v>Victoria</v>
      </c>
      <c r="G2089" t="s">
        <v>26</v>
      </c>
      <c r="H2089">
        <v>3550</v>
      </c>
      <c r="I2089" t="s">
        <v>11</v>
      </c>
      <c r="J2089" t="s">
        <v>127</v>
      </c>
      <c r="K2089" t="s">
        <v>154</v>
      </c>
      <c r="L2089" t="s">
        <v>144</v>
      </c>
      <c r="M2089" s="5">
        <v>355</v>
      </c>
    </row>
    <row r="2090" spans="1:13" x14ac:dyDescent="0.25">
      <c r="A2090" s="2">
        <v>45674</v>
      </c>
      <c r="B2090" s="3">
        <f t="shared" si="98"/>
        <v>2025</v>
      </c>
      <c r="C2090" t="str">
        <f t="shared" si="96"/>
        <v>2024-2025</v>
      </c>
      <c r="D2090" t="s">
        <v>160</v>
      </c>
      <c r="E2090" t="s">
        <v>95</v>
      </c>
      <c r="F2090" t="str">
        <f t="shared" si="97"/>
        <v>New South Wales</v>
      </c>
      <c r="G2090" t="s">
        <v>10</v>
      </c>
      <c r="H2090">
        <v>2131</v>
      </c>
      <c r="I2090" t="s">
        <v>11</v>
      </c>
      <c r="J2090" t="s">
        <v>123</v>
      </c>
      <c r="K2090" t="s">
        <v>156</v>
      </c>
      <c r="L2090" t="s">
        <v>146</v>
      </c>
      <c r="M2090" s="5">
        <v>273</v>
      </c>
    </row>
    <row r="2091" spans="1:13" x14ac:dyDescent="0.25">
      <c r="A2091" s="2">
        <v>45674</v>
      </c>
      <c r="B2091" s="3">
        <f t="shared" si="98"/>
        <v>2025</v>
      </c>
      <c r="C2091" t="str">
        <f t="shared" si="96"/>
        <v>2024-2025</v>
      </c>
      <c r="D2091" t="s">
        <v>160</v>
      </c>
      <c r="E2091" t="s">
        <v>44</v>
      </c>
      <c r="F2091" t="str">
        <f t="shared" si="97"/>
        <v>Western Australia</v>
      </c>
      <c r="G2091" t="s">
        <v>28</v>
      </c>
      <c r="H2091">
        <v>6010</v>
      </c>
      <c r="I2091" t="s">
        <v>11</v>
      </c>
      <c r="J2091" t="s">
        <v>119</v>
      </c>
      <c r="K2091" t="s">
        <v>155</v>
      </c>
      <c r="L2091" t="s">
        <v>145</v>
      </c>
      <c r="M2091" s="5">
        <v>516</v>
      </c>
    </row>
    <row r="2092" spans="1:13" x14ac:dyDescent="0.25">
      <c r="A2092" s="2">
        <v>45457</v>
      </c>
      <c r="B2092" s="3">
        <f t="shared" si="98"/>
        <v>2024</v>
      </c>
      <c r="C2092" t="str">
        <f t="shared" si="96"/>
        <v>2023-2024</v>
      </c>
      <c r="D2092" t="s">
        <v>160</v>
      </c>
      <c r="E2092" t="s">
        <v>69</v>
      </c>
      <c r="F2092" t="str">
        <f t="shared" si="97"/>
        <v>Victoria</v>
      </c>
      <c r="G2092" t="s">
        <v>26</v>
      </c>
      <c r="H2092">
        <v>3148</v>
      </c>
      <c r="I2092" t="s">
        <v>11</v>
      </c>
      <c r="J2092" t="s">
        <v>125</v>
      </c>
      <c r="K2092" t="s">
        <v>151</v>
      </c>
      <c r="L2092" t="s">
        <v>141</v>
      </c>
      <c r="M2092" s="5">
        <v>771</v>
      </c>
    </row>
    <row r="2093" spans="1:13" x14ac:dyDescent="0.25">
      <c r="A2093" s="2">
        <v>45553</v>
      </c>
      <c r="B2093" s="3">
        <f t="shared" si="98"/>
        <v>2025</v>
      </c>
      <c r="C2093" t="str">
        <f t="shared" si="96"/>
        <v>2024-2025</v>
      </c>
      <c r="D2093" t="s">
        <v>160</v>
      </c>
      <c r="E2093" t="s">
        <v>107</v>
      </c>
      <c r="F2093" t="str">
        <f t="shared" si="97"/>
        <v>New South Wales</v>
      </c>
      <c r="G2093" t="s">
        <v>10</v>
      </c>
      <c r="H2093">
        <v>2020</v>
      </c>
      <c r="I2093" t="s">
        <v>11</v>
      </c>
      <c r="J2093" t="s">
        <v>124</v>
      </c>
      <c r="K2093" t="s">
        <v>151</v>
      </c>
      <c r="L2093" t="s">
        <v>141</v>
      </c>
      <c r="M2093" s="5">
        <v>572</v>
      </c>
    </row>
    <row r="2094" spans="1:13" x14ac:dyDescent="0.25">
      <c r="A2094" s="2">
        <v>45445</v>
      </c>
      <c r="B2094" s="3">
        <f t="shared" si="98"/>
        <v>2024</v>
      </c>
      <c r="C2094" t="str">
        <f t="shared" si="96"/>
        <v>2023-2024</v>
      </c>
      <c r="D2094" t="s">
        <v>160</v>
      </c>
      <c r="E2094" t="s">
        <v>18</v>
      </c>
      <c r="F2094" t="str">
        <f t="shared" si="97"/>
        <v>Queensland</v>
      </c>
      <c r="G2094" t="s">
        <v>19</v>
      </c>
      <c r="H2094">
        <v>4802</v>
      </c>
      <c r="I2094" t="s">
        <v>11</v>
      </c>
      <c r="J2094" t="s">
        <v>131</v>
      </c>
      <c r="K2094" t="s">
        <v>157</v>
      </c>
      <c r="L2094" t="s">
        <v>147</v>
      </c>
      <c r="M2094" s="5">
        <v>327</v>
      </c>
    </row>
    <row r="2095" spans="1:13" x14ac:dyDescent="0.25">
      <c r="A2095" s="2">
        <v>45796</v>
      </c>
      <c r="B2095" s="3">
        <f t="shared" si="98"/>
        <v>2025</v>
      </c>
      <c r="C2095" t="str">
        <f t="shared" si="96"/>
        <v>2024-2025</v>
      </c>
      <c r="D2095" t="s">
        <v>160</v>
      </c>
      <c r="E2095" t="s">
        <v>50</v>
      </c>
      <c r="F2095" t="str">
        <f t="shared" si="97"/>
        <v>Australian Capital Territory</v>
      </c>
      <c r="G2095" t="s">
        <v>51</v>
      </c>
      <c r="H2095">
        <v>2617</v>
      </c>
      <c r="I2095" t="s">
        <v>11</v>
      </c>
      <c r="J2095" t="s">
        <v>121</v>
      </c>
      <c r="K2095" t="s">
        <v>158</v>
      </c>
      <c r="L2095" t="s">
        <v>148</v>
      </c>
      <c r="M2095" s="5">
        <v>511</v>
      </c>
    </row>
    <row r="2096" spans="1:13" x14ac:dyDescent="0.25">
      <c r="A2096" s="2">
        <v>46005</v>
      </c>
      <c r="B2096" s="3">
        <f t="shared" si="98"/>
        <v>2026</v>
      </c>
      <c r="C2096" t="str">
        <f t="shared" si="96"/>
        <v>2025-2026</v>
      </c>
      <c r="D2096" t="s">
        <v>160</v>
      </c>
      <c r="E2096" t="s">
        <v>30</v>
      </c>
      <c r="F2096" t="str">
        <f t="shared" si="97"/>
        <v>Victoria</v>
      </c>
      <c r="G2096" t="s">
        <v>26</v>
      </c>
      <c r="H2096">
        <v>3030</v>
      </c>
      <c r="I2096" t="s">
        <v>11</v>
      </c>
      <c r="J2096" t="s">
        <v>126</v>
      </c>
      <c r="K2096" t="s">
        <v>159</v>
      </c>
      <c r="L2096" t="s">
        <v>149</v>
      </c>
      <c r="M2096" s="5">
        <v>656</v>
      </c>
    </row>
    <row r="2097" spans="1:13" x14ac:dyDescent="0.25">
      <c r="A2097" s="2">
        <v>45970</v>
      </c>
      <c r="B2097" s="3">
        <f t="shared" si="98"/>
        <v>2026</v>
      </c>
      <c r="C2097" t="str">
        <f t="shared" si="96"/>
        <v>2025-2026</v>
      </c>
      <c r="D2097" t="s">
        <v>160</v>
      </c>
      <c r="E2097" t="s">
        <v>22</v>
      </c>
      <c r="F2097" t="str">
        <f t="shared" si="97"/>
        <v>New South Wales</v>
      </c>
      <c r="G2097" t="s">
        <v>10</v>
      </c>
      <c r="H2097">
        <v>2116</v>
      </c>
      <c r="I2097" t="s">
        <v>11</v>
      </c>
      <c r="J2097" t="s">
        <v>123</v>
      </c>
      <c r="K2097" t="s">
        <v>157</v>
      </c>
      <c r="L2097" t="s">
        <v>147</v>
      </c>
      <c r="M2097" s="5">
        <v>310</v>
      </c>
    </row>
    <row r="2098" spans="1:13" x14ac:dyDescent="0.25">
      <c r="A2098" s="2">
        <v>45806</v>
      </c>
      <c r="B2098" s="3">
        <f t="shared" si="98"/>
        <v>2025</v>
      </c>
      <c r="C2098" t="str">
        <f t="shared" si="96"/>
        <v>2024-2025</v>
      </c>
      <c r="D2098" t="s">
        <v>161</v>
      </c>
      <c r="E2098" t="s">
        <v>102</v>
      </c>
      <c r="F2098" t="str">
        <f t="shared" si="97"/>
        <v>Queensland</v>
      </c>
      <c r="G2098" t="s">
        <v>19</v>
      </c>
      <c r="H2098">
        <v>4825</v>
      </c>
      <c r="I2098" t="s">
        <v>11</v>
      </c>
      <c r="J2098" t="s">
        <v>131</v>
      </c>
      <c r="K2098" t="s">
        <v>153</v>
      </c>
      <c r="L2098" t="s">
        <v>143</v>
      </c>
      <c r="M2098" s="5">
        <v>279</v>
      </c>
    </row>
    <row r="2099" spans="1:13" x14ac:dyDescent="0.25">
      <c r="A2099" s="2">
        <v>45793</v>
      </c>
      <c r="B2099" s="3">
        <f t="shared" si="98"/>
        <v>2025</v>
      </c>
      <c r="C2099" t="str">
        <f t="shared" si="96"/>
        <v>2024-2025</v>
      </c>
      <c r="D2099" t="s">
        <v>160</v>
      </c>
      <c r="E2099" t="s">
        <v>107</v>
      </c>
      <c r="F2099" t="str">
        <f t="shared" si="97"/>
        <v>New South Wales</v>
      </c>
      <c r="G2099" t="s">
        <v>10</v>
      </c>
      <c r="H2099">
        <v>2020</v>
      </c>
      <c r="I2099" t="s">
        <v>11</v>
      </c>
      <c r="J2099" t="s">
        <v>124</v>
      </c>
      <c r="K2099" t="s">
        <v>159</v>
      </c>
      <c r="L2099" t="s">
        <v>149</v>
      </c>
      <c r="M2099" s="5">
        <v>753</v>
      </c>
    </row>
    <row r="2100" spans="1:13" x14ac:dyDescent="0.25">
      <c r="A2100" s="2">
        <v>45560</v>
      </c>
      <c r="B2100" s="3">
        <f t="shared" si="98"/>
        <v>2025</v>
      </c>
      <c r="C2100" t="str">
        <f t="shared" si="96"/>
        <v>2024-2025</v>
      </c>
      <c r="D2100" t="s">
        <v>160</v>
      </c>
      <c r="E2100" t="s">
        <v>21</v>
      </c>
      <c r="F2100" t="str">
        <f t="shared" si="97"/>
        <v>South Australia</v>
      </c>
      <c r="G2100" t="s">
        <v>17</v>
      </c>
      <c r="H2100">
        <v>5343</v>
      </c>
      <c r="I2100" t="s">
        <v>11</v>
      </c>
      <c r="J2100" t="s">
        <v>137</v>
      </c>
      <c r="K2100" t="s">
        <v>156</v>
      </c>
      <c r="L2100" t="s">
        <v>146</v>
      </c>
      <c r="M2100" s="5">
        <v>71</v>
      </c>
    </row>
    <row r="2101" spans="1:13" x14ac:dyDescent="0.25">
      <c r="A2101" s="2">
        <v>45481</v>
      </c>
      <c r="B2101" s="3">
        <f t="shared" si="98"/>
        <v>2025</v>
      </c>
      <c r="C2101" t="str">
        <f t="shared" si="96"/>
        <v>2024-2025</v>
      </c>
      <c r="D2101" t="s">
        <v>161</v>
      </c>
      <c r="E2101" t="s">
        <v>97</v>
      </c>
      <c r="F2101" t="str">
        <f t="shared" si="97"/>
        <v>Tasmania</v>
      </c>
      <c r="G2101" t="s">
        <v>43</v>
      </c>
      <c r="H2101">
        <v>7010</v>
      </c>
      <c r="I2101" t="s">
        <v>11</v>
      </c>
      <c r="J2101" t="s">
        <v>128</v>
      </c>
      <c r="K2101" t="s">
        <v>153</v>
      </c>
      <c r="L2101" t="s">
        <v>143</v>
      </c>
      <c r="M2101" s="5">
        <v>787</v>
      </c>
    </row>
    <row r="2102" spans="1:13" x14ac:dyDescent="0.25">
      <c r="A2102" s="2">
        <v>45463</v>
      </c>
      <c r="B2102" s="3">
        <f t="shared" si="98"/>
        <v>2024</v>
      </c>
      <c r="C2102" t="str">
        <f t="shared" si="96"/>
        <v>2023-2024</v>
      </c>
      <c r="D2102" t="s">
        <v>161</v>
      </c>
      <c r="E2102" t="s">
        <v>80</v>
      </c>
      <c r="F2102" t="str">
        <f t="shared" si="97"/>
        <v>New South Wales</v>
      </c>
      <c r="G2102" t="s">
        <v>10</v>
      </c>
      <c r="H2102">
        <v>2120</v>
      </c>
      <c r="I2102" t="s">
        <v>11</v>
      </c>
      <c r="J2102" t="s">
        <v>123</v>
      </c>
      <c r="K2102" t="s">
        <v>159</v>
      </c>
      <c r="L2102" t="s">
        <v>149</v>
      </c>
      <c r="M2102" s="5">
        <v>783</v>
      </c>
    </row>
    <row r="2103" spans="1:13" x14ac:dyDescent="0.25">
      <c r="A2103" s="2">
        <v>45798</v>
      </c>
      <c r="B2103" s="3">
        <f t="shared" si="98"/>
        <v>2025</v>
      </c>
      <c r="C2103" t="str">
        <f t="shared" si="96"/>
        <v>2024-2025</v>
      </c>
      <c r="D2103" t="s">
        <v>160</v>
      </c>
      <c r="E2103" t="s">
        <v>114</v>
      </c>
      <c r="F2103" t="str">
        <f t="shared" si="97"/>
        <v>Victoria</v>
      </c>
      <c r="G2103" t="s">
        <v>26</v>
      </c>
      <c r="H2103">
        <v>3353</v>
      </c>
      <c r="I2103" t="s">
        <v>11</v>
      </c>
      <c r="J2103" t="s">
        <v>127</v>
      </c>
      <c r="K2103" t="s">
        <v>151</v>
      </c>
      <c r="L2103" t="s">
        <v>141</v>
      </c>
      <c r="M2103" s="5">
        <v>510</v>
      </c>
    </row>
    <row r="2104" spans="1:13" x14ac:dyDescent="0.25">
      <c r="A2104" s="2">
        <v>45987</v>
      </c>
      <c r="B2104" s="3">
        <f t="shared" si="98"/>
        <v>2026</v>
      </c>
      <c r="C2104" t="str">
        <f t="shared" si="96"/>
        <v>2025-2026</v>
      </c>
      <c r="D2104" t="s">
        <v>161</v>
      </c>
      <c r="E2104" t="s">
        <v>40</v>
      </c>
      <c r="F2104" t="str">
        <f t="shared" si="97"/>
        <v>South Australia</v>
      </c>
      <c r="G2104" t="s">
        <v>17</v>
      </c>
      <c r="H2104">
        <v>5169</v>
      </c>
      <c r="I2104" t="s">
        <v>11</v>
      </c>
      <c r="J2104" t="s">
        <v>132</v>
      </c>
      <c r="K2104" t="s">
        <v>150</v>
      </c>
      <c r="L2104" t="s">
        <v>140</v>
      </c>
      <c r="M2104" s="5">
        <v>42</v>
      </c>
    </row>
    <row r="2105" spans="1:13" x14ac:dyDescent="0.25">
      <c r="A2105" s="2">
        <v>45622</v>
      </c>
      <c r="B2105" s="3">
        <f t="shared" si="98"/>
        <v>2025</v>
      </c>
      <c r="C2105" t="str">
        <f t="shared" si="96"/>
        <v>2024-2025</v>
      </c>
      <c r="D2105" t="s">
        <v>160</v>
      </c>
      <c r="E2105" t="s">
        <v>56</v>
      </c>
      <c r="F2105" t="str">
        <f t="shared" si="97"/>
        <v>Queensland</v>
      </c>
      <c r="G2105" t="s">
        <v>19</v>
      </c>
      <c r="H2105">
        <v>4883</v>
      </c>
      <c r="I2105" t="s">
        <v>11</v>
      </c>
      <c r="J2105" t="s">
        <v>131</v>
      </c>
      <c r="K2105" t="s">
        <v>151</v>
      </c>
      <c r="L2105" t="s">
        <v>141</v>
      </c>
      <c r="M2105" s="5">
        <v>466</v>
      </c>
    </row>
    <row r="2106" spans="1:13" x14ac:dyDescent="0.25">
      <c r="A2106" s="2">
        <v>45385</v>
      </c>
      <c r="B2106" s="3">
        <f t="shared" si="98"/>
        <v>2024</v>
      </c>
      <c r="C2106" t="str">
        <f t="shared" si="96"/>
        <v>2023-2024</v>
      </c>
      <c r="D2106" t="s">
        <v>160</v>
      </c>
      <c r="E2106" t="s">
        <v>99</v>
      </c>
      <c r="F2106" t="str">
        <f t="shared" si="97"/>
        <v>Western Australia</v>
      </c>
      <c r="G2106" t="s">
        <v>28</v>
      </c>
      <c r="H2106">
        <v>6530</v>
      </c>
      <c r="I2106" t="s">
        <v>11</v>
      </c>
      <c r="J2106" t="s">
        <v>139</v>
      </c>
      <c r="K2106" t="s">
        <v>151</v>
      </c>
      <c r="L2106" t="s">
        <v>141</v>
      </c>
      <c r="M2106" s="5">
        <v>402</v>
      </c>
    </row>
    <row r="2107" spans="1:13" x14ac:dyDescent="0.25">
      <c r="A2107" s="2">
        <v>45516</v>
      </c>
      <c r="B2107" s="3">
        <f t="shared" si="98"/>
        <v>2025</v>
      </c>
      <c r="C2107" t="str">
        <f t="shared" si="96"/>
        <v>2024-2025</v>
      </c>
      <c r="D2107" t="s">
        <v>160</v>
      </c>
      <c r="E2107" t="s">
        <v>106</v>
      </c>
      <c r="F2107" t="str">
        <f t="shared" si="97"/>
        <v>Queensland</v>
      </c>
      <c r="G2107" t="s">
        <v>19</v>
      </c>
      <c r="H2107">
        <v>4558</v>
      </c>
      <c r="I2107" t="s">
        <v>11</v>
      </c>
      <c r="J2107" t="s">
        <v>134</v>
      </c>
      <c r="K2107" t="s">
        <v>151</v>
      </c>
      <c r="L2107" t="s">
        <v>141</v>
      </c>
      <c r="M2107" s="5">
        <v>362</v>
      </c>
    </row>
    <row r="2108" spans="1:13" x14ac:dyDescent="0.25">
      <c r="A2108" s="2">
        <v>45612</v>
      </c>
      <c r="B2108" s="3">
        <f t="shared" si="98"/>
        <v>2025</v>
      </c>
      <c r="C2108" t="str">
        <f t="shared" si="96"/>
        <v>2024-2025</v>
      </c>
      <c r="D2108" t="s">
        <v>160</v>
      </c>
      <c r="E2108" t="s">
        <v>33</v>
      </c>
      <c r="F2108" t="str">
        <f t="shared" si="97"/>
        <v>Northern Territory</v>
      </c>
      <c r="G2108" t="s">
        <v>15</v>
      </c>
      <c r="H2108">
        <v>870</v>
      </c>
      <c r="I2108" t="s">
        <v>11</v>
      </c>
      <c r="J2108" t="s">
        <v>138</v>
      </c>
      <c r="K2108" t="s">
        <v>151</v>
      </c>
      <c r="L2108" t="s">
        <v>141</v>
      </c>
      <c r="M2108" s="5">
        <v>605</v>
      </c>
    </row>
    <row r="2109" spans="1:13" x14ac:dyDescent="0.25">
      <c r="A2109" s="2">
        <v>46020</v>
      </c>
      <c r="B2109" s="3">
        <f t="shared" si="98"/>
        <v>2026</v>
      </c>
      <c r="C2109" t="str">
        <f t="shared" si="96"/>
        <v>2025-2026</v>
      </c>
      <c r="D2109" t="s">
        <v>161</v>
      </c>
      <c r="E2109" t="s">
        <v>55</v>
      </c>
      <c r="F2109" t="str">
        <f t="shared" si="97"/>
        <v>Queensland</v>
      </c>
      <c r="G2109" t="s">
        <v>19</v>
      </c>
      <c r="H2109">
        <v>4740</v>
      </c>
      <c r="I2109" t="s">
        <v>11</v>
      </c>
      <c r="J2109" t="s">
        <v>136</v>
      </c>
      <c r="K2109" t="s">
        <v>150</v>
      </c>
      <c r="L2109" t="s">
        <v>140</v>
      </c>
      <c r="M2109" s="5">
        <v>181</v>
      </c>
    </row>
    <row r="2110" spans="1:13" x14ac:dyDescent="0.25">
      <c r="A2110" s="2">
        <v>45787</v>
      </c>
      <c r="B2110" s="3">
        <f t="shared" si="98"/>
        <v>2025</v>
      </c>
      <c r="C2110" t="str">
        <f t="shared" si="96"/>
        <v>2024-2025</v>
      </c>
      <c r="D2110" t="s">
        <v>160</v>
      </c>
      <c r="E2110" t="s">
        <v>59</v>
      </c>
      <c r="F2110" t="str">
        <f t="shared" si="97"/>
        <v>South Australia</v>
      </c>
      <c r="G2110" t="s">
        <v>17</v>
      </c>
      <c r="H2110">
        <v>5011</v>
      </c>
      <c r="I2110" t="s">
        <v>11</v>
      </c>
      <c r="J2110" t="s">
        <v>132</v>
      </c>
      <c r="K2110" t="s">
        <v>153</v>
      </c>
      <c r="L2110" t="s">
        <v>143</v>
      </c>
      <c r="M2110" s="5">
        <v>75</v>
      </c>
    </row>
    <row r="2111" spans="1:13" x14ac:dyDescent="0.25">
      <c r="A2111" s="2">
        <v>45683</v>
      </c>
      <c r="B2111" s="3">
        <f t="shared" si="98"/>
        <v>2025</v>
      </c>
      <c r="C2111" t="str">
        <f t="shared" si="96"/>
        <v>2024-2025</v>
      </c>
      <c r="D2111" t="s">
        <v>160</v>
      </c>
      <c r="E2111" t="s">
        <v>112</v>
      </c>
      <c r="F2111" t="str">
        <f t="shared" si="97"/>
        <v>Queensland</v>
      </c>
      <c r="G2111" t="s">
        <v>19</v>
      </c>
      <c r="H2111">
        <v>4566</v>
      </c>
      <c r="I2111" t="s">
        <v>11</v>
      </c>
      <c r="J2111" t="s">
        <v>134</v>
      </c>
      <c r="K2111" t="s">
        <v>153</v>
      </c>
      <c r="L2111" t="s">
        <v>143</v>
      </c>
      <c r="M2111" s="5">
        <v>483</v>
      </c>
    </row>
    <row r="2112" spans="1:13" x14ac:dyDescent="0.25">
      <c r="A2112" s="2">
        <v>45662</v>
      </c>
      <c r="B2112" s="3">
        <f t="shared" si="98"/>
        <v>2025</v>
      </c>
      <c r="C2112" t="str">
        <f t="shared" si="96"/>
        <v>2024-2025</v>
      </c>
      <c r="D2112" t="s">
        <v>160</v>
      </c>
      <c r="E2112" t="s">
        <v>50</v>
      </c>
      <c r="F2112" t="str">
        <f t="shared" si="97"/>
        <v>Australian Capital Territory</v>
      </c>
      <c r="G2112" t="s">
        <v>51</v>
      </c>
      <c r="H2112">
        <v>2617</v>
      </c>
      <c r="I2112" t="s">
        <v>11</v>
      </c>
      <c r="J2112" t="s">
        <v>121</v>
      </c>
      <c r="K2112" t="s">
        <v>152</v>
      </c>
      <c r="L2112" t="s">
        <v>142</v>
      </c>
      <c r="M2112" s="5">
        <v>374</v>
      </c>
    </row>
    <row r="2113" spans="1:13" x14ac:dyDescent="0.25">
      <c r="A2113" s="2">
        <v>45805</v>
      </c>
      <c r="B2113" s="3">
        <f t="shared" si="98"/>
        <v>2025</v>
      </c>
      <c r="C2113" t="str">
        <f t="shared" si="96"/>
        <v>2024-2025</v>
      </c>
      <c r="D2113" t="s">
        <v>161</v>
      </c>
      <c r="E2113" t="s">
        <v>81</v>
      </c>
      <c r="F2113" t="str">
        <f t="shared" si="97"/>
        <v>Victoria</v>
      </c>
      <c r="G2113" t="s">
        <v>26</v>
      </c>
      <c r="H2113">
        <v>3076</v>
      </c>
      <c r="I2113" t="s">
        <v>11</v>
      </c>
      <c r="J2113" t="s">
        <v>126</v>
      </c>
      <c r="K2113" t="s">
        <v>153</v>
      </c>
      <c r="L2113" t="s">
        <v>143</v>
      </c>
      <c r="M2113" s="5">
        <v>483</v>
      </c>
    </row>
    <row r="2114" spans="1:13" x14ac:dyDescent="0.25">
      <c r="A2114" s="2">
        <v>45377</v>
      </c>
      <c r="B2114" s="3">
        <f t="shared" si="98"/>
        <v>2024</v>
      </c>
      <c r="C2114" t="str">
        <f t="shared" ref="C2114:C2177" si="99">IF(MONTH(A2114) &gt;= 7, YEAR(A2114) &amp; "-" &amp; YEAR(A2114) + 1, YEAR(A2114) - 1 &amp; "-" &amp; YEAR(A2114))</f>
        <v>2023-2024</v>
      </c>
      <c r="D2114" t="s">
        <v>161</v>
      </c>
      <c r="E2114" t="s">
        <v>39</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121</v>
      </c>
      <c r="K2114" t="s">
        <v>151</v>
      </c>
      <c r="L2114" t="s">
        <v>141</v>
      </c>
      <c r="M2114" s="5">
        <v>178</v>
      </c>
    </row>
    <row r="2115" spans="1:13" x14ac:dyDescent="0.25">
      <c r="A2115" s="2">
        <v>45995</v>
      </c>
      <c r="B2115" s="3">
        <f t="shared" ref="B2115:B2178" si="101">IF(MONTH(A2115)&gt;=7,YEAR(A2115)+1,YEAR(A2115))</f>
        <v>2026</v>
      </c>
      <c r="C2115" t="str">
        <f t="shared" si="99"/>
        <v>2025-2026</v>
      </c>
      <c r="D2115" t="s">
        <v>160</v>
      </c>
      <c r="E2115" t="s">
        <v>83</v>
      </c>
      <c r="F2115" t="str">
        <f t="shared" si="100"/>
        <v>Victoria</v>
      </c>
      <c r="G2115" t="s">
        <v>26</v>
      </c>
      <c r="H2115">
        <v>3551</v>
      </c>
      <c r="I2115" t="s">
        <v>11</v>
      </c>
      <c r="J2115" t="s">
        <v>127</v>
      </c>
      <c r="K2115" t="s">
        <v>150</v>
      </c>
      <c r="L2115" t="s">
        <v>140</v>
      </c>
      <c r="M2115" s="5">
        <v>606</v>
      </c>
    </row>
    <row r="2116" spans="1:13" x14ac:dyDescent="0.25">
      <c r="A2116" s="2">
        <v>46012</v>
      </c>
      <c r="B2116" s="3">
        <f t="shared" si="101"/>
        <v>2026</v>
      </c>
      <c r="C2116" t="str">
        <f t="shared" si="99"/>
        <v>2025-2026</v>
      </c>
      <c r="D2116" t="s">
        <v>160</v>
      </c>
      <c r="E2116" t="s">
        <v>107</v>
      </c>
      <c r="F2116" t="str">
        <f t="shared" si="100"/>
        <v>New South Wales</v>
      </c>
      <c r="G2116" t="s">
        <v>10</v>
      </c>
      <c r="H2116">
        <v>2020</v>
      </c>
      <c r="I2116" t="s">
        <v>11</v>
      </c>
      <c r="J2116" t="s">
        <v>124</v>
      </c>
      <c r="K2116" t="s">
        <v>153</v>
      </c>
      <c r="L2116" t="s">
        <v>143</v>
      </c>
      <c r="M2116" s="5">
        <v>774</v>
      </c>
    </row>
    <row r="2117" spans="1:13" x14ac:dyDescent="0.25">
      <c r="A2117" s="2">
        <v>45569</v>
      </c>
      <c r="B2117" s="3">
        <f t="shared" si="101"/>
        <v>2025</v>
      </c>
      <c r="C2117" t="str">
        <f t="shared" si="99"/>
        <v>2024-2025</v>
      </c>
      <c r="D2117" t="s">
        <v>161</v>
      </c>
      <c r="E2117" t="s">
        <v>52</v>
      </c>
      <c r="F2117" t="str">
        <f t="shared" si="100"/>
        <v>New South Wales</v>
      </c>
      <c r="G2117" t="s">
        <v>10</v>
      </c>
      <c r="H2117">
        <v>2485</v>
      </c>
      <c r="I2117" t="s">
        <v>11</v>
      </c>
      <c r="J2117" t="s">
        <v>120</v>
      </c>
      <c r="K2117" t="s">
        <v>159</v>
      </c>
      <c r="L2117" t="s">
        <v>149</v>
      </c>
      <c r="M2117" s="5">
        <v>208</v>
      </c>
    </row>
    <row r="2118" spans="1:13" x14ac:dyDescent="0.25">
      <c r="A2118" s="2">
        <v>45335</v>
      </c>
      <c r="B2118" s="3">
        <f t="shared" si="101"/>
        <v>2024</v>
      </c>
      <c r="C2118" t="str">
        <f t="shared" si="99"/>
        <v>2023-2024</v>
      </c>
      <c r="D2118" t="s">
        <v>160</v>
      </c>
      <c r="E2118" t="s">
        <v>83</v>
      </c>
      <c r="F2118" t="str">
        <f t="shared" si="100"/>
        <v>Victoria</v>
      </c>
      <c r="G2118" t="s">
        <v>26</v>
      </c>
      <c r="H2118">
        <v>3551</v>
      </c>
      <c r="I2118" t="s">
        <v>11</v>
      </c>
      <c r="J2118" t="s">
        <v>127</v>
      </c>
      <c r="K2118" t="s">
        <v>156</v>
      </c>
      <c r="L2118" t="s">
        <v>146</v>
      </c>
      <c r="M2118" s="5">
        <v>695</v>
      </c>
    </row>
    <row r="2119" spans="1:13" x14ac:dyDescent="0.25">
      <c r="A2119" s="2">
        <v>45499</v>
      </c>
      <c r="B2119" s="3">
        <f t="shared" si="101"/>
        <v>2025</v>
      </c>
      <c r="C2119" t="str">
        <f t="shared" si="99"/>
        <v>2024-2025</v>
      </c>
      <c r="D2119" t="s">
        <v>160</v>
      </c>
      <c r="E2119" t="s">
        <v>54</v>
      </c>
      <c r="F2119" t="str">
        <f t="shared" si="100"/>
        <v>New South Wales</v>
      </c>
      <c r="G2119" t="s">
        <v>10</v>
      </c>
      <c r="H2119">
        <v>2750</v>
      </c>
      <c r="I2119" t="s">
        <v>11</v>
      </c>
      <c r="J2119" t="s">
        <v>130</v>
      </c>
      <c r="K2119" t="s">
        <v>153</v>
      </c>
      <c r="L2119" t="s">
        <v>143</v>
      </c>
      <c r="M2119" s="5">
        <v>470</v>
      </c>
    </row>
    <row r="2120" spans="1:13" x14ac:dyDescent="0.25">
      <c r="A2120" s="2">
        <v>45677</v>
      </c>
      <c r="B2120" s="3">
        <f t="shared" si="101"/>
        <v>2025</v>
      </c>
      <c r="C2120" t="str">
        <f t="shared" si="99"/>
        <v>2024-2025</v>
      </c>
      <c r="D2120" t="s">
        <v>161</v>
      </c>
      <c r="E2120" t="s">
        <v>99</v>
      </c>
      <c r="F2120" t="str">
        <f t="shared" si="100"/>
        <v>Western Australia</v>
      </c>
      <c r="G2120" t="s">
        <v>28</v>
      </c>
      <c r="H2120">
        <v>6530</v>
      </c>
      <c r="I2120" t="s">
        <v>11</v>
      </c>
      <c r="J2120" t="s">
        <v>139</v>
      </c>
      <c r="K2120" t="s">
        <v>154</v>
      </c>
      <c r="L2120" t="s">
        <v>144</v>
      </c>
      <c r="M2120" s="5">
        <v>710</v>
      </c>
    </row>
    <row r="2121" spans="1:13" x14ac:dyDescent="0.25">
      <c r="A2121" s="2">
        <v>45424</v>
      </c>
      <c r="B2121" s="3">
        <f t="shared" si="101"/>
        <v>2024</v>
      </c>
      <c r="C2121" t="str">
        <f t="shared" si="99"/>
        <v>2023-2024</v>
      </c>
      <c r="D2121" t="s">
        <v>161</v>
      </c>
      <c r="E2121" t="s">
        <v>91</v>
      </c>
      <c r="F2121" t="str">
        <f t="shared" si="100"/>
        <v>Western Australia</v>
      </c>
      <c r="G2121" t="s">
        <v>28</v>
      </c>
      <c r="H2121">
        <v>6109</v>
      </c>
      <c r="I2121" t="s">
        <v>11</v>
      </c>
      <c r="J2121" t="s">
        <v>133</v>
      </c>
      <c r="K2121" t="s">
        <v>155</v>
      </c>
      <c r="L2121" t="s">
        <v>145</v>
      </c>
      <c r="M2121" s="5">
        <v>289</v>
      </c>
    </row>
    <row r="2122" spans="1:13" x14ac:dyDescent="0.25">
      <c r="A2122" s="2">
        <v>45310</v>
      </c>
      <c r="B2122" s="3">
        <f t="shared" si="101"/>
        <v>2024</v>
      </c>
      <c r="C2122" t="str">
        <f t="shared" si="99"/>
        <v>2023-2024</v>
      </c>
      <c r="D2122" t="s">
        <v>160</v>
      </c>
      <c r="E2122" t="s">
        <v>59</v>
      </c>
      <c r="F2122" t="str">
        <f t="shared" si="100"/>
        <v>South Australia</v>
      </c>
      <c r="G2122" t="s">
        <v>17</v>
      </c>
      <c r="H2122">
        <v>5011</v>
      </c>
      <c r="I2122" t="s">
        <v>11</v>
      </c>
      <c r="J2122" t="s">
        <v>132</v>
      </c>
      <c r="K2122" t="s">
        <v>159</v>
      </c>
      <c r="L2122" t="s">
        <v>149</v>
      </c>
      <c r="M2122" s="5">
        <v>171</v>
      </c>
    </row>
    <row r="2123" spans="1:13" x14ac:dyDescent="0.25">
      <c r="A2123" s="2">
        <v>45866</v>
      </c>
      <c r="B2123" s="3">
        <f t="shared" si="101"/>
        <v>2026</v>
      </c>
      <c r="C2123" t="str">
        <f t="shared" si="99"/>
        <v>2025-2026</v>
      </c>
      <c r="D2123" t="s">
        <v>160</v>
      </c>
      <c r="E2123" t="s">
        <v>50</v>
      </c>
      <c r="F2123" t="str">
        <f t="shared" si="100"/>
        <v>Australian Capital Territory</v>
      </c>
      <c r="G2123" t="s">
        <v>51</v>
      </c>
      <c r="H2123">
        <v>2617</v>
      </c>
      <c r="I2123" t="s">
        <v>11</v>
      </c>
      <c r="J2123" t="s">
        <v>121</v>
      </c>
      <c r="K2123" t="s">
        <v>151</v>
      </c>
      <c r="L2123" t="s">
        <v>141</v>
      </c>
      <c r="M2123" s="5">
        <v>514</v>
      </c>
    </row>
    <row r="2124" spans="1:13" x14ac:dyDescent="0.25">
      <c r="A2124" s="2">
        <v>46000</v>
      </c>
      <c r="B2124" s="3">
        <f t="shared" si="101"/>
        <v>2026</v>
      </c>
      <c r="C2124" t="str">
        <f t="shared" si="99"/>
        <v>2025-2026</v>
      </c>
      <c r="D2124" t="s">
        <v>160</v>
      </c>
      <c r="E2124" t="s">
        <v>30</v>
      </c>
      <c r="F2124" t="str">
        <f t="shared" si="100"/>
        <v>Victoria</v>
      </c>
      <c r="G2124" t="s">
        <v>26</v>
      </c>
      <c r="H2124">
        <v>3030</v>
      </c>
      <c r="I2124" t="s">
        <v>11</v>
      </c>
      <c r="J2124" t="s">
        <v>126</v>
      </c>
      <c r="K2124" t="s">
        <v>155</v>
      </c>
      <c r="L2124" t="s">
        <v>145</v>
      </c>
      <c r="M2124" s="5">
        <v>350</v>
      </c>
    </row>
    <row r="2125" spans="1:13" x14ac:dyDescent="0.25">
      <c r="A2125" s="2">
        <v>45704</v>
      </c>
      <c r="B2125" s="3">
        <f t="shared" si="101"/>
        <v>2025</v>
      </c>
      <c r="C2125" t="str">
        <f t="shared" si="99"/>
        <v>2024-2025</v>
      </c>
      <c r="D2125" t="s">
        <v>161</v>
      </c>
      <c r="E2125" t="s">
        <v>47</v>
      </c>
      <c r="F2125" t="str">
        <f t="shared" si="100"/>
        <v>Victoria</v>
      </c>
      <c r="G2125" t="s">
        <v>26</v>
      </c>
      <c r="H2125">
        <v>3630</v>
      </c>
      <c r="I2125" t="s">
        <v>11</v>
      </c>
      <c r="J2125" t="s">
        <v>135</v>
      </c>
      <c r="K2125" t="s">
        <v>152</v>
      </c>
      <c r="L2125" t="s">
        <v>142</v>
      </c>
      <c r="M2125" s="5">
        <v>72</v>
      </c>
    </row>
    <row r="2126" spans="1:13" x14ac:dyDescent="0.25">
      <c r="A2126" s="2">
        <v>45926</v>
      </c>
      <c r="B2126" s="3">
        <f t="shared" si="101"/>
        <v>2026</v>
      </c>
      <c r="C2126" t="str">
        <f t="shared" si="99"/>
        <v>2025-2026</v>
      </c>
      <c r="D2126" t="s">
        <v>161</v>
      </c>
      <c r="E2126" t="s">
        <v>81</v>
      </c>
      <c r="F2126" t="str">
        <f t="shared" si="100"/>
        <v>Victoria</v>
      </c>
      <c r="G2126" t="s">
        <v>26</v>
      </c>
      <c r="H2126">
        <v>3076</v>
      </c>
      <c r="I2126" t="s">
        <v>11</v>
      </c>
      <c r="J2126" t="s">
        <v>126</v>
      </c>
      <c r="K2126" t="s">
        <v>159</v>
      </c>
      <c r="L2126" t="s">
        <v>149</v>
      </c>
      <c r="M2126" s="5">
        <v>399</v>
      </c>
    </row>
    <row r="2127" spans="1:13" x14ac:dyDescent="0.25">
      <c r="A2127" s="2">
        <v>45334</v>
      </c>
      <c r="B2127" s="3">
        <f t="shared" si="101"/>
        <v>2024</v>
      </c>
      <c r="C2127" t="str">
        <f t="shared" si="99"/>
        <v>2023-2024</v>
      </c>
      <c r="D2127" t="s">
        <v>161</v>
      </c>
      <c r="E2127" t="s">
        <v>35</v>
      </c>
      <c r="F2127" t="str">
        <f t="shared" si="100"/>
        <v>Victoria</v>
      </c>
      <c r="G2127" t="s">
        <v>26</v>
      </c>
      <c r="H2127">
        <v>3280</v>
      </c>
      <c r="I2127" t="s">
        <v>11</v>
      </c>
      <c r="J2127" t="s">
        <v>127</v>
      </c>
      <c r="K2127" t="s">
        <v>152</v>
      </c>
      <c r="L2127" t="s">
        <v>142</v>
      </c>
      <c r="M2127" s="5">
        <v>72</v>
      </c>
    </row>
    <row r="2128" spans="1:13" x14ac:dyDescent="0.25">
      <c r="A2128" s="2">
        <v>45912</v>
      </c>
      <c r="B2128" s="3">
        <f t="shared" si="101"/>
        <v>2026</v>
      </c>
      <c r="C2128" t="str">
        <f t="shared" si="99"/>
        <v>2025-2026</v>
      </c>
      <c r="D2128" t="s">
        <v>160</v>
      </c>
      <c r="E2128" t="s">
        <v>27</v>
      </c>
      <c r="F2128" t="str">
        <f t="shared" si="100"/>
        <v>Western Australia</v>
      </c>
      <c r="G2128" t="s">
        <v>28</v>
      </c>
      <c r="H2128">
        <v>6030</v>
      </c>
      <c r="I2128" t="s">
        <v>11</v>
      </c>
      <c r="J2128" t="s">
        <v>119</v>
      </c>
      <c r="K2128" t="s">
        <v>151</v>
      </c>
      <c r="L2128" t="s">
        <v>141</v>
      </c>
      <c r="M2128" s="5">
        <v>698</v>
      </c>
    </row>
    <row r="2129" spans="1:13" x14ac:dyDescent="0.25">
      <c r="A2129" s="2">
        <v>45511</v>
      </c>
      <c r="B2129" s="3">
        <f t="shared" si="101"/>
        <v>2025</v>
      </c>
      <c r="C2129" t="str">
        <f t="shared" si="99"/>
        <v>2024-2025</v>
      </c>
      <c r="D2129" t="s">
        <v>160</v>
      </c>
      <c r="E2129" t="s">
        <v>67</v>
      </c>
      <c r="F2129" t="str">
        <f t="shared" si="100"/>
        <v>Tasmania</v>
      </c>
      <c r="G2129" t="s">
        <v>43</v>
      </c>
      <c r="H2129">
        <v>7250</v>
      </c>
      <c r="I2129" t="s">
        <v>11</v>
      </c>
      <c r="J2129" t="s">
        <v>128</v>
      </c>
      <c r="K2129" t="s">
        <v>150</v>
      </c>
      <c r="L2129" t="s">
        <v>140</v>
      </c>
      <c r="M2129" s="5">
        <v>168</v>
      </c>
    </row>
    <row r="2130" spans="1:13" x14ac:dyDescent="0.25">
      <c r="A2130" s="2">
        <v>45776</v>
      </c>
      <c r="B2130" s="3">
        <f t="shared" si="101"/>
        <v>2025</v>
      </c>
      <c r="C2130" t="str">
        <f t="shared" si="99"/>
        <v>2024-2025</v>
      </c>
      <c r="D2130" t="s">
        <v>161</v>
      </c>
      <c r="E2130" t="s">
        <v>80</v>
      </c>
      <c r="F2130" t="str">
        <f t="shared" si="100"/>
        <v>New South Wales</v>
      </c>
      <c r="G2130" t="s">
        <v>10</v>
      </c>
      <c r="H2130">
        <v>2120</v>
      </c>
      <c r="I2130" t="s">
        <v>11</v>
      </c>
      <c r="J2130" t="s">
        <v>123</v>
      </c>
      <c r="K2130" t="s">
        <v>153</v>
      </c>
      <c r="L2130" t="s">
        <v>143</v>
      </c>
      <c r="M2130" s="5">
        <v>798</v>
      </c>
    </row>
    <row r="2131" spans="1:13" x14ac:dyDescent="0.25">
      <c r="A2131" s="2">
        <v>45919</v>
      </c>
      <c r="B2131" s="3">
        <f t="shared" si="101"/>
        <v>2026</v>
      </c>
      <c r="C2131" t="str">
        <f t="shared" si="99"/>
        <v>2025-2026</v>
      </c>
      <c r="D2131" t="s">
        <v>161</v>
      </c>
      <c r="E2131" t="s">
        <v>104</v>
      </c>
      <c r="F2131" t="str">
        <f t="shared" si="100"/>
        <v>Victoria</v>
      </c>
      <c r="G2131" t="s">
        <v>26</v>
      </c>
      <c r="H2131">
        <v>3175</v>
      </c>
      <c r="I2131" t="s">
        <v>11</v>
      </c>
      <c r="J2131" t="s">
        <v>125</v>
      </c>
      <c r="K2131" t="s">
        <v>153</v>
      </c>
      <c r="L2131" t="s">
        <v>143</v>
      </c>
      <c r="M2131" s="5">
        <v>717</v>
      </c>
    </row>
    <row r="2132" spans="1:13" x14ac:dyDescent="0.25">
      <c r="A2132" s="2">
        <v>45482</v>
      </c>
      <c r="B2132" s="3">
        <f t="shared" si="101"/>
        <v>2025</v>
      </c>
      <c r="C2132" t="str">
        <f t="shared" si="99"/>
        <v>2024-2025</v>
      </c>
      <c r="D2132" t="s">
        <v>160</v>
      </c>
      <c r="E2132" t="s">
        <v>66</v>
      </c>
      <c r="F2132" t="str">
        <f t="shared" si="100"/>
        <v>Western Australia</v>
      </c>
      <c r="G2132" t="s">
        <v>28</v>
      </c>
      <c r="H2132">
        <v>6330</v>
      </c>
      <c r="I2132" t="s">
        <v>11</v>
      </c>
      <c r="J2132" t="s">
        <v>133</v>
      </c>
      <c r="K2132" t="s">
        <v>158</v>
      </c>
      <c r="L2132" t="s">
        <v>148</v>
      </c>
      <c r="M2132" s="5">
        <v>224</v>
      </c>
    </row>
    <row r="2133" spans="1:13" x14ac:dyDescent="0.25">
      <c r="A2133" s="2">
        <v>45474</v>
      </c>
      <c r="B2133" s="3">
        <f t="shared" si="101"/>
        <v>2025</v>
      </c>
      <c r="C2133" t="str">
        <f t="shared" si="99"/>
        <v>2024-2025</v>
      </c>
      <c r="D2133" t="s">
        <v>161</v>
      </c>
      <c r="E2133" t="s">
        <v>23</v>
      </c>
      <c r="F2133" t="str">
        <f t="shared" si="100"/>
        <v>New South Wales</v>
      </c>
      <c r="G2133" t="s">
        <v>10</v>
      </c>
      <c r="H2133">
        <v>2830</v>
      </c>
      <c r="I2133" t="s">
        <v>11</v>
      </c>
      <c r="J2133" t="s">
        <v>130</v>
      </c>
      <c r="K2133" t="s">
        <v>154</v>
      </c>
      <c r="L2133" t="s">
        <v>144</v>
      </c>
      <c r="M2133" s="5">
        <v>710</v>
      </c>
    </row>
    <row r="2134" spans="1:13" x14ac:dyDescent="0.25">
      <c r="A2134" s="2">
        <v>45976</v>
      </c>
      <c r="B2134" s="3">
        <f t="shared" si="101"/>
        <v>2026</v>
      </c>
      <c r="C2134" t="str">
        <f t="shared" si="99"/>
        <v>2025-2026</v>
      </c>
      <c r="D2134" t="s">
        <v>160</v>
      </c>
      <c r="E2134" t="s">
        <v>30</v>
      </c>
      <c r="F2134" t="str">
        <f t="shared" si="100"/>
        <v>Victoria</v>
      </c>
      <c r="G2134" t="s">
        <v>26</v>
      </c>
      <c r="H2134">
        <v>3030</v>
      </c>
      <c r="I2134" t="s">
        <v>11</v>
      </c>
      <c r="J2134" t="s">
        <v>126</v>
      </c>
      <c r="K2134" t="s">
        <v>154</v>
      </c>
      <c r="L2134" t="s">
        <v>144</v>
      </c>
      <c r="M2134" s="5">
        <v>490</v>
      </c>
    </row>
    <row r="2135" spans="1:13" x14ac:dyDescent="0.25">
      <c r="A2135" s="2">
        <v>45778</v>
      </c>
      <c r="B2135" s="3">
        <f t="shared" si="101"/>
        <v>2025</v>
      </c>
      <c r="C2135" t="str">
        <f t="shared" si="99"/>
        <v>2024-2025</v>
      </c>
      <c r="D2135" t="s">
        <v>160</v>
      </c>
      <c r="E2135" t="s">
        <v>88</v>
      </c>
      <c r="F2135" t="str">
        <f t="shared" si="100"/>
        <v>Queensland</v>
      </c>
      <c r="G2135" t="s">
        <v>19</v>
      </c>
      <c r="H2135">
        <v>4570</v>
      </c>
      <c r="I2135" t="s">
        <v>11</v>
      </c>
      <c r="J2135" t="s">
        <v>134</v>
      </c>
      <c r="K2135" t="s">
        <v>157</v>
      </c>
      <c r="L2135" t="s">
        <v>147</v>
      </c>
      <c r="M2135" s="5">
        <v>385</v>
      </c>
    </row>
    <row r="2136" spans="1:13" x14ac:dyDescent="0.25">
      <c r="A2136" s="2">
        <v>45869</v>
      </c>
      <c r="B2136" s="3">
        <f t="shared" si="101"/>
        <v>2026</v>
      </c>
      <c r="C2136" t="str">
        <f t="shared" si="99"/>
        <v>2025-2026</v>
      </c>
      <c r="D2136" t="s">
        <v>160</v>
      </c>
      <c r="E2136" t="s">
        <v>94</v>
      </c>
      <c r="F2136" t="str">
        <f t="shared" si="100"/>
        <v>Queensland</v>
      </c>
      <c r="G2136" t="s">
        <v>19</v>
      </c>
      <c r="H2136">
        <v>4551</v>
      </c>
      <c r="I2136" t="s">
        <v>11</v>
      </c>
      <c r="J2136" t="s">
        <v>134</v>
      </c>
      <c r="K2136" t="s">
        <v>154</v>
      </c>
      <c r="L2136" t="s">
        <v>144</v>
      </c>
      <c r="M2136" s="5">
        <v>705</v>
      </c>
    </row>
    <row r="2137" spans="1:13" x14ac:dyDescent="0.25">
      <c r="A2137" s="2">
        <v>45306</v>
      </c>
      <c r="B2137" s="3">
        <f t="shared" si="101"/>
        <v>2024</v>
      </c>
      <c r="C2137" t="str">
        <f t="shared" si="99"/>
        <v>2023-2024</v>
      </c>
      <c r="D2137" t="s">
        <v>160</v>
      </c>
      <c r="E2137" t="s">
        <v>67</v>
      </c>
      <c r="F2137" t="str">
        <f t="shared" si="100"/>
        <v>Tasmania</v>
      </c>
      <c r="G2137" t="s">
        <v>43</v>
      </c>
      <c r="H2137">
        <v>7250</v>
      </c>
      <c r="I2137" t="s">
        <v>11</v>
      </c>
      <c r="J2137" t="s">
        <v>128</v>
      </c>
      <c r="K2137" t="s">
        <v>153</v>
      </c>
      <c r="L2137" t="s">
        <v>143</v>
      </c>
      <c r="M2137" s="5">
        <v>240</v>
      </c>
    </row>
    <row r="2138" spans="1:13" x14ac:dyDescent="0.25">
      <c r="A2138" s="2">
        <v>45856</v>
      </c>
      <c r="B2138" s="3">
        <f t="shared" si="101"/>
        <v>2026</v>
      </c>
      <c r="C2138" t="str">
        <f t="shared" si="99"/>
        <v>2025-2026</v>
      </c>
      <c r="D2138" t="s">
        <v>161</v>
      </c>
      <c r="E2138" t="s">
        <v>48</v>
      </c>
      <c r="F2138" t="str">
        <f t="shared" si="100"/>
        <v>Western Australia</v>
      </c>
      <c r="G2138" t="s">
        <v>28</v>
      </c>
      <c r="H2138">
        <v>6450</v>
      </c>
      <c r="I2138" t="s">
        <v>11</v>
      </c>
      <c r="J2138" t="s">
        <v>139</v>
      </c>
      <c r="K2138" t="s">
        <v>154</v>
      </c>
      <c r="L2138" t="s">
        <v>144</v>
      </c>
      <c r="M2138" s="5">
        <v>350</v>
      </c>
    </row>
    <row r="2139" spans="1:13" x14ac:dyDescent="0.25">
      <c r="A2139" s="2">
        <v>45299</v>
      </c>
      <c r="B2139" s="3">
        <f t="shared" si="101"/>
        <v>2024</v>
      </c>
      <c r="C2139" t="str">
        <f t="shared" si="99"/>
        <v>2023-2024</v>
      </c>
      <c r="D2139" t="s">
        <v>160</v>
      </c>
      <c r="E2139" t="s">
        <v>106</v>
      </c>
      <c r="F2139" t="str">
        <f t="shared" si="100"/>
        <v>Queensland</v>
      </c>
      <c r="G2139" t="s">
        <v>19</v>
      </c>
      <c r="H2139">
        <v>4558</v>
      </c>
      <c r="I2139" t="s">
        <v>11</v>
      </c>
      <c r="J2139" t="s">
        <v>134</v>
      </c>
      <c r="K2139" t="s">
        <v>154</v>
      </c>
      <c r="L2139" t="s">
        <v>144</v>
      </c>
      <c r="M2139" s="5">
        <v>589</v>
      </c>
    </row>
    <row r="2140" spans="1:13" x14ac:dyDescent="0.25">
      <c r="A2140" s="2">
        <v>45802</v>
      </c>
      <c r="B2140" s="3">
        <f t="shared" si="101"/>
        <v>2025</v>
      </c>
      <c r="C2140" t="str">
        <f t="shared" si="99"/>
        <v>2024-2025</v>
      </c>
      <c r="D2140" t="s">
        <v>161</v>
      </c>
      <c r="E2140" t="s">
        <v>109</v>
      </c>
      <c r="F2140" t="str">
        <f t="shared" si="100"/>
        <v>Western Australia</v>
      </c>
      <c r="G2140" t="s">
        <v>28</v>
      </c>
      <c r="H2140">
        <v>6052</v>
      </c>
      <c r="I2140" t="s">
        <v>11</v>
      </c>
      <c r="J2140" t="s">
        <v>119</v>
      </c>
      <c r="K2140" t="s">
        <v>152</v>
      </c>
      <c r="L2140" t="s">
        <v>142</v>
      </c>
      <c r="M2140" s="5">
        <v>275</v>
      </c>
    </row>
    <row r="2141" spans="1:13" x14ac:dyDescent="0.25">
      <c r="A2141" s="2">
        <v>45697</v>
      </c>
      <c r="B2141" s="3">
        <f t="shared" si="101"/>
        <v>2025</v>
      </c>
      <c r="C2141" t="str">
        <f t="shared" si="99"/>
        <v>2024-2025</v>
      </c>
      <c r="D2141" t="s">
        <v>160</v>
      </c>
      <c r="E2141" t="s">
        <v>48</v>
      </c>
      <c r="F2141" t="str">
        <f t="shared" si="100"/>
        <v>Western Australia</v>
      </c>
      <c r="G2141" t="s">
        <v>28</v>
      </c>
      <c r="H2141">
        <v>6450</v>
      </c>
      <c r="I2141" t="s">
        <v>11</v>
      </c>
      <c r="J2141" t="s">
        <v>139</v>
      </c>
      <c r="K2141" t="s">
        <v>153</v>
      </c>
      <c r="L2141" t="s">
        <v>143</v>
      </c>
      <c r="M2141" s="5">
        <v>603</v>
      </c>
    </row>
    <row r="2142" spans="1:13" x14ac:dyDescent="0.25">
      <c r="A2142" s="2">
        <v>45634</v>
      </c>
      <c r="B2142" s="3">
        <f t="shared" si="101"/>
        <v>2025</v>
      </c>
      <c r="C2142" t="str">
        <f t="shared" si="99"/>
        <v>2024-2025</v>
      </c>
      <c r="D2142" t="s">
        <v>160</v>
      </c>
      <c r="E2142" t="s">
        <v>22</v>
      </c>
      <c r="F2142" t="str">
        <f t="shared" si="100"/>
        <v>New South Wales</v>
      </c>
      <c r="G2142" t="s">
        <v>10</v>
      </c>
      <c r="H2142">
        <v>2116</v>
      </c>
      <c r="I2142" t="s">
        <v>11</v>
      </c>
      <c r="J2142" t="s">
        <v>123</v>
      </c>
      <c r="K2142" t="s">
        <v>153</v>
      </c>
      <c r="L2142" t="s">
        <v>143</v>
      </c>
      <c r="M2142" s="5">
        <v>663</v>
      </c>
    </row>
    <row r="2143" spans="1:13" x14ac:dyDescent="0.25">
      <c r="A2143" s="2">
        <v>45890</v>
      </c>
      <c r="B2143" s="3">
        <f t="shared" si="101"/>
        <v>2026</v>
      </c>
      <c r="C2143" t="str">
        <f t="shared" si="99"/>
        <v>2025-2026</v>
      </c>
      <c r="D2143" t="s">
        <v>161</v>
      </c>
      <c r="E2143" t="s">
        <v>93</v>
      </c>
      <c r="F2143" t="str">
        <f t="shared" si="100"/>
        <v>Victoria</v>
      </c>
      <c r="G2143" t="s">
        <v>26</v>
      </c>
      <c r="H2143">
        <v>3400</v>
      </c>
      <c r="I2143" t="s">
        <v>11</v>
      </c>
      <c r="J2143" t="s">
        <v>127</v>
      </c>
      <c r="K2143" t="s">
        <v>156</v>
      </c>
      <c r="L2143" t="s">
        <v>146</v>
      </c>
      <c r="M2143" s="5">
        <v>435</v>
      </c>
    </row>
    <row r="2144" spans="1:13" x14ac:dyDescent="0.25">
      <c r="A2144" s="2">
        <v>45541</v>
      </c>
      <c r="B2144" s="3">
        <f t="shared" si="101"/>
        <v>2025</v>
      </c>
      <c r="C2144" t="str">
        <f t="shared" si="99"/>
        <v>2024-2025</v>
      </c>
      <c r="D2144" t="s">
        <v>161</v>
      </c>
      <c r="E2144" t="s">
        <v>74</v>
      </c>
      <c r="F2144" t="str">
        <f t="shared" si="100"/>
        <v>Victoria</v>
      </c>
      <c r="G2144" t="s">
        <v>26</v>
      </c>
      <c r="H2144">
        <v>3500</v>
      </c>
      <c r="I2144" t="s">
        <v>11</v>
      </c>
      <c r="J2144" t="s">
        <v>127</v>
      </c>
      <c r="K2144" t="s">
        <v>159</v>
      </c>
      <c r="L2144" t="s">
        <v>149</v>
      </c>
      <c r="M2144" s="5">
        <v>92</v>
      </c>
    </row>
    <row r="2145" spans="1:13" x14ac:dyDescent="0.25">
      <c r="A2145" s="2">
        <v>45747</v>
      </c>
      <c r="B2145" s="3">
        <f t="shared" si="101"/>
        <v>2025</v>
      </c>
      <c r="C2145" t="str">
        <f t="shared" si="99"/>
        <v>2024-2025</v>
      </c>
      <c r="D2145" t="s">
        <v>160</v>
      </c>
      <c r="E2145" t="s">
        <v>107</v>
      </c>
      <c r="F2145" t="str">
        <f t="shared" si="100"/>
        <v>New South Wales</v>
      </c>
      <c r="G2145" t="s">
        <v>10</v>
      </c>
      <c r="H2145">
        <v>2020</v>
      </c>
      <c r="I2145" t="s">
        <v>11</v>
      </c>
      <c r="J2145" t="s">
        <v>124</v>
      </c>
      <c r="K2145" t="s">
        <v>152</v>
      </c>
      <c r="L2145" t="s">
        <v>142</v>
      </c>
      <c r="M2145" s="5">
        <v>571</v>
      </c>
    </row>
    <row r="2146" spans="1:13" x14ac:dyDescent="0.25">
      <c r="A2146" s="2">
        <v>45783</v>
      </c>
      <c r="B2146" s="3">
        <f t="shared" si="101"/>
        <v>2025</v>
      </c>
      <c r="C2146" t="str">
        <f t="shared" si="99"/>
        <v>2024-2025</v>
      </c>
      <c r="D2146" t="s">
        <v>160</v>
      </c>
      <c r="E2146" t="s">
        <v>63</v>
      </c>
      <c r="F2146" t="str">
        <f t="shared" si="100"/>
        <v>Queensland</v>
      </c>
      <c r="G2146" t="s">
        <v>19</v>
      </c>
      <c r="H2146">
        <v>4068</v>
      </c>
      <c r="I2146" t="s">
        <v>11</v>
      </c>
      <c r="J2146" t="s">
        <v>129</v>
      </c>
      <c r="K2146" t="s">
        <v>155</v>
      </c>
      <c r="L2146" t="s">
        <v>145</v>
      </c>
      <c r="M2146" s="5">
        <v>698</v>
      </c>
    </row>
    <row r="2147" spans="1:13" x14ac:dyDescent="0.25">
      <c r="A2147" s="2">
        <v>45960</v>
      </c>
      <c r="B2147" s="3">
        <f t="shared" si="101"/>
        <v>2026</v>
      </c>
      <c r="C2147" t="str">
        <f t="shared" si="99"/>
        <v>2025-2026</v>
      </c>
      <c r="D2147" t="s">
        <v>160</v>
      </c>
      <c r="E2147" t="s">
        <v>73</v>
      </c>
      <c r="F2147" t="str">
        <f t="shared" si="100"/>
        <v>Queensland</v>
      </c>
      <c r="G2147" t="s">
        <v>19</v>
      </c>
      <c r="H2147">
        <v>4509</v>
      </c>
      <c r="I2147" t="s">
        <v>11</v>
      </c>
      <c r="J2147" t="s">
        <v>122</v>
      </c>
      <c r="K2147" t="s">
        <v>156</v>
      </c>
      <c r="L2147" t="s">
        <v>146</v>
      </c>
      <c r="M2147" s="5">
        <v>278</v>
      </c>
    </row>
    <row r="2148" spans="1:13" x14ac:dyDescent="0.25">
      <c r="A2148" s="2">
        <v>45754</v>
      </c>
      <c r="B2148" s="3">
        <f t="shared" si="101"/>
        <v>2025</v>
      </c>
      <c r="C2148" t="str">
        <f t="shared" si="99"/>
        <v>2024-2025</v>
      </c>
      <c r="D2148" t="s">
        <v>160</v>
      </c>
      <c r="E2148" t="s">
        <v>85</v>
      </c>
      <c r="F2148" t="str">
        <f t="shared" si="100"/>
        <v>Western Australia</v>
      </c>
      <c r="G2148" t="s">
        <v>28</v>
      </c>
      <c r="H2148">
        <v>6725</v>
      </c>
      <c r="I2148" t="s">
        <v>11</v>
      </c>
      <c r="J2148" t="s">
        <v>139</v>
      </c>
      <c r="K2148" t="s">
        <v>153</v>
      </c>
      <c r="L2148" t="s">
        <v>143</v>
      </c>
      <c r="M2148" s="5">
        <v>695</v>
      </c>
    </row>
    <row r="2149" spans="1:13" x14ac:dyDescent="0.25">
      <c r="A2149" s="2">
        <v>45573</v>
      </c>
      <c r="B2149" s="3">
        <f t="shared" si="101"/>
        <v>2025</v>
      </c>
      <c r="C2149" t="str">
        <f t="shared" si="99"/>
        <v>2024-2025</v>
      </c>
      <c r="D2149" t="s">
        <v>160</v>
      </c>
      <c r="E2149" t="s">
        <v>98</v>
      </c>
      <c r="F2149" t="str">
        <f t="shared" si="100"/>
        <v>South Australia</v>
      </c>
      <c r="G2149" t="s">
        <v>17</v>
      </c>
      <c r="H2149">
        <v>5290</v>
      </c>
      <c r="I2149" t="s">
        <v>11</v>
      </c>
      <c r="J2149" t="s">
        <v>137</v>
      </c>
      <c r="K2149" t="s">
        <v>154</v>
      </c>
      <c r="L2149" t="s">
        <v>144</v>
      </c>
      <c r="M2149" s="5">
        <v>256</v>
      </c>
    </row>
    <row r="2150" spans="1:13" x14ac:dyDescent="0.25">
      <c r="A2150" s="2">
        <v>45360</v>
      </c>
      <c r="B2150" s="3">
        <f t="shared" si="101"/>
        <v>2024</v>
      </c>
      <c r="C2150" t="str">
        <f t="shared" si="99"/>
        <v>2023-2024</v>
      </c>
      <c r="D2150" t="s">
        <v>160</v>
      </c>
      <c r="E2150" t="s">
        <v>107</v>
      </c>
      <c r="F2150" t="str">
        <f t="shared" si="100"/>
        <v>New South Wales</v>
      </c>
      <c r="G2150" t="s">
        <v>10</v>
      </c>
      <c r="H2150">
        <v>2020</v>
      </c>
      <c r="I2150" t="s">
        <v>11</v>
      </c>
      <c r="J2150" t="s">
        <v>124</v>
      </c>
      <c r="K2150" t="s">
        <v>153</v>
      </c>
      <c r="L2150" t="s">
        <v>143</v>
      </c>
      <c r="M2150" s="5">
        <v>517</v>
      </c>
    </row>
    <row r="2151" spans="1:13" x14ac:dyDescent="0.25">
      <c r="A2151" s="2">
        <v>45608</v>
      </c>
      <c r="B2151" s="3">
        <f t="shared" si="101"/>
        <v>2025</v>
      </c>
      <c r="C2151" t="str">
        <f t="shared" si="99"/>
        <v>2024-2025</v>
      </c>
      <c r="D2151" t="s">
        <v>160</v>
      </c>
      <c r="E2151" t="s">
        <v>9</v>
      </c>
      <c r="F2151" t="str">
        <f t="shared" si="100"/>
        <v>New South Wales</v>
      </c>
      <c r="G2151" t="s">
        <v>10</v>
      </c>
      <c r="H2151">
        <v>2067</v>
      </c>
      <c r="I2151" t="s">
        <v>11</v>
      </c>
      <c r="J2151" t="s">
        <v>124</v>
      </c>
      <c r="K2151" t="s">
        <v>158</v>
      </c>
      <c r="L2151" t="s">
        <v>148</v>
      </c>
      <c r="M2151" s="5">
        <v>564</v>
      </c>
    </row>
    <row r="2152" spans="1:13" x14ac:dyDescent="0.25">
      <c r="A2152" s="2">
        <v>45375</v>
      </c>
      <c r="B2152" s="3">
        <f t="shared" si="101"/>
        <v>2024</v>
      </c>
      <c r="C2152" t="str">
        <f t="shared" si="99"/>
        <v>2023-2024</v>
      </c>
      <c r="D2152" t="s">
        <v>160</v>
      </c>
      <c r="E2152" t="s">
        <v>21</v>
      </c>
      <c r="F2152" t="str">
        <f t="shared" si="100"/>
        <v>South Australia</v>
      </c>
      <c r="G2152" t="s">
        <v>17</v>
      </c>
      <c r="H2152">
        <v>5343</v>
      </c>
      <c r="I2152" t="s">
        <v>11</v>
      </c>
      <c r="J2152" t="s">
        <v>137</v>
      </c>
      <c r="K2152" t="s">
        <v>154</v>
      </c>
      <c r="L2152" t="s">
        <v>144</v>
      </c>
      <c r="M2152" s="5">
        <v>151</v>
      </c>
    </row>
    <row r="2153" spans="1:13" x14ac:dyDescent="0.25">
      <c r="A2153" s="2">
        <v>45992</v>
      </c>
      <c r="B2153" s="3">
        <f t="shared" si="101"/>
        <v>2026</v>
      </c>
      <c r="C2153" t="str">
        <f t="shared" si="99"/>
        <v>2025-2026</v>
      </c>
      <c r="D2153" t="s">
        <v>161</v>
      </c>
      <c r="E2153" t="s">
        <v>34</v>
      </c>
      <c r="F2153" t="str">
        <f t="shared" si="100"/>
        <v>New South Wales</v>
      </c>
      <c r="G2153" t="s">
        <v>10</v>
      </c>
      <c r="H2153">
        <v>2560</v>
      </c>
      <c r="I2153" t="s">
        <v>11</v>
      </c>
      <c r="J2153" t="s">
        <v>121</v>
      </c>
      <c r="K2153" t="s">
        <v>151</v>
      </c>
      <c r="L2153" t="s">
        <v>141</v>
      </c>
      <c r="M2153" s="5">
        <v>651</v>
      </c>
    </row>
    <row r="2154" spans="1:13" x14ac:dyDescent="0.25">
      <c r="A2154" s="2">
        <v>45438</v>
      </c>
      <c r="B2154" s="3">
        <f t="shared" si="101"/>
        <v>2024</v>
      </c>
      <c r="C2154" t="str">
        <f t="shared" si="99"/>
        <v>2023-2024</v>
      </c>
      <c r="D2154" t="s">
        <v>160</v>
      </c>
      <c r="E2154" t="s">
        <v>38</v>
      </c>
      <c r="F2154" t="str">
        <f t="shared" si="100"/>
        <v>Victoria</v>
      </c>
      <c r="G2154" t="s">
        <v>26</v>
      </c>
      <c r="H2154">
        <v>3199</v>
      </c>
      <c r="I2154" t="s">
        <v>11</v>
      </c>
      <c r="J2154" t="s">
        <v>125</v>
      </c>
      <c r="K2154" t="s">
        <v>158</v>
      </c>
      <c r="L2154" t="s">
        <v>148</v>
      </c>
      <c r="M2154" s="5">
        <v>713</v>
      </c>
    </row>
    <row r="2155" spans="1:13" x14ac:dyDescent="0.25">
      <c r="A2155" s="2">
        <v>45982</v>
      </c>
      <c r="B2155" s="3">
        <f t="shared" si="101"/>
        <v>2026</v>
      </c>
      <c r="C2155" t="str">
        <f t="shared" si="99"/>
        <v>2025-2026</v>
      </c>
      <c r="D2155" t="s">
        <v>161</v>
      </c>
      <c r="E2155" t="s">
        <v>86</v>
      </c>
      <c r="F2155" t="str">
        <f t="shared" si="100"/>
        <v>Queensland</v>
      </c>
      <c r="G2155" t="s">
        <v>19</v>
      </c>
      <c r="H2155">
        <v>4119</v>
      </c>
      <c r="I2155" t="s">
        <v>11</v>
      </c>
      <c r="J2155" t="s">
        <v>129</v>
      </c>
      <c r="K2155" t="s">
        <v>154</v>
      </c>
      <c r="L2155" t="s">
        <v>144</v>
      </c>
      <c r="M2155" s="5">
        <v>389</v>
      </c>
    </row>
    <row r="2156" spans="1:13" x14ac:dyDescent="0.25">
      <c r="A2156" s="2">
        <v>45951</v>
      </c>
      <c r="B2156" s="3">
        <f t="shared" si="101"/>
        <v>2026</v>
      </c>
      <c r="C2156" t="str">
        <f t="shared" si="99"/>
        <v>2025-2026</v>
      </c>
      <c r="D2156" t="s">
        <v>160</v>
      </c>
      <c r="E2156" t="s">
        <v>21</v>
      </c>
      <c r="F2156" t="str">
        <f t="shared" si="100"/>
        <v>South Australia</v>
      </c>
      <c r="G2156" t="s">
        <v>17</v>
      </c>
      <c r="H2156">
        <v>5343</v>
      </c>
      <c r="I2156" t="s">
        <v>11</v>
      </c>
      <c r="J2156" t="s">
        <v>137</v>
      </c>
      <c r="K2156" t="s">
        <v>157</v>
      </c>
      <c r="L2156" t="s">
        <v>147</v>
      </c>
      <c r="M2156" s="5">
        <v>512</v>
      </c>
    </row>
    <row r="2157" spans="1:13" x14ac:dyDescent="0.25">
      <c r="A2157" s="2">
        <v>45473</v>
      </c>
      <c r="B2157" s="3">
        <f t="shared" si="101"/>
        <v>2024</v>
      </c>
      <c r="C2157" t="str">
        <f t="shared" si="99"/>
        <v>2023-2024</v>
      </c>
      <c r="D2157" t="s">
        <v>160</v>
      </c>
      <c r="E2157" t="s">
        <v>21</v>
      </c>
      <c r="F2157" t="str">
        <f t="shared" si="100"/>
        <v>South Australia</v>
      </c>
      <c r="G2157" t="s">
        <v>17</v>
      </c>
      <c r="H2157">
        <v>5343</v>
      </c>
      <c r="I2157" t="s">
        <v>11</v>
      </c>
      <c r="J2157" t="s">
        <v>137</v>
      </c>
      <c r="K2157" t="s">
        <v>156</v>
      </c>
      <c r="L2157" t="s">
        <v>146</v>
      </c>
      <c r="M2157" s="5">
        <v>239</v>
      </c>
    </row>
    <row r="2158" spans="1:13" x14ac:dyDescent="0.25">
      <c r="A2158" s="2">
        <v>45377</v>
      </c>
      <c r="B2158" s="3">
        <f t="shared" si="101"/>
        <v>2024</v>
      </c>
      <c r="C2158" t="str">
        <f t="shared" si="99"/>
        <v>2023-2024</v>
      </c>
      <c r="D2158" t="s">
        <v>161</v>
      </c>
      <c r="E2158" t="s">
        <v>80</v>
      </c>
      <c r="F2158" t="str">
        <f t="shared" si="100"/>
        <v>New South Wales</v>
      </c>
      <c r="G2158" t="s">
        <v>10</v>
      </c>
      <c r="H2158">
        <v>2120</v>
      </c>
      <c r="I2158" t="s">
        <v>11</v>
      </c>
      <c r="J2158" t="s">
        <v>123</v>
      </c>
      <c r="K2158" t="s">
        <v>154</v>
      </c>
      <c r="L2158" t="s">
        <v>144</v>
      </c>
      <c r="M2158" s="5">
        <v>775</v>
      </c>
    </row>
    <row r="2159" spans="1:13" x14ac:dyDescent="0.25">
      <c r="A2159" s="2">
        <v>45448</v>
      </c>
      <c r="B2159" s="3">
        <f t="shared" si="101"/>
        <v>2024</v>
      </c>
      <c r="C2159" t="str">
        <f t="shared" si="99"/>
        <v>2023-2024</v>
      </c>
      <c r="D2159" t="s">
        <v>160</v>
      </c>
      <c r="E2159" t="s">
        <v>50</v>
      </c>
      <c r="F2159" t="str">
        <f t="shared" si="100"/>
        <v>Australian Capital Territory</v>
      </c>
      <c r="G2159" t="s">
        <v>51</v>
      </c>
      <c r="H2159">
        <v>2617</v>
      </c>
      <c r="I2159" t="s">
        <v>11</v>
      </c>
      <c r="J2159" t="s">
        <v>121</v>
      </c>
      <c r="K2159" t="s">
        <v>157</v>
      </c>
      <c r="L2159" t="s">
        <v>147</v>
      </c>
      <c r="M2159" s="5">
        <v>342</v>
      </c>
    </row>
    <row r="2160" spans="1:13" x14ac:dyDescent="0.25">
      <c r="A2160" s="2">
        <v>45482</v>
      </c>
      <c r="B2160" s="3">
        <f t="shared" si="101"/>
        <v>2025</v>
      </c>
      <c r="C2160" t="str">
        <f t="shared" si="99"/>
        <v>2024-2025</v>
      </c>
      <c r="D2160" t="s">
        <v>160</v>
      </c>
      <c r="E2160" t="s">
        <v>38</v>
      </c>
      <c r="F2160" t="str">
        <f t="shared" si="100"/>
        <v>Victoria</v>
      </c>
      <c r="G2160" t="s">
        <v>26</v>
      </c>
      <c r="H2160">
        <v>3199</v>
      </c>
      <c r="I2160" t="s">
        <v>11</v>
      </c>
      <c r="J2160" t="s">
        <v>125</v>
      </c>
      <c r="K2160" t="s">
        <v>157</v>
      </c>
      <c r="L2160" t="s">
        <v>147</v>
      </c>
      <c r="M2160" s="5">
        <v>470</v>
      </c>
    </row>
    <row r="2161" spans="1:13" x14ac:dyDescent="0.25">
      <c r="A2161" s="2">
        <v>45327</v>
      </c>
      <c r="B2161" s="3">
        <f t="shared" si="101"/>
        <v>2024</v>
      </c>
      <c r="C2161" t="str">
        <f t="shared" si="99"/>
        <v>2023-2024</v>
      </c>
      <c r="D2161" t="s">
        <v>161</v>
      </c>
      <c r="E2161" t="s">
        <v>72</v>
      </c>
      <c r="F2161" t="str">
        <f t="shared" si="100"/>
        <v>Queensland</v>
      </c>
      <c r="G2161" t="s">
        <v>19</v>
      </c>
      <c r="H2161">
        <v>4870</v>
      </c>
      <c r="I2161" t="s">
        <v>11</v>
      </c>
      <c r="J2161" t="s">
        <v>131</v>
      </c>
      <c r="K2161" t="s">
        <v>153</v>
      </c>
      <c r="L2161" t="s">
        <v>143</v>
      </c>
      <c r="M2161" s="5">
        <v>74</v>
      </c>
    </row>
    <row r="2162" spans="1:13" x14ac:dyDescent="0.25">
      <c r="A2162" s="2">
        <v>45531</v>
      </c>
      <c r="B2162" s="3">
        <f t="shared" si="101"/>
        <v>2025</v>
      </c>
      <c r="C2162" t="str">
        <f t="shared" si="99"/>
        <v>2024-2025</v>
      </c>
      <c r="D2162" t="s">
        <v>160</v>
      </c>
      <c r="E2162" t="s">
        <v>49</v>
      </c>
      <c r="F2162" t="str">
        <f t="shared" si="100"/>
        <v>New South Wales</v>
      </c>
      <c r="G2162" t="s">
        <v>10</v>
      </c>
      <c r="H2162">
        <v>2350</v>
      </c>
      <c r="I2162" t="s">
        <v>11</v>
      </c>
      <c r="J2162" t="s">
        <v>120</v>
      </c>
      <c r="K2162" t="s">
        <v>155</v>
      </c>
      <c r="L2162" t="s">
        <v>145</v>
      </c>
      <c r="M2162" s="5">
        <v>530</v>
      </c>
    </row>
    <row r="2163" spans="1:13" x14ac:dyDescent="0.25">
      <c r="A2163" s="2">
        <v>45362</v>
      </c>
      <c r="B2163" s="3">
        <f t="shared" si="101"/>
        <v>2024</v>
      </c>
      <c r="C2163" t="str">
        <f t="shared" si="99"/>
        <v>2023-2024</v>
      </c>
      <c r="D2163" t="s">
        <v>160</v>
      </c>
      <c r="E2163" t="s">
        <v>98</v>
      </c>
      <c r="F2163" t="str">
        <f t="shared" si="100"/>
        <v>South Australia</v>
      </c>
      <c r="G2163" t="s">
        <v>17</v>
      </c>
      <c r="H2163">
        <v>5290</v>
      </c>
      <c r="I2163" t="s">
        <v>11</v>
      </c>
      <c r="J2163" t="s">
        <v>137</v>
      </c>
      <c r="K2163" t="s">
        <v>152</v>
      </c>
      <c r="L2163" t="s">
        <v>142</v>
      </c>
      <c r="M2163" s="5">
        <v>30</v>
      </c>
    </row>
    <row r="2164" spans="1:13" x14ac:dyDescent="0.25">
      <c r="A2164" s="2">
        <v>45450</v>
      </c>
      <c r="B2164" s="3">
        <f t="shared" si="101"/>
        <v>2024</v>
      </c>
      <c r="C2164" t="str">
        <f t="shared" si="99"/>
        <v>2023-2024</v>
      </c>
      <c r="D2164" t="s">
        <v>161</v>
      </c>
      <c r="E2164" t="s">
        <v>81</v>
      </c>
      <c r="F2164" t="str">
        <f t="shared" si="100"/>
        <v>Victoria</v>
      </c>
      <c r="G2164" t="s">
        <v>26</v>
      </c>
      <c r="H2164">
        <v>3076</v>
      </c>
      <c r="I2164" t="s">
        <v>11</v>
      </c>
      <c r="J2164" t="s">
        <v>126</v>
      </c>
      <c r="K2164" t="s">
        <v>152</v>
      </c>
      <c r="L2164" t="s">
        <v>142</v>
      </c>
      <c r="M2164" s="5">
        <v>544</v>
      </c>
    </row>
    <row r="2165" spans="1:13" x14ac:dyDescent="0.25">
      <c r="A2165" s="2">
        <v>45694</v>
      </c>
      <c r="B2165" s="3">
        <f t="shared" si="101"/>
        <v>2025</v>
      </c>
      <c r="C2165" t="str">
        <f t="shared" si="99"/>
        <v>2024-2025</v>
      </c>
      <c r="D2165" t="s">
        <v>161</v>
      </c>
      <c r="E2165" t="s">
        <v>109</v>
      </c>
      <c r="F2165" t="str">
        <f t="shared" si="100"/>
        <v>Western Australia</v>
      </c>
      <c r="G2165" t="s">
        <v>28</v>
      </c>
      <c r="H2165">
        <v>6052</v>
      </c>
      <c r="I2165" t="s">
        <v>11</v>
      </c>
      <c r="J2165" t="s">
        <v>119</v>
      </c>
      <c r="K2165" t="s">
        <v>153</v>
      </c>
      <c r="L2165" t="s">
        <v>143</v>
      </c>
      <c r="M2165" s="5">
        <v>326</v>
      </c>
    </row>
    <row r="2166" spans="1:13" x14ac:dyDescent="0.25">
      <c r="A2166" s="2">
        <v>45303</v>
      </c>
      <c r="B2166" s="3">
        <f t="shared" si="101"/>
        <v>2024</v>
      </c>
      <c r="C2166" t="str">
        <f t="shared" si="99"/>
        <v>2023-2024</v>
      </c>
      <c r="D2166" t="s">
        <v>161</v>
      </c>
      <c r="E2166" t="s">
        <v>52</v>
      </c>
      <c r="F2166" t="str">
        <f t="shared" si="100"/>
        <v>New South Wales</v>
      </c>
      <c r="G2166" t="s">
        <v>10</v>
      </c>
      <c r="H2166">
        <v>2485</v>
      </c>
      <c r="I2166" t="s">
        <v>11</v>
      </c>
      <c r="J2166" t="s">
        <v>120</v>
      </c>
      <c r="K2166" t="s">
        <v>155</v>
      </c>
      <c r="L2166" t="s">
        <v>145</v>
      </c>
      <c r="M2166" s="5">
        <v>266</v>
      </c>
    </row>
    <row r="2167" spans="1:13" x14ac:dyDescent="0.25">
      <c r="A2167" s="2">
        <v>45827</v>
      </c>
      <c r="B2167" s="3">
        <f t="shared" si="101"/>
        <v>2025</v>
      </c>
      <c r="C2167" t="str">
        <f t="shared" si="99"/>
        <v>2024-2025</v>
      </c>
      <c r="D2167" t="s">
        <v>160</v>
      </c>
      <c r="E2167" t="s">
        <v>66</v>
      </c>
      <c r="F2167" t="str">
        <f t="shared" si="100"/>
        <v>Western Australia</v>
      </c>
      <c r="G2167" t="s">
        <v>28</v>
      </c>
      <c r="H2167">
        <v>6330</v>
      </c>
      <c r="I2167" t="s">
        <v>11</v>
      </c>
      <c r="J2167" t="s">
        <v>133</v>
      </c>
      <c r="K2167" t="s">
        <v>153</v>
      </c>
      <c r="L2167" t="s">
        <v>143</v>
      </c>
      <c r="M2167" s="5">
        <v>665</v>
      </c>
    </row>
    <row r="2168" spans="1:13" x14ac:dyDescent="0.25">
      <c r="A2168" s="2">
        <v>45572</v>
      </c>
      <c r="B2168" s="3">
        <f t="shared" si="101"/>
        <v>2025</v>
      </c>
      <c r="C2168" t="str">
        <f t="shared" si="99"/>
        <v>2024-2025</v>
      </c>
      <c r="D2168" t="s">
        <v>161</v>
      </c>
      <c r="E2168" t="s">
        <v>13</v>
      </c>
      <c r="F2168" t="str">
        <f t="shared" si="100"/>
        <v>New South Wales</v>
      </c>
      <c r="G2168" t="s">
        <v>10</v>
      </c>
      <c r="H2168">
        <v>2141</v>
      </c>
      <c r="I2168" t="s">
        <v>11</v>
      </c>
      <c r="J2168" t="s">
        <v>123</v>
      </c>
      <c r="K2168" t="s">
        <v>153</v>
      </c>
      <c r="L2168" t="s">
        <v>143</v>
      </c>
      <c r="M2168" s="5">
        <v>396</v>
      </c>
    </row>
    <row r="2169" spans="1:13" x14ac:dyDescent="0.25">
      <c r="A2169" s="2">
        <v>45628</v>
      </c>
      <c r="B2169" s="3">
        <f t="shared" si="101"/>
        <v>2025</v>
      </c>
      <c r="C2169" t="str">
        <f t="shared" si="99"/>
        <v>2024-2025</v>
      </c>
      <c r="D2169" t="s">
        <v>160</v>
      </c>
      <c r="E2169" t="s">
        <v>57</v>
      </c>
      <c r="F2169" t="str">
        <f t="shared" si="100"/>
        <v>New South Wales</v>
      </c>
      <c r="G2169" t="s">
        <v>10</v>
      </c>
      <c r="H2169">
        <v>2064</v>
      </c>
      <c r="I2169" t="s">
        <v>11</v>
      </c>
      <c r="J2169" t="s">
        <v>124</v>
      </c>
      <c r="K2169" t="s">
        <v>155</v>
      </c>
      <c r="L2169" t="s">
        <v>145</v>
      </c>
      <c r="M2169" s="5">
        <v>488</v>
      </c>
    </row>
    <row r="2170" spans="1:13" x14ac:dyDescent="0.25">
      <c r="A2170" s="2">
        <v>45772</v>
      </c>
      <c r="B2170" s="3">
        <f t="shared" si="101"/>
        <v>2025</v>
      </c>
      <c r="C2170" t="str">
        <f t="shared" si="99"/>
        <v>2024-2025</v>
      </c>
      <c r="D2170" t="s">
        <v>160</v>
      </c>
      <c r="E2170" t="s">
        <v>32</v>
      </c>
      <c r="F2170" t="str">
        <f t="shared" si="100"/>
        <v>Victoria</v>
      </c>
      <c r="G2170" t="s">
        <v>26</v>
      </c>
      <c r="H2170">
        <v>3977</v>
      </c>
      <c r="I2170" t="s">
        <v>11</v>
      </c>
      <c r="J2170" t="s">
        <v>135</v>
      </c>
      <c r="K2170" t="s">
        <v>151</v>
      </c>
      <c r="L2170" t="s">
        <v>141</v>
      </c>
      <c r="M2170" s="5">
        <v>194</v>
      </c>
    </row>
    <row r="2171" spans="1:13" x14ac:dyDescent="0.25">
      <c r="A2171" s="2">
        <v>45453</v>
      </c>
      <c r="B2171" s="3">
        <f t="shared" si="101"/>
        <v>2024</v>
      </c>
      <c r="C2171" t="str">
        <f t="shared" si="99"/>
        <v>2023-2024</v>
      </c>
      <c r="D2171" t="s">
        <v>161</v>
      </c>
      <c r="E2171" t="s">
        <v>97</v>
      </c>
      <c r="F2171" t="str">
        <f t="shared" si="100"/>
        <v>Tasmania</v>
      </c>
      <c r="G2171" t="s">
        <v>43</v>
      </c>
      <c r="H2171">
        <v>7010</v>
      </c>
      <c r="I2171" t="s">
        <v>11</v>
      </c>
      <c r="J2171" t="s">
        <v>128</v>
      </c>
      <c r="K2171" t="s">
        <v>155</v>
      </c>
      <c r="L2171" t="s">
        <v>145</v>
      </c>
      <c r="M2171" s="5">
        <v>689</v>
      </c>
    </row>
    <row r="2172" spans="1:13" x14ac:dyDescent="0.25">
      <c r="A2172" s="2">
        <v>46009</v>
      </c>
      <c r="B2172" s="3">
        <f t="shared" si="101"/>
        <v>2026</v>
      </c>
      <c r="C2172" t="str">
        <f t="shared" si="99"/>
        <v>2025-2026</v>
      </c>
      <c r="D2172" t="s">
        <v>161</v>
      </c>
      <c r="E2172" t="s">
        <v>79</v>
      </c>
      <c r="F2172" t="str">
        <f t="shared" si="100"/>
        <v>Queensland</v>
      </c>
      <c r="G2172" t="s">
        <v>19</v>
      </c>
      <c r="H2172">
        <v>4680</v>
      </c>
      <c r="I2172" t="s">
        <v>11</v>
      </c>
      <c r="J2172" t="s">
        <v>136</v>
      </c>
      <c r="K2172" t="s">
        <v>157</v>
      </c>
      <c r="L2172" t="s">
        <v>147</v>
      </c>
      <c r="M2172" s="5">
        <v>460</v>
      </c>
    </row>
    <row r="2173" spans="1:13" x14ac:dyDescent="0.25">
      <c r="A2173" s="2">
        <v>45785</v>
      </c>
      <c r="B2173" s="3">
        <f t="shared" si="101"/>
        <v>2025</v>
      </c>
      <c r="C2173" t="str">
        <f t="shared" si="99"/>
        <v>2024-2025</v>
      </c>
      <c r="D2173" t="s">
        <v>160</v>
      </c>
      <c r="E2173" t="s">
        <v>29</v>
      </c>
      <c r="F2173" t="str">
        <f t="shared" si="100"/>
        <v>Queensland</v>
      </c>
      <c r="G2173" t="s">
        <v>19</v>
      </c>
      <c r="H2173">
        <v>4703</v>
      </c>
      <c r="I2173" t="s">
        <v>11</v>
      </c>
      <c r="J2173" t="s">
        <v>136</v>
      </c>
      <c r="K2173" t="s">
        <v>152</v>
      </c>
      <c r="L2173" t="s">
        <v>142</v>
      </c>
      <c r="M2173" s="5">
        <v>314</v>
      </c>
    </row>
    <row r="2174" spans="1:13" x14ac:dyDescent="0.25">
      <c r="A2174" s="2">
        <v>45512</v>
      </c>
      <c r="B2174" s="3">
        <f t="shared" si="101"/>
        <v>2025</v>
      </c>
      <c r="C2174" t="str">
        <f t="shared" si="99"/>
        <v>2024-2025</v>
      </c>
      <c r="D2174" t="s">
        <v>160</v>
      </c>
      <c r="E2174" t="s">
        <v>112</v>
      </c>
      <c r="F2174" t="str">
        <f t="shared" si="100"/>
        <v>Queensland</v>
      </c>
      <c r="G2174" t="s">
        <v>19</v>
      </c>
      <c r="H2174">
        <v>4566</v>
      </c>
      <c r="I2174" t="s">
        <v>11</v>
      </c>
      <c r="J2174" t="s">
        <v>134</v>
      </c>
      <c r="K2174" t="s">
        <v>150</v>
      </c>
      <c r="L2174" t="s">
        <v>140</v>
      </c>
      <c r="M2174" s="5">
        <v>158</v>
      </c>
    </row>
    <row r="2175" spans="1:13" x14ac:dyDescent="0.25">
      <c r="A2175" s="2">
        <v>45731</v>
      </c>
      <c r="B2175" s="3">
        <f t="shared" si="101"/>
        <v>2025</v>
      </c>
      <c r="C2175" t="str">
        <f t="shared" si="99"/>
        <v>2024-2025</v>
      </c>
      <c r="D2175" t="s">
        <v>160</v>
      </c>
      <c r="E2175" t="s">
        <v>75</v>
      </c>
      <c r="F2175" t="str">
        <f t="shared" si="100"/>
        <v>Victoria</v>
      </c>
      <c r="G2175" t="s">
        <v>26</v>
      </c>
      <c r="H2175">
        <v>3915</v>
      </c>
      <c r="I2175" t="s">
        <v>11</v>
      </c>
      <c r="J2175" t="s">
        <v>135</v>
      </c>
      <c r="K2175" t="s">
        <v>157</v>
      </c>
      <c r="L2175" t="s">
        <v>147</v>
      </c>
      <c r="M2175" s="5">
        <v>441</v>
      </c>
    </row>
    <row r="2176" spans="1:13" x14ac:dyDescent="0.25">
      <c r="A2176" s="2">
        <v>46003</v>
      </c>
      <c r="B2176" s="3">
        <f t="shared" si="101"/>
        <v>2026</v>
      </c>
      <c r="C2176" t="str">
        <f t="shared" si="99"/>
        <v>2025-2026</v>
      </c>
      <c r="D2176" t="s">
        <v>160</v>
      </c>
      <c r="E2176" t="s">
        <v>44</v>
      </c>
      <c r="F2176" t="str">
        <f t="shared" si="100"/>
        <v>Western Australia</v>
      </c>
      <c r="G2176" t="s">
        <v>28</v>
      </c>
      <c r="H2176">
        <v>6010</v>
      </c>
      <c r="I2176" t="s">
        <v>11</v>
      </c>
      <c r="J2176" t="s">
        <v>119</v>
      </c>
      <c r="K2176" t="s">
        <v>153</v>
      </c>
      <c r="L2176" t="s">
        <v>143</v>
      </c>
      <c r="M2176" s="5">
        <v>75</v>
      </c>
    </row>
    <row r="2177" spans="1:13" x14ac:dyDescent="0.25">
      <c r="A2177" s="2">
        <v>45638</v>
      </c>
      <c r="B2177" s="3">
        <f t="shared" si="101"/>
        <v>2025</v>
      </c>
      <c r="C2177" t="str">
        <f t="shared" si="99"/>
        <v>2024-2025</v>
      </c>
      <c r="D2177" t="s">
        <v>160</v>
      </c>
      <c r="E2177" t="s">
        <v>63</v>
      </c>
      <c r="F2177" t="str">
        <f t="shared" si="100"/>
        <v>Queensland</v>
      </c>
      <c r="G2177" t="s">
        <v>19</v>
      </c>
      <c r="H2177">
        <v>4068</v>
      </c>
      <c r="I2177" t="s">
        <v>11</v>
      </c>
      <c r="J2177" t="s">
        <v>129</v>
      </c>
      <c r="K2177" t="s">
        <v>155</v>
      </c>
      <c r="L2177" t="s">
        <v>145</v>
      </c>
      <c r="M2177" s="5">
        <v>41</v>
      </c>
    </row>
    <row r="2178" spans="1:13" x14ac:dyDescent="0.25">
      <c r="A2178" s="2">
        <v>45466</v>
      </c>
      <c r="B2178" s="3">
        <f t="shared" si="101"/>
        <v>2024</v>
      </c>
      <c r="C2178" t="str">
        <f t="shared" ref="C2178:C2241" si="102">IF(MONTH(A2178) &gt;= 7, YEAR(A2178) &amp; "-" &amp; YEAR(A2178) + 1, YEAR(A2178) - 1 &amp; "-" &amp; YEAR(A2178))</f>
        <v>2023-2024</v>
      </c>
      <c r="D2178" t="s">
        <v>161</v>
      </c>
      <c r="E2178" t="s">
        <v>13</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123</v>
      </c>
      <c r="K2178" t="s">
        <v>157</v>
      </c>
      <c r="L2178" t="s">
        <v>147</v>
      </c>
      <c r="M2178" s="5">
        <v>559</v>
      </c>
    </row>
    <row r="2179" spans="1:13" x14ac:dyDescent="0.25">
      <c r="A2179" s="2">
        <v>45465</v>
      </c>
      <c r="B2179" s="3">
        <f t="shared" ref="B2179:B2242" si="104">IF(MONTH(A2179)&gt;=7,YEAR(A2179)+1,YEAR(A2179))</f>
        <v>2024</v>
      </c>
      <c r="C2179" t="str">
        <f t="shared" si="102"/>
        <v>2023-2024</v>
      </c>
      <c r="D2179" t="s">
        <v>161</v>
      </c>
      <c r="E2179" t="s">
        <v>61</v>
      </c>
      <c r="F2179" t="str">
        <f t="shared" si="103"/>
        <v>Victoria</v>
      </c>
      <c r="G2179" t="s">
        <v>26</v>
      </c>
      <c r="H2179">
        <v>3179</v>
      </c>
      <c r="I2179" t="s">
        <v>11</v>
      </c>
      <c r="J2179" t="s">
        <v>125</v>
      </c>
      <c r="K2179" t="s">
        <v>150</v>
      </c>
      <c r="L2179" t="s">
        <v>140</v>
      </c>
      <c r="M2179" s="5">
        <v>698</v>
      </c>
    </row>
    <row r="2180" spans="1:13" x14ac:dyDescent="0.25">
      <c r="A2180" s="2">
        <v>45849</v>
      </c>
      <c r="B2180" s="3">
        <f t="shared" si="104"/>
        <v>2026</v>
      </c>
      <c r="C2180" t="str">
        <f t="shared" si="102"/>
        <v>2025-2026</v>
      </c>
      <c r="D2180" t="s">
        <v>160</v>
      </c>
      <c r="E2180" t="s">
        <v>18</v>
      </c>
      <c r="F2180" t="str">
        <f t="shared" si="103"/>
        <v>Queensland</v>
      </c>
      <c r="G2180" t="s">
        <v>19</v>
      </c>
      <c r="H2180">
        <v>4802</v>
      </c>
      <c r="I2180" t="s">
        <v>11</v>
      </c>
      <c r="J2180" t="s">
        <v>131</v>
      </c>
      <c r="K2180" t="s">
        <v>154</v>
      </c>
      <c r="L2180" t="s">
        <v>144</v>
      </c>
      <c r="M2180" s="5">
        <v>619</v>
      </c>
    </row>
    <row r="2181" spans="1:13" x14ac:dyDescent="0.25">
      <c r="A2181" s="2">
        <v>45889</v>
      </c>
      <c r="B2181" s="3">
        <f t="shared" si="104"/>
        <v>2026</v>
      </c>
      <c r="C2181" t="str">
        <f t="shared" si="102"/>
        <v>2025-2026</v>
      </c>
      <c r="D2181" t="s">
        <v>160</v>
      </c>
      <c r="E2181" t="s">
        <v>108</v>
      </c>
      <c r="F2181" t="str">
        <f t="shared" si="103"/>
        <v>Tasmania</v>
      </c>
      <c r="G2181" t="s">
        <v>43</v>
      </c>
      <c r="H2181">
        <v>7320</v>
      </c>
      <c r="I2181" t="s">
        <v>11</v>
      </c>
      <c r="J2181" t="s">
        <v>128</v>
      </c>
      <c r="K2181" t="s">
        <v>150</v>
      </c>
      <c r="L2181" t="s">
        <v>140</v>
      </c>
      <c r="M2181" s="5">
        <v>557</v>
      </c>
    </row>
    <row r="2182" spans="1:13" x14ac:dyDescent="0.25">
      <c r="A2182" s="2">
        <v>45935</v>
      </c>
      <c r="B2182" s="3">
        <f t="shared" si="104"/>
        <v>2026</v>
      </c>
      <c r="C2182" t="str">
        <f t="shared" si="102"/>
        <v>2025-2026</v>
      </c>
      <c r="D2182" t="s">
        <v>161</v>
      </c>
      <c r="E2182" t="s">
        <v>60</v>
      </c>
      <c r="F2182" t="str">
        <f t="shared" si="103"/>
        <v>Queensland</v>
      </c>
      <c r="G2182" t="s">
        <v>19</v>
      </c>
      <c r="H2182">
        <v>4655</v>
      </c>
      <c r="I2182" t="s">
        <v>11</v>
      </c>
      <c r="J2182" t="s">
        <v>136</v>
      </c>
      <c r="K2182" t="s">
        <v>152</v>
      </c>
      <c r="L2182" t="s">
        <v>142</v>
      </c>
      <c r="M2182" s="5">
        <v>328</v>
      </c>
    </row>
    <row r="2183" spans="1:13" x14ac:dyDescent="0.25">
      <c r="A2183" s="2">
        <v>45724</v>
      </c>
      <c r="B2183" s="3">
        <f t="shared" si="104"/>
        <v>2025</v>
      </c>
      <c r="C2183" t="str">
        <f t="shared" si="102"/>
        <v>2024-2025</v>
      </c>
      <c r="D2183" t="s">
        <v>160</v>
      </c>
      <c r="E2183" t="s">
        <v>44</v>
      </c>
      <c r="F2183" t="str">
        <f t="shared" si="103"/>
        <v>Western Australia</v>
      </c>
      <c r="G2183" t="s">
        <v>28</v>
      </c>
      <c r="H2183">
        <v>6010</v>
      </c>
      <c r="I2183" t="s">
        <v>11</v>
      </c>
      <c r="J2183" t="s">
        <v>119</v>
      </c>
      <c r="K2183" t="s">
        <v>152</v>
      </c>
      <c r="L2183" t="s">
        <v>142</v>
      </c>
      <c r="M2183" s="5">
        <v>431</v>
      </c>
    </row>
    <row r="2184" spans="1:13" x14ac:dyDescent="0.25">
      <c r="A2184" s="2">
        <v>45662</v>
      </c>
      <c r="B2184" s="3">
        <f t="shared" si="104"/>
        <v>2025</v>
      </c>
      <c r="C2184" t="str">
        <f t="shared" si="102"/>
        <v>2024-2025</v>
      </c>
      <c r="D2184" t="s">
        <v>160</v>
      </c>
      <c r="E2184" t="s">
        <v>78</v>
      </c>
      <c r="F2184" t="str">
        <f t="shared" si="103"/>
        <v>New South Wales</v>
      </c>
      <c r="G2184" t="s">
        <v>10</v>
      </c>
      <c r="H2184">
        <v>2480</v>
      </c>
      <c r="I2184" t="s">
        <v>11</v>
      </c>
      <c r="J2184" t="s">
        <v>120</v>
      </c>
      <c r="K2184" t="s">
        <v>156</v>
      </c>
      <c r="L2184" t="s">
        <v>146</v>
      </c>
      <c r="M2184" s="5">
        <v>289</v>
      </c>
    </row>
    <row r="2185" spans="1:13" x14ac:dyDescent="0.25">
      <c r="A2185" s="2">
        <v>45977</v>
      </c>
      <c r="B2185" s="3">
        <f t="shared" si="104"/>
        <v>2026</v>
      </c>
      <c r="C2185" t="str">
        <f t="shared" si="102"/>
        <v>2025-2026</v>
      </c>
      <c r="D2185" t="s">
        <v>160</v>
      </c>
      <c r="E2185" t="s">
        <v>96</v>
      </c>
      <c r="F2185" t="str">
        <f t="shared" si="103"/>
        <v>Western Australia</v>
      </c>
      <c r="G2185" t="s">
        <v>28</v>
      </c>
      <c r="H2185">
        <v>6027</v>
      </c>
      <c r="I2185" t="s">
        <v>11</v>
      </c>
      <c r="J2185" t="s">
        <v>119</v>
      </c>
      <c r="K2185" t="s">
        <v>152</v>
      </c>
      <c r="L2185" t="s">
        <v>142</v>
      </c>
      <c r="M2185" s="5">
        <v>396</v>
      </c>
    </row>
    <row r="2186" spans="1:13" x14ac:dyDescent="0.25">
      <c r="A2186" s="2">
        <v>45827</v>
      </c>
      <c r="B2186" s="3">
        <f t="shared" si="104"/>
        <v>2025</v>
      </c>
      <c r="C2186" t="str">
        <f t="shared" si="102"/>
        <v>2024-2025</v>
      </c>
      <c r="D2186" t="s">
        <v>161</v>
      </c>
      <c r="E2186" t="s">
        <v>34</v>
      </c>
      <c r="F2186" t="str">
        <f t="shared" si="103"/>
        <v>New South Wales</v>
      </c>
      <c r="G2186" t="s">
        <v>10</v>
      </c>
      <c r="H2186">
        <v>2560</v>
      </c>
      <c r="I2186" t="s">
        <v>11</v>
      </c>
      <c r="J2186" t="s">
        <v>121</v>
      </c>
      <c r="K2186" t="s">
        <v>151</v>
      </c>
      <c r="L2186" t="s">
        <v>141</v>
      </c>
      <c r="M2186" s="5">
        <v>593</v>
      </c>
    </row>
    <row r="2187" spans="1:13" x14ac:dyDescent="0.25">
      <c r="A2187" s="2">
        <v>45660</v>
      </c>
      <c r="B2187" s="3">
        <f t="shared" si="104"/>
        <v>2025</v>
      </c>
      <c r="C2187" t="str">
        <f t="shared" si="102"/>
        <v>2024-2025</v>
      </c>
      <c r="D2187" t="s">
        <v>160</v>
      </c>
      <c r="E2187" t="s">
        <v>33</v>
      </c>
      <c r="F2187" t="str">
        <f t="shared" si="103"/>
        <v>Northern Territory</v>
      </c>
      <c r="G2187" t="s">
        <v>15</v>
      </c>
      <c r="H2187">
        <v>870</v>
      </c>
      <c r="I2187" t="s">
        <v>11</v>
      </c>
      <c r="J2187" t="s">
        <v>138</v>
      </c>
      <c r="K2187" t="s">
        <v>157</v>
      </c>
      <c r="L2187" t="s">
        <v>147</v>
      </c>
      <c r="M2187" s="5">
        <v>229</v>
      </c>
    </row>
    <row r="2188" spans="1:13" x14ac:dyDescent="0.25">
      <c r="A2188" s="2">
        <v>45718</v>
      </c>
      <c r="B2188" s="3">
        <f t="shared" si="104"/>
        <v>2025</v>
      </c>
      <c r="C2188" t="str">
        <f t="shared" si="102"/>
        <v>2024-2025</v>
      </c>
      <c r="D2188" t="s">
        <v>161</v>
      </c>
      <c r="E2188" t="s">
        <v>83</v>
      </c>
      <c r="F2188" t="str">
        <f t="shared" si="103"/>
        <v>Victoria</v>
      </c>
      <c r="G2188" t="s">
        <v>26</v>
      </c>
      <c r="H2188">
        <v>3551</v>
      </c>
      <c r="I2188" t="s">
        <v>11</v>
      </c>
      <c r="J2188" t="s">
        <v>127</v>
      </c>
      <c r="K2188" t="s">
        <v>153</v>
      </c>
      <c r="L2188" t="s">
        <v>143</v>
      </c>
      <c r="M2188" s="5">
        <v>218</v>
      </c>
    </row>
    <row r="2189" spans="1:13" x14ac:dyDescent="0.25">
      <c r="A2189" s="2">
        <v>45470</v>
      </c>
      <c r="B2189" s="3">
        <f t="shared" si="104"/>
        <v>2024</v>
      </c>
      <c r="C2189" t="str">
        <f t="shared" si="102"/>
        <v>2023-2024</v>
      </c>
      <c r="D2189" t="s">
        <v>160</v>
      </c>
      <c r="E2189" t="s">
        <v>104</v>
      </c>
      <c r="F2189" t="str">
        <f t="shared" si="103"/>
        <v>Victoria</v>
      </c>
      <c r="G2189" t="s">
        <v>26</v>
      </c>
      <c r="H2189">
        <v>3175</v>
      </c>
      <c r="I2189" t="s">
        <v>11</v>
      </c>
      <c r="J2189" t="s">
        <v>125</v>
      </c>
      <c r="K2189" t="s">
        <v>158</v>
      </c>
      <c r="L2189" t="s">
        <v>148</v>
      </c>
      <c r="M2189" s="5">
        <v>405</v>
      </c>
    </row>
    <row r="2190" spans="1:13" x14ac:dyDescent="0.25">
      <c r="A2190" s="2">
        <v>45662</v>
      </c>
      <c r="B2190" s="3">
        <f t="shared" si="104"/>
        <v>2025</v>
      </c>
      <c r="C2190" t="str">
        <f t="shared" si="102"/>
        <v>2024-2025</v>
      </c>
      <c r="D2190" t="s">
        <v>160</v>
      </c>
      <c r="E2190" t="s">
        <v>59</v>
      </c>
      <c r="F2190" t="str">
        <f t="shared" si="103"/>
        <v>South Australia</v>
      </c>
      <c r="G2190" t="s">
        <v>17</v>
      </c>
      <c r="H2190">
        <v>5011</v>
      </c>
      <c r="I2190" t="s">
        <v>11</v>
      </c>
      <c r="J2190" t="s">
        <v>132</v>
      </c>
      <c r="K2190" t="s">
        <v>154</v>
      </c>
      <c r="L2190" t="s">
        <v>144</v>
      </c>
      <c r="M2190" s="5">
        <v>240</v>
      </c>
    </row>
    <row r="2191" spans="1:13" x14ac:dyDescent="0.25">
      <c r="A2191" s="2">
        <v>45553</v>
      </c>
      <c r="B2191" s="3">
        <f t="shared" si="104"/>
        <v>2025</v>
      </c>
      <c r="C2191" t="str">
        <f t="shared" si="102"/>
        <v>2024-2025</v>
      </c>
      <c r="D2191" t="s">
        <v>160</v>
      </c>
      <c r="E2191" t="s">
        <v>84</v>
      </c>
      <c r="F2191" t="str">
        <f t="shared" si="103"/>
        <v>Western Australia</v>
      </c>
      <c r="G2191" t="s">
        <v>28</v>
      </c>
      <c r="H2191">
        <v>6280</v>
      </c>
      <c r="I2191" t="s">
        <v>11</v>
      </c>
      <c r="J2191" t="s">
        <v>133</v>
      </c>
      <c r="K2191" t="s">
        <v>158</v>
      </c>
      <c r="L2191" t="s">
        <v>148</v>
      </c>
      <c r="M2191" s="5">
        <v>738</v>
      </c>
    </row>
    <row r="2192" spans="1:13" x14ac:dyDescent="0.25">
      <c r="A2192" s="2">
        <v>45524</v>
      </c>
      <c r="B2192" s="3">
        <f t="shared" si="104"/>
        <v>2025</v>
      </c>
      <c r="C2192" t="str">
        <f t="shared" si="102"/>
        <v>2024-2025</v>
      </c>
      <c r="D2192" t="s">
        <v>161</v>
      </c>
      <c r="E2192" t="s">
        <v>88</v>
      </c>
      <c r="F2192" t="str">
        <f t="shared" si="103"/>
        <v>Queensland</v>
      </c>
      <c r="G2192" t="s">
        <v>19</v>
      </c>
      <c r="H2192">
        <v>4570</v>
      </c>
      <c r="I2192" t="s">
        <v>11</v>
      </c>
      <c r="J2192" t="s">
        <v>134</v>
      </c>
      <c r="K2192" t="s">
        <v>153</v>
      </c>
      <c r="L2192" t="s">
        <v>143</v>
      </c>
      <c r="M2192" s="5">
        <v>352</v>
      </c>
    </row>
    <row r="2193" spans="1:13" x14ac:dyDescent="0.25">
      <c r="A2193" s="2">
        <v>45957</v>
      </c>
      <c r="B2193" s="3">
        <f t="shared" si="104"/>
        <v>2026</v>
      </c>
      <c r="C2193" t="str">
        <f t="shared" si="102"/>
        <v>2025-2026</v>
      </c>
      <c r="D2193" t="s">
        <v>160</v>
      </c>
      <c r="E2193" t="s">
        <v>77</v>
      </c>
      <c r="F2193" t="str">
        <f t="shared" si="103"/>
        <v>Victoria</v>
      </c>
      <c r="G2193" t="s">
        <v>26</v>
      </c>
      <c r="H2193">
        <v>3018</v>
      </c>
      <c r="I2193" t="s">
        <v>11</v>
      </c>
      <c r="J2193" t="s">
        <v>126</v>
      </c>
      <c r="K2193" t="s">
        <v>159</v>
      </c>
      <c r="L2193" t="s">
        <v>149</v>
      </c>
      <c r="M2193" s="5">
        <v>179</v>
      </c>
    </row>
    <row r="2194" spans="1:13" x14ac:dyDescent="0.25">
      <c r="A2194" s="2">
        <v>45407</v>
      </c>
      <c r="B2194" s="3">
        <f t="shared" si="104"/>
        <v>2024</v>
      </c>
      <c r="C2194" t="str">
        <f t="shared" si="102"/>
        <v>2023-2024</v>
      </c>
      <c r="D2194" t="s">
        <v>160</v>
      </c>
      <c r="E2194" t="s">
        <v>59</v>
      </c>
      <c r="F2194" t="str">
        <f t="shared" si="103"/>
        <v>South Australia</v>
      </c>
      <c r="G2194" t="s">
        <v>17</v>
      </c>
      <c r="H2194">
        <v>5011</v>
      </c>
      <c r="I2194" t="s">
        <v>11</v>
      </c>
      <c r="J2194" t="s">
        <v>132</v>
      </c>
      <c r="K2194" t="s">
        <v>155</v>
      </c>
      <c r="L2194" t="s">
        <v>145</v>
      </c>
      <c r="M2194" s="5">
        <v>44</v>
      </c>
    </row>
    <row r="2195" spans="1:13" x14ac:dyDescent="0.25">
      <c r="A2195" s="2">
        <v>45847</v>
      </c>
      <c r="B2195" s="3">
        <f t="shared" si="104"/>
        <v>2026</v>
      </c>
      <c r="C2195" t="str">
        <f t="shared" si="102"/>
        <v>2025-2026</v>
      </c>
      <c r="D2195" t="s">
        <v>161</v>
      </c>
      <c r="E2195" t="s">
        <v>70</v>
      </c>
      <c r="F2195" t="str">
        <f t="shared" si="103"/>
        <v>Western Australia</v>
      </c>
      <c r="G2195" t="s">
        <v>28</v>
      </c>
      <c r="H2195">
        <v>6021</v>
      </c>
      <c r="I2195" t="s">
        <v>11</v>
      </c>
      <c r="J2195" t="s">
        <v>119</v>
      </c>
      <c r="K2195" t="s">
        <v>153</v>
      </c>
      <c r="L2195" t="s">
        <v>143</v>
      </c>
      <c r="M2195" s="5">
        <v>726</v>
      </c>
    </row>
    <row r="2196" spans="1:13" x14ac:dyDescent="0.25">
      <c r="A2196" s="2">
        <v>45693</v>
      </c>
      <c r="B2196" s="3">
        <f t="shared" si="104"/>
        <v>2025</v>
      </c>
      <c r="C2196" t="str">
        <f t="shared" si="102"/>
        <v>2024-2025</v>
      </c>
      <c r="D2196" t="s">
        <v>160</v>
      </c>
      <c r="E2196" t="s">
        <v>101</v>
      </c>
      <c r="F2196" t="str">
        <f t="shared" si="103"/>
        <v>Queensland</v>
      </c>
      <c r="G2196" t="s">
        <v>19</v>
      </c>
      <c r="H2196">
        <v>4305</v>
      </c>
      <c r="I2196" t="s">
        <v>11</v>
      </c>
      <c r="J2196" t="s">
        <v>122</v>
      </c>
      <c r="K2196" t="s">
        <v>151</v>
      </c>
      <c r="L2196" t="s">
        <v>141</v>
      </c>
      <c r="M2196" s="5">
        <v>167</v>
      </c>
    </row>
    <row r="2197" spans="1:13" x14ac:dyDescent="0.25">
      <c r="A2197" s="2">
        <v>45906</v>
      </c>
      <c r="B2197" s="3">
        <f t="shared" si="104"/>
        <v>2026</v>
      </c>
      <c r="C2197" t="str">
        <f t="shared" si="102"/>
        <v>2025-2026</v>
      </c>
      <c r="D2197" t="s">
        <v>160</v>
      </c>
      <c r="E2197" t="s">
        <v>114</v>
      </c>
      <c r="F2197" t="str">
        <f t="shared" si="103"/>
        <v>Victoria</v>
      </c>
      <c r="G2197" t="s">
        <v>26</v>
      </c>
      <c r="H2197">
        <v>3353</v>
      </c>
      <c r="I2197" t="s">
        <v>11</v>
      </c>
      <c r="J2197" t="s">
        <v>127</v>
      </c>
      <c r="K2197" t="s">
        <v>158</v>
      </c>
      <c r="L2197" t="s">
        <v>148</v>
      </c>
      <c r="M2197" s="5">
        <v>459</v>
      </c>
    </row>
    <row r="2198" spans="1:13" x14ac:dyDescent="0.25">
      <c r="A2198" s="2">
        <v>45457</v>
      </c>
      <c r="B2198" s="3">
        <f t="shared" si="104"/>
        <v>2024</v>
      </c>
      <c r="C2198" t="str">
        <f t="shared" si="102"/>
        <v>2023-2024</v>
      </c>
      <c r="D2198" t="s">
        <v>160</v>
      </c>
      <c r="E2198" t="s">
        <v>33</v>
      </c>
      <c r="F2198" t="str">
        <f t="shared" si="103"/>
        <v>Northern Territory</v>
      </c>
      <c r="G2198" t="s">
        <v>15</v>
      </c>
      <c r="H2198">
        <v>870</v>
      </c>
      <c r="I2198" t="s">
        <v>11</v>
      </c>
      <c r="J2198" t="s">
        <v>138</v>
      </c>
      <c r="K2198" t="s">
        <v>151</v>
      </c>
      <c r="L2198" t="s">
        <v>141</v>
      </c>
      <c r="M2198" s="5">
        <v>515</v>
      </c>
    </row>
    <row r="2199" spans="1:13" x14ac:dyDescent="0.25">
      <c r="A2199" s="2">
        <v>45621</v>
      </c>
      <c r="B2199" s="3">
        <f t="shared" si="104"/>
        <v>2025</v>
      </c>
      <c r="C2199" t="str">
        <f t="shared" si="102"/>
        <v>2024-2025</v>
      </c>
      <c r="D2199" t="s">
        <v>160</v>
      </c>
      <c r="E2199" t="s">
        <v>53</v>
      </c>
      <c r="F2199" t="str">
        <f t="shared" si="103"/>
        <v>Queensland</v>
      </c>
      <c r="G2199" t="s">
        <v>19</v>
      </c>
      <c r="H2199">
        <v>4012</v>
      </c>
      <c r="I2199" t="s">
        <v>11</v>
      </c>
      <c r="J2199" t="s">
        <v>129</v>
      </c>
      <c r="K2199" t="s">
        <v>151</v>
      </c>
      <c r="L2199" t="s">
        <v>141</v>
      </c>
      <c r="M2199" s="5">
        <v>528</v>
      </c>
    </row>
    <row r="2200" spans="1:13" x14ac:dyDescent="0.25">
      <c r="A2200" s="2">
        <v>45845</v>
      </c>
      <c r="B2200" s="3">
        <f t="shared" si="104"/>
        <v>2026</v>
      </c>
      <c r="C2200" t="str">
        <f t="shared" si="102"/>
        <v>2025-2026</v>
      </c>
      <c r="D2200" t="s">
        <v>161</v>
      </c>
      <c r="E2200" t="s">
        <v>40</v>
      </c>
      <c r="F2200" t="str">
        <f t="shared" si="103"/>
        <v>South Australia</v>
      </c>
      <c r="G2200" t="s">
        <v>17</v>
      </c>
      <c r="H2200">
        <v>5169</v>
      </c>
      <c r="I2200" t="s">
        <v>11</v>
      </c>
      <c r="J2200" t="s">
        <v>132</v>
      </c>
      <c r="K2200" t="s">
        <v>157</v>
      </c>
      <c r="L2200" t="s">
        <v>147</v>
      </c>
      <c r="M2200" s="5">
        <v>579</v>
      </c>
    </row>
    <row r="2201" spans="1:13" x14ac:dyDescent="0.25">
      <c r="A2201" s="2">
        <v>45765</v>
      </c>
      <c r="B2201" s="3">
        <f t="shared" si="104"/>
        <v>2025</v>
      </c>
      <c r="C2201" t="str">
        <f t="shared" si="102"/>
        <v>2024-2025</v>
      </c>
      <c r="D2201" t="s">
        <v>160</v>
      </c>
      <c r="E2201" t="s">
        <v>84</v>
      </c>
      <c r="F2201" t="str">
        <f t="shared" si="103"/>
        <v>Western Australia</v>
      </c>
      <c r="G2201" t="s">
        <v>28</v>
      </c>
      <c r="H2201">
        <v>6280</v>
      </c>
      <c r="I2201" t="s">
        <v>11</v>
      </c>
      <c r="J2201" t="s">
        <v>133</v>
      </c>
      <c r="K2201" t="s">
        <v>153</v>
      </c>
      <c r="L2201" t="s">
        <v>143</v>
      </c>
      <c r="M2201" s="5">
        <v>124</v>
      </c>
    </row>
    <row r="2202" spans="1:13" x14ac:dyDescent="0.25">
      <c r="A2202" s="2">
        <v>45822</v>
      </c>
      <c r="B2202" s="3">
        <f t="shared" si="104"/>
        <v>2025</v>
      </c>
      <c r="C2202" t="str">
        <f t="shared" si="102"/>
        <v>2024-2025</v>
      </c>
      <c r="D2202" t="s">
        <v>161</v>
      </c>
      <c r="E2202" t="s">
        <v>24</v>
      </c>
      <c r="F2202" t="str">
        <f t="shared" si="103"/>
        <v>Queensland</v>
      </c>
      <c r="G2202" t="s">
        <v>19</v>
      </c>
      <c r="H2202">
        <v>4053</v>
      </c>
      <c r="I2202" t="s">
        <v>11</v>
      </c>
      <c r="J2202" t="s">
        <v>129</v>
      </c>
      <c r="K2202" t="s">
        <v>153</v>
      </c>
      <c r="L2202" t="s">
        <v>143</v>
      </c>
      <c r="M2202" s="5">
        <v>71</v>
      </c>
    </row>
    <row r="2203" spans="1:13" x14ac:dyDescent="0.25">
      <c r="A2203" s="2">
        <v>45759</v>
      </c>
      <c r="B2203" s="3">
        <f t="shared" si="104"/>
        <v>2025</v>
      </c>
      <c r="C2203" t="str">
        <f t="shared" si="102"/>
        <v>2024-2025</v>
      </c>
      <c r="D2203" t="s">
        <v>160</v>
      </c>
      <c r="E2203" t="s">
        <v>78</v>
      </c>
      <c r="F2203" t="str">
        <f t="shared" si="103"/>
        <v>New South Wales</v>
      </c>
      <c r="G2203" t="s">
        <v>10</v>
      </c>
      <c r="H2203">
        <v>2480</v>
      </c>
      <c r="I2203" t="s">
        <v>11</v>
      </c>
      <c r="J2203" t="s">
        <v>120</v>
      </c>
      <c r="K2203" t="s">
        <v>155</v>
      </c>
      <c r="L2203" t="s">
        <v>145</v>
      </c>
      <c r="M2203" s="5">
        <v>721</v>
      </c>
    </row>
    <row r="2204" spans="1:13" x14ac:dyDescent="0.25">
      <c r="A2204" s="2">
        <v>45427</v>
      </c>
      <c r="B2204" s="3">
        <f t="shared" si="104"/>
        <v>2024</v>
      </c>
      <c r="C2204" t="str">
        <f t="shared" si="102"/>
        <v>2023-2024</v>
      </c>
      <c r="D2204" t="s">
        <v>160</v>
      </c>
      <c r="E2204" t="s">
        <v>97</v>
      </c>
      <c r="F2204" t="str">
        <f t="shared" si="103"/>
        <v>Tasmania</v>
      </c>
      <c r="G2204" t="s">
        <v>43</v>
      </c>
      <c r="H2204">
        <v>7010</v>
      </c>
      <c r="I2204" t="s">
        <v>11</v>
      </c>
      <c r="J2204" t="s">
        <v>128</v>
      </c>
      <c r="K2204" t="s">
        <v>155</v>
      </c>
      <c r="L2204" t="s">
        <v>145</v>
      </c>
      <c r="M2204" s="5">
        <v>527</v>
      </c>
    </row>
    <row r="2205" spans="1:13" x14ac:dyDescent="0.25">
      <c r="A2205" s="2">
        <v>45877</v>
      </c>
      <c r="B2205" s="3">
        <f t="shared" si="104"/>
        <v>2026</v>
      </c>
      <c r="C2205" t="str">
        <f t="shared" si="102"/>
        <v>2025-2026</v>
      </c>
      <c r="D2205" t="s">
        <v>160</v>
      </c>
      <c r="E2205" t="s">
        <v>47</v>
      </c>
      <c r="F2205" t="str">
        <f t="shared" si="103"/>
        <v>Victoria</v>
      </c>
      <c r="G2205" t="s">
        <v>26</v>
      </c>
      <c r="H2205">
        <v>3630</v>
      </c>
      <c r="I2205" t="s">
        <v>11</v>
      </c>
      <c r="J2205" t="s">
        <v>135</v>
      </c>
      <c r="K2205" t="s">
        <v>157</v>
      </c>
      <c r="L2205" t="s">
        <v>147</v>
      </c>
      <c r="M2205" s="5">
        <v>515</v>
      </c>
    </row>
    <row r="2206" spans="1:13" x14ac:dyDescent="0.25">
      <c r="A2206" s="2">
        <v>45389</v>
      </c>
      <c r="B2206" s="3">
        <f t="shared" si="104"/>
        <v>2024</v>
      </c>
      <c r="C2206" t="str">
        <f t="shared" si="102"/>
        <v>2023-2024</v>
      </c>
      <c r="D2206" t="s">
        <v>160</v>
      </c>
      <c r="E2206" t="s">
        <v>29</v>
      </c>
      <c r="F2206" t="str">
        <f t="shared" si="103"/>
        <v>Queensland</v>
      </c>
      <c r="G2206" t="s">
        <v>19</v>
      </c>
      <c r="H2206">
        <v>4703</v>
      </c>
      <c r="I2206" t="s">
        <v>11</v>
      </c>
      <c r="J2206" t="s">
        <v>136</v>
      </c>
      <c r="K2206" t="s">
        <v>155</v>
      </c>
      <c r="L2206" t="s">
        <v>145</v>
      </c>
      <c r="M2206" s="5">
        <v>109</v>
      </c>
    </row>
    <row r="2207" spans="1:13" x14ac:dyDescent="0.25">
      <c r="A2207" s="2">
        <v>45791</v>
      </c>
      <c r="B2207" s="3">
        <f t="shared" si="104"/>
        <v>2025</v>
      </c>
      <c r="C2207" t="str">
        <f t="shared" si="102"/>
        <v>2024-2025</v>
      </c>
      <c r="D2207" t="s">
        <v>161</v>
      </c>
      <c r="E2207" t="s">
        <v>111</v>
      </c>
      <c r="F2207" t="str">
        <f t="shared" si="103"/>
        <v>New South Wales</v>
      </c>
      <c r="G2207" t="s">
        <v>10</v>
      </c>
      <c r="H2207">
        <v>2154</v>
      </c>
      <c r="I2207" t="s">
        <v>11</v>
      </c>
      <c r="J2207" t="s">
        <v>123</v>
      </c>
      <c r="K2207" t="s">
        <v>151</v>
      </c>
      <c r="L2207" t="s">
        <v>141</v>
      </c>
      <c r="M2207" s="5">
        <v>679</v>
      </c>
    </row>
    <row r="2208" spans="1:13" x14ac:dyDescent="0.25">
      <c r="A2208" s="2">
        <v>45598</v>
      </c>
      <c r="B2208" s="3">
        <f t="shared" si="104"/>
        <v>2025</v>
      </c>
      <c r="C2208" t="str">
        <f t="shared" si="102"/>
        <v>2024-2025</v>
      </c>
      <c r="D2208" t="s">
        <v>161</v>
      </c>
      <c r="E2208" t="s">
        <v>81</v>
      </c>
      <c r="F2208" t="str">
        <f t="shared" si="103"/>
        <v>Victoria</v>
      </c>
      <c r="G2208" t="s">
        <v>26</v>
      </c>
      <c r="H2208">
        <v>3076</v>
      </c>
      <c r="I2208" t="s">
        <v>11</v>
      </c>
      <c r="J2208" t="s">
        <v>126</v>
      </c>
      <c r="K2208" t="s">
        <v>151</v>
      </c>
      <c r="L2208" t="s">
        <v>141</v>
      </c>
      <c r="M2208" s="5">
        <v>440</v>
      </c>
    </row>
    <row r="2209" spans="1:13" x14ac:dyDescent="0.25">
      <c r="A2209" s="2">
        <v>45764</v>
      </c>
      <c r="B2209" s="3">
        <f t="shared" si="104"/>
        <v>2025</v>
      </c>
      <c r="C2209" t="str">
        <f t="shared" si="102"/>
        <v>2024-2025</v>
      </c>
      <c r="D2209" t="s">
        <v>161</v>
      </c>
      <c r="E2209" t="s">
        <v>35</v>
      </c>
      <c r="F2209" t="str">
        <f t="shared" si="103"/>
        <v>Victoria</v>
      </c>
      <c r="G2209" t="s">
        <v>26</v>
      </c>
      <c r="H2209">
        <v>3280</v>
      </c>
      <c r="I2209" t="s">
        <v>11</v>
      </c>
      <c r="J2209" t="s">
        <v>127</v>
      </c>
      <c r="K2209" t="s">
        <v>153</v>
      </c>
      <c r="L2209" t="s">
        <v>143</v>
      </c>
      <c r="M2209" s="5">
        <v>374</v>
      </c>
    </row>
    <row r="2210" spans="1:13" x14ac:dyDescent="0.25">
      <c r="A2210" s="2">
        <v>45916</v>
      </c>
      <c r="B2210" s="3">
        <f t="shared" si="104"/>
        <v>2026</v>
      </c>
      <c r="C2210" t="str">
        <f t="shared" si="102"/>
        <v>2025-2026</v>
      </c>
      <c r="D2210" t="s">
        <v>161</v>
      </c>
      <c r="E2210" t="s">
        <v>74</v>
      </c>
      <c r="F2210" t="str">
        <f t="shared" si="103"/>
        <v>Victoria</v>
      </c>
      <c r="G2210" t="s">
        <v>26</v>
      </c>
      <c r="H2210">
        <v>3500</v>
      </c>
      <c r="I2210" t="s">
        <v>11</v>
      </c>
      <c r="J2210" t="s">
        <v>127</v>
      </c>
      <c r="K2210" t="s">
        <v>153</v>
      </c>
      <c r="L2210" t="s">
        <v>143</v>
      </c>
      <c r="M2210" s="5">
        <v>699</v>
      </c>
    </row>
    <row r="2211" spans="1:13" x14ac:dyDescent="0.25">
      <c r="A2211" s="2">
        <v>45371</v>
      </c>
      <c r="B2211" s="3">
        <f t="shared" si="104"/>
        <v>2024</v>
      </c>
      <c r="C2211" t="str">
        <f t="shared" si="102"/>
        <v>2023-2024</v>
      </c>
      <c r="D2211" t="s">
        <v>160</v>
      </c>
      <c r="E2211" t="s">
        <v>98</v>
      </c>
      <c r="F2211" t="str">
        <f t="shared" si="103"/>
        <v>South Australia</v>
      </c>
      <c r="G2211" t="s">
        <v>17</v>
      </c>
      <c r="H2211">
        <v>5290</v>
      </c>
      <c r="I2211" t="s">
        <v>11</v>
      </c>
      <c r="J2211" t="s">
        <v>137</v>
      </c>
      <c r="K2211" t="s">
        <v>157</v>
      </c>
      <c r="L2211" t="s">
        <v>147</v>
      </c>
      <c r="M2211" s="5">
        <v>618</v>
      </c>
    </row>
    <row r="2212" spans="1:13" x14ac:dyDescent="0.25">
      <c r="A2212" s="2">
        <v>45788</v>
      </c>
      <c r="B2212" s="3">
        <f t="shared" si="104"/>
        <v>2025</v>
      </c>
      <c r="C2212" t="str">
        <f t="shared" si="102"/>
        <v>2024-2025</v>
      </c>
      <c r="D2212" t="s">
        <v>160</v>
      </c>
      <c r="E2212" t="s">
        <v>112</v>
      </c>
      <c r="F2212" t="str">
        <f t="shared" si="103"/>
        <v>Queensland</v>
      </c>
      <c r="G2212" t="s">
        <v>19</v>
      </c>
      <c r="H2212">
        <v>4566</v>
      </c>
      <c r="I2212" t="s">
        <v>11</v>
      </c>
      <c r="J2212" t="s">
        <v>134</v>
      </c>
      <c r="K2212" t="s">
        <v>157</v>
      </c>
      <c r="L2212" t="s">
        <v>147</v>
      </c>
      <c r="M2212" s="5">
        <v>574</v>
      </c>
    </row>
    <row r="2213" spans="1:13" x14ac:dyDescent="0.25">
      <c r="A2213" s="2">
        <v>45859</v>
      </c>
      <c r="B2213" s="3">
        <f t="shared" si="104"/>
        <v>2026</v>
      </c>
      <c r="C2213" t="str">
        <f t="shared" si="102"/>
        <v>2025-2026</v>
      </c>
      <c r="D2213" t="s">
        <v>160</v>
      </c>
      <c r="E2213" t="s">
        <v>63</v>
      </c>
      <c r="F2213" t="str">
        <f t="shared" si="103"/>
        <v>Queensland</v>
      </c>
      <c r="G2213" t="s">
        <v>19</v>
      </c>
      <c r="H2213">
        <v>4068</v>
      </c>
      <c r="I2213" t="s">
        <v>11</v>
      </c>
      <c r="J2213" t="s">
        <v>129</v>
      </c>
      <c r="K2213" t="s">
        <v>156</v>
      </c>
      <c r="L2213" t="s">
        <v>146</v>
      </c>
      <c r="M2213" s="5">
        <v>504</v>
      </c>
    </row>
    <row r="2214" spans="1:13" x14ac:dyDescent="0.25">
      <c r="A2214" s="2">
        <v>45456</v>
      </c>
      <c r="B2214" s="3">
        <f t="shared" si="104"/>
        <v>2024</v>
      </c>
      <c r="C2214" t="str">
        <f t="shared" si="102"/>
        <v>2023-2024</v>
      </c>
      <c r="D2214" t="s">
        <v>160</v>
      </c>
      <c r="E2214" t="s">
        <v>67</v>
      </c>
      <c r="F2214" t="str">
        <f t="shared" si="103"/>
        <v>Tasmania</v>
      </c>
      <c r="G2214" t="s">
        <v>43</v>
      </c>
      <c r="H2214">
        <v>7250</v>
      </c>
      <c r="I2214" t="s">
        <v>11</v>
      </c>
      <c r="J2214" t="s">
        <v>128</v>
      </c>
      <c r="K2214" t="s">
        <v>155</v>
      </c>
      <c r="L2214" t="s">
        <v>145</v>
      </c>
      <c r="M2214" s="5">
        <v>410</v>
      </c>
    </row>
    <row r="2215" spans="1:13" x14ac:dyDescent="0.25">
      <c r="A2215" s="2">
        <v>45702</v>
      </c>
      <c r="B2215" s="3">
        <f t="shared" si="104"/>
        <v>2025</v>
      </c>
      <c r="C2215" t="str">
        <f t="shared" si="102"/>
        <v>2024-2025</v>
      </c>
      <c r="D2215" t="s">
        <v>160</v>
      </c>
      <c r="E2215" t="s">
        <v>84</v>
      </c>
      <c r="F2215" t="str">
        <f t="shared" si="103"/>
        <v>Western Australia</v>
      </c>
      <c r="G2215" t="s">
        <v>28</v>
      </c>
      <c r="H2215">
        <v>6280</v>
      </c>
      <c r="I2215" t="s">
        <v>11</v>
      </c>
      <c r="J2215" t="s">
        <v>133</v>
      </c>
      <c r="K2215" t="s">
        <v>159</v>
      </c>
      <c r="L2215" t="s">
        <v>149</v>
      </c>
      <c r="M2215" s="5">
        <v>541</v>
      </c>
    </row>
    <row r="2216" spans="1:13" x14ac:dyDescent="0.25">
      <c r="A2216" s="2">
        <v>45774</v>
      </c>
      <c r="B2216" s="3">
        <f t="shared" si="104"/>
        <v>2025</v>
      </c>
      <c r="C2216" t="str">
        <f t="shared" si="102"/>
        <v>2024-2025</v>
      </c>
      <c r="D2216" t="s">
        <v>161</v>
      </c>
      <c r="E2216" t="s">
        <v>70</v>
      </c>
      <c r="F2216" t="str">
        <f t="shared" si="103"/>
        <v>Western Australia</v>
      </c>
      <c r="G2216" t="s">
        <v>28</v>
      </c>
      <c r="H2216">
        <v>6021</v>
      </c>
      <c r="I2216" t="s">
        <v>11</v>
      </c>
      <c r="J2216" t="s">
        <v>119</v>
      </c>
      <c r="K2216" t="s">
        <v>154</v>
      </c>
      <c r="L2216" t="s">
        <v>144</v>
      </c>
      <c r="M2216" s="5">
        <v>387</v>
      </c>
    </row>
    <row r="2217" spans="1:13" x14ac:dyDescent="0.25">
      <c r="A2217" s="2">
        <v>45669</v>
      </c>
      <c r="B2217" s="3">
        <f t="shared" si="104"/>
        <v>2025</v>
      </c>
      <c r="C2217" t="str">
        <f t="shared" si="102"/>
        <v>2024-2025</v>
      </c>
      <c r="D2217" t="s">
        <v>160</v>
      </c>
      <c r="E2217" t="s">
        <v>91</v>
      </c>
      <c r="F2217" t="str">
        <f t="shared" si="103"/>
        <v>Western Australia</v>
      </c>
      <c r="G2217" t="s">
        <v>28</v>
      </c>
      <c r="H2217">
        <v>6109</v>
      </c>
      <c r="I2217" t="s">
        <v>11</v>
      </c>
      <c r="J2217" t="s">
        <v>133</v>
      </c>
      <c r="K2217" t="s">
        <v>152</v>
      </c>
      <c r="L2217" t="s">
        <v>142</v>
      </c>
      <c r="M2217" s="5">
        <v>222</v>
      </c>
    </row>
    <row r="2218" spans="1:13" x14ac:dyDescent="0.25">
      <c r="A2218" s="2">
        <v>45600</v>
      </c>
      <c r="B2218" s="3">
        <f t="shared" si="104"/>
        <v>2025</v>
      </c>
      <c r="C2218" t="str">
        <f t="shared" si="102"/>
        <v>2024-2025</v>
      </c>
      <c r="D2218" t="s">
        <v>161</v>
      </c>
      <c r="E2218" t="s">
        <v>68</v>
      </c>
      <c r="F2218" t="str">
        <f t="shared" si="103"/>
        <v>Victoria</v>
      </c>
      <c r="G2218" t="s">
        <v>26</v>
      </c>
      <c r="H2218">
        <v>3429</v>
      </c>
      <c r="I2218" t="s">
        <v>11</v>
      </c>
      <c r="J2218" t="s">
        <v>127</v>
      </c>
      <c r="K2218" t="s">
        <v>156</v>
      </c>
      <c r="L2218" t="s">
        <v>146</v>
      </c>
      <c r="M2218" s="5">
        <v>190</v>
      </c>
    </row>
    <row r="2219" spans="1:13" x14ac:dyDescent="0.25">
      <c r="A2219" s="2">
        <v>45619</v>
      </c>
      <c r="B2219" s="3">
        <f t="shared" si="104"/>
        <v>2025</v>
      </c>
      <c r="C2219" t="str">
        <f t="shared" si="102"/>
        <v>2024-2025</v>
      </c>
      <c r="D2219" t="s">
        <v>161</v>
      </c>
      <c r="E2219" t="s">
        <v>40</v>
      </c>
      <c r="F2219" t="str">
        <f t="shared" si="103"/>
        <v>South Australia</v>
      </c>
      <c r="G2219" t="s">
        <v>17</v>
      </c>
      <c r="H2219">
        <v>5169</v>
      </c>
      <c r="I2219" t="s">
        <v>11</v>
      </c>
      <c r="J2219" t="s">
        <v>132</v>
      </c>
      <c r="K2219" t="s">
        <v>153</v>
      </c>
      <c r="L2219" t="s">
        <v>143</v>
      </c>
      <c r="M2219" s="5">
        <v>639</v>
      </c>
    </row>
    <row r="2220" spans="1:13" x14ac:dyDescent="0.25">
      <c r="A2220" s="2">
        <v>45572</v>
      </c>
      <c r="B2220" s="3">
        <f t="shared" si="104"/>
        <v>2025</v>
      </c>
      <c r="C2220" t="str">
        <f t="shared" si="102"/>
        <v>2024-2025</v>
      </c>
      <c r="D2220" t="s">
        <v>161</v>
      </c>
      <c r="E2220" t="s">
        <v>70</v>
      </c>
      <c r="F2220" t="str">
        <f t="shared" si="103"/>
        <v>Western Australia</v>
      </c>
      <c r="G2220" t="s">
        <v>28</v>
      </c>
      <c r="H2220">
        <v>6021</v>
      </c>
      <c r="I2220" t="s">
        <v>11</v>
      </c>
      <c r="J2220" t="s">
        <v>119</v>
      </c>
      <c r="K2220" t="s">
        <v>153</v>
      </c>
      <c r="L2220" t="s">
        <v>143</v>
      </c>
      <c r="M2220" s="5">
        <v>214</v>
      </c>
    </row>
    <row r="2221" spans="1:13" x14ac:dyDescent="0.25">
      <c r="A2221" s="2">
        <v>45687</v>
      </c>
      <c r="B2221" s="3">
        <f t="shared" si="104"/>
        <v>2025</v>
      </c>
      <c r="C2221" t="str">
        <f t="shared" si="102"/>
        <v>2024-2025</v>
      </c>
      <c r="D2221" t="s">
        <v>160</v>
      </c>
      <c r="E2221" t="s">
        <v>53</v>
      </c>
      <c r="F2221" t="str">
        <f t="shared" si="103"/>
        <v>Queensland</v>
      </c>
      <c r="G2221" t="s">
        <v>19</v>
      </c>
      <c r="H2221">
        <v>4012</v>
      </c>
      <c r="I2221" t="s">
        <v>11</v>
      </c>
      <c r="J2221" t="s">
        <v>129</v>
      </c>
      <c r="K2221" t="s">
        <v>159</v>
      </c>
      <c r="L2221" t="s">
        <v>149</v>
      </c>
      <c r="M2221" s="5">
        <v>487</v>
      </c>
    </row>
    <row r="2222" spans="1:13" x14ac:dyDescent="0.25">
      <c r="A2222" s="2">
        <v>45352</v>
      </c>
      <c r="B2222" s="3">
        <f t="shared" si="104"/>
        <v>2024</v>
      </c>
      <c r="C2222" t="str">
        <f t="shared" si="102"/>
        <v>2023-2024</v>
      </c>
      <c r="D2222" t="s">
        <v>160</v>
      </c>
      <c r="E2222" t="s">
        <v>99</v>
      </c>
      <c r="F2222" t="str">
        <f t="shared" si="103"/>
        <v>Western Australia</v>
      </c>
      <c r="G2222" t="s">
        <v>28</v>
      </c>
      <c r="H2222">
        <v>6530</v>
      </c>
      <c r="I2222" t="s">
        <v>11</v>
      </c>
      <c r="J2222" t="s">
        <v>139</v>
      </c>
      <c r="K2222" t="s">
        <v>158</v>
      </c>
      <c r="L2222" t="s">
        <v>148</v>
      </c>
      <c r="M2222" s="5">
        <v>520</v>
      </c>
    </row>
    <row r="2223" spans="1:13" x14ac:dyDescent="0.25">
      <c r="A2223" s="2">
        <v>45619</v>
      </c>
      <c r="B2223" s="3">
        <f t="shared" si="104"/>
        <v>2025</v>
      </c>
      <c r="C2223" t="str">
        <f t="shared" si="102"/>
        <v>2024-2025</v>
      </c>
      <c r="D2223" t="s">
        <v>161</v>
      </c>
      <c r="E2223" t="s">
        <v>74</v>
      </c>
      <c r="F2223" t="str">
        <f t="shared" si="103"/>
        <v>Victoria</v>
      </c>
      <c r="G2223" t="s">
        <v>26</v>
      </c>
      <c r="H2223">
        <v>3500</v>
      </c>
      <c r="I2223" t="s">
        <v>11</v>
      </c>
      <c r="J2223" t="s">
        <v>127</v>
      </c>
      <c r="K2223" t="s">
        <v>155</v>
      </c>
      <c r="L2223" t="s">
        <v>145</v>
      </c>
      <c r="M2223" s="5">
        <v>720</v>
      </c>
    </row>
    <row r="2224" spans="1:13" x14ac:dyDescent="0.25">
      <c r="A2224" s="2">
        <v>45834</v>
      </c>
      <c r="B2224" s="3">
        <f t="shared" si="104"/>
        <v>2025</v>
      </c>
      <c r="C2224" t="str">
        <f t="shared" si="102"/>
        <v>2024-2025</v>
      </c>
      <c r="D2224" t="s">
        <v>160</v>
      </c>
      <c r="E2224" t="s">
        <v>57</v>
      </c>
      <c r="F2224" t="str">
        <f t="shared" si="103"/>
        <v>New South Wales</v>
      </c>
      <c r="G2224" t="s">
        <v>10</v>
      </c>
      <c r="H2224">
        <v>2064</v>
      </c>
      <c r="I2224" t="s">
        <v>11</v>
      </c>
      <c r="J2224" t="s">
        <v>124</v>
      </c>
      <c r="K2224" t="s">
        <v>156</v>
      </c>
      <c r="L2224" t="s">
        <v>146</v>
      </c>
      <c r="M2224" s="5">
        <v>293</v>
      </c>
    </row>
    <row r="2225" spans="1:13" x14ac:dyDescent="0.25">
      <c r="A2225" s="2">
        <v>45510</v>
      </c>
      <c r="B2225" s="3">
        <f t="shared" si="104"/>
        <v>2025</v>
      </c>
      <c r="C2225" t="str">
        <f t="shared" si="102"/>
        <v>2024-2025</v>
      </c>
      <c r="D2225" t="s">
        <v>161</v>
      </c>
      <c r="E2225" t="s">
        <v>70</v>
      </c>
      <c r="F2225" t="str">
        <f t="shared" si="103"/>
        <v>Western Australia</v>
      </c>
      <c r="G2225" t="s">
        <v>28</v>
      </c>
      <c r="H2225">
        <v>6021</v>
      </c>
      <c r="I2225" t="s">
        <v>11</v>
      </c>
      <c r="J2225" t="s">
        <v>119</v>
      </c>
      <c r="K2225" t="s">
        <v>159</v>
      </c>
      <c r="L2225" t="s">
        <v>149</v>
      </c>
      <c r="M2225" s="5">
        <v>552</v>
      </c>
    </row>
    <row r="2226" spans="1:13" x14ac:dyDescent="0.25">
      <c r="A2226" s="2">
        <v>45495</v>
      </c>
      <c r="B2226" s="3">
        <f t="shared" si="104"/>
        <v>2025</v>
      </c>
      <c r="C2226" t="str">
        <f t="shared" si="102"/>
        <v>2024-2025</v>
      </c>
      <c r="D2226" t="s">
        <v>161</v>
      </c>
      <c r="E2226" t="s">
        <v>60</v>
      </c>
      <c r="F2226" t="str">
        <f t="shared" si="103"/>
        <v>Queensland</v>
      </c>
      <c r="G2226" t="s">
        <v>19</v>
      </c>
      <c r="H2226">
        <v>4655</v>
      </c>
      <c r="I2226" t="s">
        <v>11</v>
      </c>
      <c r="J2226" t="s">
        <v>136</v>
      </c>
      <c r="K2226" t="s">
        <v>159</v>
      </c>
      <c r="L2226" t="s">
        <v>149</v>
      </c>
      <c r="M2226" s="5">
        <v>477</v>
      </c>
    </row>
    <row r="2227" spans="1:13" x14ac:dyDescent="0.25">
      <c r="A2227" s="2">
        <v>45744</v>
      </c>
      <c r="B2227" s="3">
        <f t="shared" si="104"/>
        <v>2025</v>
      </c>
      <c r="C2227" t="str">
        <f t="shared" si="102"/>
        <v>2024-2025</v>
      </c>
      <c r="D2227" t="s">
        <v>160</v>
      </c>
      <c r="E2227" t="s">
        <v>41</v>
      </c>
      <c r="F2227" t="str">
        <f t="shared" si="103"/>
        <v>New South Wales</v>
      </c>
      <c r="G2227" t="s">
        <v>10</v>
      </c>
      <c r="H2227">
        <v>2478</v>
      </c>
      <c r="I2227" t="s">
        <v>11</v>
      </c>
      <c r="J2227" t="s">
        <v>120</v>
      </c>
      <c r="K2227" t="s">
        <v>159</v>
      </c>
      <c r="L2227" t="s">
        <v>149</v>
      </c>
      <c r="M2227" s="5">
        <v>511</v>
      </c>
    </row>
    <row r="2228" spans="1:13" x14ac:dyDescent="0.25">
      <c r="A2228" s="2">
        <v>46017</v>
      </c>
      <c r="B2228" s="3">
        <f t="shared" si="104"/>
        <v>2026</v>
      </c>
      <c r="C2228" t="str">
        <f t="shared" si="102"/>
        <v>2025-2026</v>
      </c>
      <c r="D2228" t="s">
        <v>160</v>
      </c>
      <c r="E2228" t="s">
        <v>53</v>
      </c>
      <c r="F2228" t="str">
        <f t="shared" si="103"/>
        <v>Queensland</v>
      </c>
      <c r="G2228" t="s">
        <v>19</v>
      </c>
      <c r="H2228">
        <v>4012</v>
      </c>
      <c r="I2228" t="s">
        <v>11</v>
      </c>
      <c r="J2228" t="s">
        <v>129</v>
      </c>
      <c r="K2228" t="s">
        <v>153</v>
      </c>
      <c r="L2228" t="s">
        <v>143</v>
      </c>
      <c r="M2228" s="5">
        <v>353</v>
      </c>
    </row>
    <row r="2229" spans="1:13" x14ac:dyDescent="0.25">
      <c r="A2229" s="2">
        <v>45384</v>
      </c>
      <c r="B2229" s="3">
        <f t="shared" si="104"/>
        <v>2024</v>
      </c>
      <c r="C2229" t="str">
        <f t="shared" si="102"/>
        <v>2023-2024</v>
      </c>
      <c r="D2229" t="s">
        <v>161</v>
      </c>
      <c r="E2229" t="s">
        <v>24</v>
      </c>
      <c r="F2229" t="str">
        <f t="shared" si="103"/>
        <v>Queensland</v>
      </c>
      <c r="G2229" t="s">
        <v>19</v>
      </c>
      <c r="H2229">
        <v>4053</v>
      </c>
      <c r="I2229" t="s">
        <v>11</v>
      </c>
      <c r="J2229" t="s">
        <v>129</v>
      </c>
      <c r="K2229" t="s">
        <v>159</v>
      </c>
      <c r="L2229" t="s">
        <v>149</v>
      </c>
      <c r="M2229" s="5">
        <v>152</v>
      </c>
    </row>
    <row r="2230" spans="1:13" x14ac:dyDescent="0.25">
      <c r="A2230" s="2">
        <v>46020</v>
      </c>
      <c r="B2230" s="3">
        <f t="shared" si="104"/>
        <v>2026</v>
      </c>
      <c r="C2230" t="str">
        <f t="shared" si="102"/>
        <v>2025-2026</v>
      </c>
      <c r="D2230" t="s">
        <v>160</v>
      </c>
      <c r="E2230" t="s">
        <v>29</v>
      </c>
      <c r="F2230" t="str">
        <f t="shared" si="103"/>
        <v>Queensland</v>
      </c>
      <c r="G2230" t="s">
        <v>19</v>
      </c>
      <c r="H2230">
        <v>4703</v>
      </c>
      <c r="I2230" t="s">
        <v>11</v>
      </c>
      <c r="J2230" t="s">
        <v>136</v>
      </c>
      <c r="K2230" t="s">
        <v>159</v>
      </c>
      <c r="L2230" t="s">
        <v>149</v>
      </c>
      <c r="M2230" s="5">
        <v>544</v>
      </c>
    </row>
    <row r="2231" spans="1:13" x14ac:dyDescent="0.25">
      <c r="A2231" s="2">
        <v>45596</v>
      </c>
      <c r="B2231" s="3">
        <f t="shared" si="104"/>
        <v>2025</v>
      </c>
      <c r="C2231" t="str">
        <f t="shared" si="102"/>
        <v>2024-2025</v>
      </c>
      <c r="D2231" t="s">
        <v>161</v>
      </c>
      <c r="E2231" t="s">
        <v>102</v>
      </c>
      <c r="F2231" t="str">
        <f t="shared" si="103"/>
        <v>Queensland</v>
      </c>
      <c r="G2231" t="s">
        <v>19</v>
      </c>
      <c r="H2231">
        <v>4825</v>
      </c>
      <c r="I2231" t="s">
        <v>11</v>
      </c>
      <c r="J2231" t="s">
        <v>131</v>
      </c>
      <c r="K2231" t="s">
        <v>155</v>
      </c>
      <c r="L2231" t="s">
        <v>145</v>
      </c>
      <c r="M2231" s="5">
        <v>396</v>
      </c>
    </row>
    <row r="2232" spans="1:13" x14ac:dyDescent="0.25">
      <c r="A2232" s="2">
        <v>45653</v>
      </c>
      <c r="B2232" s="3">
        <f t="shared" si="104"/>
        <v>2025</v>
      </c>
      <c r="C2232" t="str">
        <f t="shared" si="102"/>
        <v>2024-2025</v>
      </c>
      <c r="D2232" t="s">
        <v>160</v>
      </c>
      <c r="E2232" t="s">
        <v>68</v>
      </c>
      <c r="F2232" t="str">
        <f t="shared" si="103"/>
        <v>Victoria</v>
      </c>
      <c r="G2232" t="s">
        <v>26</v>
      </c>
      <c r="H2232">
        <v>3429</v>
      </c>
      <c r="I2232" t="s">
        <v>11</v>
      </c>
      <c r="J2232" t="s">
        <v>127</v>
      </c>
      <c r="K2232" t="s">
        <v>154</v>
      </c>
      <c r="L2232" t="s">
        <v>144</v>
      </c>
      <c r="M2232" s="5">
        <v>149</v>
      </c>
    </row>
    <row r="2233" spans="1:13" x14ac:dyDescent="0.25">
      <c r="A2233" s="2">
        <v>45320</v>
      </c>
      <c r="B2233" s="3">
        <f t="shared" si="104"/>
        <v>2024</v>
      </c>
      <c r="C2233" t="str">
        <f t="shared" si="102"/>
        <v>2023-2024</v>
      </c>
      <c r="D2233" t="s">
        <v>160</v>
      </c>
      <c r="E2233" t="s">
        <v>22</v>
      </c>
      <c r="F2233" t="str">
        <f t="shared" si="103"/>
        <v>New South Wales</v>
      </c>
      <c r="G2233" t="s">
        <v>10</v>
      </c>
      <c r="H2233">
        <v>2116</v>
      </c>
      <c r="I2233" t="s">
        <v>11</v>
      </c>
      <c r="J2233" t="s">
        <v>123</v>
      </c>
      <c r="K2233" t="s">
        <v>154</v>
      </c>
      <c r="L2233" t="s">
        <v>144</v>
      </c>
      <c r="M2233" s="5">
        <v>624</v>
      </c>
    </row>
    <row r="2234" spans="1:13" x14ac:dyDescent="0.25">
      <c r="A2234" s="2">
        <v>45940</v>
      </c>
      <c r="B2234" s="3">
        <f t="shared" si="104"/>
        <v>2026</v>
      </c>
      <c r="C2234" t="str">
        <f t="shared" si="102"/>
        <v>2025-2026</v>
      </c>
      <c r="D2234" t="s">
        <v>160</v>
      </c>
      <c r="E2234" t="s">
        <v>56</v>
      </c>
      <c r="F2234" t="str">
        <f t="shared" si="103"/>
        <v>Queensland</v>
      </c>
      <c r="G2234" t="s">
        <v>19</v>
      </c>
      <c r="H2234">
        <v>4883</v>
      </c>
      <c r="I2234" t="s">
        <v>11</v>
      </c>
      <c r="J2234" t="s">
        <v>131</v>
      </c>
      <c r="K2234" t="s">
        <v>152</v>
      </c>
      <c r="L2234" t="s">
        <v>142</v>
      </c>
      <c r="M2234" s="5">
        <v>224</v>
      </c>
    </row>
    <row r="2235" spans="1:13" x14ac:dyDescent="0.25">
      <c r="A2235" s="2">
        <v>45733</v>
      </c>
      <c r="B2235" s="3">
        <f t="shared" si="104"/>
        <v>2025</v>
      </c>
      <c r="C2235" t="str">
        <f t="shared" si="102"/>
        <v>2024-2025</v>
      </c>
      <c r="D2235" t="s">
        <v>160</v>
      </c>
      <c r="E2235" t="s">
        <v>59</v>
      </c>
      <c r="F2235" t="str">
        <f t="shared" si="103"/>
        <v>South Australia</v>
      </c>
      <c r="G2235" t="s">
        <v>17</v>
      </c>
      <c r="H2235">
        <v>5011</v>
      </c>
      <c r="I2235" t="s">
        <v>11</v>
      </c>
      <c r="J2235" t="s">
        <v>132</v>
      </c>
      <c r="K2235" t="s">
        <v>153</v>
      </c>
      <c r="L2235" t="s">
        <v>143</v>
      </c>
      <c r="M2235" s="5">
        <v>25</v>
      </c>
    </row>
    <row r="2236" spans="1:13" x14ac:dyDescent="0.25">
      <c r="A2236" s="2">
        <v>46013</v>
      </c>
      <c r="B2236" s="3">
        <f t="shared" si="104"/>
        <v>2026</v>
      </c>
      <c r="C2236" t="str">
        <f t="shared" si="102"/>
        <v>2025-2026</v>
      </c>
      <c r="D2236" t="s">
        <v>161</v>
      </c>
      <c r="E2236" t="s">
        <v>23</v>
      </c>
      <c r="F2236" t="str">
        <f t="shared" si="103"/>
        <v>New South Wales</v>
      </c>
      <c r="G2236" t="s">
        <v>10</v>
      </c>
      <c r="H2236">
        <v>2830</v>
      </c>
      <c r="I2236" t="s">
        <v>11</v>
      </c>
      <c r="J2236" t="s">
        <v>130</v>
      </c>
      <c r="K2236" t="s">
        <v>152</v>
      </c>
      <c r="L2236" t="s">
        <v>142</v>
      </c>
      <c r="M2236" s="5">
        <v>408</v>
      </c>
    </row>
    <row r="2237" spans="1:13" x14ac:dyDescent="0.25">
      <c r="A2237" s="2">
        <v>45560</v>
      </c>
      <c r="B2237" s="3">
        <f t="shared" si="104"/>
        <v>2025</v>
      </c>
      <c r="C2237" t="str">
        <f t="shared" si="102"/>
        <v>2024-2025</v>
      </c>
      <c r="D2237" t="s">
        <v>161</v>
      </c>
      <c r="E2237" t="s">
        <v>55</v>
      </c>
      <c r="F2237" t="str">
        <f t="shared" si="103"/>
        <v>Queensland</v>
      </c>
      <c r="G2237" t="s">
        <v>19</v>
      </c>
      <c r="H2237">
        <v>4740</v>
      </c>
      <c r="I2237" t="s">
        <v>11</v>
      </c>
      <c r="J2237" t="s">
        <v>136</v>
      </c>
      <c r="K2237" t="s">
        <v>157</v>
      </c>
      <c r="L2237" t="s">
        <v>147</v>
      </c>
      <c r="M2237" s="5">
        <v>37</v>
      </c>
    </row>
    <row r="2238" spans="1:13" x14ac:dyDescent="0.25">
      <c r="A2238" s="2">
        <v>45578</v>
      </c>
      <c r="B2238" s="3">
        <f t="shared" si="104"/>
        <v>2025</v>
      </c>
      <c r="C2238" t="str">
        <f t="shared" si="102"/>
        <v>2024-2025</v>
      </c>
      <c r="D2238" t="s">
        <v>161</v>
      </c>
      <c r="E2238" t="s">
        <v>89</v>
      </c>
      <c r="F2238" t="str">
        <f t="shared" si="103"/>
        <v>Queensland</v>
      </c>
      <c r="G2238" t="s">
        <v>19</v>
      </c>
      <c r="H2238">
        <v>4700</v>
      </c>
      <c r="I2238" t="s">
        <v>11</v>
      </c>
      <c r="J2238" t="s">
        <v>136</v>
      </c>
      <c r="K2238" t="s">
        <v>153</v>
      </c>
      <c r="L2238" t="s">
        <v>143</v>
      </c>
      <c r="M2238" s="5">
        <v>454</v>
      </c>
    </row>
    <row r="2239" spans="1:13" x14ac:dyDescent="0.25">
      <c r="A2239" s="2">
        <v>45867</v>
      </c>
      <c r="B2239" s="3">
        <f t="shared" si="104"/>
        <v>2026</v>
      </c>
      <c r="C2239" t="str">
        <f t="shared" si="102"/>
        <v>2025-2026</v>
      </c>
      <c r="D2239" t="s">
        <v>161</v>
      </c>
      <c r="E2239" t="s">
        <v>23</v>
      </c>
      <c r="F2239" t="str">
        <f t="shared" si="103"/>
        <v>New South Wales</v>
      </c>
      <c r="G2239" t="s">
        <v>10</v>
      </c>
      <c r="H2239">
        <v>2830</v>
      </c>
      <c r="I2239" t="s">
        <v>11</v>
      </c>
      <c r="J2239" t="s">
        <v>130</v>
      </c>
      <c r="K2239" t="s">
        <v>153</v>
      </c>
      <c r="L2239" t="s">
        <v>143</v>
      </c>
      <c r="M2239" s="5">
        <v>628</v>
      </c>
    </row>
    <row r="2240" spans="1:13" x14ac:dyDescent="0.25">
      <c r="A2240" s="2">
        <v>45747</v>
      </c>
      <c r="B2240" s="3">
        <f t="shared" si="104"/>
        <v>2025</v>
      </c>
      <c r="C2240" t="str">
        <f t="shared" si="102"/>
        <v>2024-2025</v>
      </c>
      <c r="D2240" t="s">
        <v>161</v>
      </c>
      <c r="E2240" t="s">
        <v>23</v>
      </c>
      <c r="F2240" t="str">
        <f t="shared" si="103"/>
        <v>New South Wales</v>
      </c>
      <c r="G2240" t="s">
        <v>10</v>
      </c>
      <c r="H2240">
        <v>2830</v>
      </c>
      <c r="I2240" t="s">
        <v>11</v>
      </c>
      <c r="J2240" t="s">
        <v>130</v>
      </c>
      <c r="K2240" t="s">
        <v>153</v>
      </c>
      <c r="L2240" t="s">
        <v>143</v>
      </c>
      <c r="M2240" s="5">
        <v>565</v>
      </c>
    </row>
    <row r="2241" spans="1:13" x14ac:dyDescent="0.25">
      <c r="A2241" s="2">
        <v>45631</v>
      </c>
      <c r="B2241" s="3">
        <f t="shared" si="104"/>
        <v>2025</v>
      </c>
      <c r="C2241" t="str">
        <f t="shared" si="102"/>
        <v>2024-2025</v>
      </c>
      <c r="D2241" t="s">
        <v>161</v>
      </c>
      <c r="E2241" t="s">
        <v>71</v>
      </c>
      <c r="F2241" t="str">
        <f t="shared" si="103"/>
        <v>Victoria</v>
      </c>
      <c r="G2241" t="s">
        <v>26</v>
      </c>
      <c r="H2241">
        <v>3131</v>
      </c>
      <c r="I2241" t="s">
        <v>11</v>
      </c>
      <c r="J2241" t="s">
        <v>125</v>
      </c>
      <c r="K2241" t="s">
        <v>154</v>
      </c>
      <c r="L2241" t="s">
        <v>144</v>
      </c>
      <c r="M2241" s="5">
        <v>173</v>
      </c>
    </row>
    <row r="2242" spans="1:13" x14ac:dyDescent="0.25">
      <c r="A2242" s="2">
        <v>45806</v>
      </c>
      <c r="B2242" s="3">
        <f t="shared" si="104"/>
        <v>2025</v>
      </c>
      <c r="C2242" t="str">
        <f t="shared" ref="C2242:C2305" si="105">IF(MONTH(A2242) &gt;= 7, YEAR(A2242) &amp; "-" &amp; YEAR(A2242) + 1, YEAR(A2242) - 1 &amp; "-" &amp; YEAR(A2242))</f>
        <v>2024-2025</v>
      </c>
      <c r="D2242" t="s">
        <v>161</v>
      </c>
      <c r="E2242" t="s">
        <v>35</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26</v>
      </c>
      <c r="H2242">
        <v>3280</v>
      </c>
      <c r="I2242" t="s">
        <v>11</v>
      </c>
      <c r="J2242" t="s">
        <v>127</v>
      </c>
      <c r="K2242" t="s">
        <v>157</v>
      </c>
      <c r="L2242" t="s">
        <v>147</v>
      </c>
      <c r="M2242" s="5">
        <v>267</v>
      </c>
    </row>
    <row r="2243" spans="1:13" x14ac:dyDescent="0.25">
      <c r="A2243" s="2">
        <v>45658</v>
      </c>
      <c r="B2243" s="3">
        <f t="shared" ref="B2243:B2306" si="107">IF(MONTH(A2243)&gt;=7,YEAR(A2243)+1,YEAR(A2243))</f>
        <v>2025</v>
      </c>
      <c r="C2243" t="str">
        <f t="shared" si="105"/>
        <v>2024-2025</v>
      </c>
      <c r="D2243" t="s">
        <v>161</v>
      </c>
      <c r="E2243" t="s">
        <v>71</v>
      </c>
      <c r="F2243" t="str">
        <f t="shared" si="106"/>
        <v>Victoria</v>
      </c>
      <c r="G2243" t="s">
        <v>26</v>
      </c>
      <c r="H2243">
        <v>3131</v>
      </c>
      <c r="I2243" t="s">
        <v>11</v>
      </c>
      <c r="J2243" t="s">
        <v>125</v>
      </c>
      <c r="K2243" t="s">
        <v>155</v>
      </c>
      <c r="L2243" t="s">
        <v>145</v>
      </c>
      <c r="M2243" s="5">
        <v>22</v>
      </c>
    </row>
    <row r="2244" spans="1:13" x14ac:dyDescent="0.25">
      <c r="A2244" s="2">
        <v>45339</v>
      </c>
      <c r="B2244" s="3">
        <f t="shared" si="107"/>
        <v>2024</v>
      </c>
      <c r="C2244" t="str">
        <f t="shared" si="105"/>
        <v>2023-2024</v>
      </c>
      <c r="D2244" t="s">
        <v>160</v>
      </c>
      <c r="E2244" t="s">
        <v>54</v>
      </c>
      <c r="F2244" t="str">
        <f t="shared" si="106"/>
        <v>New South Wales</v>
      </c>
      <c r="G2244" t="s">
        <v>10</v>
      </c>
      <c r="H2244">
        <v>2750</v>
      </c>
      <c r="I2244" t="s">
        <v>11</v>
      </c>
      <c r="J2244" t="s">
        <v>130</v>
      </c>
      <c r="K2244" t="s">
        <v>152</v>
      </c>
      <c r="L2244" t="s">
        <v>142</v>
      </c>
      <c r="M2244" s="5">
        <v>511</v>
      </c>
    </row>
    <row r="2245" spans="1:13" x14ac:dyDescent="0.25">
      <c r="A2245" s="2">
        <v>45936</v>
      </c>
      <c r="B2245" s="3">
        <f t="shared" si="107"/>
        <v>2026</v>
      </c>
      <c r="C2245" t="str">
        <f t="shared" si="105"/>
        <v>2025-2026</v>
      </c>
      <c r="D2245" t="s">
        <v>161</v>
      </c>
      <c r="E2245" t="s">
        <v>80</v>
      </c>
      <c r="F2245" t="str">
        <f t="shared" si="106"/>
        <v>New South Wales</v>
      </c>
      <c r="G2245" t="s">
        <v>10</v>
      </c>
      <c r="H2245">
        <v>2120</v>
      </c>
      <c r="I2245" t="s">
        <v>11</v>
      </c>
      <c r="J2245" t="s">
        <v>123</v>
      </c>
      <c r="K2245" t="s">
        <v>154</v>
      </c>
      <c r="L2245" t="s">
        <v>144</v>
      </c>
      <c r="M2245" s="5">
        <v>315</v>
      </c>
    </row>
    <row r="2246" spans="1:13" x14ac:dyDescent="0.25">
      <c r="A2246" s="2">
        <v>45799</v>
      </c>
      <c r="B2246" s="3">
        <f t="shared" si="107"/>
        <v>2025</v>
      </c>
      <c r="C2246" t="str">
        <f t="shared" si="105"/>
        <v>2024-2025</v>
      </c>
      <c r="D2246" t="s">
        <v>161</v>
      </c>
      <c r="E2246" t="s">
        <v>70</v>
      </c>
      <c r="F2246" t="str">
        <f t="shared" si="106"/>
        <v>Western Australia</v>
      </c>
      <c r="G2246" t="s">
        <v>28</v>
      </c>
      <c r="H2246">
        <v>6021</v>
      </c>
      <c r="I2246" t="s">
        <v>11</v>
      </c>
      <c r="J2246" t="s">
        <v>119</v>
      </c>
      <c r="K2246" t="s">
        <v>151</v>
      </c>
      <c r="L2246" t="s">
        <v>141</v>
      </c>
      <c r="M2246" s="5">
        <v>502</v>
      </c>
    </row>
    <row r="2247" spans="1:13" x14ac:dyDescent="0.25">
      <c r="A2247" s="2">
        <v>45312</v>
      </c>
      <c r="B2247" s="3">
        <f t="shared" si="107"/>
        <v>2024</v>
      </c>
      <c r="C2247" t="str">
        <f t="shared" si="105"/>
        <v>2023-2024</v>
      </c>
      <c r="D2247" t="s">
        <v>161</v>
      </c>
      <c r="E2247" t="s">
        <v>23</v>
      </c>
      <c r="F2247" t="str">
        <f t="shared" si="106"/>
        <v>New South Wales</v>
      </c>
      <c r="G2247" t="s">
        <v>10</v>
      </c>
      <c r="H2247">
        <v>2830</v>
      </c>
      <c r="I2247" t="s">
        <v>11</v>
      </c>
      <c r="J2247" t="s">
        <v>130</v>
      </c>
      <c r="K2247" t="s">
        <v>151</v>
      </c>
      <c r="L2247" t="s">
        <v>141</v>
      </c>
      <c r="M2247" s="5">
        <v>184</v>
      </c>
    </row>
    <row r="2248" spans="1:13" x14ac:dyDescent="0.25">
      <c r="A2248" s="2">
        <v>45312</v>
      </c>
      <c r="B2248" s="3">
        <f t="shared" si="107"/>
        <v>2024</v>
      </c>
      <c r="C2248" t="str">
        <f t="shared" si="105"/>
        <v>2023-2024</v>
      </c>
      <c r="D2248" t="s">
        <v>161</v>
      </c>
      <c r="E2248" t="s">
        <v>23</v>
      </c>
      <c r="F2248" t="str">
        <f t="shared" si="106"/>
        <v>New South Wales</v>
      </c>
      <c r="G2248" t="s">
        <v>10</v>
      </c>
      <c r="H2248">
        <v>2830</v>
      </c>
      <c r="I2248" t="s">
        <v>11</v>
      </c>
      <c r="J2248" t="s">
        <v>130</v>
      </c>
      <c r="K2248" t="s">
        <v>158</v>
      </c>
      <c r="L2248" t="s">
        <v>148</v>
      </c>
      <c r="M2248" s="5">
        <v>315</v>
      </c>
    </row>
    <row r="2249" spans="1:13" x14ac:dyDescent="0.25">
      <c r="A2249" s="2">
        <v>45297</v>
      </c>
      <c r="B2249" s="3">
        <f t="shared" si="107"/>
        <v>2024</v>
      </c>
      <c r="C2249" t="str">
        <f t="shared" si="105"/>
        <v>2023-2024</v>
      </c>
      <c r="D2249" t="s">
        <v>161</v>
      </c>
      <c r="E2249" t="s">
        <v>29</v>
      </c>
      <c r="F2249" t="str">
        <f t="shared" si="106"/>
        <v>Queensland</v>
      </c>
      <c r="G2249" t="s">
        <v>19</v>
      </c>
      <c r="H2249">
        <v>4703</v>
      </c>
      <c r="I2249" t="s">
        <v>11</v>
      </c>
      <c r="J2249" t="s">
        <v>136</v>
      </c>
      <c r="K2249" t="s">
        <v>150</v>
      </c>
      <c r="L2249" t="s">
        <v>140</v>
      </c>
      <c r="M2249" s="5">
        <v>264</v>
      </c>
    </row>
    <row r="2250" spans="1:13" x14ac:dyDescent="0.25">
      <c r="A2250" s="2">
        <v>45539</v>
      </c>
      <c r="B2250" s="3">
        <f t="shared" si="107"/>
        <v>2025</v>
      </c>
      <c r="C2250" t="str">
        <f t="shared" si="105"/>
        <v>2024-2025</v>
      </c>
      <c r="D2250" t="s">
        <v>160</v>
      </c>
      <c r="E2250" t="s">
        <v>75</v>
      </c>
      <c r="F2250" t="str">
        <f t="shared" si="106"/>
        <v>Victoria</v>
      </c>
      <c r="G2250" t="s">
        <v>26</v>
      </c>
      <c r="H2250">
        <v>3915</v>
      </c>
      <c r="I2250" t="s">
        <v>11</v>
      </c>
      <c r="J2250" t="s">
        <v>135</v>
      </c>
      <c r="K2250" t="s">
        <v>159</v>
      </c>
      <c r="L2250" t="s">
        <v>149</v>
      </c>
      <c r="M2250" s="5">
        <v>787</v>
      </c>
    </row>
    <row r="2251" spans="1:13" x14ac:dyDescent="0.25">
      <c r="A2251" s="2">
        <v>45689</v>
      </c>
      <c r="B2251" s="3">
        <f t="shared" si="107"/>
        <v>2025</v>
      </c>
      <c r="C2251" t="str">
        <f t="shared" si="105"/>
        <v>2024-2025</v>
      </c>
      <c r="D2251" t="s">
        <v>160</v>
      </c>
      <c r="E2251" t="s">
        <v>34</v>
      </c>
      <c r="F2251" t="str">
        <f t="shared" si="106"/>
        <v>New South Wales</v>
      </c>
      <c r="G2251" t="s">
        <v>10</v>
      </c>
      <c r="H2251">
        <v>2560</v>
      </c>
      <c r="I2251" t="s">
        <v>11</v>
      </c>
      <c r="J2251" t="s">
        <v>121</v>
      </c>
      <c r="K2251" t="s">
        <v>159</v>
      </c>
      <c r="L2251" t="s">
        <v>149</v>
      </c>
      <c r="M2251" s="5">
        <v>418</v>
      </c>
    </row>
    <row r="2252" spans="1:13" x14ac:dyDescent="0.25">
      <c r="A2252" s="2">
        <v>45432</v>
      </c>
      <c r="B2252" s="3">
        <f t="shared" si="107"/>
        <v>2024</v>
      </c>
      <c r="C2252" t="str">
        <f t="shared" si="105"/>
        <v>2023-2024</v>
      </c>
      <c r="D2252" t="s">
        <v>160</v>
      </c>
      <c r="E2252" t="s">
        <v>63</v>
      </c>
      <c r="F2252" t="str">
        <f t="shared" si="106"/>
        <v>Queensland</v>
      </c>
      <c r="G2252" t="s">
        <v>19</v>
      </c>
      <c r="H2252">
        <v>4068</v>
      </c>
      <c r="I2252" t="s">
        <v>11</v>
      </c>
      <c r="J2252" t="s">
        <v>129</v>
      </c>
      <c r="K2252" t="s">
        <v>153</v>
      </c>
      <c r="L2252" t="s">
        <v>143</v>
      </c>
      <c r="M2252" s="5">
        <v>657</v>
      </c>
    </row>
    <row r="2253" spans="1:13" x14ac:dyDescent="0.25">
      <c r="A2253" s="2">
        <v>45421</v>
      </c>
      <c r="B2253" s="3">
        <f t="shared" si="107"/>
        <v>2024</v>
      </c>
      <c r="C2253" t="str">
        <f t="shared" si="105"/>
        <v>2023-2024</v>
      </c>
      <c r="D2253" t="s">
        <v>160</v>
      </c>
      <c r="E2253" t="s">
        <v>106</v>
      </c>
      <c r="F2253" t="str">
        <f t="shared" si="106"/>
        <v>Queensland</v>
      </c>
      <c r="G2253" t="s">
        <v>19</v>
      </c>
      <c r="H2253">
        <v>4558</v>
      </c>
      <c r="I2253" t="s">
        <v>11</v>
      </c>
      <c r="J2253" t="s">
        <v>134</v>
      </c>
      <c r="K2253" t="s">
        <v>156</v>
      </c>
      <c r="L2253" t="s">
        <v>146</v>
      </c>
      <c r="M2253" s="5">
        <v>707</v>
      </c>
    </row>
    <row r="2254" spans="1:13" x14ac:dyDescent="0.25">
      <c r="A2254" s="2">
        <v>45596</v>
      </c>
      <c r="B2254" s="3">
        <f t="shared" si="107"/>
        <v>2025</v>
      </c>
      <c r="C2254" t="str">
        <f t="shared" si="105"/>
        <v>2024-2025</v>
      </c>
      <c r="D2254" t="s">
        <v>160</v>
      </c>
      <c r="E2254" t="s">
        <v>20</v>
      </c>
      <c r="F2254" t="str">
        <f t="shared" si="106"/>
        <v>South Australia</v>
      </c>
      <c r="G2254" t="s">
        <v>17</v>
      </c>
      <c r="H2254">
        <v>5607</v>
      </c>
      <c r="I2254" t="s">
        <v>11</v>
      </c>
      <c r="J2254" t="s">
        <v>137</v>
      </c>
      <c r="K2254" t="s">
        <v>159</v>
      </c>
      <c r="L2254" t="s">
        <v>149</v>
      </c>
      <c r="M2254" s="5">
        <v>20</v>
      </c>
    </row>
    <row r="2255" spans="1:13" x14ac:dyDescent="0.25">
      <c r="A2255" s="2">
        <v>45804</v>
      </c>
      <c r="B2255" s="3">
        <f t="shared" si="107"/>
        <v>2025</v>
      </c>
      <c r="C2255" t="str">
        <f t="shared" si="105"/>
        <v>2024-2025</v>
      </c>
      <c r="D2255" t="s">
        <v>160</v>
      </c>
      <c r="E2255" t="s">
        <v>9</v>
      </c>
      <c r="F2255" t="str">
        <f t="shared" si="106"/>
        <v>New South Wales</v>
      </c>
      <c r="G2255" t="s">
        <v>10</v>
      </c>
      <c r="H2255">
        <v>2067</v>
      </c>
      <c r="I2255" t="s">
        <v>11</v>
      </c>
      <c r="J2255" t="s">
        <v>124</v>
      </c>
      <c r="K2255" t="s">
        <v>150</v>
      </c>
      <c r="L2255" t="s">
        <v>140</v>
      </c>
      <c r="M2255" s="5">
        <v>505</v>
      </c>
    </row>
    <row r="2256" spans="1:13" x14ac:dyDescent="0.25">
      <c r="A2256" s="2">
        <v>45970</v>
      </c>
      <c r="B2256" s="3">
        <f t="shared" si="107"/>
        <v>2026</v>
      </c>
      <c r="C2256" t="str">
        <f t="shared" si="105"/>
        <v>2025-2026</v>
      </c>
      <c r="D2256" t="s">
        <v>160</v>
      </c>
      <c r="E2256" t="s">
        <v>86</v>
      </c>
      <c r="F2256" t="str">
        <f t="shared" si="106"/>
        <v>Queensland</v>
      </c>
      <c r="G2256" t="s">
        <v>19</v>
      </c>
      <c r="H2256">
        <v>4119</v>
      </c>
      <c r="I2256" t="s">
        <v>11</v>
      </c>
      <c r="J2256" t="s">
        <v>129</v>
      </c>
      <c r="K2256" t="s">
        <v>150</v>
      </c>
      <c r="L2256" t="s">
        <v>140</v>
      </c>
      <c r="M2256" s="5">
        <v>360</v>
      </c>
    </row>
    <row r="2257" spans="1:13" x14ac:dyDescent="0.25">
      <c r="A2257" s="2">
        <v>45830</v>
      </c>
      <c r="B2257" s="3">
        <f t="shared" si="107"/>
        <v>2025</v>
      </c>
      <c r="C2257" t="str">
        <f t="shared" si="105"/>
        <v>2024-2025</v>
      </c>
      <c r="D2257" t="s">
        <v>161</v>
      </c>
      <c r="E2257" t="s">
        <v>93</v>
      </c>
      <c r="F2257" t="str">
        <f t="shared" si="106"/>
        <v>Victoria</v>
      </c>
      <c r="G2257" t="s">
        <v>26</v>
      </c>
      <c r="H2257">
        <v>3400</v>
      </c>
      <c r="I2257" t="s">
        <v>11</v>
      </c>
      <c r="J2257" t="s">
        <v>127</v>
      </c>
      <c r="K2257" t="s">
        <v>155</v>
      </c>
      <c r="L2257" t="s">
        <v>145</v>
      </c>
      <c r="M2257" s="5">
        <v>475</v>
      </c>
    </row>
    <row r="2258" spans="1:13" x14ac:dyDescent="0.25">
      <c r="A2258" s="2">
        <v>45900</v>
      </c>
      <c r="B2258" s="3">
        <f t="shared" si="107"/>
        <v>2026</v>
      </c>
      <c r="C2258" t="str">
        <f t="shared" si="105"/>
        <v>2025-2026</v>
      </c>
      <c r="D2258" t="s">
        <v>161</v>
      </c>
      <c r="E2258" t="s">
        <v>101</v>
      </c>
      <c r="F2258" t="str">
        <f t="shared" si="106"/>
        <v>Queensland</v>
      </c>
      <c r="G2258" t="s">
        <v>19</v>
      </c>
      <c r="H2258">
        <v>4305</v>
      </c>
      <c r="I2258" t="s">
        <v>11</v>
      </c>
      <c r="J2258" t="s">
        <v>122</v>
      </c>
      <c r="K2258" t="s">
        <v>157</v>
      </c>
      <c r="L2258" t="s">
        <v>147</v>
      </c>
      <c r="M2258" s="5">
        <v>115</v>
      </c>
    </row>
    <row r="2259" spans="1:13" x14ac:dyDescent="0.25">
      <c r="A2259" s="2">
        <v>45882</v>
      </c>
      <c r="B2259" s="3">
        <f t="shared" si="107"/>
        <v>2026</v>
      </c>
      <c r="C2259" t="str">
        <f t="shared" si="105"/>
        <v>2025-2026</v>
      </c>
      <c r="D2259" t="s">
        <v>161</v>
      </c>
      <c r="E2259" t="s">
        <v>108</v>
      </c>
      <c r="F2259" t="str">
        <f t="shared" si="106"/>
        <v>Tasmania</v>
      </c>
      <c r="G2259" t="s">
        <v>43</v>
      </c>
      <c r="H2259">
        <v>7320</v>
      </c>
      <c r="I2259" t="s">
        <v>11</v>
      </c>
      <c r="J2259" t="s">
        <v>128</v>
      </c>
      <c r="K2259" t="s">
        <v>156</v>
      </c>
      <c r="L2259" t="s">
        <v>146</v>
      </c>
      <c r="M2259" s="5">
        <v>115</v>
      </c>
    </row>
    <row r="2260" spans="1:13" x14ac:dyDescent="0.25">
      <c r="A2260" s="2">
        <v>45936</v>
      </c>
      <c r="B2260" s="3">
        <f t="shared" si="107"/>
        <v>2026</v>
      </c>
      <c r="C2260" t="str">
        <f t="shared" si="105"/>
        <v>2025-2026</v>
      </c>
      <c r="D2260" t="s">
        <v>160</v>
      </c>
      <c r="E2260" t="s">
        <v>9</v>
      </c>
      <c r="F2260" t="str">
        <f t="shared" si="106"/>
        <v>New South Wales</v>
      </c>
      <c r="G2260" t="s">
        <v>10</v>
      </c>
      <c r="H2260">
        <v>2067</v>
      </c>
      <c r="I2260" t="s">
        <v>11</v>
      </c>
      <c r="J2260" t="s">
        <v>124</v>
      </c>
      <c r="K2260" t="s">
        <v>151</v>
      </c>
      <c r="L2260" t="s">
        <v>141</v>
      </c>
      <c r="M2260" s="5">
        <v>603</v>
      </c>
    </row>
    <row r="2261" spans="1:13" x14ac:dyDescent="0.25">
      <c r="A2261" s="2">
        <v>45515</v>
      </c>
      <c r="B2261" s="3">
        <f t="shared" si="107"/>
        <v>2025</v>
      </c>
      <c r="C2261" t="str">
        <f t="shared" si="105"/>
        <v>2024-2025</v>
      </c>
      <c r="D2261" t="s">
        <v>161</v>
      </c>
      <c r="E2261" t="s">
        <v>29</v>
      </c>
      <c r="F2261" t="str">
        <f t="shared" si="106"/>
        <v>Queensland</v>
      </c>
      <c r="G2261" t="s">
        <v>19</v>
      </c>
      <c r="H2261">
        <v>4703</v>
      </c>
      <c r="I2261" t="s">
        <v>11</v>
      </c>
      <c r="J2261" t="s">
        <v>136</v>
      </c>
      <c r="K2261" t="s">
        <v>156</v>
      </c>
      <c r="L2261" t="s">
        <v>146</v>
      </c>
      <c r="M2261" s="5">
        <v>510</v>
      </c>
    </row>
    <row r="2262" spans="1:13" x14ac:dyDescent="0.25">
      <c r="A2262" s="2">
        <v>45331</v>
      </c>
      <c r="B2262" s="3">
        <f t="shared" si="107"/>
        <v>2024</v>
      </c>
      <c r="C2262" t="str">
        <f t="shared" si="105"/>
        <v>2023-2024</v>
      </c>
      <c r="D2262" t="s">
        <v>161</v>
      </c>
      <c r="E2262" t="s">
        <v>72</v>
      </c>
      <c r="F2262" t="str">
        <f t="shared" si="106"/>
        <v>Queensland</v>
      </c>
      <c r="G2262" t="s">
        <v>19</v>
      </c>
      <c r="H2262">
        <v>4870</v>
      </c>
      <c r="I2262" t="s">
        <v>11</v>
      </c>
      <c r="J2262" t="s">
        <v>131</v>
      </c>
      <c r="K2262" t="s">
        <v>155</v>
      </c>
      <c r="L2262" t="s">
        <v>145</v>
      </c>
      <c r="M2262" s="5">
        <v>429</v>
      </c>
    </row>
    <row r="2263" spans="1:13" x14ac:dyDescent="0.25">
      <c r="A2263" s="2">
        <v>45375</v>
      </c>
      <c r="B2263" s="3">
        <f t="shared" si="107"/>
        <v>2024</v>
      </c>
      <c r="C2263" t="str">
        <f t="shared" si="105"/>
        <v>2023-2024</v>
      </c>
      <c r="D2263" t="s">
        <v>161</v>
      </c>
      <c r="E2263" t="s">
        <v>70</v>
      </c>
      <c r="F2263" t="str">
        <f t="shared" si="106"/>
        <v>Western Australia</v>
      </c>
      <c r="G2263" t="s">
        <v>28</v>
      </c>
      <c r="H2263">
        <v>6021</v>
      </c>
      <c r="I2263" t="s">
        <v>11</v>
      </c>
      <c r="J2263" t="s">
        <v>119</v>
      </c>
      <c r="K2263" t="s">
        <v>151</v>
      </c>
      <c r="L2263" t="s">
        <v>141</v>
      </c>
      <c r="M2263" s="5">
        <v>669</v>
      </c>
    </row>
    <row r="2264" spans="1:13" x14ac:dyDescent="0.25">
      <c r="A2264" s="2">
        <v>45925</v>
      </c>
      <c r="B2264" s="3">
        <f t="shared" si="107"/>
        <v>2026</v>
      </c>
      <c r="C2264" t="str">
        <f t="shared" si="105"/>
        <v>2025-2026</v>
      </c>
      <c r="D2264" t="s">
        <v>160</v>
      </c>
      <c r="E2264" t="s">
        <v>50</v>
      </c>
      <c r="F2264" t="str">
        <f t="shared" si="106"/>
        <v>Australian Capital Territory</v>
      </c>
      <c r="G2264" t="s">
        <v>51</v>
      </c>
      <c r="H2264">
        <v>2617</v>
      </c>
      <c r="I2264" t="s">
        <v>11</v>
      </c>
      <c r="J2264" t="s">
        <v>121</v>
      </c>
      <c r="K2264" t="s">
        <v>154</v>
      </c>
      <c r="L2264" t="s">
        <v>144</v>
      </c>
      <c r="M2264" s="5">
        <v>572</v>
      </c>
    </row>
    <row r="2265" spans="1:13" x14ac:dyDescent="0.25">
      <c r="A2265" s="2">
        <v>45662</v>
      </c>
      <c r="B2265" s="3">
        <f t="shared" si="107"/>
        <v>2025</v>
      </c>
      <c r="C2265" t="str">
        <f t="shared" si="105"/>
        <v>2024-2025</v>
      </c>
      <c r="D2265" t="s">
        <v>160</v>
      </c>
      <c r="E2265" t="s">
        <v>83</v>
      </c>
      <c r="F2265" t="str">
        <f t="shared" si="106"/>
        <v>Victoria</v>
      </c>
      <c r="G2265" t="s">
        <v>26</v>
      </c>
      <c r="H2265">
        <v>3551</v>
      </c>
      <c r="I2265" t="s">
        <v>11</v>
      </c>
      <c r="J2265" t="s">
        <v>127</v>
      </c>
      <c r="K2265" t="s">
        <v>158</v>
      </c>
      <c r="L2265" t="s">
        <v>148</v>
      </c>
      <c r="M2265" s="5">
        <v>568</v>
      </c>
    </row>
    <row r="2266" spans="1:13" x14ac:dyDescent="0.25">
      <c r="A2266" s="2">
        <v>45537</v>
      </c>
      <c r="B2266" s="3">
        <f t="shared" si="107"/>
        <v>2025</v>
      </c>
      <c r="C2266" t="str">
        <f t="shared" si="105"/>
        <v>2024-2025</v>
      </c>
      <c r="D2266" t="s">
        <v>160</v>
      </c>
      <c r="E2266" t="s">
        <v>9</v>
      </c>
      <c r="F2266" t="str">
        <f t="shared" si="106"/>
        <v>New South Wales</v>
      </c>
      <c r="G2266" t="s">
        <v>10</v>
      </c>
      <c r="H2266">
        <v>2067</v>
      </c>
      <c r="I2266" t="s">
        <v>11</v>
      </c>
      <c r="J2266" t="s">
        <v>124</v>
      </c>
      <c r="K2266" t="s">
        <v>159</v>
      </c>
      <c r="L2266" t="s">
        <v>149</v>
      </c>
      <c r="M2266" s="5">
        <v>656</v>
      </c>
    </row>
    <row r="2267" spans="1:13" x14ac:dyDescent="0.25">
      <c r="A2267" s="2">
        <v>45399</v>
      </c>
      <c r="B2267" s="3">
        <f t="shared" si="107"/>
        <v>2024</v>
      </c>
      <c r="C2267" t="str">
        <f t="shared" si="105"/>
        <v>2023-2024</v>
      </c>
      <c r="D2267" t="s">
        <v>161</v>
      </c>
      <c r="E2267" t="s">
        <v>23</v>
      </c>
      <c r="F2267" t="str">
        <f t="shared" si="106"/>
        <v>New South Wales</v>
      </c>
      <c r="G2267" t="s">
        <v>10</v>
      </c>
      <c r="H2267">
        <v>2830</v>
      </c>
      <c r="I2267" t="s">
        <v>11</v>
      </c>
      <c r="J2267" t="s">
        <v>130</v>
      </c>
      <c r="K2267" t="s">
        <v>153</v>
      </c>
      <c r="L2267" t="s">
        <v>143</v>
      </c>
      <c r="M2267" s="5">
        <v>465</v>
      </c>
    </row>
    <row r="2268" spans="1:13" x14ac:dyDescent="0.25">
      <c r="A2268" s="2">
        <v>45623</v>
      </c>
      <c r="B2268" s="3">
        <f t="shared" si="107"/>
        <v>2025</v>
      </c>
      <c r="C2268" t="str">
        <f t="shared" si="105"/>
        <v>2024-2025</v>
      </c>
      <c r="D2268" t="s">
        <v>161</v>
      </c>
      <c r="E2268" t="s">
        <v>65</v>
      </c>
      <c r="F2268" t="str">
        <f t="shared" si="106"/>
        <v>Victoria</v>
      </c>
      <c r="G2268" t="s">
        <v>26</v>
      </c>
      <c r="H2268">
        <v>3931</v>
      </c>
      <c r="I2268" t="s">
        <v>11</v>
      </c>
      <c r="J2268" t="s">
        <v>135</v>
      </c>
      <c r="K2268" t="s">
        <v>150</v>
      </c>
      <c r="L2268" t="s">
        <v>140</v>
      </c>
      <c r="M2268" s="5">
        <v>436</v>
      </c>
    </row>
    <row r="2269" spans="1:13" x14ac:dyDescent="0.25">
      <c r="A2269" s="2">
        <v>45485</v>
      </c>
      <c r="B2269" s="3">
        <f t="shared" si="107"/>
        <v>2025</v>
      </c>
      <c r="C2269" t="str">
        <f t="shared" si="105"/>
        <v>2024-2025</v>
      </c>
      <c r="D2269" t="s">
        <v>161</v>
      </c>
      <c r="E2269" t="s">
        <v>41</v>
      </c>
      <c r="F2269" t="str">
        <f t="shared" si="106"/>
        <v>New South Wales</v>
      </c>
      <c r="G2269" t="s">
        <v>10</v>
      </c>
      <c r="H2269">
        <v>2478</v>
      </c>
      <c r="I2269" t="s">
        <v>11</v>
      </c>
      <c r="J2269" t="s">
        <v>120</v>
      </c>
      <c r="K2269" t="s">
        <v>153</v>
      </c>
      <c r="L2269" t="s">
        <v>143</v>
      </c>
      <c r="M2269" s="5">
        <v>523</v>
      </c>
    </row>
    <row r="2270" spans="1:13" x14ac:dyDescent="0.25">
      <c r="A2270" s="2">
        <v>45669</v>
      </c>
      <c r="B2270" s="3">
        <f t="shared" si="107"/>
        <v>2025</v>
      </c>
      <c r="C2270" t="str">
        <f t="shared" si="105"/>
        <v>2024-2025</v>
      </c>
      <c r="D2270" t="s">
        <v>161</v>
      </c>
      <c r="E2270" t="s">
        <v>102</v>
      </c>
      <c r="F2270" t="str">
        <f t="shared" si="106"/>
        <v>Queensland</v>
      </c>
      <c r="G2270" t="s">
        <v>19</v>
      </c>
      <c r="H2270">
        <v>4825</v>
      </c>
      <c r="I2270" t="s">
        <v>11</v>
      </c>
      <c r="J2270" t="s">
        <v>131</v>
      </c>
      <c r="K2270" t="s">
        <v>159</v>
      </c>
      <c r="L2270" t="s">
        <v>149</v>
      </c>
      <c r="M2270" s="5">
        <v>104</v>
      </c>
    </row>
    <row r="2271" spans="1:13" x14ac:dyDescent="0.25">
      <c r="A2271" s="2">
        <v>45590</v>
      </c>
      <c r="B2271" s="3">
        <f t="shared" si="107"/>
        <v>2025</v>
      </c>
      <c r="C2271" t="str">
        <f t="shared" si="105"/>
        <v>2024-2025</v>
      </c>
      <c r="D2271" t="s">
        <v>160</v>
      </c>
      <c r="E2271" t="s">
        <v>37</v>
      </c>
      <c r="F2271" t="str">
        <f t="shared" si="106"/>
        <v>Victoria</v>
      </c>
      <c r="G2271" t="s">
        <v>26</v>
      </c>
      <c r="H2271">
        <v>3134</v>
      </c>
      <c r="I2271" t="s">
        <v>11</v>
      </c>
      <c r="J2271" t="s">
        <v>125</v>
      </c>
      <c r="K2271" t="s">
        <v>156</v>
      </c>
      <c r="L2271" t="s">
        <v>146</v>
      </c>
      <c r="M2271" s="5">
        <v>211</v>
      </c>
    </row>
    <row r="2272" spans="1:13" x14ac:dyDescent="0.25">
      <c r="A2272" s="2">
        <v>45493</v>
      </c>
      <c r="B2272" s="3">
        <f t="shared" si="107"/>
        <v>2025</v>
      </c>
      <c r="C2272" t="str">
        <f t="shared" si="105"/>
        <v>2024-2025</v>
      </c>
      <c r="D2272" t="s">
        <v>160</v>
      </c>
      <c r="E2272" t="s">
        <v>9</v>
      </c>
      <c r="F2272" t="str">
        <f t="shared" si="106"/>
        <v>New South Wales</v>
      </c>
      <c r="G2272" t="s">
        <v>10</v>
      </c>
      <c r="H2272">
        <v>2067</v>
      </c>
      <c r="I2272" t="s">
        <v>11</v>
      </c>
      <c r="J2272" t="s">
        <v>124</v>
      </c>
      <c r="K2272" t="s">
        <v>159</v>
      </c>
      <c r="L2272" t="s">
        <v>149</v>
      </c>
      <c r="M2272" s="5">
        <v>162</v>
      </c>
    </row>
    <row r="2273" spans="1:13" x14ac:dyDescent="0.25">
      <c r="A2273" s="2">
        <v>45598</v>
      </c>
      <c r="B2273" s="3">
        <f t="shared" si="107"/>
        <v>2025</v>
      </c>
      <c r="C2273" t="str">
        <f t="shared" si="105"/>
        <v>2024-2025</v>
      </c>
      <c r="D2273" t="s">
        <v>161</v>
      </c>
      <c r="E2273" t="s">
        <v>34</v>
      </c>
      <c r="F2273" t="str">
        <f t="shared" si="106"/>
        <v>New South Wales</v>
      </c>
      <c r="G2273" t="s">
        <v>10</v>
      </c>
      <c r="H2273">
        <v>2560</v>
      </c>
      <c r="I2273" t="s">
        <v>11</v>
      </c>
      <c r="J2273" t="s">
        <v>121</v>
      </c>
      <c r="K2273" t="s">
        <v>158</v>
      </c>
      <c r="L2273" t="s">
        <v>148</v>
      </c>
      <c r="M2273" s="5">
        <v>704</v>
      </c>
    </row>
    <row r="2274" spans="1:13" x14ac:dyDescent="0.25">
      <c r="A2274" s="2">
        <v>45386</v>
      </c>
      <c r="B2274" s="3">
        <f t="shared" si="107"/>
        <v>2024</v>
      </c>
      <c r="C2274" t="str">
        <f t="shared" si="105"/>
        <v>2023-2024</v>
      </c>
      <c r="D2274" t="s">
        <v>161</v>
      </c>
      <c r="E2274" t="s">
        <v>83</v>
      </c>
      <c r="F2274" t="str">
        <f t="shared" si="106"/>
        <v>Victoria</v>
      </c>
      <c r="G2274" t="s">
        <v>26</v>
      </c>
      <c r="H2274">
        <v>3551</v>
      </c>
      <c r="I2274" t="s">
        <v>11</v>
      </c>
      <c r="J2274" t="s">
        <v>127</v>
      </c>
      <c r="K2274" t="s">
        <v>151</v>
      </c>
      <c r="L2274" t="s">
        <v>141</v>
      </c>
      <c r="M2274" s="5">
        <v>37</v>
      </c>
    </row>
    <row r="2275" spans="1:13" x14ac:dyDescent="0.25">
      <c r="A2275" s="2">
        <v>45388</v>
      </c>
      <c r="B2275" s="3">
        <f t="shared" si="107"/>
        <v>2024</v>
      </c>
      <c r="C2275" t="str">
        <f t="shared" si="105"/>
        <v>2023-2024</v>
      </c>
      <c r="D2275" t="s">
        <v>160</v>
      </c>
      <c r="E2275" t="s">
        <v>114</v>
      </c>
      <c r="F2275" t="str">
        <f t="shared" si="106"/>
        <v>Victoria</v>
      </c>
      <c r="G2275" t="s">
        <v>26</v>
      </c>
      <c r="H2275">
        <v>3353</v>
      </c>
      <c r="I2275" t="s">
        <v>11</v>
      </c>
      <c r="J2275" t="s">
        <v>127</v>
      </c>
      <c r="K2275" t="s">
        <v>153</v>
      </c>
      <c r="L2275" t="s">
        <v>143</v>
      </c>
      <c r="M2275" s="5">
        <v>180</v>
      </c>
    </row>
    <row r="2276" spans="1:13" x14ac:dyDescent="0.25">
      <c r="A2276" s="2">
        <v>45895</v>
      </c>
      <c r="B2276" s="3">
        <f t="shared" si="107"/>
        <v>2026</v>
      </c>
      <c r="C2276" t="str">
        <f t="shared" si="105"/>
        <v>2025-2026</v>
      </c>
      <c r="D2276" t="s">
        <v>160</v>
      </c>
      <c r="E2276" t="s">
        <v>49</v>
      </c>
      <c r="F2276" t="str">
        <f t="shared" si="106"/>
        <v>New South Wales</v>
      </c>
      <c r="G2276" t="s">
        <v>10</v>
      </c>
      <c r="H2276">
        <v>2350</v>
      </c>
      <c r="I2276" t="s">
        <v>11</v>
      </c>
      <c r="J2276" t="s">
        <v>120</v>
      </c>
      <c r="K2276" t="s">
        <v>152</v>
      </c>
      <c r="L2276" t="s">
        <v>142</v>
      </c>
      <c r="M2276" s="5">
        <v>647</v>
      </c>
    </row>
    <row r="2277" spans="1:13" x14ac:dyDescent="0.25">
      <c r="A2277" s="2">
        <v>45701</v>
      </c>
      <c r="B2277" s="3">
        <f t="shared" si="107"/>
        <v>2025</v>
      </c>
      <c r="C2277" t="str">
        <f t="shared" si="105"/>
        <v>2024-2025</v>
      </c>
      <c r="D2277" t="s">
        <v>160</v>
      </c>
      <c r="E2277" t="s">
        <v>102</v>
      </c>
      <c r="F2277" t="str">
        <f t="shared" si="106"/>
        <v>Queensland</v>
      </c>
      <c r="G2277" t="s">
        <v>19</v>
      </c>
      <c r="H2277">
        <v>4825</v>
      </c>
      <c r="I2277" t="s">
        <v>11</v>
      </c>
      <c r="J2277" t="s">
        <v>131</v>
      </c>
      <c r="K2277" t="s">
        <v>155</v>
      </c>
      <c r="L2277" t="s">
        <v>145</v>
      </c>
      <c r="M2277" s="5">
        <v>600</v>
      </c>
    </row>
    <row r="2278" spans="1:13" x14ac:dyDescent="0.25">
      <c r="A2278" s="2">
        <v>45599</v>
      </c>
      <c r="B2278" s="3">
        <f t="shared" si="107"/>
        <v>2025</v>
      </c>
      <c r="C2278" t="str">
        <f t="shared" si="105"/>
        <v>2024-2025</v>
      </c>
      <c r="D2278" t="s">
        <v>161</v>
      </c>
      <c r="E2278" t="s">
        <v>101</v>
      </c>
      <c r="F2278" t="str">
        <f t="shared" si="106"/>
        <v>Queensland</v>
      </c>
      <c r="G2278" t="s">
        <v>19</v>
      </c>
      <c r="H2278">
        <v>4305</v>
      </c>
      <c r="I2278" t="s">
        <v>11</v>
      </c>
      <c r="J2278" t="s">
        <v>122</v>
      </c>
      <c r="K2278" t="s">
        <v>157</v>
      </c>
      <c r="L2278" t="s">
        <v>147</v>
      </c>
      <c r="M2278" s="5">
        <v>60</v>
      </c>
    </row>
    <row r="2279" spans="1:13" x14ac:dyDescent="0.25">
      <c r="A2279" s="2">
        <v>45950</v>
      </c>
      <c r="B2279" s="3">
        <f t="shared" si="107"/>
        <v>2026</v>
      </c>
      <c r="C2279" t="str">
        <f t="shared" si="105"/>
        <v>2025-2026</v>
      </c>
      <c r="D2279" t="s">
        <v>161</v>
      </c>
      <c r="E2279" t="s">
        <v>60</v>
      </c>
      <c r="F2279" t="str">
        <f t="shared" si="106"/>
        <v>Queensland</v>
      </c>
      <c r="G2279" t="s">
        <v>19</v>
      </c>
      <c r="H2279">
        <v>4655</v>
      </c>
      <c r="I2279" t="s">
        <v>11</v>
      </c>
      <c r="J2279" t="s">
        <v>136</v>
      </c>
      <c r="K2279" t="s">
        <v>154</v>
      </c>
      <c r="L2279" t="s">
        <v>144</v>
      </c>
      <c r="M2279" s="5">
        <v>216</v>
      </c>
    </row>
    <row r="2280" spans="1:13" x14ac:dyDescent="0.25">
      <c r="A2280" s="2">
        <v>45977</v>
      </c>
      <c r="B2280" s="3">
        <f t="shared" si="107"/>
        <v>2026</v>
      </c>
      <c r="C2280" t="str">
        <f t="shared" si="105"/>
        <v>2025-2026</v>
      </c>
      <c r="D2280" t="s">
        <v>161</v>
      </c>
      <c r="E2280" t="s">
        <v>70</v>
      </c>
      <c r="F2280" t="str">
        <f t="shared" si="106"/>
        <v>Western Australia</v>
      </c>
      <c r="G2280" t="s">
        <v>28</v>
      </c>
      <c r="H2280">
        <v>6021</v>
      </c>
      <c r="I2280" t="s">
        <v>11</v>
      </c>
      <c r="J2280" t="s">
        <v>119</v>
      </c>
      <c r="K2280" t="s">
        <v>153</v>
      </c>
      <c r="L2280" t="s">
        <v>143</v>
      </c>
      <c r="M2280" s="5">
        <v>129</v>
      </c>
    </row>
    <row r="2281" spans="1:13" x14ac:dyDescent="0.25">
      <c r="A2281" s="2">
        <v>45367</v>
      </c>
      <c r="B2281" s="3">
        <f t="shared" si="107"/>
        <v>2024</v>
      </c>
      <c r="C2281" t="str">
        <f t="shared" si="105"/>
        <v>2023-2024</v>
      </c>
      <c r="D2281" t="s">
        <v>160</v>
      </c>
      <c r="E2281" t="s">
        <v>95</v>
      </c>
      <c r="F2281" t="str">
        <f t="shared" si="106"/>
        <v>New South Wales</v>
      </c>
      <c r="G2281" t="s">
        <v>10</v>
      </c>
      <c r="H2281">
        <v>2131</v>
      </c>
      <c r="I2281" t="s">
        <v>11</v>
      </c>
      <c r="J2281" t="s">
        <v>123</v>
      </c>
      <c r="K2281" t="s">
        <v>153</v>
      </c>
      <c r="L2281" t="s">
        <v>143</v>
      </c>
      <c r="M2281" s="5">
        <v>94</v>
      </c>
    </row>
    <row r="2282" spans="1:13" x14ac:dyDescent="0.25">
      <c r="A2282" s="2">
        <v>45819</v>
      </c>
      <c r="B2282" s="3">
        <f t="shared" si="107"/>
        <v>2025</v>
      </c>
      <c r="C2282" t="str">
        <f t="shared" si="105"/>
        <v>2024-2025</v>
      </c>
      <c r="D2282" t="s">
        <v>160</v>
      </c>
      <c r="E2282" t="s">
        <v>25</v>
      </c>
      <c r="F2282" t="str">
        <f t="shared" si="106"/>
        <v>Victoria</v>
      </c>
      <c r="G2282" t="s">
        <v>26</v>
      </c>
      <c r="H2282">
        <v>3066</v>
      </c>
      <c r="I2282" t="s">
        <v>11</v>
      </c>
      <c r="J2282" t="s">
        <v>126</v>
      </c>
      <c r="K2282" t="s">
        <v>153</v>
      </c>
      <c r="L2282" t="s">
        <v>143</v>
      </c>
      <c r="M2282" s="5">
        <v>408</v>
      </c>
    </row>
    <row r="2283" spans="1:13" x14ac:dyDescent="0.25">
      <c r="A2283" s="2">
        <v>45641</v>
      </c>
      <c r="B2283" s="3">
        <f t="shared" si="107"/>
        <v>2025</v>
      </c>
      <c r="C2283" t="str">
        <f t="shared" si="105"/>
        <v>2024-2025</v>
      </c>
      <c r="D2283" t="s">
        <v>160</v>
      </c>
      <c r="E2283" t="s">
        <v>85</v>
      </c>
      <c r="F2283" t="str">
        <f t="shared" si="106"/>
        <v>Western Australia</v>
      </c>
      <c r="G2283" t="s">
        <v>28</v>
      </c>
      <c r="H2283">
        <v>6725</v>
      </c>
      <c r="I2283" t="s">
        <v>11</v>
      </c>
      <c r="J2283" t="s">
        <v>139</v>
      </c>
      <c r="K2283" t="s">
        <v>155</v>
      </c>
      <c r="L2283" t="s">
        <v>145</v>
      </c>
      <c r="M2283" s="5">
        <v>756</v>
      </c>
    </row>
    <row r="2284" spans="1:13" x14ac:dyDescent="0.25">
      <c r="A2284" s="2">
        <v>45955</v>
      </c>
      <c r="B2284" s="3">
        <f t="shared" si="107"/>
        <v>2026</v>
      </c>
      <c r="C2284" t="str">
        <f t="shared" si="105"/>
        <v>2025-2026</v>
      </c>
      <c r="D2284" t="s">
        <v>160</v>
      </c>
      <c r="E2284" t="s">
        <v>69</v>
      </c>
      <c r="F2284" t="str">
        <f t="shared" si="106"/>
        <v>Victoria</v>
      </c>
      <c r="G2284" t="s">
        <v>26</v>
      </c>
      <c r="H2284">
        <v>3148</v>
      </c>
      <c r="I2284" t="s">
        <v>11</v>
      </c>
      <c r="J2284" t="s">
        <v>125</v>
      </c>
      <c r="K2284" t="s">
        <v>153</v>
      </c>
      <c r="L2284" t="s">
        <v>143</v>
      </c>
      <c r="M2284" s="5">
        <v>551</v>
      </c>
    </row>
    <row r="2285" spans="1:13" x14ac:dyDescent="0.25">
      <c r="A2285" s="2">
        <v>45372</v>
      </c>
      <c r="B2285" s="3">
        <f t="shared" si="107"/>
        <v>2024</v>
      </c>
      <c r="C2285" t="str">
        <f t="shared" si="105"/>
        <v>2023-2024</v>
      </c>
      <c r="D2285" t="s">
        <v>160</v>
      </c>
      <c r="E2285" t="s">
        <v>104</v>
      </c>
      <c r="F2285" t="str">
        <f t="shared" si="106"/>
        <v>Victoria</v>
      </c>
      <c r="G2285" t="s">
        <v>26</v>
      </c>
      <c r="H2285">
        <v>3175</v>
      </c>
      <c r="I2285" t="s">
        <v>11</v>
      </c>
      <c r="J2285" t="s">
        <v>125</v>
      </c>
      <c r="K2285" t="s">
        <v>152</v>
      </c>
      <c r="L2285" t="s">
        <v>142</v>
      </c>
      <c r="M2285" s="5">
        <v>307</v>
      </c>
    </row>
    <row r="2286" spans="1:13" x14ac:dyDescent="0.25">
      <c r="A2286" s="2">
        <v>45544</v>
      </c>
      <c r="B2286" s="3">
        <f t="shared" si="107"/>
        <v>2025</v>
      </c>
      <c r="C2286" t="str">
        <f t="shared" si="105"/>
        <v>2024-2025</v>
      </c>
      <c r="D2286" t="s">
        <v>161</v>
      </c>
      <c r="E2286" t="s">
        <v>60</v>
      </c>
      <c r="F2286" t="str">
        <f t="shared" si="106"/>
        <v>Queensland</v>
      </c>
      <c r="G2286" t="s">
        <v>19</v>
      </c>
      <c r="H2286">
        <v>4655</v>
      </c>
      <c r="I2286" t="s">
        <v>11</v>
      </c>
      <c r="J2286" t="s">
        <v>136</v>
      </c>
      <c r="K2286" t="s">
        <v>151</v>
      </c>
      <c r="L2286" t="s">
        <v>141</v>
      </c>
      <c r="M2286" s="5">
        <v>78</v>
      </c>
    </row>
    <row r="2287" spans="1:13" x14ac:dyDescent="0.25">
      <c r="A2287" s="2">
        <v>45740</v>
      </c>
      <c r="B2287" s="3">
        <f t="shared" si="107"/>
        <v>2025</v>
      </c>
      <c r="C2287" t="str">
        <f t="shared" si="105"/>
        <v>2024-2025</v>
      </c>
      <c r="D2287" t="s">
        <v>160</v>
      </c>
      <c r="E2287" t="s">
        <v>27</v>
      </c>
      <c r="F2287" t="str">
        <f t="shared" si="106"/>
        <v>Western Australia</v>
      </c>
      <c r="G2287" t="s">
        <v>28</v>
      </c>
      <c r="H2287">
        <v>6030</v>
      </c>
      <c r="I2287" t="s">
        <v>11</v>
      </c>
      <c r="J2287" t="s">
        <v>119</v>
      </c>
      <c r="K2287" t="s">
        <v>154</v>
      </c>
      <c r="L2287" t="s">
        <v>144</v>
      </c>
      <c r="M2287" s="5">
        <v>610</v>
      </c>
    </row>
    <row r="2288" spans="1:13" x14ac:dyDescent="0.25">
      <c r="A2288" s="2">
        <v>46013</v>
      </c>
      <c r="B2288" s="3">
        <f t="shared" si="107"/>
        <v>2026</v>
      </c>
      <c r="C2288" t="str">
        <f t="shared" si="105"/>
        <v>2025-2026</v>
      </c>
      <c r="D2288" t="s">
        <v>160</v>
      </c>
      <c r="E2288" t="s">
        <v>48</v>
      </c>
      <c r="F2288" t="str">
        <f t="shared" si="106"/>
        <v>Western Australia</v>
      </c>
      <c r="G2288" t="s">
        <v>28</v>
      </c>
      <c r="H2288">
        <v>6450</v>
      </c>
      <c r="I2288" t="s">
        <v>11</v>
      </c>
      <c r="J2288" t="s">
        <v>139</v>
      </c>
      <c r="K2288" t="s">
        <v>157</v>
      </c>
      <c r="L2288" t="s">
        <v>147</v>
      </c>
      <c r="M2288" s="5">
        <v>114</v>
      </c>
    </row>
    <row r="2289" spans="1:13" x14ac:dyDescent="0.25">
      <c r="A2289" s="2">
        <v>45466</v>
      </c>
      <c r="B2289" s="3">
        <f t="shared" si="107"/>
        <v>2024</v>
      </c>
      <c r="C2289" t="str">
        <f t="shared" si="105"/>
        <v>2023-2024</v>
      </c>
      <c r="D2289" t="s">
        <v>161</v>
      </c>
      <c r="E2289" t="s">
        <v>46</v>
      </c>
      <c r="F2289" t="str">
        <f t="shared" si="106"/>
        <v>South Australia</v>
      </c>
      <c r="G2289" t="s">
        <v>17</v>
      </c>
      <c r="H2289">
        <v>5043</v>
      </c>
      <c r="I2289" t="s">
        <v>11</v>
      </c>
      <c r="J2289" t="s">
        <v>132</v>
      </c>
      <c r="K2289" t="s">
        <v>155</v>
      </c>
      <c r="L2289" t="s">
        <v>145</v>
      </c>
      <c r="M2289" s="5">
        <v>379</v>
      </c>
    </row>
    <row r="2290" spans="1:13" x14ac:dyDescent="0.25">
      <c r="A2290" s="2">
        <v>45796</v>
      </c>
      <c r="B2290" s="3">
        <f t="shared" si="107"/>
        <v>2025</v>
      </c>
      <c r="C2290" t="str">
        <f t="shared" si="105"/>
        <v>2024-2025</v>
      </c>
      <c r="D2290" t="s">
        <v>160</v>
      </c>
      <c r="E2290" t="s">
        <v>92</v>
      </c>
      <c r="F2290" t="str">
        <f t="shared" si="106"/>
        <v>New South Wales</v>
      </c>
      <c r="G2290" t="s">
        <v>10</v>
      </c>
      <c r="H2290">
        <v>2015</v>
      </c>
      <c r="I2290" t="s">
        <v>11</v>
      </c>
      <c r="J2290" t="s">
        <v>124</v>
      </c>
      <c r="K2290" t="s">
        <v>158</v>
      </c>
      <c r="L2290" t="s">
        <v>148</v>
      </c>
      <c r="M2290" s="5">
        <v>49</v>
      </c>
    </row>
    <row r="2291" spans="1:13" x14ac:dyDescent="0.25">
      <c r="A2291" s="2">
        <v>45943</v>
      </c>
      <c r="B2291" s="3">
        <f t="shared" si="107"/>
        <v>2026</v>
      </c>
      <c r="C2291" t="str">
        <f t="shared" si="105"/>
        <v>2025-2026</v>
      </c>
      <c r="D2291" t="s">
        <v>160</v>
      </c>
      <c r="E2291" t="s">
        <v>92</v>
      </c>
      <c r="F2291" t="str">
        <f t="shared" si="106"/>
        <v>New South Wales</v>
      </c>
      <c r="G2291" t="s">
        <v>10</v>
      </c>
      <c r="H2291">
        <v>2015</v>
      </c>
      <c r="I2291" t="s">
        <v>11</v>
      </c>
      <c r="J2291" t="s">
        <v>124</v>
      </c>
      <c r="K2291" t="s">
        <v>157</v>
      </c>
      <c r="L2291" t="s">
        <v>147</v>
      </c>
      <c r="M2291" s="5">
        <v>760</v>
      </c>
    </row>
    <row r="2292" spans="1:13" x14ac:dyDescent="0.25">
      <c r="A2292" s="2">
        <v>45900</v>
      </c>
      <c r="B2292" s="3">
        <f t="shared" si="107"/>
        <v>2026</v>
      </c>
      <c r="C2292" t="str">
        <f t="shared" si="105"/>
        <v>2025-2026</v>
      </c>
      <c r="D2292" t="s">
        <v>161</v>
      </c>
      <c r="E2292" t="s">
        <v>74</v>
      </c>
      <c r="F2292" t="str">
        <f t="shared" si="106"/>
        <v>Victoria</v>
      </c>
      <c r="G2292" t="s">
        <v>26</v>
      </c>
      <c r="H2292">
        <v>3500</v>
      </c>
      <c r="I2292" t="s">
        <v>11</v>
      </c>
      <c r="J2292" t="s">
        <v>127</v>
      </c>
      <c r="K2292" t="s">
        <v>156</v>
      </c>
      <c r="L2292" t="s">
        <v>146</v>
      </c>
      <c r="M2292" s="5">
        <v>420</v>
      </c>
    </row>
    <row r="2293" spans="1:13" x14ac:dyDescent="0.25">
      <c r="A2293" s="2">
        <v>45522</v>
      </c>
      <c r="B2293" s="3">
        <f t="shared" si="107"/>
        <v>2025</v>
      </c>
      <c r="C2293" t="str">
        <f t="shared" si="105"/>
        <v>2024-2025</v>
      </c>
      <c r="D2293" t="s">
        <v>160</v>
      </c>
      <c r="E2293" t="s">
        <v>39</v>
      </c>
      <c r="F2293" t="str">
        <f t="shared" si="106"/>
        <v>New South Wales</v>
      </c>
      <c r="G2293" t="s">
        <v>10</v>
      </c>
      <c r="H2293">
        <v>2541</v>
      </c>
      <c r="I2293" t="s">
        <v>11</v>
      </c>
      <c r="J2293" t="s">
        <v>121</v>
      </c>
      <c r="K2293" t="s">
        <v>150</v>
      </c>
      <c r="L2293" t="s">
        <v>140</v>
      </c>
      <c r="M2293" s="5">
        <v>708</v>
      </c>
    </row>
    <row r="2294" spans="1:13" x14ac:dyDescent="0.25">
      <c r="A2294" s="2">
        <v>45634</v>
      </c>
      <c r="B2294" s="3">
        <f t="shared" si="107"/>
        <v>2025</v>
      </c>
      <c r="C2294" t="str">
        <f t="shared" si="105"/>
        <v>2024-2025</v>
      </c>
      <c r="D2294" t="s">
        <v>161</v>
      </c>
      <c r="E2294" t="s">
        <v>23</v>
      </c>
      <c r="F2294" t="str">
        <f t="shared" si="106"/>
        <v>New South Wales</v>
      </c>
      <c r="G2294" t="s">
        <v>10</v>
      </c>
      <c r="H2294">
        <v>2830</v>
      </c>
      <c r="I2294" t="s">
        <v>11</v>
      </c>
      <c r="J2294" t="s">
        <v>130</v>
      </c>
      <c r="K2294" t="s">
        <v>156</v>
      </c>
      <c r="L2294" t="s">
        <v>146</v>
      </c>
      <c r="M2294" s="5">
        <v>469</v>
      </c>
    </row>
    <row r="2295" spans="1:13" x14ac:dyDescent="0.25">
      <c r="A2295" s="2">
        <v>45872</v>
      </c>
      <c r="B2295" s="3">
        <f t="shared" si="107"/>
        <v>2026</v>
      </c>
      <c r="C2295" t="str">
        <f t="shared" si="105"/>
        <v>2025-2026</v>
      </c>
      <c r="D2295" t="s">
        <v>161</v>
      </c>
      <c r="E2295" t="s">
        <v>48</v>
      </c>
      <c r="F2295" t="str">
        <f t="shared" si="106"/>
        <v>Western Australia</v>
      </c>
      <c r="G2295" t="s">
        <v>28</v>
      </c>
      <c r="H2295">
        <v>6450</v>
      </c>
      <c r="I2295" t="s">
        <v>11</v>
      </c>
      <c r="J2295" t="s">
        <v>139</v>
      </c>
      <c r="K2295" t="s">
        <v>152</v>
      </c>
      <c r="L2295" t="s">
        <v>142</v>
      </c>
      <c r="M2295" s="5">
        <v>556</v>
      </c>
    </row>
    <row r="2296" spans="1:13" x14ac:dyDescent="0.25">
      <c r="A2296" s="2">
        <v>45654</v>
      </c>
      <c r="B2296" s="3">
        <f t="shared" si="107"/>
        <v>2025</v>
      </c>
      <c r="C2296" t="str">
        <f t="shared" si="105"/>
        <v>2024-2025</v>
      </c>
      <c r="D2296" t="s">
        <v>160</v>
      </c>
      <c r="E2296" t="s">
        <v>29</v>
      </c>
      <c r="F2296" t="str">
        <f t="shared" si="106"/>
        <v>Queensland</v>
      </c>
      <c r="G2296" t="s">
        <v>19</v>
      </c>
      <c r="H2296">
        <v>4703</v>
      </c>
      <c r="I2296" t="s">
        <v>11</v>
      </c>
      <c r="J2296" t="s">
        <v>136</v>
      </c>
      <c r="K2296" t="s">
        <v>153</v>
      </c>
      <c r="L2296" t="s">
        <v>143</v>
      </c>
      <c r="M2296" s="5">
        <v>675</v>
      </c>
    </row>
    <row r="2297" spans="1:13" x14ac:dyDescent="0.25">
      <c r="A2297" s="2">
        <v>45407</v>
      </c>
      <c r="B2297" s="3">
        <f t="shared" si="107"/>
        <v>2024</v>
      </c>
      <c r="C2297" t="str">
        <f t="shared" si="105"/>
        <v>2023-2024</v>
      </c>
      <c r="D2297" t="s">
        <v>160</v>
      </c>
      <c r="E2297" t="s">
        <v>89</v>
      </c>
      <c r="F2297" t="str">
        <f t="shared" si="106"/>
        <v>Queensland</v>
      </c>
      <c r="G2297" t="s">
        <v>19</v>
      </c>
      <c r="H2297">
        <v>4700</v>
      </c>
      <c r="I2297" t="s">
        <v>11</v>
      </c>
      <c r="J2297" t="s">
        <v>136</v>
      </c>
      <c r="K2297" t="s">
        <v>153</v>
      </c>
      <c r="L2297" t="s">
        <v>143</v>
      </c>
      <c r="M2297" s="5">
        <v>785</v>
      </c>
    </row>
    <row r="2298" spans="1:13" x14ac:dyDescent="0.25">
      <c r="A2298" s="2">
        <v>45847</v>
      </c>
      <c r="B2298" s="3">
        <f t="shared" si="107"/>
        <v>2026</v>
      </c>
      <c r="C2298" t="str">
        <f t="shared" si="105"/>
        <v>2025-2026</v>
      </c>
      <c r="D2298" t="s">
        <v>160</v>
      </c>
      <c r="E2298" t="s">
        <v>38</v>
      </c>
      <c r="F2298" t="str">
        <f t="shared" si="106"/>
        <v>Victoria</v>
      </c>
      <c r="G2298" t="s">
        <v>26</v>
      </c>
      <c r="H2298">
        <v>3199</v>
      </c>
      <c r="I2298" t="s">
        <v>11</v>
      </c>
      <c r="J2298" t="s">
        <v>125</v>
      </c>
      <c r="K2298" t="s">
        <v>153</v>
      </c>
      <c r="L2298" t="s">
        <v>143</v>
      </c>
      <c r="M2298" s="5">
        <v>574</v>
      </c>
    </row>
    <row r="2299" spans="1:13" x14ac:dyDescent="0.25">
      <c r="A2299" s="2">
        <v>45606</v>
      </c>
      <c r="B2299" s="3">
        <f t="shared" si="107"/>
        <v>2025</v>
      </c>
      <c r="C2299" t="str">
        <f t="shared" si="105"/>
        <v>2024-2025</v>
      </c>
      <c r="D2299" t="s">
        <v>160</v>
      </c>
      <c r="E2299" t="s">
        <v>20</v>
      </c>
      <c r="F2299" t="str">
        <f t="shared" si="106"/>
        <v>South Australia</v>
      </c>
      <c r="G2299" t="s">
        <v>17</v>
      </c>
      <c r="H2299">
        <v>5607</v>
      </c>
      <c r="I2299" t="s">
        <v>11</v>
      </c>
      <c r="J2299" t="s">
        <v>137</v>
      </c>
      <c r="K2299" t="s">
        <v>156</v>
      </c>
      <c r="L2299" t="s">
        <v>146</v>
      </c>
      <c r="M2299" s="5">
        <v>244</v>
      </c>
    </row>
    <row r="2300" spans="1:13" x14ac:dyDescent="0.25">
      <c r="A2300" s="2">
        <v>45839</v>
      </c>
      <c r="B2300" s="3">
        <f t="shared" si="107"/>
        <v>2026</v>
      </c>
      <c r="C2300" t="str">
        <f t="shared" si="105"/>
        <v>2025-2026</v>
      </c>
      <c r="D2300" t="s">
        <v>160</v>
      </c>
      <c r="E2300" t="s">
        <v>99</v>
      </c>
      <c r="F2300" t="str">
        <f t="shared" si="106"/>
        <v>Western Australia</v>
      </c>
      <c r="G2300" t="s">
        <v>28</v>
      </c>
      <c r="H2300">
        <v>6530</v>
      </c>
      <c r="I2300" t="s">
        <v>11</v>
      </c>
      <c r="J2300" t="s">
        <v>139</v>
      </c>
      <c r="K2300" t="s">
        <v>151</v>
      </c>
      <c r="L2300" t="s">
        <v>141</v>
      </c>
      <c r="M2300" s="5">
        <v>294</v>
      </c>
    </row>
    <row r="2301" spans="1:13" x14ac:dyDescent="0.25">
      <c r="A2301" s="2">
        <v>46007</v>
      </c>
      <c r="B2301" s="3">
        <f t="shared" si="107"/>
        <v>2026</v>
      </c>
      <c r="C2301" t="str">
        <f t="shared" si="105"/>
        <v>2025-2026</v>
      </c>
      <c r="D2301" t="s">
        <v>160</v>
      </c>
      <c r="E2301" t="s">
        <v>84</v>
      </c>
      <c r="F2301" t="str">
        <f t="shared" si="106"/>
        <v>Western Australia</v>
      </c>
      <c r="G2301" t="s">
        <v>28</v>
      </c>
      <c r="H2301">
        <v>6280</v>
      </c>
      <c r="I2301" t="s">
        <v>11</v>
      </c>
      <c r="J2301" t="s">
        <v>133</v>
      </c>
      <c r="K2301" t="s">
        <v>158</v>
      </c>
      <c r="L2301" t="s">
        <v>148</v>
      </c>
      <c r="M2301" s="5">
        <v>114</v>
      </c>
    </row>
    <row r="2302" spans="1:13" x14ac:dyDescent="0.25">
      <c r="A2302" s="2">
        <v>45731</v>
      </c>
      <c r="B2302" s="3">
        <f t="shared" si="107"/>
        <v>2025</v>
      </c>
      <c r="C2302" t="str">
        <f t="shared" si="105"/>
        <v>2024-2025</v>
      </c>
      <c r="D2302" t="s">
        <v>161</v>
      </c>
      <c r="E2302" t="s">
        <v>70</v>
      </c>
      <c r="F2302" t="str">
        <f t="shared" si="106"/>
        <v>Western Australia</v>
      </c>
      <c r="G2302" t="s">
        <v>28</v>
      </c>
      <c r="H2302">
        <v>6021</v>
      </c>
      <c r="I2302" t="s">
        <v>11</v>
      </c>
      <c r="J2302" t="s">
        <v>119</v>
      </c>
      <c r="K2302" t="s">
        <v>152</v>
      </c>
      <c r="L2302" t="s">
        <v>142</v>
      </c>
      <c r="M2302" s="5">
        <v>370</v>
      </c>
    </row>
    <row r="2303" spans="1:13" x14ac:dyDescent="0.25">
      <c r="A2303" s="2">
        <v>45524</v>
      </c>
      <c r="B2303" s="3">
        <f t="shared" si="107"/>
        <v>2025</v>
      </c>
      <c r="C2303" t="str">
        <f t="shared" si="105"/>
        <v>2024-2025</v>
      </c>
      <c r="D2303" t="s">
        <v>160</v>
      </c>
      <c r="E2303" t="s">
        <v>68</v>
      </c>
      <c r="F2303" t="str">
        <f t="shared" si="106"/>
        <v>Victoria</v>
      </c>
      <c r="G2303" t="s">
        <v>26</v>
      </c>
      <c r="H2303">
        <v>3429</v>
      </c>
      <c r="I2303" t="s">
        <v>11</v>
      </c>
      <c r="J2303" t="s">
        <v>127</v>
      </c>
      <c r="K2303" t="s">
        <v>154</v>
      </c>
      <c r="L2303" t="s">
        <v>144</v>
      </c>
      <c r="M2303" s="5">
        <v>86</v>
      </c>
    </row>
    <row r="2304" spans="1:13" x14ac:dyDescent="0.25">
      <c r="A2304" s="2">
        <v>45970</v>
      </c>
      <c r="B2304" s="3">
        <f t="shared" si="107"/>
        <v>2026</v>
      </c>
      <c r="C2304" t="str">
        <f t="shared" si="105"/>
        <v>2025-2026</v>
      </c>
      <c r="D2304" t="s">
        <v>160</v>
      </c>
      <c r="E2304" t="s">
        <v>103</v>
      </c>
      <c r="F2304" t="str">
        <f t="shared" si="106"/>
        <v>Victoria</v>
      </c>
      <c r="G2304" t="s">
        <v>26</v>
      </c>
      <c r="H2304">
        <v>3550</v>
      </c>
      <c r="I2304" t="s">
        <v>11</v>
      </c>
      <c r="J2304" t="s">
        <v>127</v>
      </c>
      <c r="K2304" t="s">
        <v>151</v>
      </c>
      <c r="L2304" t="s">
        <v>141</v>
      </c>
      <c r="M2304" s="5">
        <v>376</v>
      </c>
    </row>
    <row r="2305" spans="1:13" x14ac:dyDescent="0.25">
      <c r="A2305" s="2">
        <v>45343</v>
      </c>
      <c r="B2305" s="3">
        <f t="shared" si="107"/>
        <v>2024</v>
      </c>
      <c r="C2305" t="str">
        <f t="shared" si="105"/>
        <v>2023-2024</v>
      </c>
      <c r="D2305" t="s">
        <v>160</v>
      </c>
      <c r="E2305" t="s">
        <v>53</v>
      </c>
      <c r="F2305" t="str">
        <f t="shared" si="106"/>
        <v>Queensland</v>
      </c>
      <c r="G2305" t="s">
        <v>19</v>
      </c>
      <c r="H2305">
        <v>4012</v>
      </c>
      <c r="I2305" t="s">
        <v>11</v>
      </c>
      <c r="J2305" t="s">
        <v>129</v>
      </c>
      <c r="K2305" t="s">
        <v>153</v>
      </c>
      <c r="L2305" t="s">
        <v>143</v>
      </c>
      <c r="M2305" s="5">
        <v>655</v>
      </c>
    </row>
    <row r="2306" spans="1:13" x14ac:dyDescent="0.25">
      <c r="A2306" s="2">
        <v>46021</v>
      </c>
      <c r="B2306" s="3">
        <f t="shared" si="107"/>
        <v>2026</v>
      </c>
      <c r="C2306" t="str">
        <f t="shared" ref="C2306:C2369" si="108">IF(MONTH(A2306) &gt;= 7, YEAR(A2306) &amp; "-" &amp; YEAR(A2306) + 1, YEAR(A2306) - 1 &amp; "-" &amp; YEAR(A2306))</f>
        <v>2025-2026</v>
      </c>
      <c r="D2306" t="s">
        <v>160</v>
      </c>
      <c r="E2306" t="s">
        <v>50</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51</v>
      </c>
      <c r="H2306">
        <v>2617</v>
      </c>
      <c r="I2306" t="s">
        <v>11</v>
      </c>
      <c r="J2306" t="s">
        <v>121</v>
      </c>
      <c r="K2306" t="s">
        <v>150</v>
      </c>
      <c r="L2306" t="s">
        <v>140</v>
      </c>
      <c r="M2306" s="5">
        <v>396</v>
      </c>
    </row>
    <row r="2307" spans="1:13" x14ac:dyDescent="0.25">
      <c r="A2307" s="2">
        <v>45943</v>
      </c>
      <c r="B2307" s="3">
        <f t="shared" ref="B2307:B2370" si="110">IF(MONTH(A2307)&gt;=7,YEAR(A2307)+1,YEAR(A2307))</f>
        <v>2026</v>
      </c>
      <c r="C2307" t="str">
        <f t="shared" si="108"/>
        <v>2025-2026</v>
      </c>
      <c r="D2307" t="s">
        <v>160</v>
      </c>
      <c r="E2307" t="s">
        <v>67</v>
      </c>
      <c r="F2307" t="str">
        <f t="shared" si="109"/>
        <v>Tasmania</v>
      </c>
      <c r="G2307" t="s">
        <v>43</v>
      </c>
      <c r="H2307">
        <v>7250</v>
      </c>
      <c r="I2307" t="s">
        <v>11</v>
      </c>
      <c r="J2307" t="s">
        <v>128</v>
      </c>
      <c r="K2307" t="s">
        <v>157</v>
      </c>
      <c r="L2307" t="s">
        <v>147</v>
      </c>
      <c r="M2307" s="5">
        <v>412</v>
      </c>
    </row>
    <row r="2308" spans="1:13" x14ac:dyDescent="0.25">
      <c r="A2308" s="2">
        <v>45882</v>
      </c>
      <c r="B2308" s="3">
        <f t="shared" si="110"/>
        <v>2026</v>
      </c>
      <c r="C2308" t="str">
        <f t="shared" si="108"/>
        <v>2025-2026</v>
      </c>
      <c r="D2308" t="s">
        <v>160</v>
      </c>
      <c r="E2308" t="s">
        <v>96</v>
      </c>
      <c r="F2308" t="str">
        <f t="shared" si="109"/>
        <v>Western Australia</v>
      </c>
      <c r="G2308" t="s">
        <v>28</v>
      </c>
      <c r="H2308">
        <v>6027</v>
      </c>
      <c r="I2308" t="s">
        <v>11</v>
      </c>
      <c r="J2308" t="s">
        <v>119</v>
      </c>
      <c r="K2308" t="s">
        <v>159</v>
      </c>
      <c r="L2308" t="s">
        <v>149</v>
      </c>
      <c r="M2308" s="5">
        <v>290</v>
      </c>
    </row>
    <row r="2309" spans="1:13" x14ac:dyDescent="0.25">
      <c r="A2309" s="2">
        <v>45880</v>
      </c>
      <c r="B2309" s="3">
        <f t="shared" si="110"/>
        <v>2026</v>
      </c>
      <c r="C2309" t="str">
        <f t="shared" si="108"/>
        <v>2025-2026</v>
      </c>
      <c r="D2309" t="s">
        <v>160</v>
      </c>
      <c r="E2309" t="s">
        <v>92</v>
      </c>
      <c r="F2309" t="str">
        <f t="shared" si="109"/>
        <v>New South Wales</v>
      </c>
      <c r="G2309" t="s">
        <v>10</v>
      </c>
      <c r="H2309">
        <v>2015</v>
      </c>
      <c r="I2309" t="s">
        <v>11</v>
      </c>
      <c r="J2309" t="s">
        <v>124</v>
      </c>
      <c r="K2309" t="s">
        <v>155</v>
      </c>
      <c r="L2309" t="s">
        <v>145</v>
      </c>
      <c r="M2309" s="5">
        <v>331</v>
      </c>
    </row>
    <row r="2310" spans="1:13" x14ac:dyDescent="0.25">
      <c r="A2310" s="2">
        <v>45906</v>
      </c>
      <c r="B2310" s="3">
        <f t="shared" si="110"/>
        <v>2026</v>
      </c>
      <c r="C2310" t="str">
        <f t="shared" si="108"/>
        <v>2025-2026</v>
      </c>
      <c r="D2310" t="s">
        <v>160</v>
      </c>
      <c r="E2310" t="s">
        <v>100</v>
      </c>
      <c r="F2310" t="str">
        <f t="shared" si="109"/>
        <v>New South Wales</v>
      </c>
      <c r="G2310" t="s">
        <v>10</v>
      </c>
      <c r="H2310">
        <v>2800</v>
      </c>
      <c r="I2310" t="s">
        <v>11</v>
      </c>
      <c r="J2310" t="s">
        <v>130</v>
      </c>
      <c r="K2310" t="s">
        <v>156</v>
      </c>
      <c r="L2310" t="s">
        <v>146</v>
      </c>
      <c r="M2310" s="5">
        <v>618</v>
      </c>
    </row>
    <row r="2311" spans="1:13" x14ac:dyDescent="0.25">
      <c r="A2311" s="2">
        <v>45695</v>
      </c>
      <c r="B2311" s="3">
        <f t="shared" si="110"/>
        <v>2025</v>
      </c>
      <c r="C2311" t="str">
        <f t="shared" si="108"/>
        <v>2024-2025</v>
      </c>
      <c r="D2311" t="s">
        <v>160</v>
      </c>
      <c r="E2311" t="s">
        <v>107</v>
      </c>
      <c r="F2311" t="str">
        <f t="shared" si="109"/>
        <v>New South Wales</v>
      </c>
      <c r="G2311" t="s">
        <v>10</v>
      </c>
      <c r="H2311">
        <v>2020</v>
      </c>
      <c r="I2311" t="s">
        <v>11</v>
      </c>
      <c r="J2311" t="s">
        <v>124</v>
      </c>
      <c r="K2311" t="s">
        <v>151</v>
      </c>
      <c r="L2311" t="s">
        <v>141</v>
      </c>
      <c r="M2311" s="5">
        <v>541</v>
      </c>
    </row>
    <row r="2312" spans="1:13" x14ac:dyDescent="0.25">
      <c r="A2312" s="2">
        <v>45750</v>
      </c>
      <c r="B2312" s="3">
        <f t="shared" si="110"/>
        <v>2025</v>
      </c>
      <c r="C2312" t="str">
        <f t="shared" si="108"/>
        <v>2024-2025</v>
      </c>
      <c r="D2312" t="s">
        <v>160</v>
      </c>
      <c r="E2312" t="s">
        <v>89</v>
      </c>
      <c r="F2312" t="str">
        <f t="shared" si="109"/>
        <v>Queensland</v>
      </c>
      <c r="G2312" t="s">
        <v>19</v>
      </c>
      <c r="H2312">
        <v>4700</v>
      </c>
      <c r="I2312" t="s">
        <v>11</v>
      </c>
      <c r="J2312" t="s">
        <v>136</v>
      </c>
      <c r="K2312" t="s">
        <v>151</v>
      </c>
      <c r="L2312" t="s">
        <v>141</v>
      </c>
      <c r="M2312" s="5">
        <v>479</v>
      </c>
    </row>
    <row r="2313" spans="1:13" x14ac:dyDescent="0.25">
      <c r="A2313" s="2">
        <v>45857</v>
      </c>
      <c r="B2313" s="3">
        <f t="shared" si="110"/>
        <v>2026</v>
      </c>
      <c r="C2313" t="str">
        <f t="shared" si="108"/>
        <v>2025-2026</v>
      </c>
      <c r="D2313" t="s">
        <v>160</v>
      </c>
      <c r="E2313" t="s">
        <v>82</v>
      </c>
      <c r="F2313" t="str">
        <f t="shared" si="109"/>
        <v>Queensland</v>
      </c>
      <c r="G2313" t="s">
        <v>19</v>
      </c>
      <c r="H2313">
        <v>4215</v>
      </c>
      <c r="I2313" t="s">
        <v>11</v>
      </c>
      <c r="J2313" t="s">
        <v>122</v>
      </c>
      <c r="K2313" t="s">
        <v>159</v>
      </c>
      <c r="L2313" t="s">
        <v>149</v>
      </c>
      <c r="M2313" s="5">
        <v>80</v>
      </c>
    </row>
    <row r="2314" spans="1:13" x14ac:dyDescent="0.25">
      <c r="A2314" s="2">
        <v>45485</v>
      </c>
      <c r="B2314" s="3">
        <f t="shared" si="110"/>
        <v>2025</v>
      </c>
      <c r="C2314" t="str">
        <f t="shared" si="108"/>
        <v>2024-2025</v>
      </c>
      <c r="D2314" t="s">
        <v>160</v>
      </c>
      <c r="E2314" t="s">
        <v>109</v>
      </c>
      <c r="F2314" t="str">
        <f t="shared" si="109"/>
        <v>Western Australia</v>
      </c>
      <c r="G2314" t="s">
        <v>28</v>
      </c>
      <c r="H2314">
        <v>6052</v>
      </c>
      <c r="I2314" t="s">
        <v>11</v>
      </c>
      <c r="J2314" t="s">
        <v>119</v>
      </c>
      <c r="K2314" t="s">
        <v>151</v>
      </c>
      <c r="L2314" t="s">
        <v>141</v>
      </c>
      <c r="M2314" s="5">
        <v>265</v>
      </c>
    </row>
    <row r="2315" spans="1:13" x14ac:dyDescent="0.25">
      <c r="A2315" s="2">
        <v>45900</v>
      </c>
      <c r="B2315" s="3">
        <f t="shared" si="110"/>
        <v>2026</v>
      </c>
      <c r="C2315" t="str">
        <f t="shared" si="108"/>
        <v>2025-2026</v>
      </c>
      <c r="D2315" t="s">
        <v>161</v>
      </c>
      <c r="E2315" t="s">
        <v>81</v>
      </c>
      <c r="F2315" t="str">
        <f t="shared" si="109"/>
        <v>Victoria</v>
      </c>
      <c r="G2315" t="s">
        <v>26</v>
      </c>
      <c r="H2315">
        <v>3076</v>
      </c>
      <c r="I2315" t="s">
        <v>11</v>
      </c>
      <c r="J2315" t="s">
        <v>126</v>
      </c>
      <c r="K2315" t="s">
        <v>150</v>
      </c>
      <c r="L2315" t="s">
        <v>140</v>
      </c>
      <c r="M2315" s="5">
        <v>666</v>
      </c>
    </row>
    <row r="2316" spans="1:13" x14ac:dyDescent="0.25">
      <c r="A2316" s="2">
        <v>45457</v>
      </c>
      <c r="B2316" s="3">
        <f t="shared" si="110"/>
        <v>2024</v>
      </c>
      <c r="C2316" t="str">
        <f t="shared" si="108"/>
        <v>2023-2024</v>
      </c>
      <c r="D2316" t="s">
        <v>161</v>
      </c>
      <c r="E2316" t="s">
        <v>111</v>
      </c>
      <c r="F2316" t="str">
        <f t="shared" si="109"/>
        <v>New South Wales</v>
      </c>
      <c r="G2316" t="s">
        <v>10</v>
      </c>
      <c r="H2316">
        <v>2154</v>
      </c>
      <c r="I2316" t="s">
        <v>11</v>
      </c>
      <c r="J2316" t="s">
        <v>123</v>
      </c>
      <c r="K2316" t="s">
        <v>153</v>
      </c>
      <c r="L2316" t="s">
        <v>143</v>
      </c>
      <c r="M2316" s="5">
        <v>69</v>
      </c>
    </row>
    <row r="2317" spans="1:13" x14ac:dyDescent="0.25">
      <c r="A2317" s="2">
        <v>45842</v>
      </c>
      <c r="B2317" s="3">
        <f t="shared" si="110"/>
        <v>2026</v>
      </c>
      <c r="C2317" t="str">
        <f t="shared" si="108"/>
        <v>2025-2026</v>
      </c>
      <c r="D2317" t="s">
        <v>160</v>
      </c>
      <c r="E2317" t="s">
        <v>73</v>
      </c>
      <c r="F2317" t="str">
        <f t="shared" si="109"/>
        <v>Queensland</v>
      </c>
      <c r="G2317" t="s">
        <v>19</v>
      </c>
      <c r="H2317">
        <v>4509</v>
      </c>
      <c r="I2317" t="s">
        <v>11</v>
      </c>
      <c r="J2317" t="s">
        <v>122</v>
      </c>
      <c r="K2317" t="s">
        <v>158</v>
      </c>
      <c r="L2317" t="s">
        <v>148</v>
      </c>
      <c r="M2317" s="5">
        <v>703</v>
      </c>
    </row>
    <row r="2318" spans="1:13" x14ac:dyDescent="0.25">
      <c r="A2318" s="2">
        <v>46003</v>
      </c>
      <c r="B2318" s="3">
        <f t="shared" si="110"/>
        <v>2026</v>
      </c>
      <c r="C2318" t="str">
        <f t="shared" si="108"/>
        <v>2025-2026</v>
      </c>
      <c r="D2318" t="s">
        <v>160</v>
      </c>
      <c r="E2318" t="s">
        <v>20</v>
      </c>
      <c r="F2318" t="str">
        <f t="shared" si="109"/>
        <v>South Australia</v>
      </c>
      <c r="G2318" t="s">
        <v>17</v>
      </c>
      <c r="H2318">
        <v>5607</v>
      </c>
      <c r="I2318" t="s">
        <v>11</v>
      </c>
      <c r="J2318" t="s">
        <v>137</v>
      </c>
      <c r="K2318" t="s">
        <v>156</v>
      </c>
      <c r="L2318" t="s">
        <v>146</v>
      </c>
      <c r="M2318" s="5">
        <v>643</v>
      </c>
    </row>
    <row r="2319" spans="1:13" x14ac:dyDescent="0.25">
      <c r="A2319" s="2">
        <v>45480</v>
      </c>
      <c r="B2319" s="3">
        <f t="shared" si="110"/>
        <v>2025</v>
      </c>
      <c r="C2319" t="str">
        <f t="shared" si="108"/>
        <v>2024-2025</v>
      </c>
      <c r="D2319" t="s">
        <v>161</v>
      </c>
      <c r="E2319" t="s">
        <v>102</v>
      </c>
      <c r="F2319" t="str">
        <f t="shared" si="109"/>
        <v>Queensland</v>
      </c>
      <c r="G2319" t="s">
        <v>19</v>
      </c>
      <c r="H2319">
        <v>4825</v>
      </c>
      <c r="I2319" t="s">
        <v>11</v>
      </c>
      <c r="J2319" t="s">
        <v>131</v>
      </c>
      <c r="K2319" t="s">
        <v>150</v>
      </c>
      <c r="L2319" t="s">
        <v>140</v>
      </c>
      <c r="M2319" s="5">
        <v>216</v>
      </c>
    </row>
    <row r="2320" spans="1:13" x14ac:dyDescent="0.25">
      <c r="A2320" s="2">
        <v>45310</v>
      </c>
      <c r="B2320" s="3">
        <f t="shared" si="110"/>
        <v>2024</v>
      </c>
      <c r="C2320" t="str">
        <f t="shared" si="108"/>
        <v>2023-2024</v>
      </c>
      <c r="D2320" t="s">
        <v>160</v>
      </c>
      <c r="E2320" t="s">
        <v>37</v>
      </c>
      <c r="F2320" t="str">
        <f t="shared" si="109"/>
        <v>Victoria</v>
      </c>
      <c r="G2320" t="s">
        <v>26</v>
      </c>
      <c r="H2320">
        <v>3134</v>
      </c>
      <c r="I2320" t="s">
        <v>11</v>
      </c>
      <c r="J2320" t="s">
        <v>125</v>
      </c>
      <c r="K2320" t="s">
        <v>157</v>
      </c>
      <c r="L2320" t="s">
        <v>147</v>
      </c>
      <c r="M2320" s="5">
        <v>230</v>
      </c>
    </row>
    <row r="2321" spans="1:13" x14ac:dyDescent="0.25">
      <c r="A2321" s="2">
        <v>45334</v>
      </c>
      <c r="B2321" s="3">
        <f t="shared" si="110"/>
        <v>2024</v>
      </c>
      <c r="C2321" t="str">
        <f t="shared" si="108"/>
        <v>2023-2024</v>
      </c>
      <c r="D2321" t="s">
        <v>161</v>
      </c>
      <c r="E2321" t="s">
        <v>35</v>
      </c>
      <c r="F2321" t="str">
        <f t="shared" si="109"/>
        <v>Victoria</v>
      </c>
      <c r="G2321" t="s">
        <v>26</v>
      </c>
      <c r="H2321">
        <v>3280</v>
      </c>
      <c r="I2321" t="s">
        <v>11</v>
      </c>
      <c r="J2321" t="s">
        <v>127</v>
      </c>
      <c r="K2321" t="s">
        <v>153</v>
      </c>
      <c r="L2321" t="s">
        <v>143</v>
      </c>
      <c r="M2321" s="5">
        <v>143</v>
      </c>
    </row>
    <row r="2322" spans="1:13" x14ac:dyDescent="0.25">
      <c r="A2322" s="2">
        <v>45660</v>
      </c>
      <c r="B2322" s="3">
        <f t="shared" si="110"/>
        <v>2025</v>
      </c>
      <c r="C2322" t="str">
        <f t="shared" si="108"/>
        <v>2024-2025</v>
      </c>
      <c r="D2322" t="s">
        <v>160</v>
      </c>
      <c r="E2322" t="s">
        <v>42</v>
      </c>
      <c r="F2322" t="str">
        <f t="shared" si="109"/>
        <v>Tasmania</v>
      </c>
      <c r="G2322" t="s">
        <v>43</v>
      </c>
      <c r="H2322">
        <v>7018</v>
      </c>
      <c r="I2322" t="s">
        <v>11</v>
      </c>
      <c r="J2322" t="s">
        <v>128</v>
      </c>
      <c r="K2322" t="s">
        <v>153</v>
      </c>
      <c r="L2322" t="s">
        <v>143</v>
      </c>
      <c r="M2322" s="5">
        <v>512</v>
      </c>
    </row>
    <row r="2323" spans="1:13" x14ac:dyDescent="0.25">
      <c r="A2323" s="2">
        <v>45312</v>
      </c>
      <c r="B2323" s="3">
        <f t="shared" si="110"/>
        <v>2024</v>
      </c>
      <c r="C2323" t="str">
        <f t="shared" si="108"/>
        <v>2023-2024</v>
      </c>
      <c r="D2323" t="s">
        <v>160</v>
      </c>
      <c r="E2323" t="s">
        <v>72</v>
      </c>
      <c r="F2323" t="str">
        <f t="shared" si="109"/>
        <v>Queensland</v>
      </c>
      <c r="G2323" t="s">
        <v>19</v>
      </c>
      <c r="H2323">
        <v>4870</v>
      </c>
      <c r="I2323" t="s">
        <v>11</v>
      </c>
      <c r="J2323" t="s">
        <v>131</v>
      </c>
      <c r="K2323" t="s">
        <v>155</v>
      </c>
      <c r="L2323" t="s">
        <v>145</v>
      </c>
      <c r="M2323" s="5">
        <v>81</v>
      </c>
    </row>
    <row r="2324" spans="1:13" x14ac:dyDescent="0.25">
      <c r="A2324" s="2">
        <v>45553</v>
      </c>
      <c r="B2324" s="3">
        <f t="shared" si="110"/>
        <v>2025</v>
      </c>
      <c r="C2324" t="str">
        <f t="shared" si="108"/>
        <v>2024-2025</v>
      </c>
      <c r="D2324" t="s">
        <v>160</v>
      </c>
      <c r="E2324" t="s">
        <v>33</v>
      </c>
      <c r="F2324" t="str">
        <f t="shared" si="109"/>
        <v>Northern Territory</v>
      </c>
      <c r="G2324" t="s">
        <v>15</v>
      </c>
      <c r="H2324">
        <v>870</v>
      </c>
      <c r="I2324" t="s">
        <v>11</v>
      </c>
      <c r="J2324" t="s">
        <v>138</v>
      </c>
      <c r="K2324" t="s">
        <v>152</v>
      </c>
      <c r="L2324" t="s">
        <v>142</v>
      </c>
      <c r="M2324" s="5">
        <v>449</v>
      </c>
    </row>
    <row r="2325" spans="1:13" x14ac:dyDescent="0.25">
      <c r="A2325" s="2">
        <v>45677</v>
      </c>
      <c r="B2325" s="3">
        <f t="shared" si="110"/>
        <v>2025</v>
      </c>
      <c r="C2325" t="str">
        <f t="shared" si="108"/>
        <v>2024-2025</v>
      </c>
      <c r="D2325" t="s">
        <v>160</v>
      </c>
      <c r="E2325" t="s">
        <v>77</v>
      </c>
      <c r="F2325" t="str">
        <f t="shared" si="109"/>
        <v>Victoria</v>
      </c>
      <c r="G2325" t="s">
        <v>26</v>
      </c>
      <c r="H2325">
        <v>3018</v>
      </c>
      <c r="I2325" t="s">
        <v>11</v>
      </c>
      <c r="J2325" t="s">
        <v>126</v>
      </c>
      <c r="K2325" t="s">
        <v>154</v>
      </c>
      <c r="L2325" t="s">
        <v>144</v>
      </c>
      <c r="M2325" s="5">
        <v>232</v>
      </c>
    </row>
    <row r="2326" spans="1:13" x14ac:dyDescent="0.25">
      <c r="A2326" s="2">
        <v>45512</v>
      </c>
      <c r="B2326" s="3">
        <f t="shared" si="110"/>
        <v>2025</v>
      </c>
      <c r="C2326" t="str">
        <f t="shared" si="108"/>
        <v>2024-2025</v>
      </c>
      <c r="D2326" t="s">
        <v>161</v>
      </c>
      <c r="E2326" t="s">
        <v>111</v>
      </c>
      <c r="F2326" t="str">
        <f t="shared" si="109"/>
        <v>New South Wales</v>
      </c>
      <c r="G2326" t="s">
        <v>10</v>
      </c>
      <c r="H2326">
        <v>2154</v>
      </c>
      <c r="I2326" t="s">
        <v>11</v>
      </c>
      <c r="J2326" t="s">
        <v>123</v>
      </c>
      <c r="K2326" t="s">
        <v>151</v>
      </c>
      <c r="L2326" t="s">
        <v>141</v>
      </c>
      <c r="M2326" s="5">
        <v>444</v>
      </c>
    </row>
    <row r="2327" spans="1:13" x14ac:dyDescent="0.25">
      <c r="A2327" s="2">
        <v>45370</v>
      </c>
      <c r="B2327" s="3">
        <f t="shared" si="110"/>
        <v>2024</v>
      </c>
      <c r="C2327" t="str">
        <f t="shared" si="108"/>
        <v>2023-2024</v>
      </c>
      <c r="D2327" t="s">
        <v>160</v>
      </c>
      <c r="E2327" t="s">
        <v>113</v>
      </c>
      <c r="F2327" t="str">
        <f t="shared" si="109"/>
        <v>New South Wales</v>
      </c>
      <c r="G2327" t="s">
        <v>10</v>
      </c>
      <c r="H2327">
        <v>2101</v>
      </c>
      <c r="I2327" t="s">
        <v>11</v>
      </c>
      <c r="J2327" t="s">
        <v>123</v>
      </c>
      <c r="K2327" t="s">
        <v>151</v>
      </c>
      <c r="L2327" t="s">
        <v>141</v>
      </c>
      <c r="M2327" s="5">
        <v>790</v>
      </c>
    </row>
    <row r="2328" spans="1:13" x14ac:dyDescent="0.25">
      <c r="A2328" s="2">
        <v>45953</v>
      </c>
      <c r="B2328" s="3">
        <f t="shared" si="110"/>
        <v>2026</v>
      </c>
      <c r="C2328" t="str">
        <f t="shared" si="108"/>
        <v>2025-2026</v>
      </c>
      <c r="D2328" t="s">
        <v>161</v>
      </c>
      <c r="E2328" t="s">
        <v>81</v>
      </c>
      <c r="F2328" t="str">
        <f t="shared" si="109"/>
        <v>Victoria</v>
      </c>
      <c r="G2328" t="s">
        <v>26</v>
      </c>
      <c r="H2328">
        <v>3076</v>
      </c>
      <c r="I2328" t="s">
        <v>11</v>
      </c>
      <c r="J2328" t="s">
        <v>126</v>
      </c>
      <c r="K2328" t="s">
        <v>152</v>
      </c>
      <c r="L2328" t="s">
        <v>142</v>
      </c>
      <c r="M2328" s="5">
        <v>296</v>
      </c>
    </row>
    <row r="2329" spans="1:13" x14ac:dyDescent="0.25">
      <c r="A2329" s="2">
        <v>45497</v>
      </c>
      <c r="B2329" s="3">
        <f t="shared" si="110"/>
        <v>2025</v>
      </c>
      <c r="C2329" t="str">
        <f t="shared" si="108"/>
        <v>2024-2025</v>
      </c>
      <c r="D2329" t="s">
        <v>160</v>
      </c>
      <c r="E2329" t="s">
        <v>21</v>
      </c>
      <c r="F2329" t="str">
        <f t="shared" si="109"/>
        <v>South Australia</v>
      </c>
      <c r="G2329" t="s">
        <v>17</v>
      </c>
      <c r="H2329">
        <v>5343</v>
      </c>
      <c r="I2329" t="s">
        <v>11</v>
      </c>
      <c r="J2329" t="s">
        <v>137</v>
      </c>
      <c r="K2329" t="s">
        <v>159</v>
      </c>
      <c r="L2329" t="s">
        <v>149</v>
      </c>
      <c r="M2329" s="5">
        <v>128</v>
      </c>
    </row>
    <row r="2330" spans="1:13" x14ac:dyDescent="0.25">
      <c r="A2330" s="2">
        <v>45301</v>
      </c>
      <c r="B2330" s="3">
        <f t="shared" si="110"/>
        <v>2024</v>
      </c>
      <c r="C2330" t="str">
        <f t="shared" si="108"/>
        <v>2023-2024</v>
      </c>
      <c r="D2330" t="s">
        <v>160</v>
      </c>
      <c r="E2330" t="s">
        <v>9</v>
      </c>
      <c r="F2330" t="str">
        <f t="shared" si="109"/>
        <v>New South Wales</v>
      </c>
      <c r="G2330" t="s">
        <v>10</v>
      </c>
      <c r="H2330">
        <v>2067</v>
      </c>
      <c r="I2330" t="s">
        <v>11</v>
      </c>
      <c r="J2330" t="s">
        <v>124</v>
      </c>
      <c r="K2330" t="s">
        <v>151</v>
      </c>
      <c r="L2330" t="s">
        <v>141</v>
      </c>
      <c r="M2330" s="5">
        <v>367</v>
      </c>
    </row>
    <row r="2331" spans="1:13" x14ac:dyDescent="0.25">
      <c r="A2331" s="2">
        <v>45433</v>
      </c>
      <c r="B2331" s="3">
        <f t="shared" si="110"/>
        <v>2024</v>
      </c>
      <c r="C2331" t="str">
        <f t="shared" si="108"/>
        <v>2023-2024</v>
      </c>
      <c r="D2331" t="s">
        <v>160</v>
      </c>
      <c r="E2331" t="s">
        <v>106</v>
      </c>
      <c r="F2331" t="str">
        <f t="shared" si="109"/>
        <v>Queensland</v>
      </c>
      <c r="G2331" t="s">
        <v>19</v>
      </c>
      <c r="H2331">
        <v>4558</v>
      </c>
      <c r="I2331" t="s">
        <v>11</v>
      </c>
      <c r="J2331" t="s">
        <v>134</v>
      </c>
      <c r="K2331" t="s">
        <v>154</v>
      </c>
      <c r="L2331" t="s">
        <v>144</v>
      </c>
      <c r="M2331" s="5">
        <v>494</v>
      </c>
    </row>
    <row r="2332" spans="1:13" x14ac:dyDescent="0.25">
      <c r="A2332" s="2">
        <v>45944</v>
      </c>
      <c r="B2332" s="3">
        <f t="shared" si="110"/>
        <v>2026</v>
      </c>
      <c r="C2332" t="str">
        <f t="shared" si="108"/>
        <v>2025-2026</v>
      </c>
      <c r="D2332" t="s">
        <v>160</v>
      </c>
      <c r="E2332" t="s">
        <v>59</v>
      </c>
      <c r="F2332" t="str">
        <f t="shared" si="109"/>
        <v>South Australia</v>
      </c>
      <c r="G2332" t="s">
        <v>17</v>
      </c>
      <c r="H2332">
        <v>5011</v>
      </c>
      <c r="I2332" t="s">
        <v>11</v>
      </c>
      <c r="J2332" t="s">
        <v>132</v>
      </c>
      <c r="K2332" t="s">
        <v>151</v>
      </c>
      <c r="L2332" t="s">
        <v>141</v>
      </c>
      <c r="M2332" s="5">
        <v>422</v>
      </c>
    </row>
    <row r="2333" spans="1:13" x14ac:dyDescent="0.25">
      <c r="A2333" s="2">
        <v>45383</v>
      </c>
      <c r="B2333" s="3">
        <f t="shared" si="110"/>
        <v>2024</v>
      </c>
      <c r="C2333" t="str">
        <f t="shared" si="108"/>
        <v>2023-2024</v>
      </c>
      <c r="D2333" t="s">
        <v>160</v>
      </c>
      <c r="E2333" t="s">
        <v>56</v>
      </c>
      <c r="F2333" t="str">
        <f t="shared" si="109"/>
        <v>Queensland</v>
      </c>
      <c r="G2333" t="s">
        <v>19</v>
      </c>
      <c r="H2333">
        <v>4883</v>
      </c>
      <c r="I2333" t="s">
        <v>11</v>
      </c>
      <c r="J2333" t="s">
        <v>131</v>
      </c>
      <c r="K2333" t="s">
        <v>155</v>
      </c>
      <c r="L2333" t="s">
        <v>145</v>
      </c>
      <c r="M2333" s="5">
        <v>295</v>
      </c>
    </row>
    <row r="2334" spans="1:13" x14ac:dyDescent="0.25">
      <c r="A2334" s="2">
        <v>45861</v>
      </c>
      <c r="B2334" s="3">
        <f t="shared" si="110"/>
        <v>2026</v>
      </c>
      <c r="C2334" t="str">
        <f t="shared" si="108"/>
        <v>2025-2026</v>
      </c>
      <c r="D2334" t="s">
        <v>161</v>
      </c>
      <c r="E2334" t="s">
        <v>40</v>
      </c>
      <c r="F2334" t="str">
        <f t="shared" si="109"/>
        <v>South Australia</v>
      </c>
      <c r="G2334" t="s">
        <v>17</v>
      </c>
      <c r="H2334">
        <v>5169</v>
      </c>
      <c r="I2334" t="s">
        <v>11</v>
      </c>
      <c r="J2334" t="s">
        <v>132</v>
      </c>
      <c r="K2334" t="s">
        <v>154</v>
      </c>
      <c r="L2334" t="s">
        <v>144</v>
      </c>
      <c r="M2334" s="5">
        <v>62</v>
      </c>
    </row>
    <row r="2335" spans="1:13" x14ac:dyDescent="0.25">
      <c r="A2335" s="2">
        <v>45393</v>
      </c>
      <c r="B2335" s="3">
        <f t="shared" si="110"/>
        <v>2024</v>
      </c>
      <c r="C2335" t="str">
        <f t="shared" si="108"/>
        <v>2023-2024</v>
      </c>
      <c r="D2335" t="s">
        <v>160</v>
      </c>
      <c r="E2335" t="s">
        <v>96</v>
      </c>
      <c r="F2335" t="str">
        <f t="shared" si="109"/>
        <v>Western Australia</v>
      </c>
      <c r="G2335" t="s">
        <v>28</v>
      </c>
      <c r="H2335">
        <v>6027</v>
      </c>
      <c r="I2335" t="s">
        <v>11</v>
      </c>
      <c r="J2335" t="s">
        <v>119</v>
      </c>
      <c r="K2335" t="s">
        <v>157</v>
      </c>
      <c r="L2335" t="s">
        <v>147</v>
      </c>
      <c r="M2335" s="5">
        <v>162</v>
      </c>
    </row>
    <row r="2336" spans="1:13" x14ac:dyDescent="0.25">
      <c r="A2336" s="2">
        <v>45434</v>
      </c>
      <c r="B2336" s="3">
        <f t="shared" si="110"/>
        <v>2024</v>
      </c>
      <c r="C2336" t="str">
        <f t="shared" si="108"/>
        <v>2023-2024</v>
      </c>
      <c r="D2336" t="s">
        <v>160</v>
      </c>
      <c r="E2336" t="s">
        <v>47</v>
      </c>
      <c r="F2336" t="str">
        <f t="shared" si="109"/>
        <v>Victoria</v>
      </c>
      <c r="G2336" t="s">
        <v>26</v>
      </c>
      <c r="H2336">
        <v>3630</v>
      </c>
      <c r="I2336" t="s">
        <v>11</v>
      </c>
      <c r="J2336" t="s">
        <v>135</v>
      </c>
      <c r="K2336" t="s">
        <v>153</v>
      </c>
      <c r="L2336" t="s">
        <v>143</v>
      </c>
      <c r="M2336" s="5">
        <v>683</v>
      </c>
    </row>
    <row r="2337" spans="1:13" x14ac:dyDescent="0.25">
      <c r="A2337" s="2">
        <v>45531</v>
      </c>
      <c r="B2337" s="3">
        <f t="shared" si="110"/>
        <v>2025</v>
      </c>
      <c r="C2337" t="str">
        <f t="shared" si="108"/>
        <v>2024-2025</v>
      </c>
      <c r="D2337" t="s">
        <v>161</v>
      </c>
      <c r="E2337" t="s">
        <v>60</v>
      </c>
      <c r="F2337" t="str">
        <f t="shared" si="109"/>
        <v>Queensland</v>
      </c>
      <c r="G2337" t="s">
        <v>19</v>
      </c>
      <c r="H2337">
        <v>4655</v>
      </c>
      <c r="I2337" t="s">
        <v>11</v>
      </c>
      <c r="J2337" t="s">
        <v>136</v>
      </c>
      <c r="K2337" t="s">
        <v>150</v>
      </c>
      <c r="L2337" t="s">
        <v>140</v>
      </c>
      <c r="M2337" s="5">
        <v>669</v>
      </c>
    </row>
    <row r="2338" spans="1:13" x14ac:dyDescent="0.25">
      <c r="A2338" s="2">
        <v>45821</v>
      </c>
      <c r="B2338" s="3">
        <f t="shared" si="110"/>
        <v>2025</v>
      </c>
      <c r="C2338" t="str">
        <f t="shared" si="108"/>
        <v>2024-2025</v>
      </c>
      <c r="D2338" t="s">
        <v>160</v>
      </c>
      <c r="E2338" t="s">
        <v>54</v>
      </c>
      <c r="F2338" t="str">
        <f t="shared" si="109"/>
        <v>New South Wales</v>
      </c>
      <c r="G2338" t="s">
        <v>10</v>
      </c>
      <c r="H2338">
        <v>2750</v>
      </c>
      <c r="I2338" t="s">
        <v>11</v>
      </c>
      <c r="J2338" t="s">
        <v>130</v>
      </c>
      <c r="K2338" t="s">
        <v>157</v>
      </c>
      <c r="L2338" t="s">
        <v>147</v>
      </c>
      <c r="M2338" s="5">
        <v>577</v>
      </c>
    </row>
    <row r="2339" spans="1:13" x14ac:dyDescent="0.25">
      <c r="A2339" s="2">
        <v>45713</v>
      </c>
      <c r="B2339" s="3">
        <f t="shared" si="110"/>
        <v>2025</v>
      </c>
      <c r="C2339" t="str">
        <f t="shared" si="108"/>
        <v>2024-2025</v>
      </c>
      <c r="D2339" t="s">
        <v>160</v>
      </c>
      <c r="E2339" t="s">
        <v>88</v>
      </c>
      <c r="F2339" t="str">
        <f t="shared" si="109"/>
        <v>Queensland</v>
      </c>
      <c r="G2339" t="s">
        <v>19</v>
      </c>
      <c r="H2339">
        <v>4570</v>
      </c>
      <c r="I2339" t="s">
        <v>11</v>
      </c>
      <c r="J2339" t="s">
        <v>134</v>
      </c>
      <c r="K2339" t="s">
        <v>150</v>
      </c>
      <c r="L2339" t="s">
        <v>140</v>
      </c>
      <c r="M2339" s="5">
        <v>304</v>
      </c>
    </row>
    <row r="2340" spans="1:13" x14ac:dyDescent="0.25">
      <c r="A2340" s="2">
        <v>45761</v>
      </c>
      <c r="B2340" s="3">
        <f t="shared" si="110"/>
        <v>2025</v>
      </c>
      <c r="C2340" t="str">
        <f t="shared" si="108"/>
        <v>2024-2025</v>
      </c>
      <c r="D2340" t="s">
        <v>161</v>
      </c>
      <c r="E2340" t="s">
        <v>81</v>
      </c>
      <c r="F2340" t="str">
        <f t="shared" si="109"/>
        <v>Victoria</v>
      </c>
      <c r="G2340" t="s">
        <v>26</v>
      </c>
      <c r="H2340">
        <v>3076</v>
      </c>
      <c r="I2340" t="s">
        <v>11</v>
      </c>
      <c r="J2340" t="s">
        <v>126</v>
      </c>
      <c r="K2340" t="s">
        <v>158</v>
      </c>
      <c r="L2340" t="s">
        <v>148</v>
      </c>
      <c r="M2340" s="5">
        <v>599</v>
      </c>
    </row>
    <row r="2341" spans="1:13" x14ac:dyDescent="0.25">
      <c r="A2341" s="2">
        <v>46022</v>
      </c>
      <c r="B2341" s="3">
        <f t="shared" si="110"/>
        <v>2026</v>
      </c>
      <c r="C2341" t="str">
        <f t="shared" si="108"/>
        <v>2025-2026</v>
      </c>
      <c r="D2341" t="s">
        <v>161</v>
      </c>
      <c r="E2341" t="s">
        <v>90</v>
      </c>
      <c r="F2341" t="str">
        <f t="shared" si="109"/>
        <v>New South Wales</v>
      </c>
      <c r="G2341" t="s">
        <v>10</v>
      </c>
      <c r="H2341">
        <v>2650</v>
      </c>
      <c r="I2341" t="s">
        <v>11</v>
      </c>
      <c r="J2341" t="s">
        <v>130</v>
      </c>
      <c r="K2341" t="s">
        <v>150</v>
      </c>
      <c r="L2341" t="s">
        <v>140</v>
      </c>
      <c r="M2341" s="5">
        <v>148</v>
      </c>
    </row>
    <row r="2342" spans="1:13" x14ac:dyDescent="0.25">
      <c r="A2342" s="2">
        <v>45440</v>
      </c>
      <c r="B2342" s="3">
        <f t="shared" si="110"/>
        <v>2024</v>
      </c>
      <c r="C2342" t="str">
        <f t="shared" si="108"/>
        <v>2023-2024</v>
      </c>
      <c r="D2342" t="s">
        <v>161</v>
      </c>
      <c r="E2342" t="s">
        <v>69</v>
      </c>
      <c r="F2342" t="str">
        <f t="shared" si="109"/>
        <v>Victoria</v>
      </c>
      <c r="G2342" t="s">
        <v>26</v>
      </c>
      <c r="H2342">
        <v>3148</v>
      </c>
      <c r="I2342" t="s">
        <v>11</v>
      </c>
      <c r="J2342" t="s">
        <v>125</v>
      </c>
      <c r="K2342" t="s">
        <v>151</v>
      </c>
      <c r="L2342" t="s">
        <v>141</v>
      </c>
      <c r="M2342" s="5">
        <v>55</v>
      </c>
    </row>
    <row r="2343" spans="1:13" x14ac:dyDescent="0.25">
      <c r="A2343" s="2">
        <v>45880</v>
      </c>
      <c r="B2343" s="3">
        <f t="shared" si="110"/>
        <v>2026</v>
      </c>
      <c r="C2343" t="str">
        <f t="shared" si="108"/>
        <v>2025-2026</v>
      </c>
      <c r="D2343" t="s">
        <v>160</v>
      </c>
      <c r="E2343" t="s">
        <v>95</v>
      </c>
      <c r="F2343" t="str">
        <f t="shared" si="109"/>
        <v>New South Wales</v>
      </c>
      <c r="G2343" t="s">
        <v>10</v>
      </c>
      <c r="H2343">
        <v>2131</v>
      </c>
      <c r="I2343" t="s">
        <v>11</v>
      </c>
      <c r="J2343" t="s">
        <v>123</v>
      </c>
      <c r="K2343" t="s">
        <v>151</v>
      </c>
      <c r="L2343" t="s">
        <v>141</v>
      </c>
      <c r="M2343" s="5">
        <v>96</v>
      </c>
    </row>
    <row r="2344" spans="1:13" x14ac:dyDescent="0.25">
      <c r="A2344" s="2">
        <v>45674</v>
      </c>
      <c r="B2344" s="3">
        <f t="shared" si="110"/>
        <v>2025</v>
      </c>
      <c r="C2344" t="str">
        <f t="shared" si="108"/>
        <v>2024-2025</v>
      </c>
      <c r="D2344" t="s">
        <v>161</v>
      </c>
      <c r="E2344" t="s">
        <v>79</v>
      </c>
      <c r="F2344" t="str">
        <f t="shared" si="109"/>
        <v>Queensland</v>
      </c>
      <c r="G2344" t="s">
        <v>19</v>
      </c>
      <c r="H2344">
        <v>4680</v>
      </c>
      <c r="I2344" t="s">
        <v>11</v>
      </c>
      <c r="J2344" t="s">
        <v>136</v>
      </c>
      <c r="K2344" t="s">
        <v>153</v>
      </c>
      <c r="L2344" t="s">
        <v>143</v>
      </c>
      <c r="M2344" s="5">
        <v>175</v>
      </c>
    </row>
    <row r="2345" spans="1:13" x14ac:dyDescent="0.25">
      <c r="A2345" s="2">
        <v>45630</v>
      </c>
      <c r="B2345" s="3">
        <f t="shared" si="110"/>
        <v>2025</v>
      </c>
      <c r="C2345" t="str">
        <f t="shared" si="108"/>
        <v>2024-2025</v>
      </c>
      <c r="D2345" t="s">
        <v>161</v>
      </c>
      <c r="E2345" t="s">
        <v>62</v>
      </c>
      <c r="F2345" t="str">
        <f t="shared" si="109"/>
        <v>Victoria</v>
      </c>
      <c r="G2345" t="s">
        <v>26</v>
      </c>
      <c r="H2345">
        <v>3690</v>
      </c>
      <c r="I2345" t="s">
        <v>11</v>
      </c>
      <c r="J2345" t="s">
        <v>135</v>
      </c>
      <c r="K2345" t="s">
        <v>154</v>
      </c>
      <c r="L2345" t="s">
        <v>144</v>
      </c>
      <c r="M2345" s="5">
        <v>377</v>
      </c>
    </row>
    <row r="2346" spans="1:13" x14ac:dyDescent="0.25">
      <c r="A2346" s="2">
        <v>45346</v>
      </c>
      <c r="B2346" s="3">
        <f t="shared" si="110"/>
        <v>2024</v>
      </c>
      <c r="C2346" t="str">
        <f t="shared" si="108"/>
        <v>2023-2024</v>
      </c>
      <c r="D2346" t="s">
        <v>161</v>
      </c>
      <c r="E2346" t="s">
        <v>36</v>
      </c>
      <c r="F2346" t="str">
        <f t="shared" si="109"/>
        <v>New South Wales</v>
      </c>
      <c r="G2346" t="s">
        <v>10</v>
      </c>
      <c r="H2346">
        <v>2539</v>
      </c>
      <c r="I2346" t="s">
        <v>11</v>
      </c>
      <c r="J2346" t="s">
        <v>121</v>
      </c>
      <c r="K2346" t="s">
        <v>157</v>
      </c>
      <c r="L2346" t="s">
        <v>147</v>
      </c>
      <c r="M2346" s="5">
        <v>722</v>
      </c>
    </row>
    <row r="2347" spans="1:13" x14ac:dyDescent="0.25">
      <c r="A2347" s="2">
        <v>45529</v>
      </c>
      <c r="B2347" s="3">
        <f t="shared" si="110"/>
        <v>2025</v>
      </c>
      <c r="C2347" t="str">
        <f t="shared" si="108"/>
        <v>2024-2025</v>
      </c>
      <c r="D2347" t="s">
        <v>161</v>
      </c>
      <c r="E2347" t="s">
        <v>35</v>
      </c>
      <c r="F2347" t="str">
        <f t="shared" si="109"/>
        <v>Victoria</v>
      </c>
      <c r="G2347" t="s">
        <v>26</v>
      </c>
      <c r="H2347">
        <v>3280</v>
      </c>
      <c r="I2347" t="s">
        <v>11</v>
      </c>
      <c r="J2347" t="s">
        <v>127</v>
      </c>
      <c r="K2347" t="s">
        <v>154</v>
      </c>
      <c r="L2347" t="s">
        <v>144</v>
      </c>
      <c r="M2347" s="5">
        <v>93</v>
      </c>
    </row>
    <row r="2348" spans="1:13" x14ac:dyDescent="0.25">
      <c r="A2348" s="2">
        <v>45498</v>
      </c>
      <c r="B2348" s="3">
        <f t="shared" si="110"/>
        <v>2025</v>
      </c>
      <c r="C2348" t="str">
        <f t="shared" si="108"/>
        <v>2024-2025</v>
      </c>
      <c r="D2348" t="s">
        <v>160</v>
      </c>
      <c r="E2348" t="s">
        <v>63</v>
      </c>
      <c r="F2348" t="str">
        <f t="shared" si="109"/>
        <v>Queensland</v>
      </c>
      <c r="G2348" t="s">
        <v>19</v>
      </c>
      <c r="H2348">
        <v>4068</v>
      </c>
      <c r="I2348" t="s">
        <v>11</v>
      </c>
      <c r="J2348" t="s">
        <v>129</v>
      </c>
      <c r="K2348" t="s">
        <v>158</v>
      </c>
      <c r="L2348" t="s">
        <v>148</v>
      </c>
      <c r="M2348" s="5">
        <v>106</v>
      </c>
    </row>
    <row r="2349" spans="1:13" x14ac:dyDescent="0.25">
      <c r="A2349" s="2">
        <v>45337</v>
      </c>
      <c r="B2349" s="3">
        <f t="shared" si="110"/>
        <v>2024</v>
      </c>
      <c r="C2349" t="str">
        <f t="shared" si="108"/>
        <v>2023-2024</v>
      </c>
      <c r="D2349" t="s">
        <v>161</v>
      </c>
      <c r="E2349" t="s">
        <v>93</v>
      </c>
      <c r="F2349" t="str">
        <f t="shared" si="109"/>
        <v>Victoria</v>
      </c>
      <c r="G2349" t="s">
        <v>26</v>
      </c>
      <c r="H2349">
        <v>3400</v>
      </c>
      <c r="I2349" t="s">
        <v>11</v>
      </c>
      <c r="J2349" t="s">
        <v>127</v>
      </c>
      <c r="K2349" t="s">
        <v>150</v>
      </c>
      <c r="L2349" t="s">
        <v>140</v>
      </c>
      <c r="M2349" s="5">
        <v>249</v>
      </c>
    </row>
    <row r="2350" spans="1:13" x14ac:dyDescent="0.25">
      <c r="A2350" s="2">
        <v>45772</v>
      </c>
      <c r="B2350" s="3">
        <f t="shared" si="110"/>
        <v>2025</v>
      </c>
      <c r="C2350" t="str">
        <f t="shared" si="108"/>
        <v>2024-2025</v>
      </c>
      <c r="D2350" t="s">
        <v>161</v>
      </c>
      <c r="E2350" t="s">
        <v>71</v>
      </c>
      <c r="F2350" t="str">
        <f t="shared" si="109"/>
        <v>Victoria</v>
      </c>
      <c r="G2350" t="s">
        <v>26</v>
      </c>
      <c r="H2350">
        <v>3131</v>
      </c>
      <c r="I2350" t="s">
        <v>11</v>
      </c>
      <c r="J2350" t="s">
        <v>125</v>
      </c>
      <c r="K2350" t="s">
        <v>153</v>
      </c>
      <c r="L2350" t="s">
        <v>143</v>
      </c>
      <c r="M2350" s="5">
        <v>398</v>
      </c>
    </row>
    <row r="2351" spans="1:13" x14ac:dyDescent="0.25">
      <c r="A2351" s="2">
        <v>45697</v>
      </c>
      <c r="B2351" s="3">
        <f t="shared" si="110"/>
        <v>2025</v>
      </c>
      <c r="C2351" t="str">
        <f t="shared" si="108"/>
        <v>2024-2025</v>
      </c>
      <c r="D2351" t="s">
        <v>160</v>
      </c>
      <c r="E2351" t="s">
        <v>106</v>
      </c>
      <c r="F2351" t="str">
        <f t="shared" si="109"/>
        <v>Queensland</v>
      </c>
      <c r="G2351" t="s">
        <v>19</v>
      </c>
      <c r="H2351">
        <v>4558</v>
      </c>
      <c r="I2351" t="s">
        <v>11</v>
      </c>
      <c r="J2351" t="s">
        <v>134</v>
      </c>
      <c r="K2351" t="s">
        <v>153</v>
      </c>
      <c r="L2351" t="s">
        <v>143</v>
      </c>
      <c r="M2351" s="5">
        <v>376</v>
      </c>
    </row>
    <row r="2352" spans="1:13" x14ac:dyDescent="0.25">
      <c r="A2352" s="2">
        <v>45373</v>
      </c>
      <c r="B2352" s="3">
        <f t="shared" si="110"/>
        <v>2024</v>
      </c>
      <c r="C2352" t="str">
        <f t="shared" si="108"/>
        <v>2023-2024</v>
      </c>
      <c r="D2352" t="s">
        <v>160</v>
      </c>
      <c r="E2352" t="s">
        <v>33</v>
      </c>
      <c r="F2352" t="str">
        <f t="shared" si="109"/>
        <v>Northern Territory</v>
      </c>
      <c r="G2352" t="s">
        <v>15</v>
      </c>
      <c r="H2352">
        <v>870</v>
      </c>
      <c r="I2352" t="s">
        <v>11</v>
      </c>
      <c r="J2352" t="s">
        <v>138</v>
      </c>
      <c r="K2352" t="s">
        <v>159</v>
      </c>
      <c r="L2352" t="s">
        <v>149</v>
      </c>
      <c r="M2352" s="5">
        <v>251</v>
      </c>
    </row>
    <row r="2353" spans="1:13" x14ac:dyDescent="0.25">
      <c r="A2353" s="2">
        <v>45430</v>
      </c>
      <c r="B2353" s="3">
        <f t="shared" si="110"/>
        <v>2024</v>
      </c>
      <c r="C2353" t="str">
        <f t="shared" si="108"/>
        <v>2023-2024</v>
      </c>
      <c r="D2353" t="s">
        <v>160</v>
      </c>
      <c r="E2353" t="s">
        <v>21</v>
      </c>
      <c r="F2353" t="str">
        <f t="shared" si="109"/>
        <v>South Australia</v>
      </c>
      <c r="G2353" t="s">
        <v>17</v>
      </c>
      <c r="H2353">
        <v>5343</v>
      </c>
      <c r="I2353" t="s">
        <v>11</v>
      </c>
      <c r="J2353" t="s">
        <v>137</v>
      </c>
      <c r="K2353" t="s">
        <v>159</v>
      </c>
      <c r="L2353" t="s">
        <v>149</v>
      </c>
      <c r="M2353" s="5">
        <v>496</v>
      </c>
    </row>
    <row r="2354" spans="1:13" x14ac:dyDescent="0.25">
      <c r="A2354" s="2">
        <v>45484</v>
      </c>
      <c r="B2354" s="3">
        <f t="shared" si="110"/>
        <v>2025</v>
      </c>
      <c r="C2354" t="str">
        <f t="shared" si="108"/>
        <v>2024-2025</v>
      </c>
      <c r="D2354" t="s">
        <v>161</v>
      </c>
      <c r="E2354" t="s">
        <v>79</v>
      </c>
      <c r="F2354" t="str">
        <f t="shared" si="109"/>
        <v>Queensland</v>
      </c>
      <c r="G2354" t="s">
        <v>19</v>
      </c>
      <c r="H2354">
        <v>4680</v>
      </c>
      <c r="I2354" t="s">
        <v>11</v>
      </c>
      <c r="J2354" t="s">
        <v>136</v>
      </c>
      <c r="K2354" t="s">
        <v>155</v>
      </c>
      <c r="L2354" t="s">
        <v>145</v>
      </c>
      <c r="M2354" s="5">
        <v>679</v>
      </c>
    </row>
    <row r="2355" spans="1:13" x14ac:dyDescent="0.25">
      <c r="A2355" s="2">
        <v>45682</v>
      </c>
      <c r="B2355" s="3">
        <f t="shared" si="110"/>
        <v>2025</v>
      </c>
      <c r="C2355" t="str">
        <f t="shared" si="108"/>
        <v>2024-2025</v>
      </c>
      <c r="D2355" t="s">
        <v>161</v>
      </c>
      <c r="E2355" t="s">
        <v>108</v>
      </c>
      <c r="F2355" t="str">
        <f t="shared" si="109"/>
        <v>Tasmania</v>
      </c>
      <c r="G2355" t="s">
        <v>43</v>
      </c>
      <c r="H2355">
        <v>7320</v>
      </c>
      <c r="I2355" t="s">
        <v>11</v>
      </c>
      <c r="J2355" t="s">
        <v>128</v>
      </c>
      <c r="K2355" t="s">
        <v>157</v>
      </c>
      <c r="L2355" t="s">
        <v>147</v>
      </c>
      <c r="M2355" s="5">
        <v>441</v>
      </c>
    </row>
    <row r="2356" spans="1:13" x14ac:dyDescent="0.25">
      <c r="A2356" s="2">
        <v>45375</v>
      </c>
      <c r="B2356" s="3">
        <f t="shared" si="110"/>
        <v>2024</v>
      </c>
      <c r="C2356" t="str">
        <f t="shared" si="108"/>
        <v>2023-2024</v>
      </c>
      <c r="D2356" t="s">
        <v>160</v>
      </c>
      <c r="E2356" t="s">
        <v>90</v>
      </c>
      <c r="F2356" t="str">
        <f t="shared" si="109"/>
        <v>New South Wales</v>
      </c>
      <c r="G2356" t="s">
        <v>10</v>
      </c>
      <c r="H2356">
        <v>2650</v>
      </c>
      <c r="I2356" t="s">
        <v>11</v>
      </c>
      <c r="J2356" t="s">
        <v>130</v>
      </c>
      <c r="K2356" t="s">
        <v>151</v>
      </c>
      <c r="L2356" t="s">
        <v>141</v>
      </c>
      <c r="M2356" s="5">
        <v>152</v>
      </c>
    </row>
    <row r="2357" spans="1:13" x14ac:dyDescent="0.25">
      <c r="A2357" s="2">
        <v>45416</v>
      </c>
      <c r="B2357" s="3">
        <f t="shared" si="110"/>
        <v>2024</v>
      </c>
      <c r="C2357" t="str">
        <f t="shared" si="108"/>
        <v>2023-2024</v>
      </c>
      <c r="D2357" t="s">
        <v>160</v>
      </c>
      <c r="E2357" t="s">
        <v>56</v>
      </c>
      <c r="F2357" t="str">
        <f t="shared" si="109"/>
        <v>Queensland</v>
      </c>
      <c r="G2357" t="s">
        <v>19</v>
      </c>
      <c r="H2357">
        <v>4883</v>
      </c>
      <c r="I2357" t="s">
        <v>11</v>
      </c>
      <c r="J2357" t="s">
        <v>131</v>
      </c>
      <c r="K2357" t="s">
        <v>159</v>
      </c>
      <c r="L2357" t="s">
        <v>149</v>
      </c>
      <c r="M2357" s="5">
        <v>189</v>
      </c>
    </row>
    <row r="2358" spans="1:13" x14ac:dyDescent="0.25">
      <c r="A2358" s="2">
        <v>45714</v>
      </c>
      <c r="B2358" s="3">
        <f t="shared" si="110"/>
        <v>2025</v>
      </c>
      <c r="C2358" t="str">
        <f t="shared" si="108"/>
        <v>2024-2025</v>
      </c>
      <c r="D2358" t="s">
        <v>160</v>
      </c>
      <c r="E2358" t="s">
        <v>25</v>
      </c>
      <c r="F2358" t="str">
        <f t="shared" si="109"/>
        <v>Victoria</v>
      </c>
      <c r="G2358" t="s">
        <v>26</v>
      </c>
      <c r="H2358">
        <v>3066</v>
      </c>
      <c r="I2358" t="s">
        <v>11</v>
      </c>
      <c r="J2358" t="s">
        <v>126</v>
      </c>
      <c r="K2358" t="s">
        <v>151</v>
      </c>
      <c r="L2358" t="s">
        <v>141</v>
      </c>
      <c r="M2358" s="5">
        <v>83</v>
      </c>
    </row>
    <row r="2359" spans="1:13" x14ac:dyDescent="0.25">
      <c r="A2359" s="2">
        <v>45985</v>
      </c>
      <c r="B2359" s="3">
        <f t="shared" si="110"/>
        <v>2026</v>
      </c>
      <c r="C2359" t="str">
        <f t="shared" si="108"/>
        <v>2025-2026</v>
      </c>
      <c r="D2359" t="s">
        <v>160</v>
      </c>
      <c r="E2359" t="s">
        <v>37</v>
      </c>
      <c r="F2359" t="str">
        <f t="shared" si="109"/>
        <v>Victoria</v>
      </c>
      <c r="G2359" t="s">
        <v>26</v>
      </c>
      <c r="H2359">
        <v>3134</v>
      </c>
      <c r="I2359" t="s">
        <v>11</v>
      </c>
      <c r="J2359" t="s">
        <v>125</v>
      </c>
      <c r="K2359" t="s">
        <v>154</v>
      </c>
      <c r="L2359" t="s">
        <v>144</v>
      </c>
      <c r="M2359" s="5">
        <v>424</v>
      </c>
    </row>
    <row r="2360" spans="1:13" x14ac:dyDescent="0.25">
      <c r="A2360" s="2">
        <v>45340</v>
      </c>
      <c r="B2360" s="3">
        <f t="shared" si="110"/>
        <v>2024</v>
      </c>
      <c r="C2360" t="str">
        <f t="shared" si="108"/>
        <v>2023-2024</v>
      </c>
      <c r="D2360" t="s">
        <v>160</v>
      </c>
      <c r="E2360" t="s">
        <v>105</v>
      </c>
      <c r="F2360" t="str">
        <f t="shared" si="109"/>
        <v>New South Wales</v>
      </c>
      <c r="G2360" t="s">
        <v>10</v>
      </c>
      <c r="H2360">
        <v>2031</v>
      </c>
      <c r="I2360" t="s">
        <v>11</v>
      </c>
      <c r="J2360" t="s">
        <v>124</v>
      </c>
      <c r="K2360" t="s">
        <v>152</v>
      </c>
      <c r="L2360" t="s">
        <v>142</v>
      </c>
      <c r="M2360" s="5">
        <v>114</v>
      </c>
    </row>
    <row r="2361" spans="1:13" x14ac:dyDescent="0.25">
      <c r="A2361" s="2">
        <v>45960</v>
      </c>
      <c r="B2361" s="3">
        <f t="shared" si="110"/>
        <v>2026</v>
      </c>
      <c r="C2361" t="str">
        <f t="shared" si="108"/>
        <v>2025-2026</v>
      </c>
      <c r="D2361" t="s">
        <v>161</v>
      </c>
      <c r="E2361" t="s">
        <v>93</v>
      </c>
      <c r="F2361" t="str">
        <f t="shared" si="109"/>
        <v>Victoria</v>
      </c>
      <c r="G2361" t="s">
        <v>26</v>
      </c>
      <c r="H2361">
        <v>3400</v>
      </c>
      <c r="I2361" t="s">
        <v>11</v>
      </c>
      <c r="J2361" t="s">
        <v>127</v>
      </c>
      <c r="K2361" t="s">
        <v>159</v>
      </c>
      <c r="L2361" t="s">
        <v>149</v>
      </c>
      <c r="M2361" s="5">
        <v>400</v>
      </c>
    </row>
    <row r="2362" spans="1:13" x14ac:dyDescent="0.25">
      <c r="A2362" s="2">
        <v>45612</v>
      </c>
      <c r="B2362" s="3">
        <f t="shared" si="110"/>
        <v>2025</v>
      </c>
      <c r="C2362" t="str">
        <f t="shared" si="108"/>
        <v>2024-2025</v>
      </c>
      <c r="D2362" t="s">
        <v>160</v>
      </c>
      <c r="E2362" t="s">
        <v>93</v>
      </c>
      <c r="F2362" t="str">
        <f t="shared" si="109"/>
        <v>Victoria</v>
      </c>
      <c r="G2362" t="s">
        <v>26</v>
      </c>
      <c r="H2362">
        <v>3400</v>
      </c>
      <c r="I2362" t="s">
        <v>11</v>
      </c>
      <c r="J2362" t="s">
        <v>127</v>
      </c>
      <c r="K2362" t="s">
        <v>151</v>
      </c>
      <c r="L2362" t="s">
        <v>141</v>
      </c>
      <c r="M2362" s="5">
        <v>40</v>
      </c>
    </row>
    <row r="2363" spans="1:13" x14ac:dyDescent="0.25">
      <c r="A2363" s="2">
        <v>45364</v>
      </c>
      <c r="B2363" s="3">
        <f t="shared" si="110"/>
        <v>2024</v>
      </c>
      <c r="C2363" t="str">
        <f t="shared" si="108"/>
        <v>2023-2024</v>
      </c>
      <c r="D2363" t="s">
        <v>160</v>
      </c>
      <c r="E2363" t="s">
        <v>9</v>
      </c>
      <c r="F2363" t="str">
        <f t="shared" si="109"/>
        <v>New South Wales</v>
      </c>
      <c r="G2363" t="s">
        <v>10</v>
      </c>
      <c r="H2363">
        <v>2067</v>
      </c>
      <c r="I2363" t="s">
        <v>11</v>
      </c>
      <c r="J2363" t="s">
        <v>124</v>
      </c>
      <c r="K2363" t="s">
        <v>154</v>
      </c>
      <c r="L2363" t="s">
        <v>144</v>
      </c>
      <c r="M2363" s="5">
        <v>120</v>
      </c>
    </row>
    <row r="2364" spans="1:13" x14ac:dyDescent="0.25">
      <c r="A2364" s="2">
        <v>45612</v>
      </c>
      <c r="B2364" s="3">
        <f t="shared" si="110"/>
        <v>2025</v>
      </c>
      <c r="C2364" t="str">
        <f t="shared" si="108"/>
        <v>2024-2025</v>
      </c>
      <c r="D2364" t="s">
        <v>161</v>
      </c>
      <c r="E2364" t="s">
        <v>99</v>
      </c>
      <c r="F2364" t="str">
        <f t="shared" si="109"/>
        <v>Western Australia</v>
      </c>
      <c r="G2364" t="s">
        <v>28</v>
      </c>
      <c r="H2364">
        <v>6530</v>
      </c>
      <c r="I2364" t="s">
        <v>11</v>
      </c>
      <c r="J2364" t="s">
        <v>139</v>
      </c>
      <c r="K2364" t="s">
        <v>154</v>
      </c>
      <c r="L2364" t="s">
        <v>144</v>
      </c>
      <c r="M2364" s="5">
        <v>367</v>
      </c>
    </row>
    <row r="2365" spans="1:13" x14ac:dyDescent="0.25">
      <c r="A2365" s="2">
        <v>45751</v>
      </c>
      <c r="B2365" s="3">
        <f t="shared" si="110"/>
        <v>2025</v>
      </c>
      <c r="C2365" t="str">
        <f t="shared" si="108"/>
        <v>2024-2025</v>
      </c>
      <c r="D2365" t="s">
        <v>160</v>
      </c>
      <c r="E2365" t="s">
        <v>72</v>
      </c>
      <c r="F2365" t="str">
        <f t="shared" si="109"/>
        <v>Queensland</v>
      </c>
      <c r="G2365" t="s">
        <v>19</v>
      </c>
      <c r="H2365">
        <v>4870</v>
      </c>
      <c r="I2365" t="s">
        <v>11</v>
      </c>
      <c r="J2365" t="s">
        <v>131</v>
      </c>
      <c r="K2365" t="s">
        <v>153</v>
      </c>
      <c r="L2365" t="s">
        <v>143</v>
      </c>
      <c r="M2365" s="5">
        <v>155</v>
      </c>
    </row>
    <row r="2366" spans="1:13" x14ac:dyDescent="0.25">
      <c r="A2366" s="2">
        <v>45920</v>
      </c>
      <c r="B2366" s="3">
        <f t="shared" si="110"/>
        <v>2026</v>
      </c>
      <c r="C2366" t="str">
        <f t="shared" si="108"/>
        <v>2025-2026</v>
      </c>
      <c r="D2366" t="s">
        <v>161</v>
      </c>
      <c r="E2366" t="s">
        <v>40</v>
      </c>
      <c r="F2366" t="str">
        <f t="shared" si="109"/>
        <v>South Australia</v>
      </c>
      <c r="G2366" t="s">
        <v>17</v>
      </c>
      <c r="H2366">
        <v>5169</v>
      </c>
      <c r="I2366" t="s">
        <v>11</v>
      </c>
      <c r="J2366" t="s">
        <v>132</v>
      </c>
      <c r="K2366" t="s">
        <v>157</v>
      </c>
      <c r="L2366" t="s">
        <v>147</v>
      </c>
      <c r="M2366" s="5">
        <v>114</v>
      </c>
    </row>
    <row r="2367" spans="1:13" x14ac:dyDescent="0.25">
      <c r="A2367" s="2">
        <v>45481</v>
      </c>
      <c r="B2367" s="3">
        <f t="shared" si="110"/>
        <v>2025</v>
      </c>
      <c r="C2367" t="str">
        <f t="shared" si="108"/>
        <v>2024-2025</v>
      </c>
      <c r="D2367" t="s">
        <v>160</v>
      </c>
      <c r="E2367" t="s">
        <v>83</v>
      </c>
      <c r="F2367" t="str">
        <f t="shared" si="109"/>
        <v>Victoria</v>
      </c>
      <c r="G2367" t="s">
        <v>26</v>
      </c>
      <c r="H2367">
        <v>3551</v>
      </c>
      <c r="I2367" t="s">
        <v>11</v>
      </c>
      <c r="J2367" t="s">
        <v>127</v>
      </c>
      <c r="K2367" t="s">
        <v>158</v>
      </c>
      <c r="L2367" t="s">
        <v>148</v>
      </c>
      <c r="M2367" s="5">
        <v>598</v>
      </c>
    </row>
    <row r="2368" spans="1:13" x14ac:dyDescent="0.25">
      <c r="A2368" s="2">
        <v>45807</v>
      </c>
      <c r="B2368" s="3">
        <f t="shared" si="110"/>
        <v>2025</v>
      </c>
      <c r="C2368" t="str">
        <f t="shared" si="108"/>
        <v>2024-2025</v>
      </c>
      <c r="D2368" t="s">
        <v>160</v>
      </c>
      <c r="E2368" t="s">
        <v>20</v>
      </c>
      <c r="F2368" t="str">
        <f t="shared" si="109"/>
        <v>South Australia</v>
      </c>
      <c r="G2368" t="s">
        <v>17</v>
      </c>
      <c r="H2368">
        <v>5607</v>
      </c>
      <c r="I2368" t="s">
        <v>11</v>
      </c>
      <c r="J2368" t="s">
        <v>137</v>
      </c>
      <c r="K2368" t="s">
        <v>152</v>
      </c>
      <c r="L2368" t="s">
        <v>142</v>
      </c>
      <c r="M2368" s="5">
        <v>21</v>
      </c>
    </row>
    <row r="2369" spans="1:13" x14ac:dyDescent="0.25">
      <c r="A2369" s="2">
        <v>45490</v>
      </c>
      <c r="B2369" s="3">
        <f t="shared" si="110"/>
        <v>2025</v>
      </c>
      <c r="C2369" t="str">
        <f t="shared" si="108"/>
        <v>2024-2025</v>
      </c>
      <c r="D2369" t="s">
        <v>160</v>
      </c>
      <c r="E2369" t="s">
        <v>18</v>
      </c>
      <c r="F2369" t="str">
        <f t="shared" si="109"/>
        <v>Queensland</v>
      </c>
      <c r="G2369" t="s">
        <v>19</v>
      </c>
      <c r="H2369">
        <v>4802</v>
      </c>
      <c r="I2369" t="s">
        <v>11</v>
      </c>
      <c r="J2369" t="s">
        <v>131</v>
      </c>
      <c r="K2369" t="s">
        <v>156</v>
      </c>
      <c r="L2369" t="s">
        <v>146</v>
      </c>
      <c r="M2369" s="5">
        <v>321</v>
      </c>
    </row>
    <row r="2370" spans="1:13" x14ac:dyDescent="0.25">
      <c r="A2370" s="2">
        <v>45708</v>
      </c>
      <c r="B2370" s="3">
        <f t="shared" si="110"/>
        <v>2025</v>
      </c>
      <c r="C2370" t="str">
        <f t="shared" ref="C2370:C2433" si="111">IF(MONTH(A2370) &gt;= 7, YEAR(A2370) &amp; "-" &amp; YEAR(A2370) + 1, YEAR(A2370) - 1 &amp; "-" &amp; YEAR(A2370))</f>
        <v>2024-2025</v>
      </c>
      <c r="D2370" t="s">
        <v>160</v>
      </c>
      <c r="E2370" t="s">
        <v>59</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17</v>
      </c>
      <c r="H2370">
        <v>5011</v>
      </c>
      <c r="I2370" t="s">
        <v>11</v>
      </c>
      <c r="J2370" t="s">
        <v>132</v>
      </c>
      <c r="K2370" t="s">
        <v>154</v>
      </c>
      <c r="L2370" t="s">
        <v>144</v>
      </c>
      <c r="M2370" s="5">
        <v>642</v>
      </c>
    </row>
    <row r="2371" spans="1:13" x14ac:dyDescent="0.25">
      <c r="A2371" s="2">
        <v>45815</v>
      </c>
      <c r="B2371" s="3">
        <f t="shared" ref="B2371:B2434" si="113">IF(MONTH(A2371)&gt;=7,YEAR(A2371)+1,YEAR(A2371))</f>
        <v>2025</v>
      </c>
      <c r="C2371" t="str">
        <f t="shared" si="111"/>
        <v>2024-2025</v>
      </c>
      <c r="D2371" t="s">
        <v>161</v>
      </c>
      <c r="E2371" t="s">
        <v>12</v>
      </c>
      <c r="F2371" t="str">
        <f t="shared" si="112"/>
        <v>New South Wales</v>
      </c>
      <c r="G2371" t="s">
        <v>10</v>
      </c>
      <c r="H2371">
        <v>2795</v>
      </c>
      <c r="I2371" t="s">
        <v>11</v>
      </c>
      <c r="J2371" t="s">
        <v>130</v>
      </c>
      <c r="K2371" t="s">
        <v>158</v>
      </c>
      <c r="L2371" t="s">
        <v>148</v>
      </c>
      <c r="M2371" s="5">
        <v>177</v>
      </c>
    </row>
    <row r="2372" spans="1:13" x14ac:dyDescent="0.25">
      <c r="A2372" s="2">
        <v>45968</v>
      </c>
      <c r="B2372" s="3">
        <f t="shared" si="113"/>
        <v>2026</v>
      </c>
      <c r="C2372" t="str">
        <f t="shared" si="111"/>
        <v>2025-2026</v>
      </c>
      <c r="D2372" t="s">
        <v>160</v>
      </c>
      <c r="E2372" t="s">
        <v>64</v>
      </c>
      <c r="F2372" t="str">
        <f t="shared" si="112"/>
        <v>Western Australia</v>
      </c>
      <c r="G2372" t="s">
        <v>28</v>
      </c>
      <c r="H2372">
        <v>6112</v>
      </c>
      <c r="I2372" t="s">
        <v>11</v>
      </c>
      <c r="J2372" t="s">
        <v>133</v>
      </c>
      <c r="K2372" t="s">
        <v>153</v>
      </c>
      <c r="L2372" t="s">
        <v>143</v>
      </c>
      <c r="M2372" s="5">
        <v>364</v>
      </c>
    </row>
    <row r="2373" spans="1:13" x14ac:dyDescent="0.25">
      <c r="A2373" s="2">
        <v>45652</v>
      </c>
      <c r="B2373" s="3">
        <f t="shared" si="113"/>
        <v>2025</v>
      </c>
      <c r="C2373" t="str">
        <f t="shared" si="111"/>
        <v>2024-2025</v>
      </c>
      <c r="D2373" t="s">
        <v>161</v>
      </c>
      <c r="E2373" t="s">
        <v>104</v>
      </c>
      <c r="F2373" t="str">
        <f t="shared" si="112"/>
        <v>Victoria</v>
      </c>
      <c r="G2373" t="s">
        <v>26</v>
      </c>
      <c r="H2373">
        <v>3175</v>
      </c>
      <c r="I2373" t="s">
        <v>11</v>
      </c>
      <c r="J2373" t="s">
        <v>125</v>
      </c>
      <c r="K2373" t="s">
        <v>151</v>
      </c>
      <c r="L2373" t="s">
        <v>141</v>
      </c>
      <c r="M2373" s="5">
        <v>34</v>
      </c>
    </row>
    <row r="2374" spans="1:13" x14ac:dyDescent="0.25">
      <c r="A2374" s="2">
        <v>45546</v>
      </c>
      <c r="B2374" s="3">
        <f t="shared" si="113"/>
        <v>2025</v>
      </c>
      <c r="C2374" t="str">
        <f t="shared" si="111"/>
        <v>2024-2025</v>
      </c>
      <c r="D2374" t="s">
        <v>160</v>
      </c>
      <c r="E2374" t="s">
        <v>32</v>
      </c>
      <c r="F2374" t="str">
        <f t="shared" si="112"/>
        <v>Victoria</v>
      </c>
      <c r="G2374" t="s">
        <v>26</v>
      </c>
      <c r="H2374">
        <v>3977</v>
      </c>
      <c r="I2374" t="s">
        <v>11</v>
      </c>
      <c r="J2374" t="s">
        <v>135</v>
      </c>
      <c r="K2374" t="s">
        <v>157</v>
      </c>
      <c r="L2374" t="s">
        <v>147</v>
      </c>
      <c r="M2374" s="5">
        <v>321</v>
      </c>
    </row>
    <row r="2375" spans="1:13" x14ac:dyDescent="0.25">
      <c r="A2375" s="2">
        <v>45589</v>
      </c>
      <c r="B2375" s="3">
        <f t="shared" si="113"/>
        <v>2025</v>
      </c>
      <c r="C2375" t="str">
        <f t="shared" si="111"/>
        <v>2024-2025</v>
      </c>
      <c r="D2375" t="s">
        <v>160</v>
      </c>
      <c r="E2375" t="s">
        <v>95</v>
      </c>
      <c r="F2375" t="str">
        <f t="shared" si="112"/>
        <v>New South Wales</v>
      </c>
      <c r="G2375" t="s">
        <v>10</v>
      </c>
      <c r="H2375">
        <v>2131</v>
      </c>
      <c r="I2375" t="s">
        <v>11</v>
      </c>
      <c r="J2375" t="s">
        <v>123</v>
      </c>
      <c r="K2375" t="s">
        <v>153</v>
      </c>
      <c r="L2375" t="s">
        <v>143</v>
      </c>
      <c r="M2375" s="5">
        <v>200</v>
      </c>
    </row>
    <row r="2376" spans="1:13" x14ac:dyDescent="0.25">
      <c r="A2376" s="2">
        <v>45836</v>
      </c>
      <c r="B2376" s="3">
        <f t="shared" si="113"/>
        <v>2025</v>
      </c>
      <c r="C2376" t="str">
        <f t="shared" si="111"/>
        <v>2024-2025</v>
      </c>
      <c r="D2376" t="s">
        <v>161</v>
      </c>
      <c r="E2376" t="s">
        <v>62</v>
      </c>
      <c r="F2376" t="str">
        <f t="shared" si="112"/>
        <v>Victoria</v>
      </c>
      <c r="G2376" t="s">
        <v>26</v>
      </c>
      <c r="H2376">
        <v>3690</v>
      </c>
      <c r="I2376" t="s">
        <v>11</v>
      </c>
      <c r="J2376" t="s">
        <v>135</v>
      </c>
      <c r="K2376" t="s">
        <v>155</v>
      </c>
      <c r="L2376" t="s">
        <v>145</v>
      </c>
      <c r="M2376" s="5">
        <v>257</v>
      </c>
    </row>
    <row r="2377" spans="1:13" x14ac:dyDescent="0.25">
      <c r="A2377" s="2">
        <v>45325</v>
      </c>
      <c r="B2377" s="3">
        <f t="shared" si="113"/>
        <v>2024</v>
      </c>
      <c r="C2377" t="str">
        <f t="shared" si="111"/>
        <v>2023-2024</v>
      </c>
      <c r="D2377" t="s">
        <v>160</v>
      </c>
      <c r="E2377" t="s">
        <v>20</v>
      </c>
      <c r="F2377" t="str">
        <f t="shared" si="112"/>
        <v>South Australia</v>
      </c>
      <c r="G2377" t="s">
        <v>17</v>
      </c>
      <c r="H2377">
        <v>5607</v>
      </c>
      <c r="I2377" t="s">
        <v>11</v>
      </c>
      <c r="J2377" t="s">
        <v>137</v>
      </c>
      <c r="K2377" t="s">
        <v>154</v>
      </c>
      <c r="L2377" t="s">
        <v>144</v>
      </c>
      <c r="M2377" s="5">
        <v>475</v>
      </c>
    </row>
    <row r="2378" spans="1:13" x14ac:dyDescent="0.25">
      <c r="A2378" s="2">
        <v>45363</v>
      </c>
      <c r="B2378" s="3">
        <f t="shared" si="113"/>
        <v>2024</v>
      </c>
      <c r="C2378" t="str">
        <f t="shared" si="111"/>
        <v>2023-2024</v>
      </c>
      <c r="D2378" t="s">
        <v>161</v>
      </c>
      <c r="E2378" t="s">
        <v>65</v>
      </c>
      <c r="F2378" t="str">
        <f t="shared" si="112"/>
        <v>Victoria</v>
      </c>
      <c r="G2378" t="s">
        <v>26</v>
      </c>
      <c r="H2378">
        <v>3931</v>
      </c>
      <c r="I2378" t="s">
        <v>11</v>
      </c>
      <c r="J2378" t="s">
        <v>135</v>
      </c>
      <c r="K2378" t="s">
        <v>154</v>
      </c>
      <c r="L2378" t="s">
        <v>144</v>
      </c>
      <c r="M2378" s="5">
        <v>545</v>
      </c>
    </row>
    <row r="2379" spans="1:13" x14ac:dyDescent="0.25">
      <c r="A2379" s="2">
        <v>45384</v>
      </c>
      <c r="B2379" s="3">
        <f t="shared" si="113"/>
        <v>2024</v>
      </c>
      <c r="C2379" t="str">
        <f t="shared" si="111"/>
        <v>2023-2024</v>
      </c>
      <c r="D2379" t="s">
        <v>161</v>
      </c>
      <c r="E2379" t="s">
        <v>70</v>
      </c>
      <c r="F2379" t="str">
        <f t="shared" si="112"/>
        <v>Western Australia</v>
      </c>
      <c r="G2379" t="s">
        <v>28</v>
      </c>
      <c r="H2379">
        <v>6021</v>
      </c>
      <c r="I2379" t="s">
        <v>11</v>
      </c>
      <c r="J2379" t="s">
        <v>119</v>
      </c>
      <c r="K2379" t="s">
        <v>150</v>
      </c>
      <c r="L2379" t="s">
        <v>140</v>
      </c>
      <c r="M2379" s="5">
        <v>155</v>
      </c>
    </row>
    <row r="2380" spans="1:13" x14ac:dyDescent="0.25">
      <c r="A2380" s="2">
        <v>45662</v>
      </c>
      <c r="B2380" s="3">
        <f t="shared" si="113"/>
        <v>2025</v>
      </c>
      <c r="C2380" t="str">
        <f t="shared" si="111"/>
        <v>2024-2025</v>
      </c>
      <c r="D2380" t="s">
        <v>161</v>
      </c>
      <c r="E2380" t="s">
        <v>40</v>
      </c>
      <c r="F2380" t="str">
        <f t="shared" si="112"/>
        <v>South Australia</v>
      </c>
      <c r="G2380" t="s">
        <v>17</v>
      </c>
      <c r="H2380">
        <v>5169</v>
      </c>
      <c r="I2380" t="s">
        <v>11</v>
      </c>
      <c r="J2380" t="s">
        <v>132</v>
      </c>
      <c r="K2380" t="s">
        <v>154</v>
      </c>
      <c r="L2380" t="s">
        <v>144</v>
      </c>
      <c r="M2380" s="5">
        <v>114</v>
      </c>
    </row>
    <row r="2381" spans="1:13" x14ac:dyDescent="0.25">
      <c r="A2381" s="2">
        <v>45584</v>
      </c>
      <c r="B2381" s="3">
        <f t="shared" si="113"/>
        <v>2025</v>
      </c>
      <c r="C2381" t="str">
        <f t="shared" si="111"/>
        <v>2024-2025</v>
      </c>
      <c r="D2381" t="s">
        <v>160</v>
      </c>
      <c r="E2381" t="s">
        <v>107</v>
      </c>
      <c r="F2381" t="str">
        <f t="shared" si="112"/>
        <v>New South Wales</v>
      </c>
      <c r="G2381" t="s">
        <v>10</v>
      </c>
      <c r="H2381">
        <v>2020</v>
      </c>
      <c r="I2381" t="s">
        <v>11</v>
      </c>
      <c r="J2381" t="s">
        <v>124</v>
      </c>
      <c r="K2381" t="s">
        <v>156</v>
      </c>
      <c r="L2381" t="s">
        <v>146</v>
      </c>
      <c r="M2381" s="5">
        <v>570</v>
      </c>
    </row>
    <row r="2382" spans="1:13" x14ac:dyDescent="0.25">
      <c r="A2382" s="2">
        <v>45569</v>
      </c>
      <c r="B2382" s="3">
        <f t="shared" si="113"/>
        <v>2025</v>
      </c>
      <c r="C2382" t="str">
        <f t="shared" si="111"/>
        <v>2024-2025</v>
      </c>
      <c r="D2382" t="s">
        <v>160</v>
      </c>
      <c r="E2382" t="s">
        <v>53</v>
      </c>
      <c r="F2382" t="str">
        <f t="shared" si="112"/>
        <v>Queensland</v>
      </c>
      <c r="G2382" t="s">
        <v>19</v>
      </c>
      <c r="H2382">
        <v>4012</v>
      </c>
      <c r="I2382" t="s">
        <v>11</v>
      </c>
      <c r="J2382" t="s">
        <v>129</v>
      </c>
      <c r="K2382" t="s">
        <v>155</v>
      </c>
      <c r="L2382" t="s">
        <v>145</v>
      </c>
      <c r="M2382" s="5">
        <v>691</v>
      </c>
    </row>
    <row r="2383" spans="1:13" x14ac:dyDescent="0.25">
      <c r="A2383" s="2">
        <v>45394</v>
      </c>
      <c r="B2383" s="3">
        <f t="shared" si="113"/>
        <v>2024</v>
      </c>
      <c r="C2383" t="str">
        <f t="shared" si="111"/>
        <v>2023-2024</v>
      </c>
      <c r="D2383" t="s">
        <v>160</v>
      </c>
      <c r="E2383" t="s">
        <v>92</v>
      </c>
      <c r="F2383" t="str">
        <f t="shared" si="112"/>
        <v>New South Wales</v>
      </c>
      <c r="G2383" t="s">
        <v>10</v>
      </c>
      <c r="H2383">
        <v>2015</v>
      </c>
      <c r="I2383" t="s">
        <v>11</v>
      </c>
      <c r="J2383" t="s">
        <v>124</v>
      </c>
      <c r="K2383" t="s">
        <v>155</v>
      </c>
      <c r="L2383" t="s">
        <v>145</v>
      </c>
      <c r="M2383" s="5">
        <v>526</v>
      </c>
    </row>
    <row r="2384" spans="1:13" x14ac:dyDescent="0.25">
      <c r="A2384" s="2">
        <v>45724</v>
      </c>
      <c r="B2384" s="3">
        <f t="shared" si="113"/>
        <v>2025</v>
      </c>
      <c r="C2384" t="str">
        <f t="shared" si="111"/>
        <v>2024-2025</v>
      </c>
      <c r="D2384" t="s">
        <v>161</v>
      </c>
      <c r="E2384" t="s">
        <v>14</v>
      </c>
      <c r="F2384" t="str">
        <f t="shared" si="112"/>
        <v>Northern Territory</v>
      </c>
      <c r="G2384" t="s">
        <v>15</v>
      </c>
      <c r="H2384">
        <v>800</v>
      </c>
      <c r="I2384" t="s">
        <v>11</v>
      </c>
      <c r="J2384" t="s">
        <v>138</v>
      </c>
      <c r="K2384" t="s">
        <v>155</v>
      </c>
      <c r="L2384" t="s">
        <v>145</v>
      </c>
      <c r="M2384" s="5">
        <v>238</v>
      </c>
    </row>
    <row r="2385" spans="1:13" x14ac:dyDescent="0.25">
      <c r="A2385" s="2">
        <v>46010</v>
      </c>
      <c r="B2385" s="3">
        <f t="shared" si="113"/>
        <v>2026</v>
      </c>
      <c r="C2385" t="str">
        <f t="shared" si="111"/>
        <v>2025-2026</v>
      </c>
      <c r="D2385" t="s">
        <v>161</v>
      </c>
      <c r="E2385" t="s">
        <v>58</v>
      </c>
      <c r="F2385" t="str">
        <f t="shared" si="112"/>
        <v>New South Wales</v>
      </c>
      <c r="G2385" t="s">
        <v>10</v>
      </c>
      <c r="H2385">
        <v>2790</v>
      </c>
      <c r="I2385" t="s">
        <v>11</v>
      </c>
      <c r="J2385" t="s">
        <v>130</v>
      </c>
      <c r="K2385" t="s">
        <v>153</v>
      </c>
      <c r="L2385" t="s">
        <v>143</v>
      </c>
      <c r="M2385" s="5">
        <v>588</v>
      </c>
    </row>
    <row r="2386" spans="1:13" x14ac:dyDescent="0.25">
      <c r="A2386" s="2">
        <v>45804</v>
      </c>
      <c r="B2386" s="3">
        <f t="shared" si="113"/>
        <v>2025</v>
      </c>
      <c r="C2386" t="str">
        <f t="shared" si="111"/>
        <v>2024-2025</v>
      </c>
      <c r="D2386" t="s">
        <v>160</v>
      </c>
      <c r="E2386" t="s">
        <v>76</v>
      </c>
      <c r="F2386" t="str">
        <f t="shared" si="112"/>
        <v>Queensland</v>
      </c>
      <c r="G2386" t="s">
        <v>19</v>
      </c>
      <c r="H2386">
        <v>4220</v>
      </c>
      <c r="I2386" t="s">
        <v>11</v>
      </c>
      <c r="J2386" t="s">
        <v>122</v>
      </c>
      <c r="K2386" t="s">
        <v>152</v>
      </c>
      <c r="L2386" t="s">
        <v>142</v>
      </c>
      <c r="M2386" s="5">
        <v>79</v>
      </c>
    </row>
    <row r="2387" spans="1:13" x14ac:dyDescent="0.25">
      <c r="A2387" s="2">
        <v>45642</v>
      </c>
      <c r="B2387" s="3">
        <f t="shared" si="113"/>
        <v>2025</v>
      </c>
      <c r="C2387" t="str">
        <f t="shared" si="111"/>
        <v>2024-2025</v>
      </c>
      <c r="D2387" t="s">
        <v>161</v>
      </c>
      <c r="E2387" t="s">
        <v>72</v>
      </c>
      <c r="F2387" t="str">
        <f t="shared" si="112"/>
        <v>Queensland</v>
      </c>
      <c r="G2387" t="s">
        <v>19</v>
      </c>
      <c r="H2387">
        <v>4870</v>
      </c>
      <c r="I2387" t="s">
        <v>11</v>
      </c>
      <c r="J2387" t="s">
        <v>131</v>
      </c>
      <c r="K2387" t="s">
        <v>150</v>
      </c>
      <c r="L2387" t="s">
        <v>140</v>
      </c>
      <c r="M2387" s="5">
        <v>763</v>
      </c>
    </row>
    <row r="2388" spans="1:13" x14ac:dyDescent="0.25">
      <c r="A2388" s="2">
        <v>45608</v>
      </c>
      <c r="B2388" s="3">
        <f t="shared" si="113"/>
        <v>2025</v>
      </c>
      <c r="C2388" t="str">
        <f t="shared" si="111"/>
        <v>2024-2025</v>
      </c>
      <c r="D2388" t="s">
        <v>160</v>
      </c>
      <c r="E2388" t="s">
        <v>42</v>
      </c>
      <c r="F2388" t="str">
        <f t="shared" si="112"/>
        <v>Tasmania</v>
      </c>
      <c r="G2388" t="s">
        <v>43</v>
      </c>
      <c r="H2388">
        <v>7018</v>
      </c>
      <c r="I2388" t="s">
        <v>11</v>
      </c>
      <c r="J2388" t="s">
        <v>128</v>
      </c>
      <c r="K2388" t="s">
        <v>150</v>
      </c>
      <c r="L2388" t="s">
        <v>140</v>
      </c>
      <c r="M2388" s="5">
        <v>87</v>
      </c>
    </row>
    <row r="2389" spans="1:13" x14ac:dyDescent="0.25">
      <c r="A2389" s="2">
        <v>45914</v>
      </c>
      <c r="B2389" s="3">
        <f t="shared" si="113"/>
        <v>2026</v>
      </c>
      <c r="C2389" t="str">
        <f t="shared" si="111"/>
        <v>2025-2026</v>
      </c>
      <c r="D2389" t="s">
        <v>160</v>
      </c>
      <c r="E2389" t="s">
        <v>44</v>
      </c>
      <c r="F2389" t="str">
        <f t="shared" si="112"/>
        <v>Western Australia</v>
      </c>
      <c r="G2389" t="s">
        <v>28</v>
      </c>
      <c r="H2389">
        <v>6010</v>
      </c>
      <c r="I2389" t="s">
        <v>11</v>
      </c>
      <c r="J2389" t="s">
        <v>119</v>
      </c>
      <c r="K2389" t="s">
        <v>152</v>
      </c>
      <c r="L2389" t="s">
        <v>142</v>
      </c>
      <c r="M2389" s="5">
        <v>535</v>
      </c>
    </row>
    <row r="2390" spans="1:13" x14ac:dyDescent="0.25">
      <c r="A2390" s="2">
        <v>45565</v>
      </c>
      <c r="B2390" s="3">
        <f t="shared" si="113"/>
        <v>2025</v>
      </c>
      <c r="C2390" t="str">
        <f t="shared" si="111"/>
        <v>2024-2025</v>
      </c>
      <c r="D2390" t="s">
        <v>161</v>
      </c>
      <c r="E2390" t="s">
        <v>103</v>
      </c>
      <c r="F2390" t="str">
        <f t="shared" si="112"/>
        <v>Victoria</v>
      </c>
      <c r="G2390" t="s">
        <v>26</v>
      </c>
      <c r="H2390">
        <v>3550</v>
      </c>
      <c r="I2390" t="s">
        <v>11</v>
      </c>
      <c r="J2390" t="s">
        <v>127</v>
      </c>
      <c r="K2390" t="s">
        <v>155</v>
      </c>
      <c r="L2390" t="s">
        <v>145</v>
      </c>
      <c r="M2390" s="5">
        <v>245</v>
      </c>
    </row>
    <row r="2391" spans="1:13" x14ac:dyDescent="0.25">
      <c r="A2391" s="2">
        <v>45619</v>
      </c>
      <c r="B2391" s="3">
        <f t="shared" si="113"/>
        <v>2025</v>
      </c>
      <c r="C2391" t="str">
        <f t="shared" si="111"/>
        <v>2024-2025</v>
      </c>
      <c r="D2391" t="s">
        <v>160</v>
      </c>
      <c r="E2391" t="s">
        <v>90</v>
      </c>
      <c r="F2391" t="str">
        <f t="shared" si="112"/>
        <v>New South Wales</v>
      </c>
      <c r="G2391" t="s">
        <v>10</v>
      </c>
      <c r="H2391">
        <v>2650</v>
      </c>
      <c r="I2391" t="s">
        <v>11</v>
      </c>
      <c r="J2391" t="s">
        <v>130</v>
      </c>
      <c r="K2391" t="s">
        <v>153</v>
      </c>
      <c r="L2391" t="s">
        <v>143</v>
      </c>
      <c r="M2391" s="5">
        <v>465</v>
      </c>
    </row>
    <row r="2392" spans="1:13" x14ac:dyDescent="0.25">
      <c r="A2392" s="2">
        <v>45366</v>
      </c>
      <c r="B2392" s="3">
        <f t="shared" si="113"/>
        <v>2024</v>
      </c>
      <c r="C2392" t="str">
        <f t="shared" si="111"/>
        <v>2023-2024</v>
      </c>
      <c r="D2392" t="s">
        <v>160</v>
      </c>
      <c r="E2392" t="s">
        <v>50</v>
      </c>
      <c r="F2392" t="str">
        <f t="shared" si="112"/>
        <v>Australian Capital Territory</v>
      </c>
      <c r="G2392" t="s">
        <v>51</v>
      </c>
      <c r="H2392">
        <v>2617</v>
      </c>
      <c r="I2392" t="s">
        <v>11</v>
      </c>
      <c r="J2392" t="s">
        <v>121</v>
      </c>
      <c r="K2392" t="s">
        <v>159</v>
      </c>
      <c r="L2392" t="s">
        <v>149</v>
      </c>
      <c r="M2392" s="5">
        <v>295</v>
      </c>
    </row>
    <row r="2393" spans="1:13" x14ac:dyDescent="0.25">
      <c r="A2393" s="2">
        <v>45562</v>
      </c>
      <c r="B2393" s="3">
        <f t="shared" si="113"/>
        <v>2025</v>
      </c>
      <c r="C2393" t="str">
        <f t="shared" si="111"/>
        <v>2024-2025</v>
      </c>
      <c r="D2393" t="s">
        <v>160</v>
      </c>
      <c r="E2393" t="s">
        <v>72</v>
      </c>
      <c r="F2393" t="str">
        <f t="shared" si="112"/>
        <v>Queensland</v>
      </c>
      <c r="G2393" t="s">
        <v>19</v>
      </c>
      <c r="H2393">
        <v>4870</v>
      </c>
      <c r="I2393" t="s">
        <v>11</v>
      </c>
      <c r="J2393" t="s">
        <v>131</v>
      </c>
      <c r="K2393" t="s">
        <v>152</v>
      </c>
      <c r="L2393" t="s">
        <v>142</v>
      </c>
      <c r="M2393" s="5">
        <v>255</v>
      </c>
    </row>
    <row r="2394" spans="1:13" x14ac:dyDescent="0.25">
      <c r="A2394" s="2">
        <v>45372</v>
      </c>
      <c r="B2394" s="3">
        <f t="shared" si="113"/>
        <v>2024</v>
      </c>
      <c r="C2394" t="str">
        <f t="shared" si="111"/>
        <v>2023-2024</v>
      </c>
      <c r="D2394" t="s">
        <v>161</v>
      </c>
      <c r="E2394" t="s">
        <v>99</v>
      </c>
      <c r="F2394" t="str">
        <f t="shared" si="112"/>
        <v>Western Australia</v>
      </c>
      <c r="G2394" t="s">
        <v>28</v>
      </c>
      <c r="H2394">
        <v>6530</v>
      </c>
      <c r="I2394" t="s">
        <v>11</v>
      </c>
      <c r="J2394" t="s">
        <v>139</v>
      </c>
      <c r="K2394" t="s">
        <v>156</v>
      </c>
      <c r="L2394" t="s">
        <v>146</v>
      </c>
      <c r="M2394" s="5">
        <v>524</v>
      </c>
    </row>
    <row r="2395" spans="1:13" x14ac:dyDescent="0.25">
      <c r="A2395" s="2">
        <v>45887</v>
      </c>
      <c r="B2395" s="3">
        <f t="shared" si="113"/>
        <v>2026</v>
      </c>
      <c r="C2395" t="str">
        <f t="shared" si="111"/>
        <v>2025-2026</v>
      </c>
      <c r="D2395" t="s">
        <v>160</v>
      </c>
      <c r="E2395" t="s">
        <v>27</v>
      </c>
      <c r="F2395" t="str">
        <f t="shared" si="112"/>
        <v>Western Australia</v>
      </c>
      <c r="G2395" t="s">
        <v>28</v>
      </c>
      <c r="H2395">
        <v>6030</v>
      </c>
      <c r="I2395" t="s">
        <v>11</v>
      </c>
      <c r="J2395" t="s">
        <v>119</v>
      </c>
      <c r="K2395" t="s">
        <v>153</v>
      </c>
      <c r="L2395" t="s">
        <v>143</v>
      </c>
      <c r="M2395" s="5">
        <v>621</v>
      </c>
    </row>
    <row r="2396" spans="1:13" x14ac:dyDescent="0.25">
      <c r="A2396" s="2">
        <v>45862</v>
      </c>
      <c r="B2396" s="3">
        <f t="shared" si="113"/>
        <v>2026</v>
      </c>
      <c r="C2396" t="str">
        <f t="shared" si="111"/>
        <v>2025-2026</v>
      </c>
      <c r="D2396" t="s">
        <v>161</v>
      </c>
      <c r="E2396" t="s">
        <v>75</v>
      </c>
      <c r="F2396" t="str">
        <f t="shared" si="112"/>
        <v>Victoria</v>
      </c>
      <c r="G2396" t="s">
        <v>26</v>
      </c>
      <c r="H2396">
        <v>3915</v>
      </c>
      <c r="I2396" t="s">
        <v>11</v>
      </c>
      <c r="J2396" t="s">
        <v>135</v>
      </c>
      <c r="K2396" t="s">
        <v>156</v>
      </c>
      <c r="L2396" t="s">
        <v>146</v>
      </c>
      <c r="M2396" s="5">
        <v>100</v>
      </c>
    </row>
    <row r="2397" spans="1:13" x14ac:dyDescent="0.25">
      <c r="A2397" s="2">
        <v>45771</v>
      </c>
      <c r="B2397" s="3">
        <f t="shared" si="113"/>
        <v>2025</v>
      </c>
      <c r="C2397" t="str">
        <f t="shared" si="111"/>
        <v>2024-2025</v>
      </c>
      <c r="D2397" t="s">
        <v>160</v>
      </c>
      <c r="E2397" t="s">
        <v>99</v>
      </c>
      <c r="F2397" t="str">
        <f t="shared" si="112"/>
        <v>Western Australia</v>
      </c>
      <c r="G2397" t="s">
        <v>28</v>
      </c>
      <c r="H2397">
        <v>6530</v>
      </c>
      <c r="I2397" t="s">
        <v>11</v>
      </c>
      <c r="J2397" t="s">
        <v>139</v>
      </c>
      <c r="K2397" t="s">
        <v>151</v>
      </c>
      <c r="L2397" t="s">
        <v>141</v>
      </c>
      <c r="M2397" s="5">
        <v>731</v>
      </c>
    </row>
    <row r="2398" spans="1:13" x14ac:dyDescent="0.25">
      <c r="A2398" s="2">
        <v>45531</v>
      </c>
      <c r="B2398" s="3">
        <f t="shared" si="113"/>
        <v>2025</v>
      </c>
      <c r="C2398" t="str">
        <f t="shared" si="111"/>
        <v>2024-2025</v>
      </c>
      <c r="D2398" t="s">
        <v>160</v>
      </c>
      <c r="E2398" t="s">
        <v>32</v>
      </c>
      <c r="F2398" t="str">
        <f t="shared" si="112"/>
        <v>Victoria</v>
      </c>
      <c r="G2398" t="s">
        <v>26</v>
      </c>
      <c r="H2398">
        <v>3977</v>
      </c>
      <c r="I2398" t="s">
        <v>11</v>
      </c>
      <c r="J2398" t="s">
        <v>135</v>
      </c>
      <c r="K2398" t="s">
        <v>153</v>
      </c>
      <c r="L2398" t="s">
        <v>143</v>
      </c>
      <c r="M2398" s="5">
        <v>352</v>
      </c>
    </row>
    <row r="2399" spans="1:13" x14ac:dyDescent="0.25">
      <c r="A2399" s="2">
        <v>45314</v>
      </c>
      <c r="B2399" s="3">
        <f t="shared" si="113"/>
        <v>2024</v>
      </c>
      <c r="C2399" t="str">
        <f t="shared" si="111"/>
        <v>2023-2024</v>
      </c>
      <c r="D2399" t="s">
        <v>160</v>
      </c>
      <c r="E2399" t="s">
        <v>85</v>
      </c>
      <c r="F2399" t="str">
        <f t="shared" si="112"/>
        <v>Western Australia</v>
      </c>
      <c r="G2399" t="s">
        <v>28</v>
      </c>
      <c r="H2399">
        <v>6725</v>
      </c>
      <c r="I2399" t="s">
        <v>11</v>
      </c>
      <c r="J2399" t="s">
        <v>139</v>
      </c>
      <c r="K2399" t="s">
        <v>154</v>
      </c>
      <c r="L2399" t="s">
        <v>144</v>
      </c>
      <c r="M2399" s="5">
        <v>560</v>
      </c>
    </row>
    <row r="2400" spans="1:13" x14ac:dyDescent="0.25">
      <c r="A2400" s="2">
        <v>45819</v>
      </c>
      <c r="B2400" s="3">
        <f t="shared" si="113"/>
        <v>2025</v>
      </c>
      <c r="C2400" t="str">
        <f t="shared" si="111"/>
        <v>2024-2025</v>
      </c>
      <c r="D2400" t="s">
        <v>161</v>
      </c>
      <c r="E2400" t="s">
        <v>103</v>
      </c>
      <c r="F2400" t="str">
        <f t="shared" si="112"/>
        <v>Victoria</v>
      </c>
      <c r="G2400" t="s">
        <v>26</v>
      </c>
      <c r="H2400">
        <v>3550</v>
      </c>
      <c r="I2400" t="s">
        <v>11</v>
      </c>
      <c r="J2400" t="s">
        <v>127</v>
      </c>
      <c r="K2400" t="s">
        <v>158</v>
      </c>
      <c r="L2400" t="s">
        <v>148</v>
      </c>
      <c r="M2400" s="5">
        <v>302</v>
      </c>
    </row>
    <row r="2401" spans="1:13" x14ac:dyDescent="0.25">
      <c r="A2401" s="2">
        <v>45299</v>
      </c>
      <c r="B2401" s="3">
        <f t="shared" si="113"/>
        <v>2024</v>
      </c>
      <c r="C2401" t="str">
        <f t="shared" si="111"/>
        <v>2023-2024</v>
      </c>
      <c r="D2401" t="s">
        <v>161</v>
      </c>
      <c r="E2401" t="s">
        <v>80</v>
      </c>
      <c r="F2401" t="str">
        <f t="shared" si="112"/>
        <v>New South Wales</v>
      </c>
      <c r="G2401" t="s">
        <v>10</v>
      </c>
      <c r="H2401">
        <v>2120</v>
      </c>
      <c r="I2401" t="s">
        <v>11</v>
      </c>
      <c r="J2401" t="s">
        <v>123</v>
      </c>
      <c r="K2401" t="s">
        <v>154</v>
      </c>
      <c r="L2401" t="s">
        <v>144</v>
      </c>
      <c r="M2401" s="5">
        <v>315</v>
      </c>
    </row>
    <row r="2402" spans="1:13" x14ac:dyDescent="0.25">
      <c r="A2402" s="2">
        <v>45832</v>
      </c>
      <c r="B2402" s="3">
        <f t="shared" si="113"/>
        <v>2025</v>
      </c>
      <c r="C2402" t="str">
        <f t="shared" si="111"/>
        <v>2024-2025</v>
      </c>
      <c r="D2402" t="s">
        <v>160</v>
      </c>
      <c r="E2402" t="s">
        <v>95</v>
      </c>
      <c r="F2402" t="str">
        <f t="shared" si="112"/>
        <v>New South Wales</v>
      </c>
      <c r="G2402" t="s">
        <v>10</v>
      </c>
      <c r="H2402">
        <v>2131</v>
      </c>
      <c r="I2402" t="s">
        <v>11</v>
      </c>
      <c r="J2402" t="s">
        <v>123</v>
      </c>
      <c r="K2402" t="s">
        <v>159</v>
      </c>
      <c r="L2402" t="s">
        <v>149</v>
      </c>
      <c r="M2402" s="5">
        <v>628</v>
      </c>
    </row>
    <row r="2403" spans="1:13" x14ac:dyDescent="0.25">
      <c r="A2403" s="2">
        <v>45659</v>
      </c>
      <c r="B2403" s="3">
        <f t="shared" si="113"/>
        <v>2025</v>
      </c>
      <c r="C2403" t="str">
        <f t="shared" si="111"/>
        <v>2024-2025</v>
      </c>
      <c r="D2403" t="s">
        <v>160</v>
      </c>
      <c r="E2403" t="s">
        <v>14</v>
      </c>
      <c r="F2403" t="str">
        <f t="shared" si="112"/>
        <v>Northern Territory</v>
      </c>
      <c r="G2403" t="s">
        <v>15</v>
      </c>
      <c r="H2403">
        <v>800</v>
      </c>
      <c r="I2403" t="s">
        <v>11</v>
      </c>
      <c r="J2403" t="s">
        <v>138</v>
      </c>
      <c r="K2403" t="s">
        <v>156</v>
      </c>
      <c r="L2403" t="s">
        <v>146</v>
      </c>
      <c r="M2403" s="5">
        <v>353</v>
      </c>
    </row>
    <row r="2404" spans="1:13" x14ac:dyDescent="0.25">
      <c r="A2404" s="2">
        <v>45816</v>
      </c>
      <c r="B2404" s="3">
        <f t="shared" si="113"/>
        <v>2025</v>
      </c>
      <c r="C2404" t="str">
        <f t="shared" si="111"/>
        <v>2024-2025</v>
      </c>
      <c r="D2404" t="s">
        <v>160</v>
      </c>
      <c r="E2404" t="s">
        <v>108</v>
      </c>
      <c r="F2404" t="str">
        <f t="shared" si="112"/>
        <v>Tasmania</v>
      </c>
      <c r="G2404" t="s">
        <v>43</v>
      </c>
      <c r="H2404">
        <v>7320</v>
      </c>
      <c r="I2404" t="s">
        <v>11</v>
      </c>
      <c r="J2404" t="s">
        <v>128</v>
      </c>
      <c r="K2404" t="s">
        <v>154</v>
      </c>
      <c r="L2404" t="s">
        <v>144</v>
      </c>
      <c r="M2404" s="5">
        <v>781</v>
      </c>
    </row>
    <row r="2405" spans="1:13" x14ac:dyDescent="0.25">
      <c r="A2405" s="2">
        <v>45903</v>
      </c>
      <c r="B2405" s="3">
        <f t="shared" si="113"/>
        <v>2026</v>
      </c>
      <c r="C2405" t="str">
        <f t="shared" si="111"/>
        <v>2025-2026</v>
      </c>
      <c r="D2405" t="s">
        <v>161</v>
      </c>
      <c r="E2405" t="s">
        <v>52</v>
      </c>
      <c r="F2405" t="str">
        <f t="shared" si="112"/>
        <v>New South Wales</v>
      </c>
      <c r="G2405" t="s">
        <v>10</v>
      </c>
      <c r="H2405">
        <v>2485</v>
      </c>
      <c r="I2405" t="s">
        <v>11</v>
      </c>
      <c r="J2405" t="s">
        <v>120</v>
      </c>
      <c r="K2405" t="s">
        <v>154</v>
      </c>
      <c r="L2405" t="s">
        <v>144</v>
      </c>
      <c r="M2405" s="5">
        <v>615</v>
      </c>
    </row>
    <row r="2406" spans="1:13" x14ac:dyDescent="0.25">
      <c r="A2406" s="2">
        <v>45846</v>
      </c>
      <c r="B2406" s="3">
        <f t="shared" si="113"/>
        <v>2026</v>
      </c>
      <c r="C2406" t="str">
        <f t="shared" si="111"/>
        <v>2025-2026</v>
      </c>
      <c r="D2406" t="s">
        <v>160</v>
      </c>
      <c r="E2406" t="s">
        <v>39</v>
      </c>
      <c r="F2406" t="str">
        <f t="shared" si="112"/>
        <v>New South Wales</v>
      </c>
      <c r="G2406" t="s">
        <v>10</v>
      </c>
      <c r="H2406">
        <v>2541</v>
      </c>
      <c r="I2406" t="s">
        <v>11</v>
      </c>
      <c r="J2406" t="s">
        <v>121</v>
      </c>
      <c r="K2406" t="s">
        <v>152</v>
      </c>
      <c r="L2406" t="s">
        <v>142</v>
      </c>
      <c r="M2406" s="5">
        <v>193</v>
      </c>
    </row>
    <row r="2407" spans="1:13" x14ac:dyDescent="0.25">
      <c r="A2407" s="2">
        <v>45782</v>
      </c>
      <c r="B2407" s="3">
        <f t="shared" si="113"/>
        <v>2025</v>
      </c>
      <c r="C2407" t="str">
        <f t="shared" si="111"/>
        <v>2024-2025</v>
      </c>
      <c r="D2407" t="s">
        <v>161</v>
      </c>
      <c r="E2407" t="s">
        <v>81</v>
      </c>
      <c r="F2407" t="str">
        <f t="shared" si="112"/>
        <v>Victoria</v>
      </c>
      <c r="G2407" t="s">
        <v>26</v>
      </c>
      <c r="H2407">
        <v>3076</v>
      </c>
      <c r="I2407" t="s">
        <v>11</v>
      </c>
      <c r="J2407" t="s">
        <v>126</v>
      </c>
      <c r="K2407" t="s">
        <v>155</v>
      </c>
      <c r="L2407" t="s">
        <v>145</v>
      </c>
      <c r="M2407" s="5">
        <v>787</v>
      </c>
    </row>
    <row r="2408" spans="1:13" x14ac:dyDescent="0.25">
      <c r="A2408" s="2">
        <v>45745</v>
      </c>
      <c r="B2408" s="3">
        <f t="shared" si="113"/>
        <v>2025</v>
      </c>
      <c r="C2408" t="str">
        <f t="shared" si="111"/>
        <v>2024-2025</v>
      </c>
      <c r="D2408" t="s">
        <v>161</v>
      </c>
      <c r="E2408" t="s">
        <v>59</v>
      </c>
      <c r="F2408" t="str">
        <f t="shared" si="112"/>
        <v>South Australia</v>
      </c>
      <c r="G2408" t="s">
        <v>17</v>
      </c>
      <c r="H2408">
        <v>5011</v>
      </c>
      <c r="I2408" t="s">
        <v>11</v>
      </c>
      <c r="J2408" t="s">
        <v>132</v>
      </c>
      <c r="K2408" t="s">
        <v>150</v>
      </c>
      <c r="L2408" t="s">
        <v>140</v>
      </c>
      <c r="M2408" s="5">
        <v>67</v>
      </c>
    </row>
    <row r="2409" spans="1:13" x14ac:dyDescent="0.25">
      <c r="A2409" s="2">
        <v>45537</v>
      </c>
      <c r="B2409" s="3">
        <f t="shared" si="113"/>
        <v>2025</v>
      </c>
      <c r="C2409" t="str">
        <f t="shared" si="111"/>
        <v>2024-2025</v>
      </c>
      <c r="D2409" t="s">
        <v>161</v>
      </c>
      <c r="E2409" t="s">
        <v>46</v>
      </c>
      <c r="F2409" t="str">
        <f t="shared" si="112"/>
        <v>South Australia</v>
      </c>
      <c r="G2409" t="s">
        <v>17</v>
      </c>
      <c r="H2409">
        <v>5043</v>
      </c>
      <c r="I2409" t="s">
        <v>11</v>
      </c>
      <c r="J2409" t="s">
        <v>132</v>
      </c>
      <c r="K2409" t="s">
        <v>154</v>
      </c>
      <c r="L2409" t="s">
        <v>144</v>
      </c>
      <c r="M2409" s="5">
        <v>102</v>
      </c>
    </row>
    <row r="2410" spans="1:13" x14ac:dyDescent="0.25">
      <c r="A2410" s="2">
        <v>45488</v>
      </c>
      <c r="B2410" s="3">
        <f t="shared" si="113"/>
        <v>2025</v>
      </c>
      <c r="C2410" t="str">
        <f t="shared" si="111"/>
        <v>2024-2025</v>
      </c>
      <c r="D2410" t="s">
        <v>160</v>
      </c>
      <c r="E2410" t="s">
        <v>44</v>
      </c>
      <c r="F2410" t="str">
        <f t="shared" si="112"/>
        <v>Western Australia</v>
      </c>
      <c r="G2410" t="s">
        <v>28</v>
      </c>
      <c r="H2410">
        <v>6010</v>
      </c>
      <c r="I2410" t="s">
        <v>11</v>
      </c>
      <c r="J2410" t="s">
        <v>119</v>
      </c>
      <c r="K2410" t="s">
        <v>150</v>
      </c>
      <c r="L2410" t="s">
        <v>140</v>
      </c>
      <c r="M2410" s="5">
        <v>67</v>
      </c>
    </row>
    <row r="2411" spans="1:13" x14ac:dyDescent="0.25">
      <c r="A2411" s="2">
        <v>45728</v>
      </c>
      <c r="B2411" s="3">
        <f t="shared" si="113"/>
        <v>2025</v>
      </c>
      <c r="C2411" t="str">
        <f t="shared" si="111"/>
        <v>2024-2025</v>
      </c>
      <c r="D2411" t="s">
        <v>160</v>
      </c>
      <c r="E2411" t="s">
        <v>108</v>
      </c>
      <c r="F2411" t="str">
        <f t="shared" si="112"/>
        <v>Tasmania</v>
      </c>
      <c r="G2411" t="s">
        <v>43</v>
      </c>
      <c r="H2411">
        <v>7320</v>
      </c>
      <c r="I2411" t="s">
        <v>11</v>
      </c>
      <c r="J2411" t="s">
        <v>128</v>
      </c>
      <c r="K2411" t="s">
        <v>151</v>
      </c>
      <c r="L2411" t="s">
        <v>141</v>
      </c>
      <c r="M2411" s="5">
        <v>429</v>
      </c>
    </row>
    <row r="2412" spans="1:13" x14ac:dyDescent="0.25">
      <c r="A2412" s="2">
        <v>45965</v>
      </c>
      <c r="B2412" s="3">
        <f t="shared" si="113"/>
        <v>2026</v>
      </c>
      <c r="C2412" t="str">
        <f t="shared" si="111"/>
        <v>2025-2026</v>
      </c>
      <c r="D2412" t="s">
        <v>161</v>
      </c>
      <c r="E2412" t="s">
        <v>111</v>
      </c>
      <c r="F2412" t="str">
        <f t="shared" si="112"/>
        <v>New South Wales</v>
      </c>
      <c r="G2412" t="s">
        <v>10</v>
      </c>
      <c r="H2412">
        <v>2154</v>
      </c>
      <c r="I2412" t="s">
        <v>11</v>
      </c>
      <c r="J2412" t="s">
        <v>123</v>
      </c>
      <c r="K2412" t="s">
        <v>150</v>
      </c>
      <c r="L2412" t="s">
        <v>140</v>
      </c>
      <c r="M2412" s="5">
        <v>532</v>
      </c>
    </row>
    <row r="2413" spans="1:13" x14ac:dyDescent="0.25">
      <c r="A2413" s="2">
        <v>45671</v>
      </c>
      <c r="B2413" s="3">
        <f t="shared" si="113"/>
        <v>2025</v>
      </c>
      <c r="C2413" t="str">
        <f t="shared" si="111"/>
        <v>2024-2025</v>
      </c>
      <c r="D2413" t="s">
        <v>161</v>
      </c>
      <c r="E2413" t="s">
        <v>97</v>
      </c>
      <c r="F2413" t="str">
        <f t="shared" si="112"/>
        <v>Tasmania</v>
      </c>
      <c r="G2413" t="s">
        <v>43</v>
      </c>
      <c r="H2413">
        <v>7010</v>
      </c>
      <c r="I2413" t="s">
        <v>11</v>
      </c>
      <c r="J2413" t="s">
        <v>128</v>
      </c>
      <c r="K2413" t="s">
        <v>159</v>
      </c>
      <c r="L2413" t="s">
        <v>149</v>
      </c>
      <c r="M2413" s="5">
        <v>576</v>
      </c>
    </row>
    <row r="2414" spans="1:13" x14ac:dyDescent="0.25">
      <c r="A2414" s="2">
        <v>45840</v>
      </c>
      <c r="B2414" s="3">
        <f t="shared" si="113"/>
        <v>2026</v>
      </c>
      <c r="C2414" t="str">
        <f t="shared" si="111"/>
        <v>2025-2026</v>
      </c>
      <c r="D2414" t="s">
        <v>161</v>
      </c>
      <c r="E2414" t="s">
        <v>102</v>
      </c>
      <c r="F2414" t="str">
        <f t="shared" si="112"/>
        <v>Queensland</v>
      </c>
      <c r="G2414" t="s">
        <v>19</v>
      </c>
      <c r="H2414">
        <v>4825</v>
      </c>
      <c r="I2414" t="s">
        <v>11</v>
      </c>
      <c r="J2414" t="s">
        <v>131</v>
      </c>
      <c r="K2414" t="s">
        <v>154</v>
      </c>
      <c r="L2414" t="s">
        <v>144</v>
      </c>
      <c r="M2414" s="5">
        <v>435</v>
      </c>
    </row>
    <row r="2415" spans="1:13" x14ac:dyDescent="0.25">
      <c r="A2415" s="2">
        <v>45986</v>
      </c>
      <c r="B2415" s="3">
        <f t="shared" si="113"/>
        <v>2026</v>
      </c>
      <c r="C2415" t="str">
        <f t="shared" si="111"/>
        <v>2025-2026</v>
      </c>
      <c r="D2415" t="s">
        <v>161</v>
      </c>
      <c r="E2415" t="s">
        <v>99</v>
      </c>
      <c r="F2415" t="str">
        <f t="shared" si="112"/>
        <v>Western Australia</v>
      </c>
      <c r="G2415" t="s">
        <v>28</v>
      </c>
      <c r="H2415">
        <v>6530</v>
      </c>
      <c r="I2415" t="s">
        <v>11</v>
      </c>
      <c r="J2415" t="s">
        <v>139</v>
      </c>
      <c r="K2415" t="s">
        <v>152</v>
      </c>
      <c r="L2415" t="s">
        <v>142</v>
      </c>
      <c r="M2415" s="5">
        <v>194</v>
      </c>
    </row>
    <row r="2416" spans="1:13" x14ac:dyDescent="0.25">
      <c r="A2416" s="2">
        <v>45722</v>
      </c>
      <c r="B2416" s="3">
        <f t="shared" si="113"/>
        <v>2025</v>
      </c>
      <c r="C2416" t="str">
        <f t="shared" si="111"/>
        <v>2024-2025</v>
      </c>
      <c r="D2416" t="s">
        <v>160</v>
      </c>
      <c r="E2416" t="s">
        <v>39</v>
      </c>
      <c r="F2416" t="str">
        <f t="shared" si="112"/>
        <v>New South Wales</v>
      </c>
      <c r="G2416" t="s">
        <v>10</v>
      </c>
      <c r="H2416">
        <v>2541</v>
      </c>
      <c r="I2416" t="s">
        <v>11</v>
      </c>
      <c r="J2416" t="s">
        <v>121</v>
      </c>
      <c r="K2416" t="s">
        <v>157</v>
      </c>
      <c r="L2416" t="s">
        <v>147</v>
      </c>
      <c r="M2416" s="5">
        <v>661</v>
      </c>
    </row>
    <row r="2417" spans="1:13" x14ac:dyDescent="0.25">
      <c r="A2417" s="2">
        <v>45981</v>
      </c>
      <c r="B2417" s="3">
        <f t="shared" si="113"/>
        <v>2026</v>
      </c>
      <c r="C2417" t="str">
        <f t="shared" si="111"/>
        <v>2025-2026</v>
      </c>
      <c r="D2417" t="s">
        <v>160</v>
      </c>
      <c r="E2417" t="s">
        <v>69</v>
      </c>
      <c r="F2417" t="str">
        <f t="shared" si="112"/>
        <v>Victoria</v>
      </c>
      <c r="G2417" t="s">
        <v>26</v>
      </c>
      <c r="H2417">
        <v>3148</v>
      </c>
      <c r="I2417" t="s">
        <v>11</v>
      </c>
      <c r="J2417" t="s">
        <v>125</v>
      </c>
      <c r="K2417" t="s">
        <v>155</v>
      </c>
      <c r="L2417" t="s">
        <v>145</v>
      </c>
      <c r="M2417" s="5">
        <v>157</v>
      </c>
    </row>
    <row r="2418" spans="1:13" x14ac:dyDescent="0.25">
      <c r="A2418" s="2">
        <v>45483</v>
      </c>
      <c r="B2418" s="3">
        <f t="shared" si="113"/>
        <v>2025</v>
      </c>
      <c r="C2418" t="str">
        <f t="shared" si="111"/>
        <v>2024-2025</v>
      </c>
      <c r="D2418" t="s">
        <v>160</v>
      </c>
      <c r="E2418" t="s">
        <v>20</v>
      </c>
      <c r="F2418" t="str">
        <f t="shared" si="112"/>
        <v>South Australia</v>
      </c>
      <c r="G2418" t="s">
        <v>17</v>
      </c>
      <c r="H2418">
        <v>5607</v>
      </c>
      <c r="I2418" t="s">
        <v>11</v>
      </c>
      <c r="J2418" t="s">
        <v>137</v>
      </c>
      <c r="K2418" t="s">
        <v>157</v>
      </c>
      <c r="L2418" t="s">
        <v>147</v>
      </c>
      <c r="M2418" s="5">
        <v>393</v>
      </c>
    </row>
    <row r="2419" spans="1:13" x14ac:dyDescent="0.25">
      <c r="A2419" s="2">
        <v>45612</v>
      </c>
      <c r="B2419" s="3">
        <f t="shared" si="113"/>
        <v>2025</v>
      </c>
      <c r="C2419" t="str">
        <f t="shared" si="111"/>
        <v>2024-2025</v>
      </c>
      <c r="D2419" t="s">
        <v>161</v>
      </c>
      <c r="E2419" t="s">
        <v>79</v>
      </c>
      <c r="F2419" t="str">
        <f t="shared" si="112"/>
        <v>Queensland</v>
      </c>
      <c r="G2419" t="s">
        <v>19</v>
      </c>
      <c r="H2419">
        <v>4680</v>
      </c>
      <c r="I2419" t="s">
        <v>11</v>
      </c>
      <c r="J2419" t="s">
        <v>136</v>
      </c>
      <c r="K2419" t="s">
        <v>156</v>
      </c>
      <c r="L2419" t="s">
        <v>146</v>
      </c>
      <c r="M2419" s="5">
        <v>114</v>
      </c>
    </row>
    <row r="2420" spans="1:13" x14ac:dyDescent="0.25">
      <c r="A2420" s="2">
        <v>45671</v>
      </c>
      <c r="B2420" s="3">
        <f t="shared" si="113"/>
        <v>2025</v>
      </c>
      <c r="C2420" t="str">
        <f t="shared" si="111"/>
        <v>2024-2025</v>
      </c>
      <c r="D2420" t="s">
        <v>160</v>
      </c>
      <c r="E2420" t="s">
        <v>68</v>
      </c>
      <c r="F2420" t="str">
        <f t="shared" si="112"/>
        <v>Victoria</v>
      </c>
      <c r="G2420" t="s">
        <v>26</v>
      </c>
      <c r="H2420">
        <v>3429</v>
      </c>
      <c r="I2420" t="s">
        <v>11</v>
      </c>
      <c r="J2420" t="s">
        <v>127</v>
      </c>
      <c r="K2420" t="s">
        <v>154</v>
      </c>
      <c r="L2420" t="s">
        <v>144</v>
      </c>
      <c r="M2420" s="5">
        <v>263</v>
      </c>
    </row>
    <row r="2421" spans="1:13" x14ac:dyDescent="0.25">
      <c r="A2421" s="2">
        <v>45643</v>
      </c>
      <c r="B2421" s="3">
        <f t="shared" si="113"/>
        <v>2025</v>
      </c>
      <c r="C2421" t="str">
        <f t="shared" si="111"/>
        <v>2024-2025</v>
      </c>
      <c r="D2421" t="s">
        <v>161</v>
      </c>
      <c r="E2421" t="s">
        <v>86</v>
      </c>
      <c r="F2421" t="str">
        <f t="shared" si="112"/>
        <v>Queensland</v>
      </c>
      <c r="G2421" t="s">
        <v>19</v>
      </c>
      <c r="H2421">
        <v>4119</v>
      </c>
      <c r="I2421" t="s">
        <v>11</v>
      </c>
      <c r="J2421" t="s">
        <v>129</v>
      </c>
      <c r="K2421" t="s">
        <v>152</v>
      </c>
      <c r="L2421" t="s">
        <v>142</v>
      </c>
      <c r="M2421" s="5">
        <v>648</v>
      </c>
    </row>
    <row r="2422" spans="1:13" x14ac:dyDescent="0.25">
      <c r="A2422" s="2">
        <v>45844</v>
      </c>
      <c r="B2422" s="3">
        <f t="shared" si="113"/>
        <v>2026</v>
      </c>
      <c r="C2422" t="str">
        <f t="shared" si="111"/>
        <v>2025-2026</v>
      </c>
      <c r="D2422" t="s">
        <v>160</v>
      </c>
      <c r="E2422" t="s">
        <v>20</v>
      </c>
      <c r="F2422" t="str">
        <f t="shared" si="112"/>
        <v>South Australia</v>
      </c>
      <c r="G2422" t="s">
        <v>17</v>
      </c>
      <c r="H2422">
        <v>5607</v>
      </c>
      <c r="I2422" t="s">
        <v>11</v>
      </c>
      <c r="J2422" t="s">
        <v>137</v>
      </c>
      <c r="K2422" t="s">
        <v>154</v>
      </c>
      <c r="L2422" t="s">
        <v>144</v>
      </c>
      <c r="M2422" s="5">
        <v>752</v>
      </c>
    </row>
    <row r="2423" spans="1:13" x14ac:dyDescent="0.25">
      <c r="A2423" s="2">
        <v>45668</v>
      </c>
      <c r="B2423" s="3">
        <f t="shared" si="113"/>
        <v>2025</v>
      </c>
      <c r="C2423" t="str">
        <f t="shared" si="111"/>
        <v>2024-2025</v>
      </c>
      <c r="D2423" t="s">
        <v>160</v>
      </c>
      <c r="E2423" t="s">
        <v>16</v>
      </c>
      <c r="F2423" t="str">
        <f t="shared" si="112"/>
        <v>South Australia</v>
      </c>
      <c r="G2423" t="s">
        <v>17</v>
      </c>
      <c r="H2423">
        <v>5168</v>
      </c>
      <c r="I2423" t="s">
        <v>11</v>
      </c>
      <c r="J2423" t="s">
        <v>132</v>
      </c>
      <c r="K2423" t="s">
        <v>155</v>
      </c>
      <c r="L2423" t="s">
        <v>145</v>
      </c>
      <c r="M2423" s="5">
        <v>749</v>
      </c>
    </row>
    <row r="2424" spans="1:13" x14ac:dyDescent="0.25">
      <c r="A2424" s="2">
        <v>45864</v>
      </c>
      <c r="B2424" s="3">
        <f t="shared" si="113"/>
        <v>2026</v>
      </c>
      <c r="C2424" t="str">
        <f t="shared" si="111"/>
        <v>2025-2026</v>
      </c>
      <c r="D2424" t="s">
        <v>160</v>
      </c>
      <c r="E2424" t="s">
        <v>77</v>
      </c>
      <c r="F2424" t="str">
        <f t="shared" si="112"/>
        <v>Victoria</v>
      </c>
      <c r="G2424" t="s">
        <v>26</v>
      </c>
      <c r="H2424">
        <v>3018</v>
      </c>
      <c r="I2424" t="s">
        <v>11</v>
      </c>
      <c r="J2424" t="s">
        <v>126</v>
      </c>
      <c r="K2424" t="s">
        <v>158</v>
      </c>
      <c r="L2424" t="s">
        <v>148</v>
      </c>
      <c r="M2424" s="5">
        <v>468</v>
      </c>
    </row>
    <row r="2425" spans="1:13" x14ac:dyDescent="0.25">
      <c r="A2425" s="2">
        <v>45846</v>
      </c>
      <c r="B2425" s="3">
        <f t="shared" si="113"/>
        <v>2026</v>
      </c>
      <c r="C2425" t="str">
        <f t="shared" si="111"/>
        <v>2025-2026</v>
      </c>
      <c r="D2425" t="s">
        <v>160</v>
      </c>
      <c r="E2425" t="s">
        <v>98</v>
      </c>
      <c r="F2425" t="str">
        <f t="shared" si="112"/>
        <v>South Australia</v>
      </c>
      <c r="G2425" t="s">
        <v>17</v>
      </c>
      <c r="H2425">
        <v>5290</v>
      </c>
      <c r="I2425" t="s">
        <v>11</v>
      </c>
      <c r="J2425" t="s">
        <v>137</v>
      </c>
      <c r="K2425" t="s">
        <v>157</v>
      </c>
      <c r="L2425" t="s">
        <v>147</v>
      </c>
      <c r="M2425" s="5">
        <v>170</v>
      </c>
    </row>
    <row r="2426" spans="1:13" x14ac:dyDescent="0.25">
      <c r="A2426" s="2">
        <v>45993</v>
      </c>
      <c r="B2426" s="3">
        <f t="shared" si="113"/>
        <v>2026</v>
      </c>
      <c r="C2426" t="str">
        <f t="shared" si="111"/>
        <v>2025-2026</v>
      </c>
      <c r="D2426" t="s">
        <v>160</v>
      </c>
      <c r="E2426" t="s">
        <v>96</v>
      </c>
      <c r="F2426" t="str">
        <f t="shared" si="112"/>
        <v>Western Australia</v>
      </c>
      <c r="G2426" t="s">
        <v>28</v>
      </c>
      <c r="H2426">
        <v>6027</v>
      </c>
      <c r="I2426" t="s">
        <v>11</v>
      </c>
      <c r="J2426" t="s">
        <v>119</v>
      </c>
      <c r="K2426" t="s">
        <v>155</v>
      </c>
      <c r="L2426" t="s">
        <v>145</v>
      </c>
      <c r="M2426" s="5">
        <v>208</v>
      </c>
    </row>
    <row r="2427" spans="1:13" x14ac:dyDescent="0.25">
      <c r="A2427" s="2">
        <v>45344</v>
      </c>
      <c r="B2427" s="3">
        <f t="shared" si="113"/>
        <v>2024</v>
      </c>
      <c r="C2427" t="str">
        <f t="shared" si="111"/>
        <v>2023-2024</v>
      </c>
      <c r="D2427" t="s">
        <v>160</v>
      </c>
      <c r="E2427" t="s">
        <v>82</v>
      </c>
      <c r="F2427" t="str">
        <f t="shared" si="112"/>
        <v>Queensland</v>
      </c>
      <c r="G2427" t="s">
        <v>19</v>
      </c>
      <c r="H2427">
        <v>4215</v>
      </c>
      <c r="I2427" t="s">
        <v>11</v>
      </c>
      <c r="J2427" t="s">
        <v>122</v>
      </c>
      <c r="K2427" t="s">
        <v>154</v>
      </c>
      <c r="L2427" t="s">
        <v>144</v>
      </c>
      <c r="M2427" s="5">
        <v>435</v>
      </c>
    </row>
    <row r="2428" spans="1:13" x14ac:dyDescent="0.25">
      <c r="A2428" s="2">
        <v>45586</v>
      </c>
      <c r="B2428" s="3">
        <f t="shared" si="113"/>
        <v>2025</v>
      </c>
      <c r="C2428" t="str">
        <f t="shared" si="111"/>
        <v>2024-2025</v>
      </c>
      <c r="D2428" t="s">
        <v>160</v>
      </c>
      <c r="E2428" t="s">
        <v>30</v>
      </c>
      <c r="F2428" t="str">
        <f t="shared" si="112"/>
        <v>Victoria</v>
      </c>
      <c r="G2428" t="s">
        <v>26</v>
      </c>
      <c r="H2428">
        <v>3030</v>
      </c>
      <c r="I2428" t="s">
        <v>11</v>
      </c>
      <c r="J2428" t="s">
        <v>126</v>
      </c>
      <c r="K2428" t="s">
        <v>157</v>
      </c>
      <c r="L2428" t="s">
        <v>147</v>
      </c>
      <c r="M2428" s="5">
        <v>47</v>
      </c>
    </row>
    <row r="2429" spans="1:13" x14ac:dyDescent="0.25">
      <c r="A2429" s="2">
        <v>45754</v>
      </c>
      <c r="B2429" s="3">
        <f t="shared" si="113"/>
        <v>2025</v>
      </c>
      <c r="C2429" t="str">
        <f t="shared" si="111"/>
        <v>2024-2025</v>
      </c>
      <c r="D2429" t="s">
        <v>161</v>
      </c>
      <c r="E2429" t="s">
        <v>86</v>
      </c>
      <c r="F2429" t="str">
        <f t="shared" si="112"/>
        <v>Queensland</v>
      </c>
      <c r="G2429" t="s">
        <v>19</v>
      </c>
      <c r="H2429">
        <v>4119</v>
      </c>
      <c r="I2429" t="s">
        <v>11</v>
      </c>
      <c r="J2429" t="s">
        <v>129</v>
      </c>
      <c r="K2429" t="s">
        <v>151</v>
      </c>
      <c r="L2429" t="s">
        <v>141</v>
      </c>
      <c r="M2429" s="5">
        <v>742</v>
      </c>
    </row>
    <row r="2430" spans="1:13" x14ac:dyDescent="0.25">
      <c r="A2430" s="2">
        <v>45526</v>
      </c>
      <c r="B2430" s="3">
        <f t="shared" si="113"/>
        <v>2025</v>
      </c>
      <c r="C2430" t="str">
        <f t="shared" si="111"/>
        <v>2024-2025</v>
      </c>
      <c r="D2430" t="s">
        <v>160</v>
      </c>
      <c r="E2430" t="s">
        <v>27</v>
      </c>
      <c r="F2430" t="str">
        <f t="shared" si="112"/>
        <v>Western Australia</v>
      </c>
      <c r="G2430" t="s">
        <v>28</v>
      </c>
      <c r="H2430">
        <v>6030</v>
      </c>
      <c r="I2430" t="s">
        <v>11</v>
      </c>
      <c r="J2430" t="s">
        <v>119</v>
      </c>
      <c r="K2430" t="s">
        <v>154</v>
      </c>
      <c r="L2430" t="s">
        <v>144</v>
      </c>
      <c r="M2430" s="5">
        <v>166</v>
      </c>
    </row>
    <row r="2431" spans="1:13" x14ac:dyDescent="0.25">
      <c r="A2431" s="2">
        <v>45304</v>
      </c>
      <c r="B2431" s="3">
        <f t="shared" si="113"/>
        <v>2024</v>
      </c>
      <c r="C2431" t="str">
        <f t="shared" si="111"/>
        <v>2023-2024</v>
      </c>
      <c r="D2431" t="s">
        <v>160</v>
      </c>
      <c r="E2431" t="s">
        <v>68</v>
      </c>
      <c r="F2431" t="str">
        <f t="shared" si="112"/>
        <v>Victoria</v>
      </c>
      <c r="G2431" t="s">
        <v>26</v>
      </c>
      <c r="H2431">
        <v>3429</v>
      </c>
      <c r="I2431" t="s">
        <v>11</v>
      </c>
      <c r="J2431" t="s">
        <v>127</v>
      </c>
      <c r="K2431" t="s">
        <v>157</v>
      </c>
      <c r="L2431" t="s">
        <v>147</v>
      </c>
      <c r="M2431" s="5">
        <v>777</v>
      </c>
    </row>
    <row r="2432" spans="1:13" x14ac:dyDescent="0.25">
      <c r="A2432" s="2">
        <v>45491</v>
      </c>
      <c r="B2432" s="3">
        <f t="shared" si="113"/>
        <v>2025</v>
      </c>
      <c r="C2432" t="str">
        <f t="shared" si="111"/>
        <v>2024-2025</v>
      </c>
      <c r="D2432" t="s">
        <v>160</v>
      </c>
      <c r="E2432" t="s">
        <v>64</v>
      </c>
      <c r="F2432" t="str">
        <f t="shared" si="112"/>
        <v>Western Australia</v>
      </c>
      <c r="G2432" t="s">
        <v>28</v>
      </c>
      <c r="H2432">
        <v>6112</v>
      </c>
      <c r="I2432" t="s">
        <v>11</v>
      </c>
      <c r="J2432" t="s">
        <v>133</v>
      </c>
      <c r="K2432" t="s">
        <v>151</v>
      </c>
      <c r="L2432" t="s">
        <v>141</v>
      </c>
      <c r="M2432" s="5">
        <v>722</v>
      </c>
    </row>
    <row r="2433" spans="1:13" x14ac:dyDescent="0.25">
      <c r="A2433" s="2">
        <v>45877</v>
      </c>
      <c r="B2433" s="3">
        <f t="shared" si="113"/>
        <v>2026</v>
      </c>
      <c r="C2433" t="str">
        <f t="shared" si="111"/>
        <v>2025-2026</v>
      </c>
      <c r="D2433" t="s">
        <v>161</v>
      </c>
      <c r="E2433" t="s">
        <v>46</v>
      </c>
      <c r="F2433" t="str">
        <f t="shared" si="112"/>
        <v>South Australia</v>
      </c>
      <c r="G2433" t="s">
        <v>17</v>
      </c>
      <c r="H2433">
        <v>5043</v>
      </c>
      <c r="I2433" t="s">
        <v>11</v>
      </c>
      <c r="J2433" t="s">
        <v>132</v>
      </c>
      <c r="K2433" t="s">
        <v>156</v>
      </c>
      <c r="L2433" t="s">
        <v>146</v>
      </c>
      <c r="M2433" s="5">
        <v>88</v>
      </c>
    </row>
    <row r="2434" spans="1:13" x14ac:dyDescent="0.25">
      <c r="A2434" s="2">
        <v>45992</v>
      </c>
      <c r="B2434" s="3">
        <f t="shared" si="113"/>
        <v>2026</v>
      </c>
      <c r="C2434" t="str">
        <f t="shared" ref="C2434:C2497" si="114">IF(MONTH(A2434) &gt;= 7, YEAR(A2434) &amp; "-" &amp; YEAR(A2434) + 1, YEAR(A2434) - 1 &amp; "-" &amp; YEAR(A2434))</f>
        <v>2025-2026</v>
      </c>
      <c r="D2434" t="s">
        <v>161</v>
      </c>
      <c r="E2434" t="s">
        <v>55</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19</v>
      </c>
      <c r="H2434">
        <v>4740</v>
      </c>
      <c r="I2434" t="s">
        <v>11</v>
      </c>
      <c r="J2434" t="s">
        <v>136</v>
      </c>
      <c r="K2434" t="s">
        <v>155</v>
      </c>
      <c r="L2434" t="s">
        <v>145</v>
      </c>
      <c r="M2434" s="5">
        <v>472</v>
      </c>
    </row>
    <row r="2435" spans="1:13" x14ac:dyDescent="0.25">
      <c r="A2435" s="2">
        <v>45720</v>
      </c>
      <c r="B2435" s="3">
        <f t="shared" ref="B2435:B2498" si="116">IF(MONTH(A2435)&gt;=7,YEAR(A2435)+1,YEAR(A2435))</f>
        <v>2025</v>
      </c>
      <c r="C2435" t="str">
        <f t="shared" si="114"/>
        <v>2024-2025</v>
      </c>
      <c r="D2435" t="s">
        <v>160</v>
      </c>
      <c r="E2435" t="s">
        <v>46</v>
      </c>
      <c r="F2435" t="str">
        <f t="shared" si="115"/>
        <v>South Australia</v>
      </c>
      <c r="G2435" t="s">
        <v>17</v>
      </c>
      <c r="H2435">
        <v>5043</v>
      </c>
      <c r="I2435" t="s">
        <v>11</v>
      </c>
      <c r="J2435" t="s">
        <v>132</v>
      </c>
      <c r="K2435" t="s">
        <v>153</v>
      </c>
      <c r="L2435" t="s">
        <v>143</v>
      </c>
      <c r="M2435" s="5">
        <v>527</v>
      </c>
    </row>
    <row r="2436" spans="1:13" x14ac:dyDescent="0.25">
      <c r="A2436" s="2">
        <v>45476</v>
      </c>
      <c r="B2436" s="3">
        <f t="shared" si="116"/>
        <v>2025</v>
      </c>
      <c r="C2436" t="str">
        <f t="shared" si="114"/>
        <v>2024-2025</v>
      </c>
      <c r="D2436" t="s">
        <v>161</v>
      </c>
      <c r="E2436" t="s">
        <v>81</v>
      </c>
      <c r="F2436" t="str">
        <f t="shared" si="115"/>
        <v>Victoria</v>
      </c>
      <c r="G2436" t="s">
        <v>26</v>
      </c>
      <c r="H2436">
        <v>3076</v>
      </c>
      <c r="I2436" t="s">
        <v>11</v>
      </c>
      <c r="J2436" t="s">
        <v>126</v>
      </c>
      <c r="K2436" t="s">
        <v>152</v>
      </c>
      <c r="L2436" t="s">
        <v>142</v>
      </c>
      <c r="M2436" s="5">
        <v>608</v>
      </c>
    </row>
    <row r="2437" spans="1:13" x14ac:dyDescent="0.25">
      <c r="A2437" s="2">
        <v>45523</v>
      </c>
      <c r="B2437" s="3">
        <f t="shared" si="116"/>
        <v>2025</v>
      </c>
      <c r="C2437" t="str">
        <f t="shared" si="114"/>
        <v>2024-2025</v>
      </c>
      <c r="D2437" t="s">
        <v>160</v>
      </c>
      <c r="E2437" t="s">
        <v>50</v>
      </c>
      <c r="F2437" t="str">
        <f t="shared" si="115"/>
        <v>Australian Capital Territory</v>
      </c>
      <c r="G2437" t="s">
        <v>51</v>
      </c>
      <c r="H2437">
        <v>2617</v>
      </c>
      <c r="I2437" t="s">
        <v>11</v>
      </c>
      <c r="J2437" t="s">
        <v>121</v>
      </c>
      <c r="K2437" t="s">
        <v>157</v>
      </c>
      <c r="L2437" t="s">
        <v>147</v>
      </c>
      <c r="M2437" s="5">
        <v>201</v>
      </c>
    </row>
    <row r="2438" spans="1:13" x14ac:dyDescent="0.25">
      <c r="A2438" s="2">
        <v>45686</v>
      </c>
      <c r="B2438" s="3">
        <f t="shared" si="116"/>
        <v>2025</v>
      </c>
      <c r="C2438" t="str">
        <f t="shared" si="114"/>
        <v>2024-2025</v>
      </c>
      <c r="D2438" t="s">
        <v>160</v>
      </c>
      <c r="E2438" t="s">
        <v>44</v>
      </c>
      <c r="F2438" t="str">
        <f t="shared" si="115"/>
        <v>Western Australia</v>
      </c>
      <c r="G2438" t="s">
        <v>28</v>
      </c>
      <c r="H2438">
        <v>6010</v>
      </c>
      <c r="I2438" t="s">
        <v>11</v>
      </c>
      <c r="J2438" t="s">
        <v>119</v>
      </c>
      <c r="K2438" t="s">
        <v>151</v>
      </c>
      <c r="L2438" t="s">
        <v>141</v>
      </c>
      <c r="M2438" s="5">
        <v>664</v>
      </c>
    </row>
    <row r="2439" spans="1:13" x14ac:dyDescent="0.25">
      <c r="A2439" s="2">
        <v>45509</v>
      </c>
      <c r="B2439" s="3">
        <f t="shared" si="116"/>
        <v>2025</v>
      </c>
      <c r="C2439" t="str">
        <f t="shared" si="114"/>
        <v>2024-2025</v>
      </c>
      <c r="D2439" t="s">
        <v>161</v>
      </c>
      <c r="E2439" t="s">
        <v>98</v>
      </c>
      <c r="F2439" t="str">
        <f t="shared" si="115"/>
        <v>South Australia</v>
      </c>
      <c r="G2439" t="s">
        <v>17</v>
      </c>
      <c r="H2439">
        <v>5290</v>
      </c>
      <c r="I2439" t="s">
        <v>11</v>
      </c>
      <c r="J2439" t="s">
        <v>137</v>
      </c>
      <c r="K2439" t="s">
        <v>151</v>
      </c>
      <c r="L2439" t="s">
        <v>141</v>
      </c>
      <c r="M2439" s="5">
        <v>627</v>
      </c>
    </row>
    <row r="2440" spans="1:13" x14ac:dyDescent="0.25">
      <c r="A2440" s="2">
        <v>45962</v>
      </c>
      <c r="B2440" s="3">
        <f t="shared" si="116"/>
        <v>2026</v>
      </c>
      <c r="C2440" t="str">
        <f t="shared" si="114"/>
        <v>2025-2026</v>
      </c>
      <c r="D2440" t="s">
        <v>161</v>
      </c>
      <c r="E2440" t="s">
        <v>48</v>
      </c>
      <c r="F2440" t="str">
        <f t="shared" si="115"/>
        <v>Western Australia</v>
      </c>
      <c r="G2440" t="s">
        <v>28</v>
      </c>
      <c r="H2440">
        <v>6450</v>
      </c>
      <c r="I2440" t="s">
        <v>11</v>
      </c>
      <c r="J2440" t="s">
        <v>139</v>
      </c>
      <c r="K2440" t="s">
        <v>155</v>
      </c>
      <c r="L2440" t="s">
        <v>145</v>
      </c>
      <c r="M2440" s="5">
        <v>404</v>
      </c>
    </row>
    <row r="2441" spans="1:13" x14ac:dyDescent="0.25">
      <c r="A2441" s="2">
        <v>45658</v>
      </c>
      <c r="B2441" s="3">
        <f t="shared" si="116"/>
        <v>2025</v>
      </c>
      <c r="C2441" t="str">
        <f t="shared" si="114"/>
        <v>2024-2025</v>
      </c>
      <c r="D2441" t="s">
        <v>160</v>
      </c>
      <c r="E2441" t="s">
        <v>87</v>
      </c>
      <c r="F2441" t="str">
        <f t="shared" si="115"/>
        <v>New South Wales</v>
      </c>
      <c r="G2441" t="s">
        <v>10</v>
      </c>
      <c r="H2441">
        <v>2158</v>
      </c>
      <c r="I2441" t="s">
        <v>11</v>
      </c>
      <c r="J2441" t="s">
        <v>123</v>
      </c>
      <c r="K2441" t="s">
        <v>156</v>
      </c>
      <c r="L2441" t="s">
        <v>146</v>
      </c>
      <c r="M2441" s="5">
        <v>593</v>
      </c>
    </row>
    <row r="2442" spans="1:13" x14ac:dyDescent="0.25">
      <c r="A2442" s="2">
        <v>45569</v>
      </c>
      <c r="B2442" s="3">
        <f t="shared" si="116"/>
        <v>2025</v>
      </c>
      <c r="C2442" t="str">
        <f t="shared" si="114"/>
        <v>2024-2025</v>
      </c>
      <c r="D2442" t="s">
        <v>160</v>
      </c>
      <c r="E2442" t="s">
        <v>107</v>
      </c>
      <c r="F2442" t="str">
        <f t="shared" si="115"/>
        <v>New South Wales</v>
      </c>
      <c r="G2442" t="s">
        <v>10</v>
      </c>
      <c r="H2442">
        <v>2020</v>
      </c>
      <c r="I2442" t="s">
        <v>11</v>
      </c>
      <c r="J2442" t="s">
        <v>124</v>
      </c>
      <c r="K2442" t="s">
        <v>153</v>
      </c>
      <c r="L2442" t="s">
        <v>143</v>
      </c>
      <c r="M2442" s="5">
        <v>122</v>
      </c>
    </row>
    <row r="2443" spans="1:13" x14ac:dyDescent="0.25">
      <c r="A2443" s="2">
        <v>45563</v>
      </c>
      <c r="B2443" s="3">
        <f t="shared" si="116"/>
        <v>2025</v>
      </c>
      <c r="C2443" t="str">
        <f t="shared" si="114"/>
        <v>2024-2025</v>
      </c>
      <c r="D2443" t="s">
        <v>160</v>
      </c>
      <c r="E2443" t="s">
        <v>14</v>
      </c>
      <c r="F2443" t="str">
        <f t="shared" si="115"/>
        <v>Northern Territory</v>
      </c>
      <c r="G2443" t="s">
        <v>15</v>
      </c>
      <c r="H2443">
        <v>800</v>
      </c>
      <c r="I2443" t="s">
        <v>11</v>
      </c>
      <c r="J2443" t="s">
        <v>138</v>
      </c>
      <c r="K2443" t="s">
        <v>159</v>
      </c>
      <c r="L2443" t="s">
        <v>149</v>
      </c>
      <c r="M2443" s="5">
        <v>742</v>
      </c>
    </row>
    <row r="2444" spans="1:13" x14ac:dyDescent="0.25">
      <c r="A2444" s="2">
        <v>45327</v>
      </c>
      <c r="B2444" s="3">
        <f t="shared" si="116"/>
        <v>2024</v>
      </c>
      <c r="C2444" t="str">
        <f t="shared" si="114"/>
        <v>2023-2024</v>
      </c>
      <c r="D2444" t="s">
        <v>161</v>
      </c>
      <c r="E2444" t="s">
        <v>58</v>
      </c>
      <c r="F2444" t="str">
        <f t="shared" si="115"/>
        <v>New South Wales</v>
      </c>
      <c r="G2444" t="s">
        <v>10</v>
      </c>
      <c r="H2444">
        <v>2790</v>
      </c>
      <c r="I2444" t="s">
        <v>11</v>
      </c>
      <c r="J2444" t="s">
        <v>130</v>
      </c>
      <c r="K2444" t="s">
        <v>156</v>
      </c>
      <c r="L2444" t="s">
        <v>146</v>
      </c>
      <c r="M2444" s="5">
        <v>741</v>
      </c>
    </row>
    <row r="2445" spans="1:13" x14ac:dyDescent="0.25">
      <c r="A2445" s="2">
        <v>46010</v>
      </c>
      <c r="B2445" s="3">
        <f t="shared" si="116"/>
        <v>2026</v>
      </c>
      <c r="C2445" t="str">
        <f t="shared" si="114"/>
        <v>2025-2026</v>
      </c>
      <c r="D2445" t="s">
        <v>160</v>
      </c>
      <c r="E2445" t="s">
        <v>71</v>
      </c>
      <c r="F2445" t="str">
        <f t="shared" si="115"/>
        <v>Victoria</v>
      </c>
      <c r="G2445" t="s">
        <v>26</v>
      </c>
      <c r="H2445">
        <v>3131</v>
      </c>
      <c r="I2445" t="s">
        <v>11</v>
      </c>
      <c r="J2445" t="s">
        <v>125</v>
      </c>
      <c r="K2445" t="s">
        <v>151</v>
      </c>
      <c r="L2445" t="s">
        <v>141</v>
      </c>
      <c r="M2445" s="5">
        <v>510</v>
      </c>
    </row>
    <row r="2446" spans="1:13" x14ac:dyDescent="0.25">
      <c r="A2446" s="2">
        <v>45818</v>
      </c>
      <c r="B2446" s="3">
        <f t="shared" si="116"/>
        <v>2025</v>
      </c>
      <c r="C2446" t="str">
        <f t="shared" si="114"/>
        <v>2024-2025</v>
      </c>
      <c r="D2446" t="s">
        <v>160</v>
      </c>
      <c r="E2446" t="s">
        <v>13</v>
      </c>
      <c r="F2446" t="str">
        <f t="shared" si="115"/>
        <v>New South Wales</v>
      </c>
      <c r="G2446" t="s">
        <v>10</v>
      </c>
      <c r="H2446">
        <v>2141</v>
      </c>
      <c r="I2446" t="s">
        <v>11</v>
      </c>
      <c r="J2446" t="s">
        <v>123</v>
      </c>
      <c r="K2446" t="s">
        <v>151</v>
      </c>
      <c r="L2446" t="s">
        <v>141</v>
      </c>
      <c r="M2446" s="5">
        <v>126</v>
      </c>
    </row>
    <row r="2447" spans="1:13" x14ac:dyDescent="0.25">
      <c r="A2447" s="2">
        <v>45792</v>
      </c>
      <c r="B2447" s="3">
        <f t="shared" si="116"/>
        <v>2025</v>
      </c>
      <c r="C2447" t="str">
        <f t="shared" si="114"/>
        <v>2024-2025</v>
      </c>
      <c r="D2447" t="s">
        <v>161</v>
      </c>
      <c r="E2447" t="s">
        <v>12</v>
      </c>
      <c r="F2447" t="str">
        <f t="shared" si="115"/>
        <v>New South Wales</v>
      </c>
      <c r="G2447" t="s">
        <v>10</v>
      </c>
      <c r="H2447">
        <v>2795</v>
      </c>
      <c r="I2447" t="s">
        <v>11</v>
      </c>
      <c r="J2447" t="s">
        <v>130</v>
      </c>
      <c r="K2447" t="s">
        <v>153</v>
      </c>
      <c r="L2447" t="s">
        <v>143</v>
      </c>
      <c r="M2447" s="5">
        <v>414</v>
      </c>
    </row>
    <row r="2448" spans="1:13" x14ac:dyDescent="0.25">
      <c r="A2448" s="2">
        <v>45708</v>
      </c>
      <c r="B2448" s="3">
        <f t="shared" si="116"/>
        <v>2025</v>
      </c>
      <c r="C2448" t="str">
        <f t="shared" si="114"/>
        <v>2024-2025</v>
      </c>
      <c r="D2448" t="s">
        <v>160</v>
      </c>
      <c r="E2448" t="s">
        <v>49</v>
      </c>
      <c r="F2448" t="str">
        <f t="shared" si="115"/>
        <v>New South Wales</v>
      </c>
      <c r="G2448" t="s">
        <v>10</v>
      </c>
      <c r="H2448">
        <v>2350</v>
      </c>
      <c r="I2448" t="s">
        <v>11</v>
      </c>
      <c r="J2448" t="s">
        <v>120</v>
      </c>
      <c r="K2448" t="s">
        <v>156</v>
      </c>
      <c r="L2448" t="s">
        <v>146</v>
      </c>
      <c r="M2448" s="5">
        <v>252</v>
      </c>
    </row>
    <row r="2449" spans="1:13" x14ac:dyDescent="0.25">
      <c r="A2449" s="2">
        <v>45836</v>
      </c>
      <c r="B2449" s="3">
        <f t="shared" si="116"/>
        <v>2025</v>
      </c>
      <c r="C2449" t="str">
        <f t="shared" si="114"/>
        <v>2024-2025</v>
      </c>
      <c r="D2449" t="s">
        <v>161</v>
      </c>
      <c r="E2449" t="s">
        <v>58</v>
      </c>
      <c r="F2449" t="str">
        <f t="shared" si="115"/>
        <v>New South Wales</v>
      </c>
      <c r="G2449" t="s">
        <v>10</v>
      </c>
      <c r="H2449">
        <v>2790</v>
      </c>
      <c r="I2449" t="s">
        <v>11</v>
      </c>
      <c r="J2449" t="s">
        <v>130</v>
      </c>
      <c r="K2449" t="s">
        <v>154</v>
      </c>
      <c r="L2449" t="s">
        <v>144</v>
      </c>
      <c r="M2449" s="5">
        <v>34</v>
      </c>
    </row>
    <row r="2450" spans="1:13" x14ac:dyDescent="0.25">
      <c r="A2450" s="2">
        <v>45808</v>
      </c>
      <c r="B2450" s="3">
        <f t="shared" si="116"/>
        <v>2025</v>
      </c>
      <c r="C2450" t="str">
        <f t="shared" si="114"/>
        <v>2024-2025</v>
      </c>
      <c r="D2450" t="s">
        <v>160</v>
      </c>
      <c r="E2450" t="s">
        <v>45</v>
      </c>
      <c r="F2450" t="str">
        <f t="shared" si="115"/>
        <v>Victoria</v>
      </c>
      <c r="G2450" t="s">
        <v>26</v>
      </c>
      <c r="H2450">
        <v>3136</v>
      </c>
      <c r="I2450" t="s">
        <v>11</v>
      </c>
      <c r="J2450" t="s">
        <v>125</v>
      </c>
      <c r="K2450" t="s">
        <v>157</v>
      </c>
      <c r="L2450" t="s">
        <v>147</v>
      </c>
      <c r="M2450" s="5">
        <v>590</v>
      </c>
    </row>
    <row r="2451" spans="1:13" x14ac:dyDescent="0.25">
      <c r="A2451" s="2">
        <v>45782</v>
      </c>
      <c r="B2451" s="3">
        <f t="shared" si="116"/>
        <v>2025</v>
      </c>
      <c r="C2451" t="str">
        <f t="shared" si="114"/>
        <v>2024-2025</v>
      </c>
      <c r="D2451" t="s">
        <v>161</v>
      </c>
      <c r="E2451" t="s">
        <v>100</v>
      </c>
      <c r="F2451" t="str">
        <f t="shared" si="115"/>
        <v>New South Wales</v>
      </c>
      <c r="G2451" t="s">
        <v>10</v>
      </c>
      <c r="H2451">
        <v>2800</v>
      </c>
      <c r="I2451" t="s">
        <v>11</v>
      </c>
      <c r="J2451" t="s">
        <v>130</v>
      </c>
      <c r="K2451" t="s">
        <v>152</v>
      </c>
      <c r="L2451" t="s">
        <v>142</v>
      </c>
      <c r="M2451" s="5">
        <v>503</v>
      </c>
    </row>
    <row r="2452" spans="1:13" x14ac:dyDescent="0.25">
      <c r="A2452" s="2">
        <v>45687</v>
      </c>
      <c r="B2452" s="3">
        <f t="shared" si="116"/>
        <v>2025</v>
      </c>
      <c r="C2452" t="str">
        <f t="shared" si="114"/>
        <v>2024-2025</v>
      </c>
      <c r="D2452" t="s">
        <v>161</v>
      </c>
      <c r="E2452" t="s">
        <v>80</v>
      </c>
      <c r="F2452" t="str">
        <f t="shared" si="115"/>
        <v>New South Wales</v>
      </c>
      <c r="G2452" t="s">
        <v>10</v>
      </c>
      <c r="H2452">
        <v>2120</v>
      </c>
      <c r="I2452" t="s">
        <v>11</v>
      </c>
      <c r="J2452" t="s">
        <v>123</v>
      </c>
      <c r="K2452" t="s">
        <v>154</v>
      </c>
      <c r="L2452" t="s">
        <v>144</v>
      </c>
      <c r="M2452" s="5">
        <v>433</v>
      </c>
    </row>
    <row r="2453" spans="1:13" x14ac:dyDescent="0.25">
      <c r="A2453" s="2">
        <v>45923</v>
      </c>
      <c r="B2453" s="3">
        <f t="shared" si="116"/>
        <v>2026</v>
      </c>
      <c r="C2453" t="str">
        <f t="shared" si="114"/>
        <v>2025-2026</v>
      </c>
      <c r="D2453" t="s">
        <v>160</v>
      </c>
      <c r="E2453" t="s">
        <v>42</v>
      </c>
      <c r="F2453" t="str">
        <f t="shared" si="115"/>
        <v>Tasmania</v>
      </c>
      <c r="G2453" t="s">
        <v>43</v>
      </c>
      <c r="H2453">
        <v>7018</v>
      </c>
      <c r="I2453" t="s">
        <v>11</v>
      </c>
      <c r="J2453" t="s">
        <v>128</v>
      </c>
      <c r="K2453" t="s">
        <v>153</v>
      </c>
      <c r="L2453" t="s">
        <v>143</v>
      </c>
      <c r="M2453" s="5">
        <v>699</v>
      </c>
    </row>
    <row r="2454" spans="1:13" x14ac:dyDescent="0.25">
      <c r="A2454" s="2">
        <v>45633</v>
      </c>
      <c r="B2454" s="3">
        <f t="shared" si="116"/>
        <v>2025</v>
      </c>
      <c r="C2454" t="str">
        <f t="shared" si="114"/>
        <v>2024-2025</v>
      </c>
      <c r="D2454" t="s">
        <v>161</v>
      </c>
      <c r="E2454" t="s">
        <v>48</v>
      </c>
      <c r="F2454" t="str">
        <f t="shared" si="115"/>
        <v>Western Australia</v>
      </c>
      <c r="G2454" t="s">
        <v>28</v>
      </c>
      <c r="H2454">
        <v>6450</v>
      </c>
      <c r="I2454" t="s">
        <v>11</v>
      </c>
      <c r="J2454" t="s">
        <v>139</v>
      </c>
      <c r="K2454" t="s">
        <v>154</v>
      </c>
      <c r="L2454" t="s">
        <v>144</v>
      </c>
      <c r="M2454" s="5">
        <v>107</v>
      </c>
    </row>
    <row r="2455" spans="1:13" x14ac:dyDescent="0.25">
      <c r="A2455" s="2">
        <v>45641</v>
      </c>
      <c r="B2455" s="3">
        <f t="shared" si="116"/>
        <v>2025</v>
      </c>
      <c r="C2455" t="str">
        <f t="shared" si="114"/>
        <v>2024-2025</v>
      </c>
      <c r="D2455" t="s">
        <v>160</v>
      </c>
      <c r="E2455" t="s">
        <v>45</v>
      </c>
      <c r="F2455" t="str">
        <f t="shared" si="115"/>
        <v>Victoria</v>
      </c>
      <c r="G2455" t="s">
        <v>26</v>
      </c>
      <c r="H2455">
        <v>3136</v>
      </c>
      <c r="I2455" t="s">
        <v>11</v>
      </c>
      <c r="J2455" t="s">
        <v>125</v>
      </c>
      <c r="K2455" t="s">
        <v>152</v>
      </c>
      <c r="L2455" t="s">
        <v>142</v>
      </c>
      <c r="M2455" s="5">
        <v>672</v>
      </c>
    </row>
    <row r="2456" spans="1:13" x14ac:dyDescent="0.25">
      <c r="A2456" s="2">
        <v>45396</v>
      </c>
      <c r="B2456" s="3">
        <f t="shared" si="116"/>
        <v>2024</v>
      </c>
      <c r="C2456" t="str">
        <f t="shared" si="114"/>
        <v>2023-2024</v>
      </c>
      <c r="D2456" t="s">
        <v>161</v>
      </c>
      <c r="E2456" t="s">
        <v>69</v>
      </c>
      <c r="F2456" t="str">
        <f t="shared" si="115"/>
        <v>Victoria</v>
      </c>
      <c r="G2456" t="s">
        <v>26</v>
      </c>
      <c r="H2456">
        <v>3148</v>
      </c>
      <c r="I2456" t="s">
        <v>11</v>
      </c>
      <c r="J2456" t="s">
        <v>125</v>
      </c>
      <c r="K2456" t="s">
        <v>158</v>
      </c>
      <c r="L2456" t="s">
        <v>148</v>
      </c>
      <c r="M2456" s="5">
        <v>257</v>
      </c>
    </row>
    <row r="2457" spans="1:13" x14ac:dyDescent="0.25">
      <c r="A2457" s="2">
        <v>45724</v>
      </c>
      <c r="B2457" s="3">
        <f t="shared" si="116"/>
        <v>2025</v>
      </c>
      <c r="C2457" t="str">
        <f t="shared" si="114"/>
        <v>2024-2025</v>
      </c>
      <c r="D2457" t="s">
        <v>160</v>
      </c>
      <c r="E2457" t="s">
        <v>84</v>
      </c>
      <c r="F2457" t="str">
        <f t="shared" si="115"/>
        <v>Western Australia</v>
      </c>
      <c r="G2457" t="s">
        <v>28</v>
      </c>
      <c r="H2457">
        <v>6280</v>
      </c>
      <c r="I2457" t="s">
        <v>11</v>
      </c>
      <c r="J2457" t="s">
        <v>133</v>
      </c>
      <c r="K2457" t="s">
        <v>150</v>
      </c>
      <c r="L2457" t="s">
        <v>140</v>
      </c>
      <c r="M2457" s="5">
        <v>494</v>
      </c>
    </row>
    <row r="2458" spans="1:13" x14ac:dyDescent="0.25">
      <c r="A2458" s="2">
        <v>45320</v>
      </c>
      <c r="B2458" s="3">
        <f t="shared" si="116"/>
        <v>2024</v>
      </c>
      <c r="C2458" t="str">
        <f t="shared" si="114"/>
        <v>2023-2024</v>
      </c>
      <c r="D2458" t="s">
        <v>161</v>
      </c>
      <c r="E2458" t="s">
        <v>76</v>
      </c>
      <c r="F2458" t="str">
        <f t="shared" si="115"/>
        <v>Queensland</v>
      </c>
      <c r="G2458" t="s">
        <v>19</v>
      </c>
      <c r="H2458">
        <v>4220</v>
      </c>
      <c r="I2458" t="s">
        <v>11</v>
      </c>
      <c r="J2458" t="s">
        <v>122</v>
      </c>
      <c r="K2458" t="s">
        <v>155</v>
      </c>
      <c r="L2458" t="s">
        <v>145</v>
      </c>
      <c r="M2458" s="5">
        <v>457</v>
      </c>
    </row>
    <row r="2459" spans="1:13" x14ac:dyDescent="0.25">
      <c r="A2459" s="2">
        <v>45489</v>
      </c>
      <c r="B2459" s="3">
        <f t="shared" si="116"/>
        <v>2025</v>
      </c>
      <c r="C2459" t="str">
        <f t="shared" si="114"/>
        <v>2024-2025</v>
      </c>
      <c r="D2459" t="s">
        <v>161</v>
      </c>
      <c r="E2459" t="s">
        <v>34</v>
      </c>
      <c r="F2459" t="str">
        <f t="shared" si="115"/>
        <v>New South Wales</v>
      </c>
      <c r="G2459" t="s">
        <v>10</v>
      </c>
      <c r="H2459">
        <v>2560</v>
      </c>
      <c r="I2459" t="s">
        <v>11</v>
      </c>
      <c r="J2459" t="s">
        <v>121</v>
      </c>
      <c r="K2459" t="s">
        <v>152</v>
      </c>
      <c r="L2459" t="s">
        <v>142</v>
      </c>
      <c r="M2459" s="5">
        <v>289</v>
      </c>
    </row>
    <row r="2460" spans="1:13" x14ac:dyDescent="0.25">
      <c r="A2460" s="2">
        <v>45637</v>
      </c>
      <c r="B2460" s="3">
        <f t="shared" si="116"/>
        <v>2025</v>
      </c>
      <c r="C2460" t="str">
        <f t="shared" si="114"/>
        <v>2024-2025</v>
      </c>
      <c r="D2460" t="s">
        <v>160</v>
      </c>
      <c r="E2460" t="s">
        <v>73</v>
      </c>
      <c r="F2460" t="str">
        <f t="shared" si="115"/>
        <v>Queensland</v>
      </c>
      <c r="G2460" t="s">
        <v>19</v>
      </c>
      <c r="H2460">
        <v>4509</v>
      </c>
      <c r="I2460" t="s">
        <v>11</v>
      </c>
      <c r="J2460" t="s">
        <v>122</v>
      </c>
      <c r="K2460" t="s">
        <v>151</v>
      </c>
      <c r="L2460" t="s">
        <v>141</v>
      </c>
      <c r="M2460" s="5">
        <v>133</v>
      </c>
    </row>
    <row r="2461" spans="1:13" x14ac:dyDescent="0.25">
      <c r="A2461" s="2">
        <v>45628</v>
      </c>
      <c r="B2461" s="3">
        <f t="shared" si="116"/>
        <v>2025</v>
      </c>
      <c r="C2461" t="str">
        <f t="shared" si="114"/>
        <v>2024-2025</v>
      </c>
      <c r="D2461" t="s">
        <v>161</v>
      </c>
      <c r="E2461" t="s">
        <v>109</v>
      </c>
      <c r="F2461" t="str">
        <f t="shared" si="115"/>
        <v>Western Australia</v>
      </c>
      <c r="G2461" t="s">
        <v>28</v>
      </c>
      <c r="H2461">
        <v>6052</v>
      </c>
      <c r="I2461" t="s">
        <v>11</v>
      </c>
      <c r="J2461" t="s">
        <v>119</v>
      </c>
      <c r="K2461" t="s">
        <v>151</v>
      </c>
      <c r="L2461" t="s">
        <v>141</v>
      </c>
      <c r="M2461" s="5">
        <v>683</v>
      </c>
    </row>
    <row r="2462" spans="1:13" x14ac:dyDescent="0.25">
      <c r="A2462" s="2">
        <v>45517</v>
      </c>
      <c r="B2462" s="3">
        <f t="shared" si="116"/>
        <v>2025</v>
      </c>
      <c r="C2462" t="str">
        <f t="shared" si="114"/>
        <v>2024-2025</v>
      </c>
      <c r="D2462" t="s">
        <v>160</v>
      </c>
      <c r="E2462" t="s">
        <v>108</v>
      </c>
      <c r="F2462" t="str">
        <f t="shared" si="115"/>
        <v>Tasmania</v>
      </c>
      <c r="G2462" t="s">
        <v>43</v>
      </c>
      <c r="H2462">
        <v>7320</v>
      </c>
      <c r="I2462" t="s">
        <v>11</v>
      </c>
      <c r="J2462" t="s">
        <v>128</v>
      </c>
      <c r="K2462" t="s">
        <v>150</v>
      </c>
      <c r="L2462" t="s">
        <v>140</v>
      </c>
      <c r="M2462" s="5">
        <v>610</v>
      </c>
    </row>
    <row r="2463" spans="1:13" x14ac:dyDescent="0.25">
      <c r="A2463" s="2">
        <v>45438</v>
      </c>
      <c r="B2463" s="3">
        <f t="shared" si="116"/>
        <v>2024</v>
      </c>
      <c r="C2463" t="str">
        <f t="shared" si="114"/>
        <v>2023-2024</v>
      </c>
      <c r="D2463" t="s">
        <v>160</v>
      </c>
      <c r="E2463" t="s">
        <v>85</v>
      </c>
      <c r="F2463" t="str">
        <f t="shared" si="115"/>
        <v>Western Australia</v>
      </c>
      <c r="G2463" t="s">
        <v>28</v>
      </c>
      <c r="H2463">
        <v>6725</v>
      </c>
      <c r="I2463" t="s">
        <v>11</v>
      </c>
      <c r="J2463" t="s">
        <v>139</v>
      </c>
      <c r="K2463" t="s">
        <v>153</v>
      </c>
      <c r="L2463" t="s">
        <v>143</v>
      </c>
      <c r="M2463" s="5">
        <v>694</v>
      </c>
    </row>
    <row r="2464" spans="1:13" x14ac:dyDescent="0.25">
      <c r="A2464" s="2">
        <v>45466</v>
      </c>
      <c r="B2464" s="3">
        <f t="shared" si="116"/>
        <v>2024</v>
      </c>
      <c r="C2464" t="str">
        <f t="shared" si="114"/>
        <v>2023-2024</v>
      </c>
      <c r="D2464" t="s">
        <v>160</v>
      </c>
      <c r="E2464" t="s">
        <v>113</v>
      </c>
      <c r="F2464" t="str">
        <f t="shared" si="115"/>
        <v>New South Wales</v>
      </c>
      <c r="G2464" t="s">
        <v>10</v>
      </c>
      <c r="H2464">
        <v>2101</v>
      </c>
      <c r="I2464" t="s">
        <v>11</v>
      </c>
      <c r="J2464" t="s">
        <v>123</v>
      </c>
      <c r="K2464" t="s">
        <v>154</v>
      </c>
      <c r="L2464" t="s">
        <v>144</v>
      </c>
      <c r="M2464" s="5">
        <v>775</v>
      </c>
    </row>
    <row r="2465" spans="1:13" x14ac:dyDescent="0.25">
      <c r="A2465" s="2">
        <v>45810</v>
      </c>
      <c r="B2465" s="3">
        <f t="shared" si="116"/>
        <v>2025</v>
      </c>
      <c r="C2465" t="str">
        <f t="shared" si="114"/>
        <v>2024-2025</v>
      </c>
      <c r="D2465" t="s">
        <v>160</v>
      </c>
      <c r="E2465" t="s">
        <v>45</v>
      </c>
      <c r="F2465" t="str">
        <f t="shared" si="115"/>
        <v>Victoria</v>
      </c>
      <c r="G2465" t="s">
        <v>26</v>
      </c>
      <c r="H2465">
        <v>3136</v>
      </c>
      <c r="I2465" t="s">
        <v>11</v>
      </c>
      <c r="J2465" t="s">
        <v>125</v>
      </c>
      <c r="K2465" t="s">
        <v>159</v>
      </c>
      <c r="L2465" t="s">
        <v>149</v>
      </c>
      <c r="M2465" s="5">
        <v>110</v>
      </c>
    </row>
    <row r="2466" spans="1:13" x14ac:dyDescent="0.25">
      <c r="A2466" s="2">
        <v>45942</v>
      </c>
      <c r="B2466" s="3">
        <f t="shared" si="116"/>
        <v>2026</v>
      </c>
      <c r="C2466" t="str">
        <f t="shared" si="114"/>
        <v>2025-2026</v>
      </c>
      <c r="D2466" t="s">
        <v>160</v>
      </c>
      <c r="E2466" t="s">
        <v>33</v>
      </c>
      <c r="F2466" t="str">
        <f t="shared" si="115"/>
        <v>Northern Territory</v>
      </c>
      <c r="G2466" t="s">
        <v>15</v>
      </c>
      <c r="H2466">
        <v>870</v>
      </c>
      <c r="I2466" t="s">
        <v>11</v>
      </c>
      <c r="J2466" t="s">
        <v>138</v>
      </c>
      <c r="K2466" t="s">
        <v>159</v>
      </c>
      <c r="L2466" t="s">
        <v>149</v>
      </c>
      <c r="M2466" s="5">
        <v>718</v>
      </c>
    </row>
    <row r="2467" spans="1:13" x14ac:dyDescent="0.25">
      <c r="A2467" s="2">
        <v>45514</v>
      </c>
      <c r="B2467" s="3">
        <f t="shared" si="116"/>
        <v>2025</v>
      </c>
      <c r="C2467" t="str">
        <f t="shared" si="114"/>
        <v>2024-2025</v>
      </c>
      <c r="D2467" t="s">
        <v>161</v>
      </c>
      <c r="E2467" t="s">
        <v>79</v>
      </c>
      <c r="F2467" t="str">
        <f t="shared" si="115"/>
        <v>Queensland</v>
      </c>
      <c r="G2467" t="s">
        <v>19</v>
      </c>
      <c r="H2467">
        <v>4680</v>
      </c>
      <c r="I2467" t="s">
        <v>11</v>
      </c>
      <c r="J2467" t="s">
        <v>136</v>
      </c>
      <c r="K2467" t="s">
        <v>159</v>
      </c>
      <c r="L2467" t="s">
        <v>149</v>
      </c>
      <c r="M2467" s="5">
        <v>294</v>
      </c>
    </row>
    <row r="2468" spans="1:13" x14ac:dyDescent="0.25">
      <c r="A2468" s="2">
        <v>45915</v>
      </c>
      <c r="B2468" s="3">
        <f t="shared" si="116"/>
        <v>2026</v>
      </c>
      <c r="C2468" t="str">
        <f t="shared" si="114"/>
        <v>2025-2026</v>
      </c>
      <c r="D2468" t="s">
        <v>160</v>
      </c>
      <c r="E2468" t="s">
        <v>73</v>
      </c>
      <c r="F2468" t="str">
        <f t="shared" si="115"/>
        <v>Queensland</v>
      </c>
      <c r="G2468" t="s">
        <v>19</v>
      </c>
      <c r="H2468">
        <v>4509</v>
      </c>
      <c r="I2468" t="s">
        <v>11</v>
      </c>
      <c r="J2468" t="s">
        <v>122</v>
      </c>
      <c r="K2468" t="s">
        <v>156</v>
      </c>
      <c r="L2468" t="s">
        <v>146</v>
      </c>
      <c r="M2468" s="5">
        <v>26</v>
      </c>
    </row>
    <row r="2469" spans="1:13" x14ac:dyDescent="0.25">
      <c r="A2469" s="2">
        <v>45880</v>
      </c>
      <c r="B2469" s="3">
        <f t="shared" si="116"/>
        <v>2026</v>
      </c>
      <c r="C2469" t="str">
        <f t="shared" si="114"/>
        <v>2025-2026</v>
      </c>
      <c r="D2469" t="s">
        <v>161</v>
      </c>
      <c r="E2469" t="s">
        <v>58</v>
      </c>
      <c r="F2469" t="str">
        <f t="shared" si="115"/>
        <v>New South Wales</v>
      </c>
      <c r="G2469" t="s">
        <v>10</v>
      </c>
      <c r="H2469">
        <v>2790</v>
      </c>
      <c r="I2469" t="s">
        <v>11</v>
      </c>
      <c r="J2469" t="s">
        <v>130</v>
      </c>
      <c r="K2469" t="s">
        <v>155</v>
      </c>
      <c r="L2469" t="s">
        <v>145</v>
      </c>
      <c r="M2469" s="5">
        <v>781</v>
      </c>
    </row>
    <row r="2470" spans="1:13" x14ac:dyDescent="0.25">
      <c r="A2470" s="2">
        <v>45411</v>
      </c>
      <c r="B2470" s="3">
        <f t="shared" si="116"/>
        <v>2024</v>
      </c>
      <c r="C2470" t="str">
        <f t="shared" si="114"/>
        <v>2023-2024</v>
      </c>
      <c r="D2470" t="s">
        <v>160</v>
      </c>
      <c r="E2470" t="s">
        <v>84</v>
      </c>
      <c r="F2470" t="str">
        <f t="shared" si="115"/>
        <v>Western Australia</v>
      </c>
      <c r="G2470" t="s">
        <v>28</v>
      </c>
      <c r="H2470">
        <v>6280</v>
      </c>
      <c r="I2470" t="s">
        <v>11</v>
      </c>
      <c r="J2470" t="s">
        <v>133</v>
      </c>
      <c r="K2470" t="s">
        <v>152</v>
      </c>
      <c r="L2470" t="s">
        <v>142</v>
      </c>
      <c r="M2470" s="5">
        <v>331</v>
      </c>
    </row>
    <row r="2471" spans="1:13" x14ac:dyDescent="0.25">
      <c r="A2471" s="2">
        <v>45891</v>
      </c>
      <c r="B2471" s="3">
        <f t="shared" si="116"/>
        <v>2026</v>
      </c>
      <c r="C2471" t="str">
        <f t="shared" si="114"/>
        <v>2025-2026</v>
      </c>
      <c r="D2471" t="s">
        <v>160</v>
      </c>
      <c r="E2471" t="s">
        <v>66</v>
      </c>
      <c r="F2471" t="str">
        <f t="shared" si="115"/>
        <v>Western Australia</v>
      </c>
      <c r="G2471" t="s">
        <v>28</v>
      </c>
      <c r="H2471">
        <v>6330</v>
      </c>
      <c r="I2471" t="s">
        <v>11</v>
      </c>
      <c r="J2471" t="s">
        <v>133</v>
      </c>
      <c r="K2471" t="s">
        <v>153</v>
      </c>
      <c r="L2471" t="s">
        <v>143</v>
      </c>
      <c r="M2471" s="5">
        <v>397</v>
      </c>
    </row>
    <row r="2472" spans="1:13" x14ac:dyDescent="0.25">
      <c r="A2472" s="2">
        <v>45927</v>
      </c>
      <c r="B2472" s="3">
        <f t="shared" si="116"/>
        <v>2026</v>
      </c>
      <c r="C2472" t="str">
        <f t="shared" si="114"/>
        <v>2025-2026</v>
      </c>
      <c r="D2472" t="s">
        <v>160</v>
      </c>
      <c r="E2472" t="s">
        <v>37</v>
      </c>
      <c r="F2472" t="str">
        <f t="shared" si="115"/>
        <v>Victoria</v>
      </c>
      <c r="G2472" t="s">
        <v>26</v>
      </c>
      <c r="H2472">
        <v>3134</v>
      </c>
      <c r="I2472" t="s">
        <v>11</v>
      </c>
      <c r="J2472" t="s">
        <v>125</v>
      </c>
      <c r="K2472" t="s">
        <v>150</v>
      </c>
      <c r="L2472" t="s">
        <v>140</v>
      </c>
      <c r="M2472" s="5">
        <v>285</v>
      </c>
    </row>
    <row r="2473" spans="1:13" x14ac:dyDescent="0.25">
      <c r="A2473" s="2">
        <v>45523</v>
      </c>
      <c r="B2473" s="3">
        <f t="shared" si="116"/>
        <v>2025</v>
      </c>
      <c r="C2473" t="str">
        <f t="shared" si="114"/>
        <v>2024-2025</v>
      </c>
      <c r="D2473" t="s">
        <v>160</v>
      </c>
      <c r="E2473" t="s">
        <v>64</v>
      </c>
      <c r="F2473" t="str">
        <f t="shared" si="115"/>
        <v>Western Australia</v>
      </c>
      <c r="G2473" t="s">
        <v>28</v>
      </c>
      <c r="H2473">
        <v>6112</v>
      </c>
      <c r="I2473" t="s">
        <v>11</v>
      </c>
      <c r="J2473" t="s">
        <v>133</v>
      </c>
      <c r="K2473" t="s">
        <v>154</v>
      </c>
      <c r="L2473" t="s">
        <v>144</v>
      </c>
      <c r="M2473" s="5">
        <v>795</v>
      </c>
    </row>
    <row r="2474" spans="1:13" x14ac:dyDescent="0.25">
      <c r="A2474" s="2">
        <v>45680</v>
      </c>
      <c r="B2474" s="3">
        <f t="shared" si="116"/>
        <v>2025</v>
      </c>
      <c r="C2474" t="str">
        <f t="shared" si="114"/>
        <v>2024-2025</v>
      </c>
      <c r="D2474" t="s">
        <v>160</v>
      </c>
      <c r="E2474" t="s">
        <v>45</v>
      </c>
      <c r="F2474" t="str">
        <f t="shared" si="115"/>
        <v>Victoria</v>
      </c>
      <c r="G2474" t="s">
        <v>26</v>
      </c>
      <c r="H2474">
        <v>3136</v>
      </c>
      <c r="I2474" t="s">
        <v>11</v>
      </c>
      <c r="J2474" t="s">
        <v>125</v>
      </c>
      <c r="K2474" t="s">
        <v>150</v>
      </c>
      <c r="L2474" t="s">
        <v>140</v>
      </c>
      <c r="M2474" s="5">
        <v>377</v>
      </c>
    </row>
    <row r="2475" spans="1:13" x14ac:dyDescent="0.25">
      <c r="A2475" s="2">
        <v>45807</v>
      </c>
      <c r="B2475" s="3">
        <f t="shared" si="116"/>
        <v>2025</v>
      </c>
      <c r="C2475" t="str">
        <f t="shared" si="114"/>
        <v>2024-2025</v>
      </c>
      <c r="D2475" t="s">
        <v>160</v>
      </c>
      <c r="E2475" t="s">
        <v>61</v>
      </c>
      <c r="F2475" t="str">
        <f t="shared" si="115"/>
        <v>Victoria</v>
      </c>
      <c r="G2475" t="s">
        <v>26</v>
      </c>
      <c r="H2475">
        <v>3179</v>
      </c>
      <c r="I2475" t="s">
        <v>11</v>
      </c>
      <c r="J2475" t="s">
        <v>125</v>
      </c>
      <c r="K2475" t="s">
        <v>152</v>
      </c>
      <c r="L2475" t="s">
        <v>142</v>
      </c>
      <c r="M2475" s="5">
        <v>789</v>
      </c>
    </row>
    <row r="2476" spans="1:13" x14ac:dyDescent="0.25">
      <c r="A2476" s="2">
        <v>45801</v>
      </c>
      <c r="B2476" s="3">
        <f t="shared" si="116"/>
        <v>2025</v>
      </c>
      <c r="C2476" t="str">
        <f t="shared" si="114"/>
        <v>2024-2025</v>
      </c>
      <c r="D2476" t="s">
        <v>160</v>
      </c>
      <c r="E2476" t="s">
        <v>24</v>
      </c>
      <c r="F2476" t="str">
        <f t="shared" si="115"/>
        <v>Queensland</v>
      </c>
      <c r="G2476" t="s">
        <v>19</v>
      </c>
      <c r="H2476">
        <v>4053</v>
      </c>
      <c r="I2476" t="s">
        <v>11</v>
      </c>
      <c r="J2476" t="s">
        <v>129</v>
      </c>
      <c r="K2476" t="s">
        <v>155</v>
      </c>
      <c r="L2476" t="s">
        <v>145</v>
      </c>
      <c r="M2476" s="5">
        <v>785</v>
      </c>
    </row>
    <row r="2477" spans="1:13" x14ac:dyDescent="0.25">
      <c r="A2477" s="2">
        <v>45387</v>
      </c>
      <c r="B2477" s="3">
        <f t="shared" si="116"/>
        <v>2024</v>
      </c>
      <c r="C2477" t="str">
        <f t="shared" si="114"/>
        <v>2023-2024</v>
      </c>
      <c r="D2477" t="s">
        <v>160</v>
      </c>
      <c r="E2477" t="s">
        <v>50</v>
      </c>
      <c r="F2477" t="str">
        <f t="shared" si="115"/>
        <v>Australian Capital Territory</v>
      </c>
      <c r="G2477" t="s">
        <v>51</v>
      </c>
      <c r="H2477">
        <v>2617</v>
      </c>
      <c r="I2477" t="s">
        <v>11</v>
      </c>
      <c r="J2477" t="s">
        <v>121</v>
      </c>
      <c r="K2477" t="s">
        <v>153</v>
      </c>
      <c r="L2477" t="s">
        <v>143</v>
      </c>
      <c r="M2477" s="5">
        <v>490</v>
      </c>
    </row>
    <row r="2478" spans="1:13" x14ac:dyDescent="0.25">
      <c r="A2478" s="2">
        <v>45412</v>
      </c>
      <c r="B2478" s="3">
        <f t="shared" si="116"/>
        <v>2024</v>
      </c>
      <c r="C2478" t="str">
        <f t="shared" si="114"/>
        <v>2023-2024</v>
      </c>
      <c r="D2478" t="s">
        <v>160</v>
      </c>
      <c r="E2478" t="s">
        <v>105</v>
      </c>
      <c r="F2478" t="str">
        <f t="shared" si="115"/>
        <v>New South Wales</v>
      </c>
      <c r="G2478" t="s">
        <v>10</v>
      </c>
      <c r="H2478">
        <v>2031</v>
      </c>
      <c r="I2478" t="s">
        <v>11</v>
      </c>
      <c r="J2478" t="s">
        <v>124</v>
      </c>
      <c r="K2478" t="s">
        <v>151</v>
      </c>
      <c r="L2478" t="s">
        <v>141</v>
      </c>
      <c r="M2478" s="5">
        <v>756</v>
      </c>
    </row>
    <row r="2479" spans="1:13" x14ac:dyDescent="0.25">
      <c r="A2479" s="2">
        <v>45584</v>
      </c>
      <c r="B2479" s="3">
        <f t="shared" si="116"/>
        <v>2025</v>
      </c>
      <c r="C2479" t="str">
        <f t="shared" si="114"/>
        <v>2024-2025</v>
      </c>
      <c r="D2479" t="s">
        <v>160</v>
      </c>
      <c r="E2479" t="s">
        <v>27</v>
      </c>
      <c r="F2479" t="str">
        <f t="shared" si="115"/>
        <v>Western Australia</v>
      </c>
      <c r="G2479" t="s">
        <v>28</v>
      </c>
      <c r="H2479">
        <v>6030</v>
      </c>
      <c r="I2479" t="s">
        <v>11</v>
      </c>
      <c r="J2479" t="s">
        <v>119</v>
      </c>
      <c r="K2479" t="s">
        <v>151</v>
      </c>
      <c r="L2479" t="s">
        <v>141</v>
      </c>
      <c r="M2479" s="5">
        <v>55</v>
      </c>
    </row>
    <row r="2480" spans="1:13" x14ac:dyDescent="0.25">
      <c r="A2480" s="2">
        <v>45825</v>
      </c>
      <c r="B2480" s="3">
        <f t="shared" si="116"/>
        <v>2025</v>
      </c>
      <c r="C2480" t="str">
        <f t="shared" si="114"/>
        <v>2024-2025</v>
      </c>
      <c r="D2480" t="s">
        <v>161</v>
      </c>
      <c r="E2480" t="s">
        <v>70</v>
      </c>
      <c r="F2480" t="str">
        <f t="shared" si="115"/>
        <v>Western Australia</v>
      </c>
      <c r="G2480" t="s">
        <v>28</v>
      </c>
      <c r="H2480">
        <v>6021</v>
      </c>
      <c r="I2480" t="s">
        <v>11</v>
      </c>
      <c r="J2480" t="s">
        <v>119</v>
      </c>
      <c r="K2480" t="s">
        <v>153</v>
      </c>
      <c r="L2480" t="s">
        <v>143</v>
      </c>
      <c r="M2480" s="5">
        <v>273</v>
      </c>
    </row>
    <row r="2481" spans="1:13" x14ac:dyDescent="0.25">
      <c r="A2481" s="2">
        <v>45847</v>
      </c>
      <c r="B2481" s="3">
        <f t="shared" si="116"/>
        <v>2026</v>
      </c>
      <c r="C2481" t="str">
        <f t="shared" si="114"/>
        <v>2025-2026</v>
      </c>
      <c r="D2481" t="s">
        <v>160</v>
      </c>
      <c r="E2481" t="s">
        <v>78</v>
      </c>
      <c r="F2481" t="str">
        <f t="shared" si="115"/>
        <v>New South Wales</v>
      </c>
      <c r="G2481" t="s">
        <v>10</v>
      </c>
      <c r="H2481">
        <v>2480</v>
      </c>
      <c r="I2481" t="s">
        <v>11</v>
      </c>
      <c r="J2481" t="s">
        <v>120</v>
      </c>
      <c r="K2481" t="s">
        <v>156</v>
      </c>
      <c r="L2481" t="s">
        <v>146</v>
      </c>
      <c r="M2481" s="5">
        <v>316</v>
      </c>
    </row>
    <row r="2482" spans="1:13" x14ac:dyDescent="0.25">
      <c r="A2482" s="2">
        <v>45662</v>
      </c>
      <c r="B2482" s="3">
        <f t="shared" si="116"/>
        <v>2025</v>
      </c>
      <c r="C2482" t="str">
        <f t="shared" si="114"/>
        <v>2024-2025</v>
      </c>
      <c r="D2482" t="s">
        <v>160</v>
      </c>
      <c r="E2482" t="s">
        <v>112</v>
      </c>
      <c r="F2482" t="str">
        <f t="shared" si="115"/>
        <v>Queensland</v>
      </c>
      <c r="G2482" t="s">
        <v>19</v>
      </c>
      <c r="H2482">
        <v>4566</v>
      </c>
      <c r="I2482" t="s">
        <v>11</v>
      </c>
      <c r="J2482" t="s">
        <v>134</v>
      </c>
      <c r="K2482" t="s">
        <v>155</v>
      </c>
      <c r="L2482" t="s">
        <v>145</v>
      </c>
      <c r="M2482" s="5">
        <v>125</v>
      </c>
    </row>
    <row r="2483" spans="1:13" x14ac:dyDescent="0.25">
      <c r="A2483" s="2">
        <v>45343</v>
      </c>
      <c r="B2483" s="3">
        <f t="shared" si="116"/>
        <v>2024</v>
      </c>
      <c r="C2483" t="str">
        <f t="shared" si="114"/>
        <v>2023-2024</v>
      </c>
      <c r="D2483" t="s">
        <v>161</v>
      </c>
      <c r="E2483" t="s">
        <v>93</v>
      </c>
      <c r="F2483" t="str">
        <f t="shared" si="115"/>
        <v>Victoria</v>
      </c>
      <c r="G2483" t="s">
        <v>26</v>
      </c>
      <c r="H2483">
        <v>3400</v>
      </c>
      <c r="I2483" t="s">
        <v>11</v>
      </c>
      <c r="J2483" t="s">
        <v>127</v>
      </c>
      <c r="K2483" t="s">
        <v>157</v>
      </c>
      <c r="L2483" t="s">
        <v>147</v>
      </c>
      <c r="M2483" s="5">
        <v>125</v>
      </c>
    </row>
    <row r="2484" spans="1:13" x14ac:dyDescent="0.25">
      <c r="A2484" s="2">
        <v>45793</v>
      </c>
      <c r="B2484" s="3">
        <f t="shared" si="116"/>
        <v>2025</v>
      </c>
      <c r="C2484" t="str">
        <f t="shared" si="114"/>
        <v>2024-2025</v>
      </c>
      <c r="D2484" t="s">
        <v>160</v>
      </c>
      <c r="E2484" t="s">
        <v>114</v>
      </c>
      <c r="F2484" t="str">
        <f t="shared" si="115"/>
        <v>Victoria</v>
      </c>
      <c r="G2484" t="s">
        <v>26</v>
      </c>
      <c r="H2484">
        <v>3353</v>
      </c>
      <c r="I2484" t="s">
        <v>11</v>
      </c>
      <c r="J2484" t="s">
        <v>127</v>
      </c>
      <c r="K2484" t="s">
        <v>153</v>
      </c>
      <c r="L2484" t="s">
        <v>143</v>
      </c>
      <c r="M2484" s="5">
        <v>84</v>
      </c>
    </row>
    <row r="2485" spans="1:13" x14ac:dyDescent="0.25">
      <c r="A2485" s="2">
        <v>45368</v>
      </c>
      <c r="B2485" s="3">
        <f t="shared" si="116"/>
        <v>2024</v>
      </c>
      <c r="C2485" t="str">
        <f t="shared" si="114"/>
        <v>2023-2024</v>
      </c>
      <c r="D2485" t="s">
        <v>160</v>
      </c>
      <c r="E2485" t="s">
        <v>87</v>
      </c>
      <c r="F2485" t="str">
        <f t="shared" si="115"/>
        <v>New South Wales</v>
      </c>
      <c r="G2485" t="s">
        <v>10</v>
      </c>
      <c r="H2485">
        <v>2158</v>
      </c>
      <c r="I2485" t="s">
        <v>11</v>
      </c>
      <c r="J2485" t="s">
        <v>123</v>
      </c>
      <c r="K2485" t="s">
        <v>154</v>
      </c>
      <c r="L2485" t="s">
        <v>144</v>
      </c>
      <c r="M2485" s="5">
        <v>288</v>
      </c>
    </row>
    <row r="2486" spans="1:13" x14ac:dyDescent="0.25">
      <c r="A2486" s="2">
        <v>45694</v>
      </c>
      <c r="B2486" s="3">
        <f t="shared" si="116"/>
        <v>2025</v>
      </c>
      <c r="C2486" t="str">
        <f t="shared" si="114"/>
        <v>2024-2025</v>
      </c>
      <c r="D2486" t="s">
        <v>160</v>
      </c>
      <c r="E2486" t="s">
        <v>54</v>
      </c>
      <c r="F2486" t="str">
        <f t="shared" si="115"/>
        <v>New South Wales</v>
      </c>
      <c r="G2486" t="s">
        <v>10</v>
      </c>
      <c r="H2486">
        <v>2750</v>
      </c>
      <c r="I2486" t="s">
        <v>11</v>
      </c>
      <c r="J2486" t="s">
        <v>130</v>
      </c>
      <c r="K2486" t="s">
        <v>153</v>
      </c>
      <c r="L2486" t="s">
        <v>143</v>
      </c>
      <c r="M2486" s="5">
        <v>545</v>
      </c>
    </row>
    <row r="2487" spans="1:13" x14ac:dyDescent="0.25">
      <c r="A2487" s="2">
        <v>45364</v>
      </c>
      <c r="B2487" s="3">
        <f t="shared" si="116"/>
        <v>2024</v>
      </c>
      <c r="C2487" t="str">
        <f t="shared" si="114"/>
        <v>2023-2024</v>
      </c>
      <c r="D2487" t="s">
        <v>160</v>
      </c>
      <c r="E2487" t="s">
        <v>18</v>
      </c>
      <c r="F2487" t="str">
        <f t="shared" si="115"/>
        <v>Queensland</v>
      </c>
      <c r="G2487" t="s">
        <v>19</v>
      </c>
      <c r="H2487">
        <v>4802</v>
      </c>
      <c r="I2487" t="s">
        <v>11</v>
      </c>
      <c r="J2487" t="s">
        <v>131</v>
      </c>
      <c r="K2487" t="s">
        <v>153</v>
      </c>
      <c r="L2487" t="s">
        <v>143</v>
      </c>
      <c r="M2487" s="5">
        <v>117</v>
      </c>
    </row>
    <row r="2488" spans="1:13" x14ac:dyDescent="0.25">
      <c r="A2488" s="2">
        <v>45567</v>
      </c>
      <c r="B2488" s="3">
        <f t="shared" si="116"/>
        <v>2025</v>
      </c>
      <c r="C2488" t="str">
        <f t="shared" si="114"/>
        <v>2024-2025</v>
      </c>
      <c r="D2488" t="s">
        <v>160</v>
      </c>
      <c r="E2488" t="s">
        <v>18</v>
      </c>
      <c r="F2488" t="str">
        <f t="shared" si="115"/>
        <v>Queensland</v>
      </c>
      <c r="G2488" t="s">
        <v>19</v>
      </c>
      <c r="H2488">
        <v>4802</v>
      </c>
      <c r="I2488" t="s">
        <v>11</v>
      </c>
      <c r="J2488" t="s">
        <v>131</v>
      </c>
      <c r="K2488" t="s">
        <v>150</v>
      </c>
      <c r="L2488" t="s">
        <v>140</v>
      </c>
      <c r="M2488" s="5">
        <v>707</v>
      </c>
    </row>
    <row r="2489" spans="1:13" x14ac:dyDescent="0.25">
      <c r="A2489" s="2">
        <v>45555</v>
      </c>
      <c r="B2489" s="3">
        <f t="shared" si="116"/>
        <v>2025</v>
      </c>
      <c r="C2489" t="str">
        <f t="shared" si="114"/>
        <v>2024-2025</v>
      </c>
      <c r="D2489" t="s">
        <v>161</v>
      </c>
      <c r="E2489" t="s">
        <v>36</v>
      </c>
      <c r="F2489" t="str">
        <f t="shared" si="115"/>
        <v>New South Wales</v>
      </c>
      <c r="G2489" t="s">
        <v>10</v>
      </c>
      <c r="H2489">
        <v>2539</v>
      </c>
      <c r="I2489" t="s">
        <v>11</v>
      </c>
      <c r="J2489" t="s">
        <v>121</v>
      </c>
      <c r="K2489" t="s">
        <v>156</v>
      </c>
      <c r="L2489" t="s">
        <v>146</v>
      </c>
      <c r="M2489" s="5">
        <v>319</v>
      </c>
    </row>
    <row r="2490" spans="1:13" x14ac:dyDescent="0.25">
      <c r="A2490" s="2">
        <v>45509</v>
      </c>
      <c r="B2490" s="3">
        <f t="shared" si="116"/>
        <v>2025</v>
      </c>
      <c r="C2490" t="str">
        <f t="shared" si="114"/>
        <v>2024-2025</v>
      </c>
      <c r="D2490" t="s">
        <v>161</v>
      </c>
      <c r="E2490" t="s">
        <v>109</v>
      </c>
      <c r="F2490" t="str">
        <f t="shared" si="115"/>
        <v>Western Australia</v>
      </c>
      <c r="G2490" t="s">
        <v>28</v>
      </c>
      <c r="H2490">
        <v>6052</v>
      </c>
      <c r="I2490" t="s">
        <v>11</v>
      </c>
      <c r="J2490" t="s">
        <v>119</v>
      </c>
      <c r="K2490" t="s">
        <v>159</v>
      </c>
      <c r="L2490" t="s">
        <v>149</v>
      </c>
      <c r="M2490" s="5">
        <v>247</v>
      </c>
    </row>
    <row r="2491" spans="1:13" x14ac:dyDescent="0.25">
      <c r="A2491" s="2">
        <v>45725</v>
      </c>
      <c r="B2491" s="3">
        <f t="shared" si="116"/>
        <v>2025</v>
      </c>
      <c r="C2491" t="str">
        <f t="shared" si="114"/>
        <v>2024-2025</v>
      </c>
      <c r="D2491" t="s">
        <v>160</v>
      </c>
      <c r="E2491" t="s">
        <v>27</v>
      </c>
      <c r="F2491" t="str">
        <f t="shared" si="115"/>
        <v>Western Australia</v>
      </c>
      <c r="G2491" t="s">
        <v>28</v>
      </c>
      <c r="H2491">
        <v>6030</v>
      </c>
      <c r="I2491" t="s">
        <v>11</v>
      </c>
      <c r="J2491" t="s">
        <v>119</v>
      </c>
      <c r="K2491" t="s">
        <v>153</v>
      </c>
      <c r="L2491" t="s">
        <v>143</v>
      </c>
      <c r="M2491" s="5">
        <v>385</v>
      </c>
    </row>
    <row r="2492" spans="1:13" x14ac:dyDescent="0.25">
      <c r="A2492" s="2">
        <v>45739</v>
      </c>
      <c r="B2492" s="3">
        <f t="shared" si="116"/>
        <v>2025</v>
      </c>
      <c r="C2492" t="str">
        <f t="shared" si="114"/>
        <v>2024-2025</v>
      </c>
      <c r="D2492" t="s">
        <v>160</v>
      </c>
      <c r="E2492" t="s">
        <v>57</v>
      </c>
      <c r="F2492" t="str">
        <f t="shared" si="115"/>
        <v>New South Wales</v>
      </c>
      <c r="G2492" t="s">
        <v>10</v>
      </c>
      <c r="H2492">
        <v>2064</v>
      </c>
      <c r="I2492" t="s">
        <v>11</v>
      </c>
      <c r="J2492" t="s">
        <v>124</v>
      </c>
      <c r="K2492" t="s">
        <v>153</v>
      </c>
      <c r="L2492" t="s">
        <v>143</v>
      </c>
      <c r="M2492" s="5">
        <v>780</v>
      </c>
    </row>
    <row r="2493" spans="1:13" x14ac:dyDescent="0.25">
      <c r="A2493" s="2">
        <v>45839</v>
      </c>
      <c r="B2493" s="3">
        <f t="shared" si="116"/>
        <v>2026</v>
      </c>
      <c r="C2493" t="str">
        <f t="shared" si="114"/>
        <v>2025-2026</v>
      </c>
      <c r="D2493" t="s">
        <v>160</v>
      </c>
      <c r="E2493" t="s">
        <v>41</v>
      </c>
      <c r="F2493" t="str">
        <f t="shared" si="115"/>
        <v>New South Wales</v>
      </c>
      <c r="G2493" t="s">
        <v>10</v>
      </c>
      <c r="H2493">
        <v>2478</v>
      </c>
      <c r="I2493" t="s">
        <v>11</v>
      </c>
      <c r="J2493" t="s">
        <v>120</v>
      </c>
      <c r="K2493" t="s">
        <v>156</v>
      </c>
      <c r="L2493" t="s">
        <v>146</v>
      </c>
      <c r="M2493" s="5">
        <v>355</v>
      </c>
    </row>
    <row r="2494" spans="1:13" x14ac:dyDescent="0.25">
      <c r="A2494" s="2">
        <v>45784</v>
      </c>
      <c r="B2494" s="3">
        <f t="shared" si="116"/>
        <v>2025</v>
      </c>
      <c r="C2494" t="str">
        <f t="shared" si="114"/>
        <v>2024-2025</v>
      </c>
      <c r="D2494" t="s">
        <v>160</v>
      </c>
      <c r="E2494" t="s">
        <v>47</v>
      </c>
      <c r="F2494" t="str">
        <f t="shared" si="115"/>
        <v>Victoria</v>
      </c>
      <c r="G2494" t="s">
        <v>26</v>
      </c>
      <c r="H2494">
        <v>3630</v>
      </c>
      <c r="I2494" t="s">
        <v>11</v>
      </c>
      <c r="J2494" t="s">
        <v>135</v>
      </c>
      <c r="K2494" t="s">
        <v>153</v>
      </c>
      <c r="L2494" t="s">
        <v>143</v>
      </c>
      <c r="M2494" s="5">
        <v>533</v>
      </c>
    </row>
    <row r="2495" spans="1:13" x14ac:dyDescent="0.25">
      <c r="A2495" s="2">
        <v>45818</v>
      </c>
      <c r="B2495" s="3">
        <f t="shared" si="116"/>
        <v>2025</v>
      </c>
      <c r="C2495" t="str">
        <f t="shared" si="114"/>
        <v>2024-2025</v>
      </c>
      <c r="D2495" t="s">
        <v>161</v>
      </c>
      <c r="E2495" t="s">
        <v>52</v>
      </c>
      <c r="F2495" t="str">
        <f t="shared" si="115"/>
        <v>New South Wales</v>
      </c>
      <c r="G2495" t="s">
        <v>10</v>
      </c>
      <c r="H2495">
        <v>2485</v>
      </c>
      <c r="I2495" t="s">
        <v>11</v>
      </c>
      <c r="J2495" t="s">
        <v>120</v>
      </c>
      <c r="K2495" t="s">
        <v>153</v>
      </c>
      <c r="L2495" t="s">
        <v>143</v>
      </c>
      <c r="M2495" s="5">
        <v>251</v>
      </c>
    </row>
    <row r="2496" spans="1:13" x14ac:dyDescent="0.25">
      <c r="A2496" s="2">
        <v>45396</v>
      </c>
      <c r="B2496" s="3">
        <f t="shared" si="116"/>
        <v>2024</v>
      </c>
      <c r="C2496" t="str">
        <f t="shared" si="114"/>
        <v>2023-2024</v>
      </c>
      <c r="D2496" t="s">
        <v>161</v>
      </c>
      <c r="E2496" t="s">
        <v>81</v>
      </c>
      <c r="F2496" t="str">
        <f t="shared" si="115"/>
        <v>Victoria</v>
      </c>
      <c r="G2496" t="s">
        <v>26</v>
      </c>
      <c r="H2496">
        <v>3076</v>
      </c>
      <c r="I2496" t="s">
        <v>11</v>
      </c>
      <c r="J2496" t="s">
        <v>126</v>
      </c>
      <c r="K2496" t="s">
        <v>156</v>
      </c>
      <c r="L2496" t="s">
        <v>146</v>
      </c>
      <c r="M2496" s="5">
        <v>551</v>
      </c>
    </row>
    <row r="2497" spans="1:13" x14ac:dyDescent="0.25">
      <c r="A2497" s="2">
        <v>45403</v>
      </c>
      <c r="B2497" s="3">
        <f t="shared" si="116"/>
        <v>2024</v>
      </c>
      <c r="C2497" t="str">
        <f t="shared" si="114"/>
        <v>2023-2024</v>
      </c>
      <c r="D2497" t="s">
        <v>160</v>
      </c>
      <c r="E2497" t="s">
        <v>37</v>
      </c>
      <c r="F2497" t="str">
        <f t="shared" si="115"/>
        <v>Victoria</v>
      </c>
      <c r="G2497" t="s">
        <v>26</v>
      </c>
      <c r="H2497">
        <v>3134</v>
      </c>
      <c r="I2497" t="s">
        <v>11</v>
      </c>
      <c r="J2497" t="s">
        <v>125</v>
      </c>
      <c r="K2497" t="s">
        <v>159</v>
      </c>
      <c r="L2497" t="s">
        <v>149</v>
      </c>
      <c r="M2497" s="5">
        <v>590</v>
      </c>
    </row>
    <row r="2498" spans="1:13" x14ac:dyDescent="0.25">
      <c r="A2498" s="2">
        <v>46005</v>
      </c>
      <c r="B2498" s="3">
        <f t="shared" si="116"/>
        <v>2026</v>
      </c>
      <c r="C2498" t="str">
        <f t="shared" ref="C2498:C2561" si="117">IF(MONTH(A2498) &gt;= 7, YEAR(A2498) &amp; "-" &amp; YEAR(A2498) + 1, YEAR(A2498) - 1 &amp; "-" &amp; YEAR(A2498))</f>
        <v>2025-2026</v>
      </c>
      <c r="D2498" t="s">
        <v>160</v>
      </c>
      <c r="E2498" t="s">
        <v>21</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17</v>
      </c>
      <c r="H2498">
        <v>5343</v>
      </c>
      <c r="I2498" t="s">
        <v>11</v>
      </c>
      <c r="J2498" t="s">
        <v>137</v>
      </c>
      <c r="K2498" t="s">
        <v>157</v>
      </c>
      <c r="L2498" t="s">
        <v>147</v>
      </c>
      <c r="M2498" s="5">
        <v>284</v>
      </c>
    </row>
    <row r="2499" spans="1:13" x14ac:dyDescent="0.25">
      <c r="A2499" s="2">
        <v>45702</v>
      </c>
      <c r="B2499" s="3">
        <f t="shared" ref="B2499:B2562" si="119">IF(MONTH(A2499)&gt;=7,YEAR(A2499)+1,YEAR(A2499))</f>
        <v>2025</v>
      </c>
      <c r="C2499" t="str">
        <f t="shared" si="117"/>
        <v>2024-2025</v>
      </c>
      <c r="D2499" t="s">
        <v>160</v>
      </c>
      <c r="E2499" t="s">
        <v>45</v>
      </c>
      <c r="F2499" t="str">
        <f t="shared" si="118"/>
        <v>Victoria</v>
      </c>
      <c r="G2499" t="s">
        <v>26</v>
      </c>
      <c r="H2499">
        <v>3136</v>
      </c>
      <c r="I2499" t="s">
        <v>11</v>
      </c>
      <c r="J2499" t="s">
        <v>125</v>
      </c>
      <c r="K2499" t="s">
        <v>154</v>
      </c>
      <c r="L2499" t="s">
        <v>144</v>
      </c>
      <c r="M2499" s="5">
        <v>609</v>
      </c>
    </row>
    <row r="2500" spans="1:13" x14ac:dyDescent="0.25">
      <c r="A2500" s="2">
        <v>45899</v>
      </c>
      <c r="B2500" s="3">
        <f t="shared" si="119"/>
        <v>2026</v>
      </c>
      <c r="C2500" t="str">
        <f t="shared" si="117"/>
        <v>2025-2026</v>
      </c>
      <c r="D2500" t="s">
        <v>160</v>
      </c>
      <c r="E2500" t="s">
        <v>94</v>
      </c>
      <c r="F2500" t="str">
        <f t="shared" si="118"/>
        <v>Queensland</v>
      </c>
      <c r="G2500" t="s">
        <v>19</v>
      </c>
      <c r="H2500">
        <v>4551</v>
      </c>
      <c r="I2500" t="s">
        <v>11</v>
      </c>
      <c r="J2500" t="s">
        <v>134</v>
      </c>
      <c r="K2500" t="s">
        <v>155</v>
      </c>
      <c r="L2500" t="s">
        <v>145</v>
      </c>
      <c r="M2500" s="5">
        <v>195</v>
      </c>
    </row>
    <row r="2501" spans="1:13" x14ac:dyDescent="0.25">
      <c r="A2501" s="2">
        <v>45624</v>
      </c>
      <c r="B2501" s="3">
        <f t="shared" si="119"/>
        <v>2025</v>
      </c>
      <c r="C2501" t="str">
        <f t="shared" si="117"/>
        <v>2024-2025</v>
      </c>
      <c r="D2501" t="s">
        <v>160</v>
      </c>
      <c r="E2501" t="s">
        <v>50</v>
      </c>
      <c r="F2501" t="str">
        <f t="shared" si="118"/>
        <v>Australian Capital Territory</v>
      </c>
      <c r="G2501" t="s">
        <v>51</v>
      </c>
      <c r="H2501">
        <v>2617</v>
      </c>
      <c r="I2501" t="s">
        <v>11</v>
      </c>
      <c r="J2501" t="s">
        <v>121</v>
      </c>
      <c r="K2501" t="s">
        <v>156</v>
      </c>
      <c r="L2501" t="s">
        <v>146</v>
      </c>
      <c r="M2501" s="5">
        <v>700</v>
      </c>
    </row>
    <row r="2502" spans="1:13" x14ac:dyDescent="0.25">
      <c r="A2502" s="2">
        <v>45545</v>
      </c>
      <c r="B2502" s="3">
        <f t="shared" si="119"/>
        <v>2025</v>
      </c>
      <c r="C2502" t="str">
        <f t="shared" si="117"/>
        <v>2024-2025</v>
      </c>
      <c r="D2502" t="s">
        <v>160</v>
      </c>
      <c r="E2502" t="s">
        <v>95</v>
      </c>
      <c r="F2502" t="str">
        <f t="shared" si="118"/>
        <v>New South Wales</v>
      </c>
      <c r="G2502" t="s">
        <v>10</v>
      </c>
      <c r="H2502">
        <v>2131</v>
      </c>
      <c r="I2502" t="s">
        <v>11</v>
      </c>
      <c r="J2502" t="s">
        <v>123</v>
      </c>
      <c r="K2502" t="s">
        <v>156</v>
      </c>
      <c r="L2502" t="s">
        <v>146</v>
      </c>
      <c r="M2502" s="5">
        <v>581</v>
      </c>
    </row>
    <row r="2503" spans="1:13" x14ac:dyDescent="0.25">
      <c r="A2503" s="2">
        <v>45683</v>
      </c>
      <c r="B2503" s="3">
        <f t="shared" si="119"/>
        <v>2025</v>
      </c>
      <c r="C2503" t="str">
        <f t="shared" si="117"/>
        <v>2024-2025</v>
      </c>
      <c r="D2503" t="s">
        <v>160</v>
      </c>
      <c r="E2503" t="s">
        <v>66</v>
      </c>
      <c r="F2503" t="str">
        <f t="shared" si="118"/>
        <v>Western Australia</v>
      </c>
      <c r="G2503" t="s">
        <v>28</v>
      </c>
      <c r="H2503">
        <v>6330</v>
      </c>
      <c r="I2503" t="s">
        <v>11</v>
      </c>
      <c r="J2503" t="s">
        <v>133</v>
      </c>
      <c r="K2503" t="s">
        <v>154</v>
      </c>
      <c r="L2503" t="s">
        <v>144</v>
      </c>
      <c r="M2503" s="5">
        <v>529</v>
      </c>
    </row>
    <row r="2504" spans="1:13" x14ac:dyDescent="0.25">
      <c r="A2504" s="2">
        <v>45500</v>
      </c>
      <c r="B2504" s="3">
        <f t="shared" si="119"/>
        <v>2025</v>
      </c>
      <c r="C2504" t="str">
        <f t="shared" si="117"/>
        <v>2024-2025</v>
      </c>
      <c r="D2504" t="s">
        <v>160</v>
      </c>
      <c r="E2504" t="s">
        <v>101</v>
      </c>
      <c r="F2504" t="str">
        <f t="shared" si="118"/>
        <v>Queensland</v>
      </c>
      <c r="G2504" t="s">
        <v>19</v>
      </c>
      <c r="H2504">
        <v>4305</v>
      </c>
      <c r="I2504" t="s">
        <v>11</v>
      </c>
      <c r="J2504" t="s">
        <v>122</v>
      </c>
      <c r="K2504" t="s">
        <v>153</v>
      </c>
      <c r="L2504" t="s">
        <v>143</v>
      </c>
      <c r="M2504" s="5">
        <v>415</v>
      </c>
    </row>
    <row r="2505" spans="1:13" x14ac:dyDescent="0.25">
      <c r="A2505" s="2">
        <v>45673</v>
      </c>
      <c r="B2505" s="3">
        <f t="shared" si="119"/>
        <v>2025</v>
      </c>
      <c r="C2505" t="str">
        <f t="shared" si="117"/>
        <v>2024-2025</v>
      </c>
      <c r="D2505" t="s">
        <v>160</v>
      </c>
      <c r="E2505" t="s">
        <v>108</v>
      </c>
      <c r="F2505" t="str">
        <f t="shared" si="118"/>
        <v>Tasmania</v>
      </c>
      <c r="G2505" t="s">
        <v>43</v>
      </c>
      <c r="H2505">
        <v>7320</v>
      </c>
      <c r="I2505" t="s">
        <v>11</v>
      </c>
      <c r="J2505" t="s">
        <v>128</v>
      </c>
      <c r="K2505" t="s">
        <v>154</v>
      </c>
      <c r="L2505" t="s">
        <v>144</v>
      </c>
      <c r="M2505" s="5">
        <v>114</v>
      </c>
    </row>
    <row r="2506" spans="1:13" x14ac:dyDescent="0.25">
      <c r="A2506" s="2">
        <v>46020</v>
      </c>
      <c r="B2506" s="3">
        <f t="shared" si="119"/>
        <v>2026</v>
      </c>
      <c r="C2506" t="str">
        <f t="shared" si="117"/>
        <v>2025-2026</v>
      </c>
      <c r="D2506" t="s">
        <v>161</v>
      </c>
      <c r="E2506" t="s">
        <v>99</v>
      </c>
      <c r="F2506" t="str">
        <f t="shared" si="118"/>
        <v>Western Australia</v>
      </c>
      <c r="G2506" t="s">
        <v>28</v>
      </c>
      <c r="H2506">
        <v>6530</v>
      </c>
      <c r="I2506" t="s">
        <v>11</v>
      </c>
      <c r="J2506" t="s">
        <v>139</v>
      </c>
      <c r="K2506" t="s">
        <v>156</v>
      </c>
      <c r="L2506" t="s">
        <v>146</v>
      </c>
      <c r="M2506" s="5">
        <v>564</v>
      </c>
    </row>
    <row r="2507" spans="1:13" x14ac:dyDescent="0.25">
      <c r="A2507" s="2">
        <v>45688</v>
      </c>
      <c r="B2507" s="3">
        <f t="shared" si="119"/>
        <v>2025</v>
      </c>
      <c r="C2507" t="str">
        <f t="shared" si="117"/>
        <v>2024-2025</v>
      </c>
      <c r="D2507" t="s">
        <v>160</v>
      </c>
      <c r="E2507" t="s">
        <v>57</v>
      </c>
      <c r="F2507" t="str">
        <f t="shared" si="118"/>
        <v>New South Wales</v>
      </c>
      <c r="G2507" t="s">
        <v>10</v>
      </c>
      <c r="H2507">
        <v>2064</v>
      </c>
      <c r="I2507" t="s">
        <v>11</v>
      </c>
      <c r="J2507" t="s">
        <v>124</v>
      </c>
      <c r="K2507" t="s">
        <v>153</v>
      </c>
      <c r="L2507" t="s">
        <v>143</v>
      </c>
      <c r="M2507" s="5">
        <v>124</v>
      </c>
    </row>
    <row r="2508" spans="1:13" x14ac:dyDescent="0.25">
      <c r="A2508" s="2">
        <v>45919</v>
      </c>
      <c r="B2508" s="3">
        <f t="shared" si="119"/>
        <v>2026</v>
      </c>
      <c r="C2508" t="str">
        <f t="shared" si="117"/>
        <v>2025-2026</v>
      </c>
      <c r="D2508" t="s">
        <v>160</v>
      </c>
      <c r="E2508" t="s">
        <v>20</v>
      </c>
      <c r="F2508" t="str">
        <f t="shared" si="118"/>
        <v>South Australia</v>
      </c>
      <c r="G2508" t="s">
        <v>17</v>
      </c>
      <c r="H2508">
        <v>5607</v>
      </c>
      <c r="I2508" t="s">
        <v>11</v>
      </c>
      <c r="J2508" t="s">
        <v>137</v>
      </c>
      <c r="K2508" t="s">
        <v>150</v>
      </c>
      <c r="L2508" t="s">
        <v>140</v>
      </c>
      <c r="M2508" s="5">
        <v>335</v>
      </c>
    </row>
    <row r="2509" spans="1:13" x14ac:dyDescent="0.25">
      <c r="A2509" s="2">
        <v>45639</v>
      </c>
      <c r="B2509" s="3">
        <f t="shared" si="119"/>
        <v>2025</v>
      </c>
      <c r="C2509" t="str">
        <f t="shared" si="117"/>
        <v>2024-2025</v>
      </c>
      <c r="D2509" t="s">
        <v>160</v>
      </c>
      <c r="E2509" t="s">
        <v>107</v>
      </c>
      <c r="F2509" t="str">
        <f t="shared" si="118"/>
        <v>New South Wales</v>
      </c>
      <c r="G2509" t="s">
        <v>10</v>
      </c>
      <c r="H2509">
        <v>2020</v>
      </c>
      <c r="I2509" t="s">
        <v>11</v>
      </c>
      <c r="J2509" t="s">
        <v>124</v>
      </c>
      <c r="K2509" t="s">
        <v>155</v>
      </c>
      <c r="L2509" t="s">
        <v>145</v>
      </c>
      <c r="M2509" s="5">
        <v>505</v>
      </c>
    </row>
    <row r="2510" spans="1:13" x14ac:dyDescent="0.25">
      <c r="A2510" s="2">
        <v>45466</v>
      </c>
      <c r="B2510" s="3">
        <f t="shared" si="119"/>
        <v>2024</v>
      </c>
      <c r="C2510" t="str">
        <f t="shared" si="117"/>
        <v>2023-2024</v>
      </c>
      <c r="D2510" t="s">
        <v>161</v>
      </c>
      <c r="E2510" t="s">
        <v>71</v>
      </c>
      <c r="F2510" t="str">
        <f t="shared" si="118"/>
        <v>Victoria</v>
      </c>
      <c r="G2510" t="s">
        <v>26</v>
      </c>
      <c r="H2510">
        <v>3131</v>
      </c>
      <c r="I2510" t="s">
        <v>11</v>
      </c>
      <c r="J2510" t="s">
        <v>125</v>
      </c>
      <c r="K2510" t="s">
        <v>150</v>
      </c>
      <c r="L2510" t="s">
        <v>140</v>
      </c>
      <c r="M2510" s="5">
        <v>466</v>
      </c>
    </row>
    <row r="2511" spans="1:13" x14ac:dyDescent="0.25">
      <c r="A2511" s="2">
        <v>45490</v>
      </c>
      <c r="B2511" s="3">
        <f t="shared" si="119"/>
        <v>2025</v>
      </c>
      <c r="C2511" t="str">
        <f t="shared" si="117"/>
        <v>2024-2025</v>
      </c>
      <c r="D2511" t="s">
        <v>161</v>
      </c>
      <c r="E2511" t="s">
        <v>95</v>
      </c>
      <c r="F2511" t="str">
        <f t="shared" si="118"/>
        <v>New South Wales</v>
      </c>
      <c r="G2511" t="s">
        <v>10</v>
      </c>
      <c r="H2511">
        <v>2131</v>
      </c>
      <c r="I2511" t="s">
        <v>11</v>
      </c>
      <c r="J2511" t="s">
        <v>123</v>
      </c>
      <c r="K2511" t="s">
        <v>159</v>
      </c>
      <c r="L2511" t="s">
        <v>149</v>
      </c>
      <c r="M2511" s="5">
        <v>123</v>
      </c>
    </row>
    <row r="2512" spans="1:13" x14ac:dyDescent="0.25">
      <c r="A2512" s="2">
        <v>45462</v>
      </c>
      <c r="B2512" s="3">
        <f t="shared" si="119"/>
        <v>2024</v>
      </c>
      <c r="C2512" t="str">
        <f t="shared" si="117"/>
        <v>2023-2024</v>
      </c>
      <c r="D2512" t="s">
        <v>161</v>
      </c>
      <c r="E2512" t="s">
        <v>109</v>
      </c>
      <c r="F2512" t="str">
        <f t="shared" si="118"/>
        <v>Western Australia</v>
      </c>
      <c r="G2512" t="s">
        <v>28</v>
      </c>
      <c r="H2512">
        <v>6052</v>
      </c>
      <c r="I2512" t="s">
        <v>11</v>
      </c>
      <c r="J2512" t="s">
        <v>119</v>
      </c>
      <c r="K2512" t="s">
        <v>154</v>
      </c>
      <c r="L2512" t="s">
        <v>144</v>
      </c>
      <c r="M2512" s="5">
        <v>198</v>
      </c>
    </row>
    <row r="2513" spans="1:13" x14ac:dyDescent="0.25">
      <c r="A2513" s="2">
        <v>45956</v>
      </c>
      <c r="B2513" s="3">
        <f t="shared" si="119"/>
        <v>2026</v>
      </c>
      <c r="C2513" t="str">
        <f t="shared" si="117"/>
        <v>2025-2026</v>
      </c>
      <c r="D2513" t="s">
        <v>160</v>
      </c>
      <c r="E2513" t="s">
        <v>107</v>
      </c>
      <c r="F2513" t="str">
        <f t="shared" si="118"/>
        <v>New South Wales</v>
      </c>
      <c r="G2513" t="s">
        <v>10</v>
      </c>
      <c r="H2513">
        <v>2020</v>
      </c>
      <c r="I2513" t="s">
        <v>11</v>
      </c>
      <c r="J2513" t="s">
        <v>124</v>
      </c>
      <c r="K2513" t="s">
        <v>153</v>
      </c>
      <c r="L2513" t="s">
        <v>143</v>
      </c>
      <c r="M2513" s="5">
        <v>152</v>
      </c>
    </row>
    <row r="2514" spans="1:13" x14ac:dyDescent="0.25">
      <c r="A2514" s="2">
        <v>45400</v>
      </c>
      <c r="B2514" s="3">
        <f t="shared" si="119"/>
        <v>2024</v>
      </c>
      <c r="C2514" t="str">
        <f t="shared" si="117"/>
        <v>2023-2024</v>
      </c>
      <c r="D2514" t="s">
        <v>161</v>
      </c>
      <c r="E2514" t="s">
        <v>110</v>
      </c>
      <c r="F2514" t="str">
        <f t="shared" si="118"/>
        <v>Australian Capital Territory</v>
      </c>
      <c r="G2514" t="s">
        <v>51</v>
      </c>
      <c r="H2514">
        <v>2609</v>
      </c>
      <c r="I2514" t="s">
        <v>11</v>
      </c>
      <c r="J2514" t="s">
        <v>121</v>
      </c>
      <c r="K2514" t="s">
        <v>154</v>
      </c>
      <c r="L2514" t="s">
        <v>144</v>
      </c>
      <c r="M2514" s="5">
        <v>422</v>
      </c>
    </row>
    <row r="2515" spans="1:13" x14ac:dyDescent="0.25">
      <c r="A2515" s="2">
        <v>45422</v>
      </c>
      <c r="B2515" s="3">
        <f t="shared" si="119"/>
        <v>2024</v>
      </c>
      <c r="C2515" t="str">
        <f t="shared" si="117"/>
        <v>2023-2024</v>
      </c>
      <c r="D2515" t="s">
        <v>160</v>
      </c>
      <c r="E2515" t="s">
        <v>56</v>
      </c>
      <c r="F2515" t="str">
        <f t="shared" si="118"/>
        <v>Queensland</v>
      </c>
      <c r="G2515" t="s">
        <v>19</v>
      </c>
      <c r="H2515">
        <v>4883</v>
      </c>
      <c r="I2515" t="s">
        <v>11</v>
      </c>
      <c r="J2515" t="s">
        <v>131</v>
      </c>
      <c r="K2515" t="s">
        <v>154</v>
      </c>
      <c r="L2515" t="s">
        <v>144</v>
      </c>
      <c r="M2515" s="5">
        <v>701</v>
      </c>
    </row>
    <row r="2516" spans="1:13" x14ac:dyDescent="0.25">
      <c r="A2516" s="2">
        <v>45840</v>
      </c>
      <c r="B2516" s="3">
        <f t="shared" si="119"/>
        <v>2026</v>
      </c>
      <c r="C2516" t="str">
        <f t="shared" si="117"/>
        <v>2025-2026</v>
      </c>
      <c r="D2516" t="s">
        <v>161</v>
      </c>
      <c r="E2516" t="s">
        <v>40</v>
      </c>
      <c r="F2516" t="str">
        <f t="shared" si="118"/>
        <v>South Australia</v>
      </c>
      <c r="G2516" t="s">
        <v>17</v>
      </c>
      <c r="H2516">
        <v>5169</v>
      </c>
      <c r="I2516" t="s">
        <v>11</v>
      </c>
      <c r="J2516" t="s">
        <v>132</v>
      </c>
      <c r="K2516" t="s">
        <v>154</v>
      </c>
      <c r="L2516" t="s">
        <v>144</v>
      </c>
      <c r="M2516" s="5">
        <v>481</v>
      </c>
    </row>
    <row r="2517" spans="1:13" x14ac:dyDescent="0.25">
      <c r="A2517" s="2">
        <v>45983</v>
      </c>
      <c r="B2517" s="3">
        <f t="shared" si="119"/>
        <v>2026</v>
      </c>
      <c r="C2517" t="str">
        <f t="shared" si="117"/>
        <v>2025-2026</v>
      </c>
      <c r="D2517" t="s">
        <v>161</v>
      </c>
      <c r="E2517" t="s">
        <v>40</v>
      </c>
      <c r="F2517" t="str">
        <f t="shared" si="118"/>
        <v>South Australia</v>
      </c>
      <c r="G2517" t="s">
        <v>17</v>
      </c>
      <c r="H2517">
        <v>5169</v>
      </c>
      <c r="I2517" t="s">
        <v>11</v>
      </c>
      <c r="J2517" t="s">
        <v>132</v>
      </c>
      <c r="K2517" t="s">
        <v>155</v>
      </c>
      <c r="L2517" t="s">
        <v>145</v>
      </c>
      <c r="M2517" s="5">
        <v>250</v>
      </c>
    </row>
    <row r="2518" spans="1:13" x14ac:dyDescent="0.25">
      <c r="A2518" s="2">
        <v>45380</v>
      </c>
      <c r="B2518" s="3">
        <f t="shared" si="119"/>
        <v>2024</v>
      </c>
      <c r="C2518" t="str">
        <f t="shared" si="117"/>
        <v>2023-2024</v>
      </c>
      <c r="D2518" t="s">
        <v>161</v>
      </c>
      <c r="E2518" t="s">
        <v>55</v>
      </c>
      <c r="F2518" t="str">
        <f t="shared" si="118"/>
        <v>Queensland</v>
      </c>
      <c r="G2518" t="s">
        <v>19</v>
      </c>
      <c r="H2518">
        <v>4740</v>
      </c>
      <c r="I2518" t="s">
        <v>11</v>
      </c>
      <c r="J2518" t="s">
        <v>136</v>
      </c>
      <c r="K2518" t="s">
        <v>153</v>
      </c>
      <c r="L2518" t="s">
        <v>143</v>
      </c>
      <c r="M2518" s="5">
        <v>113</v>
      </c>
    </row>
    <row r="2519" spans="1:13" x14ac:dyDescent="0.25">
      <c r="A2519" s="2">
        <v>45805</v>
      </c>
      <c r="B2519" s="3">
        <f t="shared" si="119"/>
        <v>2025</v>
      </c>
      <c r="C2519" t="str">
        <f t="shared" si="117"/>
        <v>2024-2025</v>
      </c>
      <c r="D2519" t="s">
        <v>160</v>
      </c>
      <c r="E2519" t="s">
        <v>45</v>
      </c>
      <c r="F2519" t="str">
        <f t="shared" si="118"/>
        <v>Victoria</v>
      </c>
      <c r="G2519" t="s">
        <v>26</v>
      </c>
      <c r="H2519">
        <v>3136</v>
      </c>
      <c r="I2519" t="s">
        <v>11</v>
      </c>
      <c r="J2519" t="s">
        <v>125</v>
      </c>
      <c r="K2519" t="s">
        <v>159</v>
      </c>
      <c r="L2519" t="s">
        <v>149</v>
      </c>
      <c r="M2519" s="5">
        <v>204</v>
      </c>
    </row>
    <row r="2520" spans="1:13" x14ac:dyDescent="0.25">
      <c r="A2520" s="2">
        <v>45686</v>
      </c>
      <c r="B2520" s="3">
        <f t="shared" si="119"/>
        <v>2025</v>
      </c>
      <c r="C2520" t="str">
        <f t="shared" si="117"/>
        <v>2024-2025</v>
      </c>
      <c r="D2520" t="s">
        <v>161</v>
      </c>
      <c r="E2520" t="s">
        <v>36</v>
      </c>
      <c r="F2520" t="str">
        <f t="shared" si="118"/>
        <v>New South Wales</v>
      </c>
      <c r="G2520" t="s">
        <v>10</v>
      </c>
      <c r="H2520">
        <v>2539</v>
      </c>
      <c r="I2520" t="s">
        <v>11</v>
      </c>
      <c r="J2520" t="s">
        <v>121</v>
      </c>
      <c r="K2520" t="s">
        <v>152</v>
      </c>
      <c r="L2520" t="s">
        <v>142</v>
      </c>
      <c r="M2520" s="5">
        <v>683</v>
      </c>
    </row>
    <row r="2521" spans="1:13" x14ac:dyDescent="0.25">
      <c r="A2521" s="2">
        <v>45553</v>
      </c>
      <c r="B2521" s="3">
        <f t="shared" si="119"/>
        <v>2025</v>
      </c>
      <c r="C2521" t="str">
        <f t="shared" si="117"/>
        <v>2024-2025</v>
      </c>
      <c r="D2521" t="s">
        <v>160</v>
      </c>
      <c r="E2521" t="s">
        <v>50</v>
      </c>
      <c r="F2521" t="str">
        <f t="shared" si="118"/>
        <v>Australian Capital Territory</v>
      </c>
      <c r="G2521" t="s">
        <v>51</v>
      </c>
      <c r="H2521">
        <v>2617</v>
      </c>
      <c r="I2521" t="s">
        <v>11</v>
      </c>
      <c r="J2521" t="s">
        <v>121</v>
      </c>
      <c r="K2521" t="s">
        <v>157</v>
      </c>
      <c r="L2521" t="s">
        <v>147</v>
      </c>
      <c r="M2521" s="5">
        <v>457</v>
      </c>
    </row>
    <row r="2522" spans="1:13" x14ac:dyDescent="0.25">
      <c r="A2522" s="2">
        <v>45898</v>
      </c>
      <c r="B2522" s="3">
        <f t="shared" si="119"/>
        <v>2026</v>
      </c>
      <c r="C2522" t="str">
        <f t="shared" si="117"/>
        <v>2025-2026</v>
      </c>
      <c r="D2522" t="s">
        <v>160</v>
      </c>
      <c r="E2522" t="s">
        <v>114</v>
      </c>
      <c r="F2522" t="str">
        <f t="shared" si="118"/>
        <v>Victoria</v>
      </c>
      <c r="G2522" t="s">
        <v>26</v>
      </c>
      <c r="H2522">
        <v>3353</v>
      </c>
      <c r="I2522" t="s">
        <v>11</v>
      </c>
      <c r="J2522" t="s">
        <v>127</v>
      </c>
      <c r="K2522" t="s">
        <v>156</v>
      </c>
      <c r="L2522" t="s">
        <v>146</v>
      </c>
      <c r="M2522" s="5">
        <v>267</v>
      </c>
    </row>
    <row r="2523" spans="1:13" x14ac:dyDescent="0.25">
      <c r="A2523" s="2">
        <v>45438</v>
      </c>
      <c r="B2523" s="3">
        <f t="shared" si="119"/>
        <v>2024</v>
      </c>
      <c r="C2523" t="str">
        <f t="shared" si="117"/>
        <v>2023-2024</v>
      </c>
      <c r="D2523" t="s">
        <v>160</v>
      </c>
      <c r="E2523" t="s">
        <v>30</v>
      </c>
      <c r="F2523" t="str">
        <f t="shared" si="118"/>
        <v>Victoria</v>
      </c>
      <c r="G2523" t="s">
        <v>26</v>
      </c>
      <c r="H2523">
        <v>3030</v>
      </c>
      <c r="I2523" t="s">
        <v>11</v>
      </c>
      <c r="J2523" t="s">
        <v>126</v>
      </c>
      <c r="K2523" t="s">
        <v>153</v>
      </c>
      <c r="L2523" t="s">
        <v>143</v>
      </c>
      <c r="M2523" s="5">
        <v>528</v>
      </c>
    </row>
    <row r="2524" spans="1:13" x14ac:dyDescent="0.25">
      <c r="A2524" s="2">
        <v>45521</v>
      </c>
      <c r="B2524" s="3">
        <f t="shared" si="119"/>
        <v>2025</v>
      </c>
      <c r="C2524" t="str">
        <f t="shared" si="117"/>
        <v>2024-2025</v>
      </c>
      <c r="D2524" t="s">
        <v>160</v>
      </c>
      <c r="E2524" t="s">
        <v>57</v>
      </c>
      <c r="F2524" t="str">
        <f t="shared" si="118"/>
        <v>New South Wales</v>
      </c>
      <c r="G2524" t="s">
        <v>10</v>
      </c>
      <c r="H2524">
        <v>2064</v>
      </c>
      <c r="I2524" t="s">
        <v>11</v>
      </c>
      <c r="J2524" t="s">
        <v>124</v>
      </c>
      <c r="K2524" t="s">
        <v>153</v>
      </c>
      <c r="L2524" t="s">
        <v>143</v>
      </c>
      <c r="M2524" s="5">
        <v>634</v>
      </c>
    </row>
    <row r="2525" spans="1:13" x14ac:dyDescent="0.25">
      <c r="A2525" s="2">
        <v>45716</v>
      </c>
      <c r="B2525" s="3">
        <f t="shared" si="119"/>
        <v>2025</v>
      </c>
      <c r="C2525" t="str">
        <f t="shared" si="117"/>
        <v>2024-2025</v>
      </c>
      <c r="D2525" t="s">
        <v>160</v>
      </c>
      <c r="E2525" t="s">
        <v>71</v>
      </c>
      <c r="F2525" t="str">
        <f t="shared" si="118"/>
        <v>Victoria</v>
      </c>
      <c r="G2525" t="s">
        <v>26</v>
      </c>
      <c r="H2525">
        <v>3131</v>
      </c>
      <c r="I2525" t="s">
        <v>11</v>
      </c>
      <c r="J2525" t="s">
        <v>125</v>
      </c>
      <c r="K2525" t="s">
        <v>154</v>
      </c>
      <c r="L2525" t="s">
        <v>144</v>
      </c>
      <c r="M2525" s="5">
        <v>269</v>
      </c>
    </row>
    <row r="2526" spans="1:13" x14ac:dyDescent="0.25">
      <c r="A2526" s="2">
        <v>45920</v>
      </c>
      <c r="B2526" s="3">
        <f t="shared" si="119"/>
        <v>2026</v>
      </c>
      <c r="C2526" t="str">
        <f t="shared" si="117"/>
        <v>2025-2026</v>
      </c>
      <c r="D2526" t="s">
        <v>160</v>
      </c>
      <c r="E2526" t="s">
        <v>29</v>
      </c>
      <c r="F2526" t="str">
        <f t="shared" si="118"/>
        <v>Queensland</v>
      </c>
      <c r="G2526" t="s">
        <v>19</v>
      </c>
      <c r="H2526">
        <v>4703</v>
      </c>
      <c r="I2526" t="s">
        <v>11</v>
      </c>
      <c r="J2526" t="s">
        <v>136</v>
      </c>
      <c r="K2526" t="s">
        <v>157</v>
      </c>
      <c r="L2526" t="s">
        <v>147</v>
      </c>
      <c r="M2526" s="5">
        <v>98</v>
      </c>
    </row>
    <row r="2527" spans="1:13" x14ac:dyDescent="0.25">
      <c r="A2527" s="2">
        <v>45341</v>
      </c>
      <c r="B2527" s="3">
        <f t="shared" si="119"/>
        <v>2024</v>
      </c>
      <c r="C2527" t="str">
        <f t="shared" si="117"/>
        <v>2023-2024</v>
      </c>
      <c r="D2527" t="s">
        <v>161</v>
      </c>
      <c r="E2527" t="s">
        <v>111</v>
      </c>
      <c r="F2527" t="str">
        <f t="shared" si="118"/>
        <v>New South Wales</v>
      </c>
      <c r="G2527" t="s">
        <v>10</v>
      </c>
      <c r="H2527">
        <v>2154</v>
      </c>
      <c r="I2527" t="s">
        <v>11</v>
      </c>
      <c r="J2527" t="s">
        <v>123</v>
      </c>
      <c r="K2527" t="s">
        <v>155</v>
      </c>
      <c r="L2527" t="s">
        <v>145</v>
      </c>
      <c r="M2527" s="5">
        <v>277</v>
      </c>
    </row>
    <row r="2528" spans="1:13" x14ac:dyDescent="0.25">
      <c r="A2528" s="2">
        <v>45843</v>
      </c>
      <c r="B2528" s="3">
        <f t="shared" si="119"/>
        <v>2026</v>
      </c>
      <c r="C2528" t="str">
        <f t="shared" si="117"/>
        <v>2025-2026</v>
      </c>
      <c r="D2528" t="s">
        <v>160</v>
      </c>
      <c r="E2528" t="s">
        <v>84</v>
      </c>
      <c r="F2528" t="str">
        <f t="shared" si="118"/>
        <v>Western Australia</v>
      </c>
      <c r="G2528" t="s">
        <v>28</v>
      </c>
      <c r="H2528">
        <v>6280</v>
      </c>
      <c r="I2528" t="s">
        <v>11</v>
      </c>
      <c r="J2528" t="s">
        <v>133</v>
      </c>
      <c r="K2528" t="s">
        <v>151</v>
      </c>
      <c r="L2528" t="s">
        <v>141</v>
      </c>
      <c r="M2528" s="5">
        <v>491</v>
      </c>
    </row>
    <row r="2529" spans="1:13" x14ac:dyDescent="0.25">
      <c r="A2529" s="2">
        <v>45540</v>
      </c>
      <c r="B2529" s="3">
        <f t="shared" si="119"/>
        <v>2025</v>
      </c>
      <c r="C2529" t="str">
        <f t="shared" si="117"/>
        <v>2024-2025</v>
      </c>
      <c r="D2529" t="s">
        <v>160</v>
      </c>
      <c r="E2529" t="s">
        <v>59</v>
      </c>
      <c r="F2529" t="str">
        <f t="shared" si="118"/>
        <v>South Australia</v>
      </c>
      <c r="G2529" t="s">
        <v>17</v>
      </c>
      <c r="H2529">
        <v>5011</v>
      </c>
      <c r="I2529" t="s">
        <v>11</v>
      </c>
      <c r="J2529" t="s">
        <v>132</v>
      </c>
      <c r="K2529" t="s">
        <v>152</v>
      </c>
      <c r="L2529" t="s">
        <v>142</v>
      </c>
      <c r="M2529" s="5">
        <v>496</v>
      </c>
    </row>
    <row r="2530" spans="1:13" x14ac:dyDescent="0.25">
      <c r="A2530" s="2">
        <v>45331</v>
      </c>
      <c r="B2530" s="3">
        <f t="shared" si="119"/>
        <v>2024</v>
      </c>
      <c r="C2530" t="str">
        <f t="shared" si="117"/>
        <v>2023-2024</v>
      </c>
      <c r="D2530" t="s">
        <v>161</v>
      </c>
      <c r="E2530" t="s">
        <v>74</v>
      </c>
      <c r="F2530" t="str">
        <f t="shared" si="118"/>
        <v>Victoria</v>
      </c>
      <c r="G2530" t="s">
        <v>26</v>
      </c>
      <c r="H2530">
        <v>3500</v>
      </c>
      <c r="I2530" t="s">
        <v>11</v>
      </c>
      <c r="J2530" t="s">
        <v>127</v>
      </c>
      <c r="K2530" t="s">
        <v>151</v>
      </c>
      <c r="L2530" t="s">
        <v>141</v>
      </c>
      <c r="M2530" s="5">
        <v>81</v>
      </c>
    </row>
    <row r="2531" spans="1:13" x14ac:dyDescent="0.25">
      <c r="A2531" s="2">
        <v>45852</v>
      </c>
      <c r="B2531" s="3">
        <f t="shared" si="119"/>
        <v>2026</v>
      </c>
      <c r="C2531" t="str">
        <f t="shared" si="117"/>
        <v>2025-2026</v>
      </c>
      <c r="D2531" t="s">
        <v>160</v>
      </c>
      <c r="E2531" t="s">
        <v>45</v>
      </c>
      <c r="F2531" t="str">
        <f t="shared" si="118"/>
        <v>Victoria</v>
      </c>
      <c r="G2531" t="s">
        <v>26</v>
      </c>
      <c r="H2531">
        <v>3136</v>
      </c>
      <c r="I2531" t="s">
        <v>11</v>
      </c>
      <c r="J2531" t="s">
        <v>125</v>
      </c>
      <c r="K2531" t="s">
        <v>157</v>
      </c>
      <c r="L2531" t="s">
        <v>147</v>
      </c>
      <c r="M2531" s="5">
        <v>746</v>
      </c>
    </row>
    <row r="2532" spans="1:13" x14ac:dyDescent="0.25">
      <c r="A2532" s="2">
        <v>45794</v>
      </c>
      <c r="B2532" s="3">
        <f t="shared" si="119"/>
        <v>2025</v>
      </c>
      <c r="C2532" t="str">
        <f t="shared" si="117"/>
        <v>2024-2025</v>
      </c>
      <c r="D2532" t="s">
        <v>161</v>
      </c>
      <c r="E2532" t="s">
        <v>23</v>
      </c>
      <c r="F2532" t="str">
        <f t="shared" si="118"/>
        <v>New South Wales</v>
      </c>
      <c r="G2532" t="s">
        <v>10</v>
      </c>
      <c r="H2532">
        <v>2830</v>
      </c>
      <c r="I2532" t="s">
        <v>11</v>
      </c>
      <c r="J2532" t="s">
        <v>130</v>
      </c>
      <c r="K2532" t="s">
        <v>150</v>
      </c>
      <c r="L2532" t="s">
        <v>140</v>
      </c>
      <c r="M2532" s="5">
        <v>191</v>
      </c>
    </row>
    <row r="2533" spans="1:13" x14ac:dyDescent="0.25">
      <c r="A2533" s="2">
        <v>45650</v>
      </c>
      <c r="B2533" s="3">
        <f t="shared" si="119"/>
        <v>2025</v>
      </c>
      <c r="C2533" t="str">
        <f t="shared" si="117"/>
        <v>2024-2025</v>
      </c>
      <c r="D2533" t="s">
        <v>160</v>
      </c>
      <c r="E2533" t="s">
        <v>37</v>
      </c>
      <c r="F2533" t="str">
        <f t="shared" si="118"/>
        <v>Victoria</v>
      </c>
      <c r="G2533" t="s">
        <v>26</v>
      </c>
      <c r="H2533">
        <v>3134</v>
      </c>
      <c r="I2533" t="s">
        <v>11</v>
      </c>
      <c r="J2533" t="s">
        <v>125</v>
      </c>
      <c r="K2533" t="s">
        <v>153</v>
      </c>
      <c r="L2533" t="s">
        <v>143</v>
      </c>
      <c r="M2533" s="5">
        <v>271</v>
      </c>
    </row>
    <row r="2534" spans="1:13" x14ac:dyDescent="0.25">
      <c r="A2534" s="2">
        <v>45508</v>
      </c>
      <c r="B2534" s="3">
        <f t="shared" si="119"/>
        <v>2025</v>
      </c>
      <c r="C2534" t="str">
        <f t="shared" si="117"/>
        <v>2024-2025</v>
      </c>
      <c r="D2534" t="s">
        <v>161</v>
      </c>
      <c r="E2534" t="s">
        <v>74</v>
      </c>
      <c r="F2534" t="str">
        <f t="shared" si="118"/>
        <v>Victoria</v>
      </c>
      <c r="G2534" t="s">
        <v>26</v>
      </c>
      <c r="H2534">
        <v>3500</v>
      </c>
      <c r="I2534" t="s">
        <v>11</v>
      </c>
      <c r="J2534" t="s">
        <v>127</v>
      </c>
      <c r="K2534" t="s">
        <v>153</v>
      </c>
      <c r="L2534" t="s">
        <v>143</v>
      </c>
      <c r="M2534" s="5">
        <v>261</v>
      </c>
    </row>
    <row r="2535" spans="1:13" x14ac:dyDescent="0.25">
      <c r="A2535" s="2">
        <v>45723</v>
      </c>
      <c r="B2535" s="3">
        <f t="shared" si="119"/>
        <v>2025</v>
      </c>
      <c r="C2535" t="str">
        <f t="shared" si="117"/>
        <v>2024-2025</v>
      </c>
      <c r="D2535" t="s">
        <v>160</v>
      </c>
      <c r="E2535" t="s">
        <v>67</v>
      </c>
      <c r="F2535" t="str">
        <f t="shared" si="118"/>
        <v>Tasmania</v>
      </c>
      <c r="G2535" t="s">
        <v>43</v>
      </c>
      <c r="H2535">
        <v>7250</v>
      </c>
      <c r="I2535" t="s">
        <v>11</v>
      </c>
      <c r="J2535" t="s">
        <v>128</v>
      </c>
      <c r="K2535" t="s">
        <v>156</v>
      </c>
      <c r="L2535" t="s">
        <v>146</v>
      </c>
      <c r="M2535" s="5">
        <v>539</v>
      </c>
    </row>
    <row r="2536" spans="1:13" x14ac:dyDescent="0.25">
      <c r="A2536" s="2">
        <v>45828</v>
      </c>
      <c r="B2536" s="3">
        <f t="shared" si="119"/>
        <v>2025</v>
      </c>
      <c r="C2536" t="str">
        <f t="shared" si="117"/>
        <v>2024-2025</v>
      </c>
      <c r="D2536" t="s">
        <v>161</v>
      </c>
      <c r="E2536" t="s">
        <v>104</v>
      </c>
      <c r="F2536" t="str">
        <f t="shared" si="118"/>
        <v>Victoria</v>
      </c>
      <c r="G2536" t="s">
        <v>26</v>
      </c>
      <c r="H2536">
        <v>3175</v>
      </c>
      <c r="I2536" t="s">
        <v>11</v>
      </c>
      <c r="J2536" t="s">
        <v>125</v>
      </c>
      <c r="K2536" t="s">
        <v>151</v>
      </c>
      <c r="L2536" t="s">
        <v>141</v>
      </c>
      <c r="M2536" s="5">
        <v>720</v>
      </c>
    </row>
    <row r="2537" spans="1:13" x14ac:dyDescent="0.25">
      <c r="A2537" s="2">
        <v>45407</v>
      </c>
      <c r="B2537" s="3">
        <f t="shared" si="119"/>
        <v>2024</v>
      </c>
      <c r="C2537" t="str">
        <f t="shared" si="117"/>
        <v>2023-2024</v>
      </c>
      <c r="D2537" t="s">
        <v>160</v>
      </c>
      <c r="E2537" t="s">
        <v>66</v>
      </c>
      <c r="F2537" t="str">
        <f t="shared" si="118"/>
        <v>Western Australia</v>
      </c>
      <c r="G2537" t="s">
        <v>28</v>
      </c>
      <c r="H2537">
        <v>6330</v>
      </c>
      <c r="I2537" t="s">
        <v>11</v>
      </c>
      <c r="J2537" t="s">
        <v>133</v>
      </c>
      <c r="K2537" t="s">
        <v>154</v>
      </c>
      <c r="L2537" t="s">
        <v>144</v>
      </c>
      <c r="M2537" s="5">
        <v>686</v>
      </c>
    </row>
    <row r="2538" spans="1:13" x14ac:dyDescent="0.25">
      <c r="A2538" s="2">
        <v>45360</v>
      </c>
      <c r="B2538" s="3">
        <f t="shared" si="119"/>
        <v>2024</v>
      </c>
      <c r="C2538" t="str">
        <f t="shared" si="117"/>
        <v>2023-2024</v>
      </c>
      <c r="D2538" t="s">
        <v>160</v>
      </c>
      <c r="E2538" t="s">
        <v>73</v>
      </c>
      <c r="F2538" t="str">
        <f t="shared" si="118"/>
        <v>Queensland</v>
      </c>
      <c r="G2538" t="s">
        <v>19</v>
      </c>
      <c r="H2538">
        <v>4509</v>
      </c>
      <c r="I2538" t="s">
        <v>11</v>
      </c>
      <c r="J2538" t="s">
        <v>122</v>
      </c>
      <c r="K2538" t="s">
        <v>156</v>
      </c>
      <c r="L2538" t="s">
        <v>146</v>
      </c>
      <c r="M2538" s="5">
        <v>534</v>
      </c>
    </row>
    <row r="2539" spans="1:13" x14ac:dyDescent="0.25">
      <c r="A2539" s="2">
        <v>45575</v>
      </c>
      <c r="B2539" s="3">
        <f t="shared" si="119"/>
        <v>2025</v>
      </c>
      <c r="C2539" t="str">
        <f t="shared" si="117"/>
        <v>2024-2025</v>
      </c>
      <c r="D2539" t="s">
        <v>160</v>
      </c>
      <c r="E2539" t="s">
        <v>47</v>
      </c>
      <c r="F2539" t="str">
        <f t="shared" si="118"/>
        <v>Victoria</v>
      </c>
      <c r="G2539" t="s">
        <v>26</v>
      </c>
      <c r="H2539">
        <v>3630</v>
      </c>
      <c r="I2539" t="s">
        <v>11</v>
      </c>
      <c r="J2539" t="s">
        <v>135</v>
      </c>
      <c r="K2539" t="s">
        <v>155</v>
      </c>
      <c r="L2539" t="s">
        <v>145</v>
      </c>
      <c r="M2539" s="5">
        <v>676</v>
      </c>
    </row>
    <row r="2540" spans="1:13" x14ac:dyDescent="0.25">
      <c r="A2540" s="2">
        <v>45489</v>
      </c>
      <c r="B2540" s="3">
        <f t="shared" si="119"/>
        <v>2025</v>
      </c>
      <c r="C2540" t="str">
        <f t="shared" si="117"/>
        <v>2024-2025</v>
      </c>
      <c r="D2540" t="s">
        <v>160</v>
      </c>
      <c r="E2540" t="s">
        <v>22</v>
      </c>
      <c r="F2540" t="str">
        <f t="shared" si="118"/>
        <v>New South Wales</v>
      </c>
      <c r="G2540" t="s">
        <v>10</v>
      </c>
      <c r="H2540">
        <v>2116</v>
      </c>
      <c r="I2540" t="s">
        <v>11</v>
      </c>
      <c r="J2540" t="s">
        <v>123</v>
      </c>
      <c r="K2540" t="s">
        <v>155</v>
      </c>
      <c r="L2540" t="s">
        <v>145</v>
      </c>
      <c r="M2540" s="5">
        <v>90</v>
      </c>
    </row>
    <row r="2541" spans="1:13" x14ac:dyDescent="0.25">
      <c r="A2541" s="2">
        <v>45425</v>
      </c>
      <c r="B2541" s="3">
        <f t="shared" si="119"/>
        <v>2024</v>
      </c>
      <c r="C2541" t="str">
        <f t="shared" si="117"/>
        <v>2023-2024</v>
      </c>
      <c r="D2541" t="s">
        <v>160</v>
      </c>
      <c r="E2541" t="s">
        <v>98</v>
      </c>
      <c r="F2541" t="str">
        <f t="shared" si="118"/>
        <v>South Australia</v>
      </c>
      <c r="G2541" t="s">
        <v>17</v>
      </c>
      <c r="H2541">
        <v>5290</v>
      </c>
      <c r="I2541" t="s">
        <v>11</v>
      </c>
      <c r="J2541" t="s">
        <v>137</v>
      </c>
      <c r="K2541" t="s">
        <v>155</v>
      </c>
      <c r="L2541" t="s">
        <v>145</v>
      </c>
      <c r="M2541" s="5">
        <v>317</v>
      </c>
    </row>
    <row r="2542" spans="1:13" x14ac:dyDescent="0.25">
      <c r="A2542" s="2">
        <v>45646</v>
      </c>
      <c r="B2542" s="3">
        <f t="shared" si="119"/>
        <v>2025</v>
      </c>
      <c r="C2542" t="str">
        <f t="shared" si="117"/>
        <v>2024-2025</v>
      </c>
      <c r="D2542" t="s">
        <v>160</v>
      </c>
      <c r="E2542" t="s">
        <v>63</v>
      </c>
      <c r="F2542" t="str">
        <f t="shared" si="118"/>
        <v>Queensland</v>
      </c>
      <c r="G2542" t="s">
        <v>19</v>
      </c>
      <c r="H2542">
        <v>4068</v>
      </c>
      <c r="I2542" t="s">
        <v>11</v>
      </c>
      <c r="J2542" t="s">
        <v>129</v>
      </c>
      <c r="K2542" t="s">
        <v>152</v>
      </c>
      <c r="L2542" t="s">
        <v>142</v>
      </c>
      <c r="M2542" s="5">
        <v>593</v>
      </c>
    </row>
    <row r="2543" spans="1:13" x14ac:dyDescent="0.25">
      <c r="A2543" s="2">
        <v>45802</v>
      </c>
      <c r="B2543" s="3">
        <f t="shared" si="119"/>
        <v>2025</v>
      </c>
      <c r="C2543" t="str">
        <f t="shared" si="117"/>
        <v>2024-2025</v>
      </c>
      <c r="D2543" t="s">
        <v>161</v>
      </c>
      <c r="E2543" t="s">
        <v>35</v>
      </c>
      <c r="F2543" t="str">
        <f t="shared" si="118"/>
        <v>Victoria</v>
      </c>
      <c r="G2543" t="s">
        <v>26</v>
      </c>
      <c r="H2543">
        <v>3280</v>
      </c>
      <c r="I2543" t="s">
        <v>11</v>
      </c>
      <c r="J2543" t="s">
        <v>127</v>
      </c>
      <c r="K2543" t="s">
        <v>157</v>
      </c>
      <c r="L2543" t="s">
        <v>147</v>
      </c>
      <c r="M2543" s="5">
        <v>317</v>
      </c>
    </row>
    <row r="2544" spans="1:13" x14ac:dyDescent="0.25">
      <c r="A2544" s="2">
        <v>45308</v>
      </c>
      <c r="B2544" s="3">
        <f t="shared" si="119"/>
        <v>2024</v>
      </c>
      <c r="C2544" t="str">
        <f t="shared" si="117"/>
        <v>2023-2024</v>
      </c>
      <c r="D2544" t="s">
        <v>160</v>
      </c>
      <c r="E2544" t="s">
        <v>76</v>
      </c>
      <c r="F2544" t="str">
        <f t="shared" si="118"/>
        <v>Queensland</v>
      </c>
      <c r="G2544" t="s">
        <v>19</v>
      </c>
      <c r="H2544">
        <v>4220</v>
      </c>
      <c r="I2544" t="s">
        <v>11</v>
      </c>
      <c r="J2544" t="s">
        <v>122</v>
      </c>
      <c r="K2544" t="s">
        <v>155</v>
      </c>
      <c r="L2544" t="s">
        <v>145</v>
      </c>
      <c r="M2544" s="5">
        <v>138</v>
      </c>
    </row>
    <row r="2545" spans="1:13" x14ac:dyDescent="0.25">
      <c r="A2545" s="2">
        <v>45843</v>
      </c>
      <c r="B2545" s="3">
        <f t="shared" si="119"/>
        <v>2026</v>
      </c>
      <c r="C2545" t="str">
        <f t="shared" si="117"/>
        <v>2025-2026</v>
      </c>
      <c r="D2545" t="s">
        <v>160</v>
      </c>
      <c r="E2545" t="s">
        <v>112</v>
      </c>
      <c r="F2545" t="str">
        <f t="shared" si="118"/>
        <v>Queensland</v>
      </c>
      <c r="G2545" t="s">
        <v>19</v>
      </c>
      <c r="H2545">
        <v>4566</v>
      </c>
      <c r="I2545" t="s">
        <v>11</v>
      </c>
      <c r="J2545" t="s">
        <v>134</v>
      </c>
      <c r="K2545" t="s">
        <v>153</v>
      </c>
      <c r="L2545" t="s">
        <v>143</v>
      </c>
      <c r="M2545" s="5">
        <v>247</v>
      </c>
    </row>
    <row r="2546" spans="1:13" x14ac:dyDescent="0.25">
      <c r="A2546" s="2">
        <v>45544</v>
      </c>
      <c r="B2546" s="3">
        <f t="shared" si="119"/>
        <v>2025</v>
      </c>
      <c r="C2546" t="str">
        <f t="shared" si="117"/>
        <v>2024-2025</v>
      </c>
      <c r="D2546" t="s">
        <v>160</v>
      </c>
      <c r="E2546" t="s">
        <v>82</v>
      </c>
      <c r="F2546" t="str">
        <f t="shared" si="118"/>
        <v>Queensland</v>
      </c>
      <c r="G2546" t="s">
        <v>19</v>
      </c>
      <c r="H2546">
        <v>4215</v>
      </c>
      <c r="I2546" t="s">
        <v>11</v>
      </c>
      <c r="J2546" t="s">
        <v>122</v>
      </c>
      <c r="K2546" t="s">
        <v>151</v>
      </c>
      <c r="L2546" t="s">
        <v>141</v>
      </c>
      <c r="M2546" s="5">
        <v>246</v>
      </c>
    </row>
    <row r="2547" spans="1:13" x14ac:dyDescent="0.25">
      <c r="A2547" s="2">
        <v>45662</v>
      </c>
      <c r="B2547" s="3">
        <f t="shared" si="119"/>
        <v>2025</v>
      </c>
      <c r="C2547" t="str">
        <f t="shared" si="117"/>
        <v>2024-2025</v>
      </c>
      <c r="D2547" t="s">
        <v>160</v>
      </c>
      <c r="E2547" t="s">
        <v>29</v>
      </c>
      <c r="F2547" t="str">
        <f t="shared" si="118"/>
        <v>Queensland</v>
      </c>
      <c r="G2547" t="s">
        <v>19</v>
      </c>
      <c r="H2547">
        <v>4703</v>
      </c>
      <c r="I2547" t="s">
        <v>11</v>
      </c>
      <c r="J2547" t="s">
        <v>136</v>
      </c>
      <c r="K2547" t="s">
        <v>157</v>
      </c>
      <c r="L2547" t="s">
        <v>147</v>
      </c>
      <c r="M2547" s="5">
        <v>312</v>
      </c>
    </row>
    <row r="2548" spans="1:13" x14ac:dyDescent="0.25">
      <c r="A2548" s="2">
        <v>45408</v>
      </c>
      <c r="B2548" s="3">
        <f t="shared" si="119"/>
        <v>2024</v>
      </c>
      <c r="C2548" t="str">
        <f t="shared" si="117"/>
        <v>2023-2024</v>
      </c>
      <c r="D2548" t="s">
        <v>160</v>
      </c>
      <c r="E2548" t="s">
        <v>22</v>
      </c>
      <c r="F2548" t="str">
        <f t="shared" si="118"/>
        <v>New South Wales</v>
      </c>
      <c r="G2548" t="s">
        <v>10</v>
      </c>
      <c r="H2548">
        <v>2116</v>
      </c>
      <c r="I2548" t="s">
        <v>11</v>
      </c>
      <c r="J2548" t="s">
        <v>123</v>
      </c>
      <c r="K2548" t="s">
        <v>156</v>
      </c>
      <c r="L2548" t="s">
        <v>146</v>
      </c>
      <c r="M2548" s="5">
        <v>30</v>
      </c>
    </row>
    <row r="2549" spans="1:13" x14ac:dyDescent="0.25">
      <c r="A2549" s="2">
        <v>45625</v>
      </c>
      <c r="B2549" s="3">
        <f t="shared" si="119"/>
        <v>2025</v>
      </c>
      <c r="C2549" t="str">
        <f t="shared" si="117"/>
        <v>2024-2025</v>
      </c>
      <c r="D2549" t="s">
        <v>160</v>
      </c>
      <c r="E2549" t="s">
        <v>98</v>
      </c>
      <c r="F2549" t="str">
        <f t="shared" si="118"/>
        <v>South Australia</v>
      </c>
      <c r="G2549" t="s">
        <v>17</v>
      </c>
      <c r="H2549">
        <v>5290</v>
      </c>
      <c r="I2549" t="s">
        <v>11</v>
      </c>
      <c r="J2549" t="s">
        <v>137</v>
      </c>
      <c r="K2549" t="s">
        <v>159</v>
      </c>
      <c r="L2549" t="s">
        <v>149</v>
      </c>
      <c r="M2549" s="5">
        <v>87</v>
      </c>
    </row>
    <row r="2550" spans="1:13" x14ac:dyDescent="0.25">
      <c r="A2550" s="2">
        <v>45560</v>
      </c>
      <c r="B2550" s="3">
        <f t="shared" si="119"/>
        <v>2025</v>
      </c>
      <c r="C2550" t="str">
        <f t="shared" si="117"/>
        <v>2024-2025</v>
      </c>
      <c r="D2550" t="s">
        <v>160</v>
      </c>
      <c r="E2550" t="s">
        <v>49</v>
      </c>
      <c r="F2550" t="str">
        <f t="shared" si="118"/>
        <v>New South Wales</v>
      </c>
      <c r="G2550" t="s">
        <v>10</v>
      </c>
      <c r="H2550">
        <v>2350</v>
      </c>
      <c r="I2550" t="s">
        <v>11</v>
      </c>
      <c r="J2550" t="s">
        <v>120</v>
      </c>
      <c r="K2550" t="s">
        <v>158</v>
      </c>
      <c r="L2550" t="s">
        <v>148</v>
      </c>
      <c r="M2550" s="5">
        <v>778</v>
      </c>
    </row>
    <row r="2551" spans="1:13" x14ac:dyDescent="0.25">
      <c r="A2551" s="2">
        <v>45463</v>
      </c>
      <c r="B2551" s="3">
        <f t="shared" si="119"/>
        <v>2024</v>
      </c>
      <c r="C2551" t="str">
        <f t="shared" si="117"/>
        <v>2023-2024</v>
      </c>
      <c r="D2551" t="s">
        <v>160</v>
      </c>
      <c r="E2551" t="s">
        <v>37</v>
      </c>
      <c r="F2551" t="str">
        <f t="shared" si="118"/>
        <v>Victoria</v>
      </c>
      <c r="G2551" t="s">
        <v>26</v>
      </c>
      <c r="H2551">
        <v>3134</v>
      </c>
      <c r="I2551" t="s">
        <v>11</v>
      </c>
      <c r="J2551" t="s">
        <v>125</v>
      </c>
      <c r="K2551" t="s">
        <v>155</v>
      </c>
      <c r="L2551" t="s">
        <v>145</v>
      </c>
      <c r="M2551" s="5">
        <v>472</v>
      </c>
    </row>
    <row r="2552" spans="1:13" x14ac:dyDescent="0.25">
      <c r="A2552" s="2">
        <v>45852</v>
      </c>
      <c r="B2552" s="3">
        <f t="shared" si="119"/>
        <v>2026</v>
      </c>
      <c r="C2552" t="str">
        <f t="shared" si="117"/>
        <v>2025-2026</v>
      </c>
      <c r="D2552" t="s">
        <v>161</v>
      </c>
      <c r="E2552" t="s">
        <v>95</v>
      </c>
      <c r="F2552" t="str">
        <f t="shared" si="118"/>
        <v>New South Wales</v>
      </c>
      <c r="G2552" t="s">
        <v>10</v>
      </c>
      <c r="H2552">
        <v>2131</v>
      </c>
      <c r="I2552" t="s">
        <v>11</v>
      </c>
      <c r="J2552" t="s">
        <v>123</v>
      </c>
      <c r="K2552" t="s">
        <v>152</v>
      </c>
      <c r="L2552" t="s">
        <v>142</v>
      </c>
      <c r="M2552" s="5">
        <v>305</v>
      </c>
    </row>
    <row r="2553" spans="1:13" x14ac:dyDescent="0.25">
      <c r="A2553" s="2">
        <v>45857</v>
      </c>
      <c r="B2553" s="3">
        <f t="shared" si="119"/>
        <v>2026</v>
      </c>
      <c r="C2553" t="str">
        <f t="shared" si="117"/>
        <v>2025-2026</v>
      </c>
      <c r="D2553" t="s">
        <v>160</v>
      </c>
      <c r="E2553" t="s">
        <v>12</v>
      </c>
      <c r="F2553" t="str">
        <f t="shared" si="118"/>
        <v>New South Wales</v>
      </c>
      <c r="G2553" t="s">
        <v>10</v>
      </c>
      <c r="H2553">
        <v>2795</v>
      </c>
      <c r="I2553" t="s">
        <v>11</v>
      </c>
      <c r="J2553" t="s">
        <v>130</v>
      </c>
      <c r="K2553" t="s">
        <v>152</v>
      </c>
      <c r="L2553" t="s">
        <v>142</v>
      </c>
      <c r="M2553" s="5">
        <v>422</v>
      </c>
    </row>
    <row r="2554" spans="1:13" x14ac:dyDescent="0.25">
      <c r="A2554" s="2">
        <v>45990</v>
      </c>
      <c r="B2554" s="3">
        <f t="shared" si="119"/>
        <v>2026</v>
      </c>
      <c r="C2554" t="str">
        <f t="shared" si="117"/>
        <v>2025-2026</v>
      </c>
      <c r="D2554" t="s">
        <v>160</v>
      </c>
      <c r="E2554" t="s">
        <v>112</v>
      </c>
      <c r="F2554" t="str">
        <f t="shared" si="118"/>
        <v>Queensland</v>
      </c>
      <c r="G2554" t="s">
        <v>19</v>
      </c>
      <c r="H2554">
        <v>4566</v>
      </c>
      <c r="I2554" t="s">
        <v>11</v>
      </c>
      <c r="J2554" t="s">
        <v>134</v>
      </c>
      <c r="K2554" t="s">
        <v>153</v>
      </c>
      <c r="L2554" t="s">
        <v>143</v>
      </c>
      <c r="M2554" s="5">
        <v>432</v>
      </c>
    </row>
    <row r="2555" spans="1:13" x14ac:dyDescent="0.25">
      <c r="A2555" s="2">
        <v>45786</v>
      </c>
      <c r="B2555" s="3">
        <f t="shared" si="119"/>
        <v>2025</v>
      </c>
      <c r="C2555" t="str">
        <f t="shared" si="117"/>
        <v>2024-2025</v>
      </c>
      <c r="D2555" t="s">
        <v>161</v>
      </c>
      <c r="E2555" t="s">
        <v>93</v>
      </c>
      <c r="F2555" t="str">
        <f t="shared" si="118"/>
        <v>Victoria</v>
      </c>
      <c r="G2555" t="s">
        <v>26</v>
      </c>
      <c r="H2555">
        <v>3400</v>
      </c>
      <c r="I2555" t="s">
        <v>11</v>
      </c>
      <c r="J2555" t="s">
        <v>127</v>
      </c>
      <c r="K2555" t="s">
        <v>159</v>
      </c>
      <c r="L2555" t="s">
        <v>149</v>
      </c>
      <c r="M2555" s="5">
        <v>771</v>
      </c>
    </row>
    <row r="2556" spans="1:13" x14ac:dyDescent="0.25">
      <c r="A2556" s="2">
        <v>45973</v>
      </c>
      <c r="B2556" s="3">
        <f t="shared" si="119"/>
        <v>2026</v>
      </c>
      <c r="C2556" t="str">
        <f t="shared" si="117"/>
        <v>2025-2026</v>
      </c>
      <c r="D2556" t="s">
        <v>161</v>
      </c>
      <c r="E2556" t="s">
        <v>52</v>
      </c>
      <c r="F2556" t="str">
        <f t="shared" si="118"/>
        <v>New South Wales</v>
      </c>
      <c r="G2556" t="s">
        <v>10</v>
      </c>
      <c r="H2556">
        <v>2485</v>
      </c>
      <c r="I2556" t="s">
        <v>11</v>
      </c>
      <c r="J2556" t="s">
        <v>120</v>
      </c>
      <c r="K2556" t="s">
        <v>150</v>
      </c>
      <c r="L2556" t="s">
        <v>140</v>
      </c>
      <c r="M2556" s="5">
        <v>721</v>
      </c>
    </row>
    <row r="2557" spans="1:13" x14ac:dyDescent="0.25">
      <c r="A2557" s="2">
        <v>45491</v>
      </c>
      <c r="B2557" s="3">
        <f t="shared" si="119"/>
        <v>2025</v>
      </c>
      <c r="C2557" t="str">
        <f t="shared" si="117"/>
        <v>2024-2025</v>
      </c>
      <c r="D2557" t="s">
        <v>160</v>
      </c>
      <c r="E2557" t="s">
        <v>78</v>
      </c>
      <c r="F2557" t="str">
        <f t="shared" si="118"/>
        <v>New South Wales</v>
      </c>
      <c r="G2557" t="s">
        <v>10</v>
      </c>
      <c r="H2557">
        <v>2480</v>
      </c>
      <c r="I2557" t="s">
        <v>11</v>
      </c>
      <c r="J2557" t="s">
        <v>120</v>
      </c>
      <c r="K2557" t="s">
        <v>156</v>
      </c>
      <c r="L2557" t="s">
        <v>146</v>
      </c>
      <c r="M2557" s="5">
        <v>602</v>
      </c>
    </row>
    <row r="2558" spans="1:13" x14ac:dyDescent="0.25">
      <c r="A2558" s="2">
        <v>46016</v>
      </c>
      <c r="B2558" s="3">
        <f t="shared" si="119"/>
        <v>2026</v>
      </c>
      <c r="C2558" t="str">
        <f t="shared" si="117"/>
        <v>2025-2026</v>
      </c>
      <c r="D2558" t="s">
        <v>161</v>
      </c>
      <c r="E2558" t="s">
        <v>74</v>
      </c>
      <c r="F2558" t="str">
        <f t="shared" si="118"/>
        <v>Victoria</v>
      </c>
      <c r="G2558" t="s">
        <v>26</v>
      </c>
      <c r="H2558">
        <v>3500</v>
      </c>
      <c r="I2558" t="s">
        <v>11</v>
      </c>
      <c r="J2558" t="s">
        <v>127</v>
      </c>
      <c r="K2558" t="s">
        <v>154</v>
      </c>
      <c r="L2558" t="s">
        <v>144</v>
      </c>
      <c r="M2558" s="5">
        <v>81</v>
      </c>
    </row>
    <row r="2559" spans="1:13" x14ac:dyDescent="0.25">
      <c r="A2559" s="2">
        <v>45511</v>
      </c>
      <c r="B2559" s="3">
        <f t="shared" si="119"/>
        <v>2025</v>
      </c>
      <c r="C2559" t="str">
        <f t="shared" si="117"/>
        <v>2024-2025</v>
      </c>
      <c r="D2559" t="s">
        <v>160</v>
      </c>
      <c r="E2559" t="s">
        <v>20</v>
      </c>
      <c r="F2559" t="str">
        <f t="shared" si="118"/>
        <v>South Australia</v>
      </c>
      <c r="G2559" t="s">
        <v>17</v>
      </c>
      <c r="H2559">
        <v>5607</v>
      </c>
      <c r="I2559" t="s">
        <v>11</v>
      </c>
      <c r="J2559" t="s">
        <v>137</v>
      </c>
      <c r="K2559" t="s">
        <v>153</v>
      </c>
      <c r="L2559" t="s">
        <v>143</v>
      </c>
      <c r="M2559" s="5">
        <v>339</v>
      </c>
    </row>
    <row r="2560" spans="1:13" x14ac:dyDescent="0.25">
      <c r="A2560" s="2">
        <v>45382</v>
      </c>
      <c r="B2560" s="3">
        <f t="shared" si="119"/>
        <v>2024</v>
      </c>
      <c r="C2560" t="str">
        <f t="shared" si="117"/>
        <v>2023-2024</v>
      </c>
      <c r="D2560" t="s">
        <v>161</v>
      </c>
      <c r="E2560" t="s">
        <v>35</v>
      </c>
      <c r="F2560" t="str">
        <f t="shared" si="118"/>
        <v>Victoria</v>
      </c>
      <c r="G2560" t="s">
        <v>26</v>
      </c>
      <c r="H2560">
        <v>3280</v>
      </c>
      <c r="I2560" t="s">
        <v>11</v>
      </c>
      <c r="J2560" t="s">
        <v>127</v>
      </c>
      <c r="K2560" t="s">
        <v>156</v>
      </c>
      <c r="L2560" t="s">
        <v>146</v>
      </c>
      <c r="M2560" s="5">
        <v>409</v>
      </c>
    </row>
    <row r="2561" spans="1:13" x14ac:dyDescent="0.25">
      <c r="A2561" s="2">
        <v>45523</v>
      </c>
      <c r="B2561" s="3">
        <f t="shared" si="119"/>
        <v>2025</v>
      </c>
      <c r="C2561" t="str">
        <f t="shared" si="117"/>
        <v>2024-2025</v>
      </c>
      <c r="D2561" t="s">
        <v>160</v>
      </c>
      <c r="E2561" t="s">
        <v>24</v>
      </c>
      <c r="F2561" t="str">
        <f t="shared" si="118"/>
        <v>Queensland</v>
      </c>
      <c r="G2561" t="s">
        <v>19</v>
      </c>
      <c r="H2561">
        <v>4053</v>
      </c>
      <c r="I2561" t="s">
        <v>11</v>
      </c>
      <c r="J2561" t="s">
        <v>129</v>
      </c>
      <c r="K2561" t="s">
        <v>159</v>
      </c>
      <c r="L2561" t="s">
        <v>149</v>
      </c>
      <c r="M2561" s="5">
        <v>614</v>
      </c>
    </row>
    <row r="2562" spans="1:13" x14ac:dyDescent="0.25">
      <c r="A2562" s="2">
        <v>45533</v>
      </c>
      <c r="B2562" s="3">
        <f t="shared" si="119"/>
        <v>2025</v>
      </c>
      <c r="C2562" t="str">
        <f t="shared" ref="C2562:C2625" si="120">IF(MONTH(A2562) &gt;= 7, YEAR(A2562) &amp; "-" &amp; YEAR(A2562) + 1, YEAR(A2562) - 1 &amp; "-" &amp; YEAR(A2562))</f>
        <v>2024-2025</v>
      </c>
      <c r="D2562" t="s">
        <v>160</v>
      </c>
      <c r="E2562" t="s">
        <v>22</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123</v>
      </c>
      <c r="K2562" t="s">
        <v>151</v>
      </c>
      <c r="L2562" t="s">
        <v>141</v>
      </c>
      <c r="M2562" s="5">
        <v>795</v>
      </c>
    </row>
    <row r="2563" spans="1:13" x14ac:dyDescent="0.25">
      <c r="A2563" s="2">
        <v>45944</v>
      </c>
      <c r="B2563" s="3">
        <f t="shared" ref="B2563:B2626" si="122">IF(MONTH(A2563)&gt;=7,YEAR(A2563)+1,YEAR(A2563))</f>
        <v>2026</v>
      </c>
      <c r="C2563" t="str">
        <f t="shared" si="120"/>
        <v>2025-2026</v>
      </c>
      <c r="D2563" t="s">
        <v>161</v>
      </c>
      <c r="E2563" t="s">
        <v>80</v>
      </c>
      <c r="F2563" t="str">
        <f t="shared" si="121"/>
        <v>New South Wales</v>
      </c>
      <c r="G2563" t="s">
        <v>10</v>
      </c>
      <c r="H2563">
        <v>2120</v>
      </c>
      <c r="I2563" t="s">
        <v>11</v>
      </c>
      <c r="J2563" t="s">
        <v>123</v>
      </c>
      <c r="K2563" t="s">
        <v>152</v>
      </c>
      <c r="L2563" t="s">
        <v>142</v>
      </c>
      <c r="M2563" s="5">
        <v>349</v>
      </c>
    </row>
    <row r="2564" spans="1:13" x14ac:dyDescent="0.25">
      <c r="A2564" s="2">
        <v>45431</v>
      </c>
      <c r="B2564" s="3">
        <f t="shared" si="122"/>
        <v>2024</v>
      </c>
      <c r="C2564" t="str">
        <f t="shared" si="120"/>
        <v>2023-2024</v>
      </c>
      <c r="D2564" t="s">
        <v>161</v>
      </c>
      <c r="E2564" t="s">
        <v>110</v>
      </c>
      <c r="F2564" t="str">
        <f t="shared" si="121"/>
        <v>Australian Capital Territory</v>
      </c>
      <c r="G2564" t="s">
        <v>51</v>
      </c>
      <c r="H2564">
        <v>2609</v>
      </c>
      <c r="I2564" t="s">
        <v>11</v>
      </c>
      <c r="J2564" t="s">
        <v>121</v>
      </c>
      <c r="K2564" t="s">
        <v>154</v>
      </c>
      <c r="L2564" t="s">
        <v>144</v>
      </c>
      <c r="M2564" s="5">
        <v>259</v>
      </c>
    </row>
    <row r="2565" spans="1:13" x14ac:dyDescent="0.25">
      <c r="A2565" s="2">
        <v>45620</v>
      </c>
      <c r="B2565" s="3">
        <f t="shared" si="122"/>
        <v>2025</v>
      </c>
      <c r="C2565" t="str">
        <f t="shared" si="120"/>
        <v>2024-2025</v>
      </c>
      <c r="D2565" t="s">
        <v>160</v>
      </c>
      <c r="E2565" t="s">
        <v>9</v>
      </c>
      <c r="F2565" t="str">
        <f t="shared" si="121"/>
        <v>New South Wales</v>
      </c>
      <c r="G2565" t="s">
        <v>10</v>
      </c>
      <c r="H2565">
        <v>2067</v>
      </c>
      <c r="I2565" t="s">
        <v>11</v>
      </c>
      <c r="J2565" t="s">
        <v>124</v>
      </c>
      <c r="K2565" t="s">
        <v>155</v>
      </c>
      <c r="L2565" t="s">
        <v>145</v>
      </c>
      <c r="M2565" s="5">
        <v>703</v>
      </c>
    </row>
    <row r="2566" spans="1:13" x14ac:dyDescent="0.25">
      <c r="A2566" s="2">
        <v>45913</v>
      </c>
      <c r="B2566" s="3">
        <f t="shared" si="122"/>
        <v>2026</v>
      </c>
      <c r="C2566" t="str">
        <f t="shared" si="120"/>
        <v>2025-2026</v>
      </c>
      <c r="D2566" t="s">
        <v>160</v>
      </c>
      <c r="E2566" t="s">
        <v>37</v>
      </c>
      <c r="F2566" t="str">
        <f t="shared" si="121"/>
        <v>Victoria</v>
      </c>
      <c r="G2566" t="s">
        <v>26</v>
      </c>
      <c r="H2566">
        <v>3134</v>
      </c>
      <c r="I2566" t="s">
        <v>11</v>
      </c>
      <c r="J2566" t="s">
        <v>125</v>
      </c>
      <c r="K2566" t="s">
        <v>150</v>
      </c>
      <c r="L2566" t="s">
        <v>140</v>
      </c>
      <c r="M2566" s="5">
        <v>137</v>
      </c>
    </row>
    <row r="2567" spans="1:13" x14ac:dyDescent="0.25">
      <c r="A2567" s="2">
        <v>45359</v>
      </c>
      <c r="B2567" s="3">
        <f t="shared" si="122"/>
        <v>2024</v>
      </c>
      <c r="C2567" t="str">
        <f t="shared" si="120"/>
        <v>2023-2024</v>
      </c>
      <c r="D2567" t="s">
        <v>161</v>
      </c>
      <c r="E2567" t="s">
        <v>55</v>
      </c>
      <c r="F2567" t="str">
        <f t="shared" si="121"/>
        <v>Queensland</v>
      </c>
      <c r="G2567" t="s">
        <v>19</v>
      </c>
      <c r="H2567">
        <v>4740</v>
      </c>
      <c r="I2567" t="s">
        <v>11</v>
      </c>
      <c r="J2567" t="s">
        <v>136</v>
      </c>
      <c r="K2567" t="s">
        <v>154</v>
      </c>
      <c r="L2567" t="s">
        <v>144</v>
      </c>
      <c r="M2567" s="5">
        <v>706</v>
      </c>
    </row>
    <row r="2568" spans="1:13" x14ac:dyDescent="0.25">
      <c r="A2568" s="2">
        <v>45745</v>
      </c>
      <c r="B2568" s="3">
        <f t="shared" si="122"/>
        <v>2025</v>
      </c>
      <c r="C2568" t="str">
        <f t="shared" si="120"/>
        <v>2024-2025</v>
      </c>
      <c r="D2568" t="s">
        <v>160</v>
      </c>
      <c r="E2568" t="s">
        <v>57</v>
      </c>
      <c r="F2568" t="str">
        <f t="shared" si="121"/>
        <v>New South Wales</v>
      </c>
      <c r="G2568" t="s">
        <v>10</v>
      </c>
      <c r="H2568">
        <v>2064</v>
      </c>
      <c r="I2568" t="s">
        <v>11</v>
      </c>
      <c r="J2568" t="s">
        <v>124</v>
      </c>
      <c r="K2568" t="s">
        <v>156</v>
      </c>
      <c r="L2568" t="s">
        <v>146</v>
      </c>
      <c r="M2568" s="5">
        <v>569</v>
      </c>
    </row>
    <row r="2569" spans="1:13" x14ac:dyDescent="0.25">
      <c r="A2569" s="2">
        <v>45801</v>
      </c>
      <c r="B2569" s="3">
        <f t="shared" si="122"/>
        <v>2025</v>
      </c>
      <c r="C2569" t="str">
        <f t="shared" si="120"/>
        <v>2024-2025</v>
      </c>
      <c r="D2569" t="s">
        <v>160</v>
      </c>
      <c r="E2569" t="s">
        <v>114</v>
      </c>
      <c r="F2569" t="str">
        <f t="shared" si="121"/>
        <v>Victoria</v>
      </c>
      <c r="G2569" t="s">
        <v>26</v>
      </c>
      <c r="H2569">
        <v>3353</v>
      </c>
      <c r="I2569" t="s">
        <v>11</v>
      </c>
      <c r="J2569" t="s">
        <v>127</v>
      </c>
      <c r="K2569" t="s">
        <v>154</v>
      </c>
      <c r="L2569" t="s">
        <v>144</v>
      </c>
      <c r="M2569" s="5">
        <v>300</v>
      </c>
    </row>
    <row r="2570" spans="1:13" x14ac:dyDescent="0.25">
      <c r="A2570" s="2">
        <v>45472</v>
      </c>
      <c r="B2570" s="3">
        <f t="shared" si="122"/>
        <v>2024</v>
      </c>
      <c r="C2570" t="str">
        <f t="shared" si="120"/>
        <v>2023-2024</v>
      </c>
      <c r="D2570" t="s">
        <v>160</v>
      </c>
      <c r="E2570" t="s">
        <v>114</v>
      </c>
      <c r="F2570" t="str">
        <f t="shared" si="121"/>
        <v>Victoria</v>
      </c>
      <c r="G2570" t="s">
        <v>26</v>
      </c>
      <c r="H2570">
        <v>3353</v>
      </c>
      <c r="I2570" t="s">
        <v>11</v>
      </c>
      <c r="J2570" t="s">
        <v>127</v>
      </c>
      <c r="K2570" t="s">
        <v>150</v>
      </c>
      <c r="L2570" t="s">
        <v>140</v>
      </c>
      <c r="M2570" s="5">
        <v>729</v>
      </c>
    </row>
    <row r="2571" spans="1:13" x14ac:dyDescent="0.25">
      <c r="A2571" s="2">
        <v>45779</v>
      </c>
      <c r="B2571" s="3">
        <f t="shared" si="122"/>
        <v>2025</v>
      </c>
      <c r="C2571" t="str">
        <f t="shared" si="120"/>
        <v>2024-2025</v>
      </c>
      <c r="D2571" t="s">
        <v>160</v>
      </c>
      <c r="E2571" t="s">
        <v>101</v>
      </c>
      <c r="F2571" t="str">
        <f t="shared" si="121"/>
        <v>Queensland</v>
      </c>
      <c r="G2571" t="s">
        <v>19</v>
      </c>
      <c r="H2571">
        <v>4305</v>
      </c>
      <c r="I2571" t="s">
        <v>11</v>
      </c>
      <c r="J2571" t="s">
        <v>122</v>
      </c>
      <c r="K2571" t="s">
        <v>154</v>
      </c>
      <c r="L2571" t="s">
        <v>144</v>
      </c>
      <c r="M2571" s="5">
        <v>550</v>
      </c>
    </row>
    <row r="2572" spans="1:13" x14ac:dyDescent="0.25">
      <c r="A2572" s="2">
        <v>45829</v>
      </c>
      <c r="B2572" s="3">
        <f t="shared" si="122"/>
        <v>2025</v>
      </c>
      <c r="C2572" t="str">
        <f t="shared" si="120"/>
        <v>2024-2025</v>
      </c>
      <c r="D2572" t="s">
        <v>160</v>
      </c>
      <c r="E2572" t="s">
        <v>96</v>
      </c>
      <c r="F2572" t="str">
        <f t="shared" si="121"/>
        <v>Western Australia</v>
      </c>
      <c r="G2572" t="s">
        <v>28</v>
      </c>
      <c r="H2572">
        <v>6027</v>
      </c>
      <c r="I2572" t="s">
        <v>11</v>
      </c>
      <c r="J2572" t="s">
        <v>119</v>
      </c>
      <c r="K2572" t="s">
        <v>151</v>
      </c>
      <c r="L2572" t="s">
        <v>141</v>
      </c>
      <c r="M2572" s="5">
        <v>84</v>
      </c>
    </row>
    <row r="2573" spans="1:13" x14ac:dyDescent="0.25">
      <c r="A2573" s="2">
        <v>45335</v>
      </c>
      <c r="B2573" s="3">
        <f t="shared" si="122"/>
        <v>2024</v>
      </c>
      <c r="C2573" t="str">
        <f t="shared" si="120"/>
        <v>2023-2024</v>
      </c>
      <c r="D2573" t="s">
        <v>160</v>
      </c>
      <c r="E2573" t="s">
        <v>106</v>
      </c>
      <c r="F2573" t="str">
        <f t="shared" si="121"/>
        <v>Queensland</v>
      </c>
      <c r="G2573" t="s">
        <v>19</v>
      </c>
      <c r="H2573">
        <v>4558</v>
      </c>
      <c r="I2573" t="s">
        <v>11</v>
      </c>
      <c r="J2573" t="s">
        <v>134</v>
      </c>
      <c r="K2573" t="s">
        <v>151</v>
      </c>
      <c r="L2573" t="s">
        <v>141</v>
      </c>
      <c r="M2573" s="5">
        <v>670</v>
      </c>
    </row>
    <row r="2574" spans="1:13" x14ac:dyDescent="0.25">
      <c r="A2574" s="2">
        <v>45527</v>
      </c>
      <c r="B2574" s="3">
        <f t="shared" si="122"/>
        <v>2025</v>
      </c>
      <c r="C2574" t="str">
        <f t="shared" si="120"/>
        <v>2024-2025</v>
      </c>
      <c r="D2574" t="s">
        <v>161</v>
      </c>
      <c r="E2574" t="s">
        <v>52</v>
      </c>
      <c r="F2574" t="str">
        <f t="shared" si="121"/>
        <v>New South Wales</v>
      </c>
      <c r="G2574" t="s">
        <v>10</v>
      </c>
      <c r="H2574">
        <v>2485</v>
      </c>
      <c r="I2574" t="s">
        <v>11</v>
      </c>
      <c r="J2574" t="s">
        <v>120</v>
      </c>
      <c r="K2574" t="s">
        <v>156</v>
      </c>
      <c r="L2574" t="s">
        <v>146</v>
      </c>
      <c r="M2574" s="5">
        <v>452</v>
      </c>
    </row>
    <row r="2575" spans="1:13" x14ac:dyDescent="0.25">
      <c r="A2575" s="2">
        <v>45579</v>
      </c>
      <c r="B2575" s="3">
        <f t="shared" si="122"/>
        <v>2025</v>
      </c>
      <c r="C2575" t="str">
        <f t="shared" si="120"/>
        <v>2024-2025</v>
      </c>
      <c r="D2575" t="s">
        <v>160</v>
      </c>
      <c r="E2575" t="s">
        <v>22</v>
      </c>
      <c r="F2575" t="str">
        <f t="shared" si="121"/>
        <v>New South Wales</v>
      </c>
      <c r="G2575" t="s">
        <v>10</v>
      </c>
      <c r="H2575">
        <v>2116</v>
      </c>
      <c r="I2575" t="s">
        <v>11</v>
      </c>
      <c r="J2575" t="s">
        <v>123</v>
      </c>
      <c r="K2575" t="s">
        <v>151</v>
      </c>
      <c r="L2575" t="s">
        <v>141</v>
      </c>
      <c r="M2575" s="5">
        <v>215</v>
      </c>
    </row>
    <row r="2576" spans="1:13" x14ac:dyDescent="0.25">
      <c r="A2576" s="2">
        <v>45799</v>
      </c>
      <c r="B2576" s="3">
        <f t="shared" si="122"/>
        <v>2025</v>
      </c>
      <c r="C2576" t="str">
        <f t="shared" si="120"/>
        <v>2024-2025</v>
      </c>
      <c r="D2576" t="s">
        <v>160</v>
      </c>
      <c r="E2576" t="s">
        <v>56</v>
      </c>
      <c r="F2576" t="str">
        <f t="shared" si="121"/>
        <v>Queensland</v>
      </c>
      <c r="G2576" t="s">
        <v>19</v>
      </c>
      <c r="H2576">
        <v>4883</v>
      </c>
      <c r="I2576" t="s">
        <v>11</v>
      </c>
      <c r="J2576" t="s">
        <v>131</v>
      </c>
      <c r="K2576" t="s">
        <v>154</v>
      </c>
      <c r="L2576" t="s">
        <v>144</v>
      </c>
      <c r="M2576" s="5">
        <v>99</v>
      </c>
    </row>
    <row r="2577" spans="1:13" x14ac:dyDescent="0.25">
      <c r="A2577" s="2">
        <v>45505</v>
      </c>
      <c r="B2577" s="3">
        <f t="shared" si="122"/>
        <v>2025</v>
      </c>
      <c r="C2577" t="str">
        <f t="shared" si="120"/>
        <v>2024-2025</v>
      </c>
      <c r="D2577" t="s">
        <v>160</v>
      </c>
      <c r="E2577" t="s">
        <v>60</v>
      </c>
      <c r="F2577" t="str">
        <f t="shared" si="121"/>
        <v>Queensland</v>
      </c>
      <c r="G2577" t="s">
        <v>19</v>
      </c>
      <c r="H2577">
        <v>4655</v>
      </c>
      <c r="I2577" t="s">
        <v>11</v>
      </c>
      <c r="J2577" t="s">
        <v>136</v>
      </c>
      <c r="K2577" t="s">
        <v>155</v>
      </c>
      <c r="L2577" t="s">
        <v>145</v>
      </c>
      <c r="M2577" s="5">
        <v>779</v>
      </c>
    </row>
    <row r="2578" spans="1:13" x14ac:dyDescent="0.25">
      <c r="A2578" s="2">
        <v>45983</v>
      </c>
      <c r="B2578" s="3">
        <f t="shared" si="122"/>
        <v>2026</v>
      </c>
      <c r="C2578" t="str">
        <f t="shared" si="120"/>
        <v>2025-2026</v>
      </c>
      <c r="D2578" t="s">
        <v>160</v>
      </c>
      <c r="E2578" t="s">
        <v>32</v>
      </c>
      <c r="F2578" t="str">
        <f t="shared" si="121"/>
        <v>Victoria</v>
      </c>
      <c r="G2578" t="s">
        <v>26</v>
      </c>
      <c r="H2578">
        <v>3977</v>
      </c>
      <c r="I2578" t="s">
        <v>11</v>
      </c>
      <c r="J2578" t="s">
        <v>135</v>
      </c>
      <c r="K2578" t="s">
        <v>150</v>
      </c>
      <c r="L2578" t="s">
        <v>140</v>
      </c>
      <c r="M2578" s="5">
        <v>44</v>
      </c>
    </row>
    <row r="2579" spans="1:13" x14ac:dyDescent="0.25">
      <c r="A2579" s="2">
        <v>45784</v>
      </c>
      <c r="B2579" s="3">
        <f t="shared" si="122"/>
        <v>2025</v>
      </c>
      <c r="C2579" t="str">
        <f t="shared" si="120"/>
        <v>2024-2025</v>
      </c>
      <c r="D2579" t="s">
        <v>160</v>
      </c>
      <c r="E2579" t="s">
        <v>18</v>
      </c>
      <c r="F2579" t="str">
        <f t="shared" si="121"/>
        <v>Queensland</v>
      </c>
      <c r="G2579" t="s">
        <v>19</v>
      </c>
      <c r="H2579">
        <v>4802</v>
      </c>
      <c r="I2579" t="s">
        <v>11</v>
      </c>
      <c r="J2579" t="s">
        <v>131</v>
      </c>
      <c r="K2579" t="s">
        <v>150</v>
      </c>
      <c r="L2579" t="s">
        <v>140</v>
      </c>
      <c r="M2579" s="5">
        <v>760</v>
      </c>
    </row>
    <row r="2580" spans="1:13" x14ac:dyDescent="0.25">
      <c r="A2580" s="2">
        <v>45677</v>
      </c>
      <c r="B2580" s="3">
        <f t="shared" si="122"/>
        <v>2025</v>
      </c>
      <c r="C2580" t="str">
        <f t="shared" si="120"/>
        <v>2024-2025</v>
      </c>
      <c r="D2580" t="s">
        <v>160</v>
      </c>
      <c r="E2580" t="s">
        <v>78</v>
      </c>
      <c r="F2580" t="str">
        <f t="shared" si="121"/>
        <v>New South Wales</v>
      </c>
      <c r="G2580" t="s">
        <v>10</v>
      </c>
      <c r="H2580">
        <v>2480</v>
      </c>
      <c r="I2580" t="s">
        <v>11</v>
      </c>
      <c r="J2580" t="s">
        <v>120</v>
      </c>
      <c r="K2580" t="s">
        <v>152</v>
      </c>
      <c r="L2580" t="s">
        <v>142</v>
      </c>
      <c r="M2580" s="5">
        <v>365</v>
      </c>
    </row>
    <row r="2581" spans="1:13" x14ac:dyDescent="0.25">
      <c r="A2581" s="2">
        <v>46009</v>
      </c>
      <c r="B2581" s="3">
        <f t="shared" si="122"/>
        <v>2026</v>
      </c>
      <c r="C2581" t="str">
        <f t="shared" si="120"/>
        <v>2025-2026</v>
      </c>
      <c r="D2581" t="s">
        <v>160</v>
      </c>
      <c r="E2581" t="s">
        <v>89</v>
      </c>
      <c r="F2581" t="str">
        <f t="shared" si="121"/>
        <v>Queensland</v>
      </c>
      <c r="G2581" t="s">
        <v>19</v>
      </c>
      <c r="H2581">
        <v>4700</v>
      </c>
      <c r="I2581" t="s">
        <v>11</v>
      </c>
      <c r="J2581" t="s">
        <v>136</v>
      </c>
      <c r="K2581" t="s">
        <v>153</v>
      </c>
      <c r="L2581" t="s">
        <v>143</v>
      </c>
      <c r="M2581" s="5">
        <v>77</v>
      </c>
    </row>
    <row r="2582" spans="1:13" x14ac:dyDescent="0.25">
      <c r="A2582" s="2">
        <v>45515</v>
      </c>
      <c r="B2582" s="3">
        <f t="shared" si="122"/>
        <v>2025</v>
      </c>
      <c r="C2582" t="str">
        <f t="shared" si="120"/>
        <v>2024-2025</v>
      </c>
      <c r="D2582" t="s">
        <v>160</v>
      </c>
      <c r="E2582" t="s">
        <v>41</v>
      </c>
      <c r="F2582" t="str">
        <f t="shared" si="121"/>
        <v>New South Wales</v>
      </c>
      <c r="G2582" t="s">
        <v>10</v>
      </c>
      <c r="H2582">
        <v>2478</v>
      </c>
      <c r="I2582" t="s">
        <v>11</v>
      </c>
      <c r="J2582" t="s">
        <v>120</v>
      </c>
      <c r="K2582" t="s">
        <v>153</v>
      </c>
      <c r="L2582" t="s">
        <v>143</v>
      </c>
      <c r="M2582" s="5">
        <v>394</v>
      </c>
    </row>
    <row r="2583" spans="1:13" x14ac:dyDescent="0.25">
      <c r="A2583" s="2">
        <v>45469</v>
      </c>
      <c r="B2583" s="3">
        <f t="shared" si="122"/>
        <v>2024</v>
      </c>
      <c r="C2583" t="str">
        <f t="shared" si="120"/>
        <v>2023-2024</v>
      </c>
      <c r="D2583" t="s">
        <v>160</v>
      </c>
      <c r="E2583" t="s">
        <v>66</v>
      </c>
      <c r="F2583" t="str">
        <f t="shared" si="121"/>
        <v>Western Australia</v>
      </c>
      <c r="G2583" t="s">
        <v>28</v>
      </c>
      <c r="H2583">
        <v>6330</v>
      </c>
      <c r="I2583" t="s">
        <v>11</v>
      </c>
      <c r="J2583" t="s">
        <v>133</v>
      </c>
      <c r="K2583" t="s">
        <v>153</v>
      </c>
      <c r="L2583" t="s">
        <v>143</v>
      </c>
      <c r="M2583" s="5">
        <v>476</v>
      </c>
    </row>
    <row r="2584" spans="1:13" x14ac:dyDescent="0.25">
      <c r="A2584" s="2">
        <v>45922</v>
      </c>
      <c r="B2584" s="3">
        <f t="shared" si="122"/>
        <v>2026</v>
      </c>
      <c r="C2584" t="str">
        <f t="shared" si="120"/>
        <v>2025-2026</v>
      </c>
      <c r="D2584" t="s">
        <v>160</v>
      </c>
      <c r="E2584" t="s">
        <v>84</v>
      </c>
      <c r="F2584" t="str">
        <f t="shared" si="121"/>
        <v>Western Australia</v>
      </c>
      <c r="G2584" t="s">
        <v>28</v>
      </c>
      <c r="H2584">
        <v>6280</v>
      </c>
      <c r="I2584" t="s">
        <v>11</v>
      </c>
      <c r="J2584" t="s">
        <v>133</v>
      </c>
      <c r="K2584" t="s">
        <v>159</v>
      </c>
      <c r="L2584" t="s">
        <v>149</v>
      </c>
      <c r="M2584" s="5">
        <v>783</v>
      </c>
    </row>
    <row r="2585" spans="1:13" x14ac:dyDescent="0.25">
      <c r="A2585" s="2">
        <v>45715</v>
      </c>
      <c r="B2585" s="3">
        <f t="shared" si="122"/>
        <v>2025</v>
      </c>
      <c r="C2585" t="str">
        <f t="shared" si="120"/>
        <v>2024-2025</v>
      </c>
      <c r="D2585" t="s">
        <v>161</v>
      </c>
      <c r="E2585" t="s">
        <v>59</v>
      </c>
      <c r="F2585" t="str">
        <f t="shared" si="121"/>
        <v>South Australia</v>
      </c>
      <c r="G2585" t="s">
        <v>17</v>
      </c>
      <c r="H2585">
        <v>5011</v>
      </c>
      <c r="I2585" t="s">
        <v>11</v>
      </c>
      <c r="J2585" t="s">
        <v>132</v>
      </c>
      <c r="K2585" t="s">
        <v>153</v>
      </c>
      <c r="L2585" t="s">
        <v>143</v>
      </c>
      <c r="M2585" s="5">
        <v>85</v>
      </c>
    </row>
    <row r="2586" spans="1:13" x14ac:dyDescent="0.25">
      <c r="A2586" s="2">
        <v>45635</v>
      </c>
      <c r="B2586" s="3">
        <f t="shared" si="122"/>
        <v>2025</v>
      </c>
      <c r="C2586" t="str">
        <f t="shared" si="120"/>
        <v>2024-2025</v>
      </c>
      <c r="D2586" t="s">
        <v>161</v>
      </c>
      <c r="E2586" t="s">
        <v>91</v>
      </c>
      <c r="F2586" t="str">
        <f t="shared" si="121"/>
        <v>Western Australia</v>
      </c>
      <c r="G2586" t="s">
        <v>28</v>
      </c>
      <c r="H2586">
        <v>6109</v>
      </c>
      <c r="I2586" t="s">
        <v>11</v>
      </c>
      <c r="J2586" t="s">
        <v>133</v>
      </c>
      <c r="K2586" t="s">
        <v>159</v>
      </c>
      <c r="L2586" t="s">
        <v>149</v>
      </c>
      <c r="M2586" s="5">
        <v>218</v>
      </c>
    </row>
    <row r="2587" spans="1:13" x14ac:dyDescent="0.25">
      <c r="A2587" s="2">
        <v>45566</v>
      </c>
      <c r="B2587" s="3">
        <f t="shared" si="122"/>
        <v>2025</v>
      </c>
      <c r="C2587" t="str">
        <f t="shared" si="120"/>
        <v>2024-2025</v>
      </c>
      <c r="D2587" t="s">
        <v>161</v>
      </c>
      <c r="E2587" t="s">
        <v>23</v>
      </c>
      <c r="F2587" t="str">
        <f t="shared" si="121"/>
        <v>New South Wales</v>
      </c>
      <c r="G2587" t="s">
        <v>10</v>
      </c>
      <c r="H2587">
        <v>2830</v>
      </c>
      <c r="I2587" t="s">
        <v>11</v>
      </c>
      <c r="J2587" t="s">
        <v>130</v>
      </c>
      <c r="K2587" t="s">
        <v>154</v>
      </c>
      <c r="L2587" t="s">
        <v>144</v>
      </c>
      <c r="M2587" s="5">
        <v>549</v>
      </c>
    </row>
    <row r="2588" spans="1:13" x14ac:dyDescent="0.25">
      <c r="A2588" s="2">
        <v>45505</v>
      </c>
      <c r="B2588" s="3">
        <f t="shared" si="122"/>
        <v>2025</v>
      </c>
      <c r="C2588" t="str">
        <f t="shared" si="120"/>
        <v>2024-2025</v>
      </c>
      <c r="D2588" t="s">
        <v>160</v>
      </c>
      <c r="E2588" t="s">
        <v>35</v>
      </c>
      <c r="F2588" t="str">
        <f t="shared" si="121"/>
        <v>Victoria</v>
      </c>
      <c r="G2588" t="s">
        <v>26</v>
      </c>
      <c r="H2588">
        <v>3280</v>
      </c>
      <c r="I2588" t="s">
        <v>11</v>
      </c>
      <c r="J2588" t="s">
        <v>127</v>
      </c>
      <c r="K2588" t="s">
        <v>154</v>
      </c>
      <c r="L2588" t="s">
        <v>144</v>
      </c>
      <c r="M2588" s="5">
        <v>653</v>
      </c>
    </row>
    <row r="2589" spans="1:13" x14ac:dyDescent="0.25">
      <c r="A2589" s="2">
        <v>45646</v>
      </c>
      <c r="B2589" s="3">
        <f t="shared" si="122"/>
        <v>2025</v>
      </c>
      <c r="C2589" t="str">
        <f t="shared" si="120"/>
        <v>2024-2025</v>
      </c>
      <c r="D2589" t="s">
        <v>160</v>
      </c>
      <c r="E2589" t="s">
        <v>112</v>
      </c>
      <c r="F2589" t="str">
        <f t="shared" si="121"/>
        <v>Queensland</v>
      </c>
      <c r="G2589" t="s">
        <v>19</v>
      </c>
      <c r="H2589">
        <v>4566</v>
      </c>
      <c r="I2589" t="s">
        <v>11</v>
      </c>
      <c r="J2589" t="s">
        <v>134</v>
      </c>
      <c r="K2589" t="s">
        <v>154</v>
      </c>
      <c r="L2589" t="s">
        <v>144</v>
      </c>
      <c r="M2589" s="5">
        <v>369</v>
      </c>
    </row>
    <row r="2590" spans="1:13" x14ac:dyDescent="0.25">
      <c r="A2590" s="2">
        <v>45470</v>
      </c>
      <c r="B2590" s="3">
        <f t="shared" si="122"/>
        <v>2024</v>
      </c>
      <c r="C2590" t="str">
        <f t="shared" si="120"/>
        <v>2023-2024</v>
      </c>
      <c r="D2590" t="s">
        <v>160</v>
      </c>
      <c r="E2590" t="s">
        <v>106</v>
      </c>
      <c r="F2590" t="str">
        <f t="shared" si="121"/>
        <v>Queensland</v>
      </c>
      <c r="G2590" t="s">
        <v>19</v>
      </c>
      <c r="H2590">
        <v>4558</v>
      </c>
      <c r="I2590" t="s">
        <v>11</v>
      </c>
      <c r="J2590" t="s">
        <v>134</v>
      </c>
      <c r="K2590" t="s">
        <v>150</v>
      </c>
      <c r="L2590" t="s">
        <v>140</v>
      </c>
      <c r="M2590" s="5">
        <v>121</v>
      </c>
    </row>
    <row r="2591" spans="1:13" x14ac:dyDescent="0.25">
      <c r="A2591" s="2">
        <v>45397</v>
      </c>
      <c r="B2591" s="3">
        <f t="shared" si="122"/>
        <v>2024</v>
      </c>
      <c r="C2591" t="str">
        <f t="shared" si="120"/>
        <v>2023-2024</v>
      </c>
      <c r="D2591" t="s">
        <v>160</v>
      </c>
      <c r="E2591" t="s">
        <v>44</v>
      </c>
      <c r="F2591" t="str">
        <f t="shared" si="121"/>
        <v>Western Australia</v>
      </c>
      <c r="G2591" t="s">
        <v>28</v>
      </c>
      <c r="H2591">
        <v>6010</v>
      </c>
      <c r="I2591" t="s">
        <v>11</v>
      </c>
      <c r="J2591" t="s">
        <v>119</v>
      </c>
      <c r="K2591" t="s">
        <v>155</v>
      </c>
      <c r="L2591" t="s">
        <v>145</v>
      </c>
      <c r="M2591" s="5">
        <v>660</v>
      </c>
    </row>
    <row r="2592" spans="1:13" x14ac:dyDescent="0.25">
      <c r="A2592" s="2">
        <v>45845</v>
      </c>
      <c r="B2592" s="3">
        <f t="shared" si="122"/>
        <v>2026</v>
      </c>
      <c r="C2592" t="str">
        <f t="shared" si="120"/>
        <v>2025-2026</v>
      </c>
      <c r="D2592" t="s">
        <v>161</v>
      </c>
      <c r="E2592" t="s">
        <v>97</v>
      </c>
      <c r="F2592" t="str">
        <f t="shared" si="121"/>
        <v>Tasmania</v>
      </c>
      <c r="G2592" t="s">
        <v>43</v>
      </c>
      <c r="H2592">
        <v>7010</v>
      </c>
      <c r="I2592" t="s">
        <v>11</v>
      </c>
      <c r="J2592" t="s">
        <v>128</v>
      </c>
      <c r="K2592" t="s">
        <v>154</v>
      </c>
      <c r="L2592" t="s">
        <v>144</v>
      </c>
      <c r="M2592" s="5">
        <v>731</v>
      </c>
    </row>
    <row r="2593" spans="1:13" x14ac:dyDescent="0.25">
      <c r="A2593" s="2">
        <v>45926</v>
      </c>
      <c r="B2593" s="3">
        <f t="shared" si="122"/>
        <v>2026</v>
      </c>
      <c r="C2593" t="str">
        <f t="shared" si="120"/>
        <v>2025-2026</v>
      </c>
      <c r="D2593" t="s">
        <v>160</v>
      </c>
      <c r="E2593" t="s">
        <v>82</v>
      </c>
      <c r="F2593" t="str">
        <f t="shared" si="121"/>
        <v>Queensland</v>
      </c>
      <c r="G2593" t="s">
        <v>19</v>
      </c>
      <c r="H2593">
        <v>4215</v>
      </c>
      <c r="I2593" t="s">
        <v>11</v>
      </c>
      <c r="J2593" t="s">
        <v>122</v>
      </c>
      <c r="K2593" t="s">
        <v>150</v>
      </c>
      <c r="L2593" t="s">
        <v>140</v>
      </c>
      <c r="M2593" s="5">
        <v>652</v>
      </c>
    </row>
    <row r="2594" spans="1:13" x14ac:dyDescent="0.25">
      <c r="A2594" s="2">
        <v>45966</v>
      </c>
      <c r="B2594" s="3">
        <f t="shared" si="122"/>
        <v>2026</v>
      </c>
      <c r="C2594" t="str">
        <f t="shared" si="120"/>
        <v>2025-2026</v>
      </c>
      <c r="D2594" t="s">
        <v>161</v>
      </c>
      <c r="E2594" t="s">
        <v>104</v>
      </c>
      <c r="F2594" t="str">
        <f t="shared" si="121"/>
        <v>Victoria</v>
      </c>
      <c r="G2594" t="s">
        <v>26</v>
      </c>
      <c r="H2594">
        <v>3175</v>
      </c>
      <c r="I2594" t="s">
        <v>11</v>
      </c>
      <c r="J2594" t="s">
        <v>125</v>
      </c>
      <c r="K2594" t="s">
        <v>150</v>
      </c>
      <c r="L2594" t="s">
        <v>140</v>
      </c>
      <c r="M2594" s="5">
        <v>348</v>
      </c>
    </row>
    <row r="2595" spans="1:13" x14ac:dyDescent="0.25">
      <c r="A2595" s="2">
        <v>45393</v>
      </c>
      <c r="B2595" s="3">
        <f t="shared" si="122"/>
        <v>2024</v>
      </c>
      <c r="C2595" t="str">
        <f t="shared" si="120"/>
        <v>2023-2024</v>
      </c>
      <c r="D2595" t="s">
        <v>160</v>
      </c>
      <c r="E2595" t="s">
        <v>24</v>
      </c>
      <c r="F2595" t="str">
        <f t="shared" si="121"/>
        <v>Queensland</v>
      </c>
      <c r="G2595" t="s">
        <v>19</v>
      </c>
      <c r="H2595">
        <v>4053</v>
      </c>
      <c r="I2595" t="s">
        <v>11</v>
      </c>
      <c r="J2595" t="s">
        <v>129</v>
      </c>
      <c r="K2595" t="s">
        <v>155</v>
      </c>
      <c r="L2595" t="s">
        <v>145</v>
      </c>
      <c r="M2595" s="5">
        <v>101</v>
      </c>
    </row>
    <row r="2596" spans="1:13" x14ac:dyDescent="0.25">
      <c r="A2596" s="2">
        <v>45808</v>
      </c>
      <c r="B2596" s="3">
        <f t="shared" si="122"/>
        <v>2025</v>
      </c>
      <c r="C2596" t="str">
        <f t="shared" si="120"/>
        <v>2024-2025</v>
      </c>
      <c r="D2596" t="s">
        <v>161</v>
      </c>
      <c r="E2596" t="s">
        <v>58</v>
      </c>
      <c r="F2596" t="str">
        <f t="shared" si="121"/>
        <v>New South Wales</v>
      </c>
      <c r="G2596" t="s">
        <v>10</v>
      </c>
      <c r="H2596">
        <v>2790</v>
      </c>
      <c r="I2596" t="s">
        <v>11</v>
      </c>
      <c r="J2596" t="s">
        <v>130</v>
      </c>
      <c r="K2596" t="s">
        <v>155</v>
      </c>
      <c r="L2596" t="s">
        <v>145</v>
      </c>
      <c r="M2596" s="5">
        <v>451</v>
      </c>
    </row>
    <row r="2597" spans="1:13" x14ac:dyDescent="0.25">
      <c r="A2597" s="2">
        <v>45725</v>
      </c>
      <c r="B2597" s="3">
        <f t="shared" si="122"/>
        <v>2025</v>
      </c>
      <c r="C2597" t="str">
        <f t="shared" si="120"/>
        <v>2024-2025</v>
      </c>
      <c r="D2597" t="s">
        <v>160</v>
      </c>
      <c r="E2597" t="s">
        <v>94</v>
      </c>
      <c r="F2597" t="str">
        <f t="shared" si="121"/>
        <v>Queensland</v>
      </c>
      <c r="G2597" t="s">
        <v>19</v>
      </c>
      <c r="H2597">
        <v>4551</v>
      </c>
      <c r="I2597" t="s">
        <v>11</v>
      </c>
      <c r="J2597" t="s">
        <v>134</v>
      </c>
      <c r="K2597" t="s">
        <v>150</v>
      </c>
      <c r="L2597" t="s">
        <v>140</v>
      </c>
      <c r="M2597" s="5">
        <v>398</v>
      </c>
    </row>
    <row r="2598" spans="1:13" x14ac:dyDescent="0.25">
      <c r="A2598" s="2">
        <v>45483</v>
      </c>
      <c r="B2598" s="3">
        <f t="shared" si="122"/>
        <v>2025</v>
      </c>
      <c r="C2598" t="str">
        <f t="shared" si="120"/>
        <v>2024-2025</v>
      </c>
      <c r="D2598" t="s">
        <v>160</v>
      </c>
      <c r="E2598" t="s">
        <v>95</v>
      </c>
      <c r="F2598" t="str">
        <f t="shared" si="121"/>
        <v>New South Wales</v>
      </c>
      <c r="G2598" t="s">
        <v>10</v>
      </c>
      <c r="H2598">
        <v>2131</v>
      </c>
      <c r="I2598" t="s">
        <v>11</v>
      </c>
      <c r="J2598" t="s">
        <v>123</v>
      </c>
      <c r="K2598" t="s">
        <v>151</v>
      </c>
      <c r="L2598" t="s">
        <v>141</v>
      </c>
      <c r="M2598" s="5">
        <v>302</v>
      </c>
    </row>
    <row r="2599" spans="1:13" x14ac:dyDescent="0.25">
      <c r="A2599" s="2">
        <v>45765</v>
      </c>
      <c r="B2599" s="3">
        <f t="shared" si="122"/>
        <v>2025</v>
      </c>
      <c r="C2599" t="str">
        <f t="shared" si="120"/>
        <v>2024-2025</v>
      </c>
      <c r="D2599" t="s">
        <v>161</v>
      </c>
      <c r="E2599" t="s">
        <v>109</v>
      </c>
      <c r="F2599" t="str">
        <f t="shared" si="121"/>
        <v>Western Australia</v>
      </c>
      <c r="G2599" t="s">
        <v>28</v>
      </c>
      <c r="H2599">
        <v>6052</v>
      </c>
      <c r="I2599" t="s">
        <v>11</v>
      </c>
      <c r="J2599" t="s">
        <v>119</v>
      </c>
      <c r="K2599" t="s">
        <v>155</v>
      </c>
      <c r="L2599" t="s">
        <v>145</v>
      </c>
      <c r="M2599" s="5">
        <v>155</v>
      </c>
    </row>
    <row r="2600" spans="1:13" x14ac:dyDescent="0.25">
      <c r="A2600" s="2">
        <v>45538</v>
      </c>
      <c r="B2600" s="3">
        <f t="shared" si="122"/>
        <v>2025</v>
      </c>
      <c r="C2600" t="str">
        <f t="shared" si="120"/>
        <v>2024-2025</v>
      </c>
      <c r="D2600" t="s">
        <v>160</v>
      </c>
      <c r="E2600" t="s">
        <v>33</v>
      </c>
      <c r="F2600" t="str">
        <f t="shared" si="121"/>
        <v>Northern Territory</v>
      </c>
      <c r="G2600" t="s">
        <v>15</v>
      </c>
      <c r="H2600">
        <v>870</v>
      </c>
      <c r="I2600" t="s">
        <v>11</v>
      </c>
      <c r="J2600" t="s">
        <v>138</v>
      </c>
      <c r="K2600" t="s">
        <v>154</v>
      </c>
      <c r="L2600" t="s">
        <v>144</v>
      </c>
      <c r="M2600" s="5">
        <v>766</v>
      </c>
    </row>
    <row r="2601" spans="1:13" x14ac:dyDescent="0.25">
      <c r="A2601" s="2">
        <v>46010</v>
      </c>
      <c r="B2601" s="3">
        <f t="shared" si="122"/>
        <v>2026</v>
      </c>
      <c r="C2601" t="str">
        <f t="shared" si="120"/>
        <v>2025-2026</v>
      </c>
      <c r="D2601" t="s">
        <v>160</v>
      </c>
      <c r="E2601" t="s">
        <v>90</v>
      </c>
      <c r="F2601" t="str">
        <f t="shared" si="121"/>
        <v>New South Wales</v>
      </c>
      <c r="G2601" t="s">
        <v>10</v>
      </c>
      <c r="H2601">
        <v>2650</v>
      </c>
      <c r="I2601" t="s">
        <v>11</v>
      </c>
      <c r="J2601" t="s">
        <v>130</v>
      </c>
      <c r="K2601" t="s">
        <v>151</v>
      </c>
      <c r="L2601" t="s">
        <v>141</v>
      </c>
      <c r="M2601" s="5">
        <v>176</v>
      </c>
    </row>
    <row r="2602" spans="1:13" x14ac:dyDescent="0.25">
      <c r="A2602" s="2">
        <v>45601</v>
      </c>
      <c r="B2602" s="3">
        <f t="shared" si="122"/>
        <v>2025</v>
      </c>
      <c r="C2602" t="str">
        <f t="shared" si="120"/>
        <v>2024-2025</v>
      </c>
      <c r="D2602" t="s">
        <v>160</v>
      </c>
      <c r="E2602" t="s">
        <v>82</v>
      </c>
      <c r="F2602" t="str">
        <f t="shared" si="121"/>
        <v>Queensland</v>
      </c>
      <c r="G2602" t="s">
        <v>19</v>
      </c>
      <c r="H2602">
        <v>4215</v>
      </c>
      <c r="I2602" t="s">
        <v>11</v>
      </c>
      <c r="J2602" t="s">
        <v>122</v>
      </c>
      <c r="K2602" t="s">
        <v>152</v>
      </c>
      <c r="L2602" t="s">
        <v>142</v>
      </c>
      <c r="M2602" s="5">
        <v>602</v>
      </c>
    </row>
    <row r="2603" spans="1:13" x14ac:dyDescent="0.25">
      <c r="A2603" s="2">
        <v>45978</v>
      </c>
      <c r="B2603" s="3">
        <f t="shared" si="122"/>
        <v>2026</v>
      </c>
      <c r="C2603" t="str">
        <f t="shared" si="120"/>
        <v>2025-2026</v>
      </c>
      <c r="D2603" t="s">
        <v>161</v>
      </c>
      <c r="E2603" t="s">
        <v>36</v>
      </c>
      <c r="F2603" t="str">
        <f t="shared" si="121"/>
        <v>New South Wales</v>
      </c>
      <c r="G2603" t="s">
        <v>10</v>
      </c>
      <c r="H2603">
        <v>2539</v>
      </c>
      <c r="I2603" t="s">
        <v>11</v>
      </c>
      <c r="J2603" t="s">
        <v>121</v>
      </c>
      <c r="K2603" t="s">
        <v>155</v>
      </c>
      <c r="L2603" t="s">
        <v>145</v>
      </c>
      <c r="M2603" s="5">
        <v>562</v>
      </c>
    </row>
    <row r="2604" spans="1:13" x14ac:dyDescent="0.25">
      <c r="A2604" s="2">
        <v>45931</v>
      </c>
      <c r="B2604" s="3">
        <f t="shared" si="122"/>
        <v>2026</v>
      </c>
      <c r="C2604" t="str">
        <f t="shared" si="120"/>
        <v>2025-2026</v>
      </c>
      <c r="D2604" t="s">
        <v>160</v>
      </c>
      <c r="E2604" t="s">
        <v>100</v>
      </c>
      <c r="F2604" t="str">
        <f t="shared" si="121"/>
        <v>New South Wales</v>
      </c>
      <c r="G2604" t="s">
        <v>10</v>
      </c>
      <c r="H2604">
        <v>2800</v>
      </c>
      <c r="I2604" t="s">
        <v>11</v>
      </c>
      <c r="J2604" t="s">
        <v>130</v>
      </c>
      <c r="K2604" t="s">
        <v>155</v>
      </c>
      <c r="L2604" t="s">
        <v>145</v>
      </c>
      <c r="M2604" s="5">
        <v>114</v>
      </c>
    </row>
    <row r="2605" spans="1:13" x14ac:dyDescent="0.25">
      <c r="A2605" s="2">
        <v>45306</v>
      </c>
      <c r="B2605" s="3">
        <f t="shared" si="122"/>
        <v>2024</v>
      </c>
      <c r="C2605" t="str">
        <f t="shared" si="120"/>
        <v>2023-2024</v>
      </c>
      <c r="D2605" t="s">
        <v>160</v>
      </c>
      <c r="E2605" t="s">
        <v>101</v>
      </c>
      <c r="F2605" t="str">
        <f t="shared" si="121"/>
        <v>Queensland</v>
      </c>
      <c r="G2605" t="s">
        <v>19</v>
      </c>
      <c r="H2605">
        <v>4305</v>
      </c>
      <c r="I2605" t="s">
        <v>11</v>
      </c>
      <c r="J2605" t="s">
        <v>122</v>
      </c>
      <c r="K2605" t="s">
        <v>155</v>
      </c>
      <c r="L2605" t="s">
        <v>145</v>
      </c>
      <c r="M2605" s="5">
        <v>512</v>
      </c>
    </row>
    <row r="2606" spans="1:13" x14ac:dyDescent="0.25">
      <c r="A2606" s="2">
        <v>45462</v>
      </c>
      <c r="B2606" s="3">
        <f t="shared" si="122"/>
        <v>2024</v>
      </c>
      <c r="C2606" t="str">
        <f t="shared" si="120"/>
        <v>2023-2024</v>
      </c>
      <c r="D2606" t="s">
        <v>160</v>
      </c>
      <c r="E2606" t="s">
        <v>89</v>
      </c>
      <c r="F2606" t="str">
        <f t="shared" si="121"/>
        <v>Queensland</v>
      </c>
      <c r="G2606" t="s">
        <v>19</v>
      </c>
      <c r="H2606">
        <v>4700</v>
      </c>
      <c r="I2606" t="s">
        <v>11</v>
      </c>
      <c r="J2606" t="s">
        <v>136</v>
      </c>
      <c r="K2606" t="s">
        <v>157</v>
      </c>
      <c r="L2606" t="s">
        <v>147</v>
      </c>
      <c r="M2606" s="5">
        <v>649</v>
      </c>
    </row>
    <row r="2607" spans="1:13" x14ac:dyDescent="0.25">
      <c r="A2607" s="2">
        <v>45762</v>
      </c>
      <c r="B2607" s="3">
        <f t="shared" si="122"/>
        <v>2025</v>
      </c>
      <c r="C2607" t="str">
        <f t="shared" si="120"/>
        <v>2024-2025</v>
      </c>
      <c r="D2607" t="s">
        <v>160</v>
      </c>
      <c r="E2607" t="s">
        <v>50</v>
      </c>
      <c r="F2607" t="str">
        <f t="shared" si="121"/>
        <v>Australian Capital Territory</v>
      </c>
      <c r="G2607" t="s">
        <v>51</v>
      </c>
      <c r="H2607">
        <v>2617</v>
      </c>
      <c r="I2607" t="s">
        <v>11</v>
      </c>
      <c r="J2607" t="s">
        <v>121</v>
      </c>
      <c r="K2607" t="s">
        <v>159</v>
      </c>
      <c r="L2607" t="s">
        <v>149</v>
      </c>
      <c r="M2607" s="5">
        <v>596</v>
      </c>
    </row>
    <row r="2608" spans="1:13" x14ac:dyDescent="0.25">
      <c r="A2608" s="2">
        <v>45439</v>
      </c>
      <c r="B2608" s="3">
        <f t="shared" si="122"/>
        <v>2024</v>
      </c>
      <c r="C2608" t="str">
        <f t="shared" si="120"/>
        <v>2023-2024</v>
      </c>
      <c r="D2608" t="s">
        <v>160</v>
      </c>
      <c r="E2608" t="s">
        <v>95</v>
      </c>
      <c r="F2608" t="str">
        <f t="shared" si="121"/>
        <v>New South Wales</v>
      </c>
      <c r="G2608" t="s">
        <v>10</v>
      </c>
      <c r="H2608">
        <v>2131</v>
      </c>
      <c r="I2608" t="s">
        <v>11</v>
      </c>
      <c r="J2608" t="s">
        <v>123</v>
      </c>
      <c r="K2608" t="s">
        <v>154</v>
      </c>
      <c r="L2608" t="s">
        <v>144</v>
      </c>
      <c r="M2608" s="5">
        <v>595</v>
      </c>
    </row>
    <row r="2609" spans="1:13" x14ac:dyDescent="0.25">
      <c r="A2609" s="2">
        <v>45323</v>
      </c>
      <c r="B2609" s="3">
        <f t="shared" si="122"/>
        <v>2024</v>
      </c>
      <c r="C2609" t="str">
        <f t="shared" si="120"/>
        <v>2023-2024</v>
      </c>
      <c r="D2609" t="s">
        <v>160</v>
      </c>
      <c r="E2609" t="s">
        <v>63</v>
      </c>
      <c r="F2609" t="str">
        <f t="shared" si="121"/>
        <v>Queensland</v>
      </c>
      <c r="G2609" t="s">
        <v>19</v>
      </c>
      <c r="H2609">
        <v>4068</v>
      </c>
      <c r="I2609" t="s">
        <v>11</v>
      </c>
      <c r="J2609" t="s">
        <v>129</v>
      </c>
      <c r="K2609" t="s">
        <v>151</v>
      </c>
      <c r="L2609" t="s">
        <v>141</v>
      </c>
      <c r="M2609" s="5">
        <v>265</v>
      </c>
    </row>
    <row r="2610" spans="1:13" x14ac:dyDescent="0.25">
      <c r="A2610" s="2">
        <v>46006</v>
      </c>
      <c r="B2610" s="3">
        <f t="shared" si="122"/>
        <v>2026</v>
      </c>
      <c r="C2610" t="str">
        <f t="shared" si="120"/>
        <v>2025-2026</v>
      </c>
      <c r="D2610" t="s">
        <v>161</v>
      </c>
      <c r="E2610" t="s">
        <v>55</v>
      </c>
      <c r="F2610" t="str">
        <f t="shared" si="121"/>
        <v>Queensland</v>
      </c>
      <c r="G2610" t="s">
        <v>19</v>
      </c>
      <c r="H2610">
        <v>4740</v>
      </c>
      <c r="I2610" t="s">
        <v>11</v>
      </c>
      <c r="J2610" t="s">
        <v>136</v>
      </c>
      <c r="K2610" t="s">
        <v>157</v>
      </c>
      <c r="L2610" t="s">
        <v>147</v>
      </c>
      <c r="M2610" s="5">
        <v>295</v>
      </c>
    </row>
    <row r="2611" spans="1:13" x14ac:dyDescent="0.25">
      <c r="A2611" s="2">
        <v>45790</v>
      </c>
      <c r="B2611" s="3">
        <f t="shared" si="122"/>
        <v>2025</v>
      </c>
      <c r="C2611" t="str">
        <f t="shared" si="120"/>
        <v>2024-2025</v>
      </c>
      <c r="D2611" t="s">
        <v>160</v>
      </c>
      <c r="E2611" t="s">
        <v>54</v>
      </c>
      <c r="F2611" t="str">
        <f t="shared" si="121"/>
        <v>New South Wales</v>
      </c>
      <c r="G2611" t="s">
        <v>10</v>
      </c>
      <c r="H2611">
        <v>2750</v>
      </c>
      <c r="I2611" t="s">
        <v>11</v>
      </c>
      <c r="J2611" t="s">
        <v>130</v>
      </c>
      <c r="K2611" t="s">
        <v>155</v>
      </c>
      <c r="L2611" t="s">
        <v>145</v>
      </c>
      <c r="M2611" s="5">
        <v>336</v>
      </c>
    </row>
    <row r="2612" spans="1:13" x14ac:dyDescent="0.25">
      <c r="A2612" s="2">
        <v>45570</v>
      </c>
      <c r="B2612" s="3">
        <f t="shared" si="122"/>
        <v>2025</v>
      </c>
      <c r="C2612" t="str">
        <f t="shared" si="120"/>
        <v>2024-2025</v>
      </c>
      <c r="D2612" t="s">
        <v>160</v>
      </c>
      <c r="E2612" t="s">
        <v>31</v>
      </c>
      <c r="F2612" t="str">
        <f t="shared" si="121"/>
        <v>South Australia</v>
      </c>
      <c r="G2612" t="s">
        <v>17</v>
      </c>
      <c r="H2612">
        <v>5082</v>
      </c>
      <c r="I2612" t="s">
        <v>11</v>
      </c>
      <c r="J2612" t="s">
        <v>132</v>
      </c>
      <c r="K2612" t="s">
        <v>154</v>
      </c>
      <c r="L2612" t="s">
        <v>144</v>
      </c>
      <c r="M2612" s="5">
        <v>51</v>
      </c>
    </row>
    <row r="2613" spans="1:13" x14ac:dyDescent="0.25">
      <c r="A2613" s="2">
        <v>45862</v>
      </c>
      <c r="B2613" s="3">
        <f t="shared" si="122"/>
        <v>2026</v>
      </c>
      <c r="C2613" t="str">
        <f t="shared" si="120"/>
        <v>2025-2026</v>
      </c>
      <c r="D2613" t="s">
        <v>161</v>
      </c>
      <c r="E2613" t="s">
        <v>55</v>
      </c>
      <c r="F2613" t="str">
        <f t="shared" si="121"/>
        <v>Queensland</v>
      </c>
      <c r="G2613" t="s">
        <v>19</v>
      </c>
      <c r="H2613">
        <v>4740</v>
      </c>
      <c r="I2613" t="s">
        <v>11</v>
      </c>
      <c r="J2613" t="s">
        <v>136</v>
      </c>
      <c r="K2613" t="s">
        <v>153</v>
      </c>
      <c r="L2613" t="s">
        <v>143</v>
      </c>
      <c r="M2613" s="5">
        <v>39</v>
      </c>
    </row>
    <row r="2614" spans="1:13" x14ac:dyDescent="0.25">
      <c r="A2614" s="2">
        <v>45428</v>
      </c>
      <c r="B2614" s="3">
        <f t="shared" si="122"/>
        <v>2024</v>
      </c>
      <c r="C2614" t="str">
        <f t="shared" si="120"/>
        <v>2023-2024</v>
      </c>
      <c r="D2614" t="s">
        <v>161</v>
      </c>
      <c r="E2614" t="s">
        <v>70</v>
      </c>
      <c r="F2614" t="str">
        <f t="shared" si="121"/>
        <v>Western Australia</v>
      </c>
      <c r="G2614" t="s">
        <v>28</v>
      </c>
      <c r="H2614">
        <v>6021</v>
      </c>
      <c r="I2614" t="s">
        <v>11</v>
      </c>
      <c r="J2614" t="s">
        <v>119</v>
      </c>
      <c r="K2614" t="s">
        <v>157</v>
      </c>
      <c r="L2614" t="s">
        <v>147</v>
      </c>
      <c r="M2614" s="5">
        <v>390</v>
      </c>
    </row>
    <row r="2615" spans="1:13" x14ac:dyDescent="0.25">
      <c r="A2615" s="2">
        <v>45958</v>
      </c>
      <c r="B2615" s="3">
        <f t="shared" si="122"/>
        <v>2026</v>
      </c>
      <c r="C2615" t="str">
        <f t="shared" si="120"/>
        <v>2025-2026</v>
      </c>
      <c r="D2615" t="s">
        <v>161</v>
      </c>
      <c r="E2615" t="s">
        <v>59</v>
      </c>
      <c r="F2615" t="str">
        <f t="shared" si="121"/>
        <v>South Australia</v>
      </c>
      <c r="G2615" t="s">
        <v>17</v>
      </c>
      <c r="H2615">
        <v>5011</v>
      </c>
      <c r="I2615" t="s">
        <v>11</v>
      </c>
      <c r="J2615" t="s">
        <v>132</v>
      </c>
      <c r="K2615" t="s">
        <v>159</v>
      </c>
      <c r="L2615" t="s">
        <v>149</v>
      </c>
      <c r="M2615" s="5">
        <v>741</v>
      </c>
    </row>
    <row r="2616" spans="1:13" x14ac:dyDescent="0.25">
      <c r="A2616" s="2">
        <v>45724</v>
      </c>
      <c r="B2616" s="3">
        <f t="shared" si="122"/>
        <v>2025</v>
      </c>
      <c r="C2616" t="str">
        <f t="shared" si="120"/>
        <v>2024-2025</v>
      </c>
      <c r="D2616" t="s">
        <v>160</v>
      </c>
      <c r="E2616" t="s">
        <v>64</v>
      </c>
      <c r="F2616" t="str">
        <f t="shared" si="121"/>
        <v>Western Australia</v>
      </c>
      <c r="G2616" t="s">
        <v>28</v>
      </c>
      <c r="H2616">
        <v>6112</v>
      </c>
      <c r="I2616" t="s">
        <v>11</v>
      </c>
      <c r="J2616" t="s">
        <v>133</v>
      </c>
      <c r="K2616" t="s">
        <v>150</v>
      </c>
      <c r="L2616" t="s">
        <v>140</v>
      </c>
      <c r="M2616" s="5">
        <v>274</v>
      </c>
    </row>
    <row r="2617" spans="1:13" x14ac:dyDescent="0.25">
      <c r="A2617" s="2">
        <v>45488</v>
      </c>
      <c r="B2617" s="3">
        <f t="shared" si="122"/>
        <v>2025</v>
      </c>
      <c r="C2617" t="str">
        <f t="shared" si="120"/>
        <v>2024-2025</v>
      </c>
      <c r="D2617" t="s">
        <v>161</v>
      </c>
      <c r="E2617" t="s">
        <v>69</v>
      </c>
      <c r="F2617" t="str">
        <f t="shared" si="121"/>
        <v>Victoria</v>
      </c>
      <c r="G2617" t="s">
        <v>26</v>
      </c>
      <c r="H2617">
        <v>3148</v>
      </c>
      <c r="I2617" t="s">
        <v>11</v>
      </c>
      <c r="J2617" t="s">
        <v>125</v>
      </c>
      <c r="K2617" t="s">
        <v>152</v>
      </c>
      <c r="L2617" t="s">
        <v>142</v>
      </c>
      <c r="M2617" s="5">
        <v>735</v>
      </c>
    </row>
    <row r="2618" spans="1:13" x14ac:dyDescent="0.25">
      <c r="A2618" s="2">
        <v>45385</v>
      </c>
      <c r="B2618" s="3">
        <f t="shared" si="122"/>
        <v>2024</v>
      </c>
      <c r="C2618" t="str">
        <f t="shared" si="120"/>
        <v>2023-2024</v>
      </c>
      <c r="D2618" t="s">
        <v>161</v>
      </c>
      <c r="E2618" t="s">
        <v>62</v>
      </c>
      <c r="F2618" t="str">
        <f t="shared" si="121"/>
        <v>Victoria</v>
      </c>
      <c r="G2618" t="s">
        <v>26</v>
      </c>
      <c r="H2618">
        <v>3690</v>
      </c>
      <c r="I2618" t="s">
        <v>11</v>
      </c>
      <c r="J2618" t="s">
        <v>135</v>
      </c>
      <c r="K2618" t="s">
        <v>152</v>
      </c>
      <c r="L2618" t="s">
        <v>142</v>
      </c>
      <c r="M2618" s="5">
        <v>592</v>
      </c>
    </row>
    <row r="2619" spans="1:13" x14ac:dyDescent="0.25">
      <c r="A2619" s="2">
        <v>45546</v>
      </c>
      <c r="B2619" s="3">
        <f t="shared" si="122"/>
        <v>2025</v>
      </c>
      <c r="C2619" t="str">
        <f t="shared" si="120"/>
        <v>2024-2025</v>
      </c>
      <c r="D2619" t="s">
        <v>160</v>
      </c>
      <c r="E2619" t="s">
        <v>76</v>
      </c>
      <c r="F2619" t="str">
        <f t="shared" si="121"/>
        <v>Queensland</v>
      </c>
      <c r="G2619" t="s">
        <v>19</v>
      </c>
      <c r="H2619">
        <v>4220</v>
      </c>
      <c r="I2619" t="s">
        <v>11</v>
      </c>
      <c r="J2619" t="s">
        <v>122</v>
      </c>
      <c r="K2619" t="s">
        <v>150</v>
      </c>
      <c r="L2619" t="s">
        <v>140</v>
      </c>
      <c r="M2619" s="5">
        <v>187</v>
      </c>
    </row>
    <row r="2620" spans="1:13" x14ac:dyDescent="0.25">
      <c r="A2620" s="2">
        <v>45788</v>
      </c>
      <c r="B2620" s="3">
        <f t="shared" si="122"/>
        <v>2025</v>
      </c>
      <c r="C2620" t="str">
        <f t="shared" si="120"/>
        <v>2024-2025</v>
      </c>
      <c r="D2620" t="s">
        <v>160</v>
      </c>
      <c r="E2620" t="s">
        <v>33</v>
      </c>
      <c r="F2620" t="str">
        <f t="shared" si="121"/>
        <v>Northern Territory</v>
      </c>
      <c r="G2620" t="s">
        <v>15</v>
      </c>
      <c r="H2620">
        <v>870</v>
      </c>
      <c r="I2620" t="s">
        <v>11</v>
      </c>
      <c r="J2620" t="s">
        <v>138</v>
      </c>
      <c r="K2620" t="s">
        <v>159</v>
      </c>
      <c r="L2620" t="s">
        <v>149</v>
      </c>
      <c r="M2620" s="5">
        <v>384</v>
      </c>
    </row>
    <row r="2621" spans="1:13" x14ac:dyDescent="0.25">
      <c r="A2621" s="2">
        <v>45930</v>
      </c>
      <c r="B2621" s="3">
        <f t="shared" si="122"/>
        <v>2026</v>
      </c>
      <c r="C2621" t="str">
        <f t="shared" si="120"/>
        <v>2025-2026</v>
      </c>
      <c r="D2621" t="s">
        <v>160</v>
      </c>
      <c r="E2621" t="s">
        <v>108</v>
      </c>
      <c r="F2621" t="str">
        <f t="shared" si="121"/>
        <v>Tasmania</v>
      </c>
      <c r="G2621" t="s">
        <v>43</v>
      </c>
      <c r="H2621">
        <v>7320</v>
      </c>
      <c r="I2621" t="s">
        <v>11</v>
      </c>
      <c r="J2621" t="s">
        <v>128</v>
      </c>
      <c r="K2621" t="s">
        <v>153</v>
      </c>
      <c r="L2621" t="s">
        <v>143</v>
      </c>
      <c r="M2621" s="5">
        <v>800</v>
      </c>
    </row>
    <row r="2622" spans="1:13" x14ac:dyDescent="0.25">
      <c r="A2622" s="2">
        <v>45939</v>
      </c>
      <c r="B2622" s="3">
        <f t="shared" si="122"/>
        <v>2026</v>
      </c>
      <c r="C2622" t="str">
        <f t="shared" si="120"/>
        <v>2025-2026</v>
      </c>
      <c r="D2622" t="s">
        <v>160</v>
      </c>
      <c r="E2622" t="s">
        <v>22</v>
      </c>
      <c r="F2622" t="str">
        <f t="shared" si="121"/>
        <v>New South Wales</v>
      </c>
      <c r="G2622" t="s">
        <v>10</v>
      </c>
      <c r="H2622">
        <v>2116</v>
      </c>
      <c r="I2622" t="s">
        <v>11</v>
      </c>
      <c r="J2622" t="s">
        <v>123</v>
      </c>
      <c r="K2622" t="s">
        <v>154</v>
      </c>
      <c r="L2622" t="s">
        <v>144</v>
      </c>
      <c r="M2622" s="5">
        <v>396</v>
      </c>
    </row>
    <row r="2623" spans="1:13" x14ac:dyDescent="0.25">
      <c r="A2623" s="2">
        <v>45813</v>
      </c>
      <c r="B2623" s="3">
        <f t="shared" si="122"/>
        <v>2025</v>
      </c>
      <c r="C2623" t="str">
        <f t="shared" si="120"/>
        <v>2024-2025</v>
      </c>
      <c r="D2623" t="s">
        <v>160</v>
      </c>
      <c r="E2623" t="s">
        <v>101</v>
      </c>
      <c r="F2623" t="str">
        <f t="shared" si="121"/>
        <v>Queensland</v>
      </c>
      <c r="G2623" t="s">
        <v>19</v>
      </c>
      <c r="H2623">
        <v>4305</v>
      </c>
      <c r="I2623" t="s">
        <v>11</v>
      </c>
      <c r="J2623" t="s">
        <v>122</v>
      </c>
      <c r="K2623" t="s">
        <v>150</v>
      </c>
      <c r="L2623" t="s">
        <v>140</v>
      </c>
      <c r="M2623" s="5">
        <v>571</v>
      </c>
    </row>
    <row r="2624" spans="1:13" x14ac:dyDescent="0.25">
      <c r="A2624" s="2">
        <v>45494</v>
      </c>
      <c r="B2624" s="3">
        <f t="shared" si="122"/>
        <v>2025</v>
      </c>
      <c r="C2624" t="str">
        <f t="shared" si="120"/>
        <v>2024-2025</v>
      </c>
      <c r="D2624" t="s">
        <v>160</v>
      </c>
      <c r="E2624" t="s">
        <v>89</v>
      </c>
      <c r="F2624" t="str">
        <f t="shared" si="121"/>
        <v>Queensland</v>
      </c>
      <c r="G2624" t="s">
        <v>19</v>
      </c>
      <c r="H2624">
        <v>4700</v>
      </c>
      <c r="I2624" t="s">
        <v>11</v>
      </c>
      <c r="J2624" t="s">
        <v>136</v>
      </c>
      <c r="K2624" t="s">
        <v>153</v>
      </c>
      <c r="L2624" t="s">
        <v>143</v>
      </c>
      <c r="M2624" s="5">
        <v>294</v>
      </c>
    </row>
    <row r="2625" spans="1:13" x14ac:dyDescent="0.25">
      <c r="A2625" s="2">
        <v>46011</v>
      </c>
      <c r="B2625" s="3">
        <f t="shared" si="122"/>
        <v>2026</v>
      </c>
      <c r="C2625" t="str">
        <f t="shared" si="120"/>
        <v>2025-2026</v>
      </c>
      <c r="D2625" t="s">
        <v>160</v>
      </c>
      <c r="E2625" t="s">
        <v>41</v>
      </c>
      <c r="F2625" t="str">
        <f t="shared" si="121"/>
        <v>New South Wales</v>
      </c>
      <c r="G2625" t="s">
        <v>10</v>
      </c>
      <c r="H2625">
        <v>2478</v>
      </c>
      <c r="I2625" t="s">
        <v>11</v>
      </c>
      <c r="J2625" t="s">
        <v>120</v>
      </c>
      <c r="K2625" t="s">
        <v>153</v>
      </c>
      <c r="L2625" t="s">
        <v>143</v>
      </c>
      <c r="M2625" s="5">
        <v>390</v>
      </c>
    </row>
    <row r="2626" spans="1:13" x14ac:dyDescent="0.25">
      <c r="A2626" s="2">
        <v>45660</v>
      </c>
      <c r="B2626" s="3">
        <f t="shared" si="122"/>
        <v>2025</v>
      </c>
      <c r="C2626" t="str">
        <f t="shared" ref="C2626:C2689" si="123">IF(MONTH(A2626) &gt;= 7, YEAR(A2626) &amp; "-" &amp; YEAR(A2626) + 1, YEAR(A2626) - 1 &amp; "-" &amp; YEAR(A2626))</f>
        <v>2024-2025</v>
      </c>
      <c r="D2626" t="s">
        <v>160</v>
      </c>
      <c r="E2626" t="s">
        <v>66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28</v>
      </c>
      <c r="H2626">
        <v>6330</v>
      </c>
      <c r="I2626" t="s">
        <v>11</v>
      </c>
      <c r="J2626" t="s">
        <v>133</v>
      </c>
      <c r="K2626" t="s">
        <v>156</v>
      </c>
      <c r="L2626" t="s">
        <v>146</v>
      </c>
      <c r="M2626" s="5">
        <v>610</v>
      </c>
    </row>
    <row r="2627" spans="1:13" x14ac:dyDescent="0.25">
      <c r="A2627" s="2">
        <v>45913</v>
      </c>
      <c r="B2627" s="3">
        <f t="shared" ref="B2627:B2690" si="125">IF(MONTH(A2627)&gt;=7,YEAR(A2627)+1,YEAR(A2627))</f>
        <v>2026</v>
      </c>
      <c r="C2627" t="str">
        <f t="shared" si="123"/>
        <v>2025-2026</v>
      </c>
      <c r="D2627" t="s">
        <v>161</v>
      </c>
      <c r="E2627" t="s">
        <v>31</v>
      </c>
      <c r="F2627" t="str">
        <f t="shared" si="124"/>
        <v>South Australia</v>
      </c>
      <c r="G2627" t="s">
        <v>17</v>
      </c>
      <c r="H2627">
        <v>5082</v>
      </c>
      <c r="I2627" t="s">
        <v>11</v>
      </c>
      <c r="J2627" t="s">
        <v>132</v>
      </c>
      <c r="K2627" t="s">
        <v>154</v>
      </c>
      <c r="L2627" t="s">
        <v>144</v>
      </c>
      <c r="M2627" s="5">
        <v>368</v>
      </c>
    </row>
    <row r="2628" spans="1:13" x14ac:dyDescent="0.25">
      <c r="A2628" s="2">
        <v>45742</v>
      </c>
      <c r="B2628" s="3">
        <f t="shared" si="125"/>
        <v>2025</v>
      </c>
      <c r="C2628" t="str">
        <f t="shared" si="123"/>
        <v>2024-2025</v>
      </c>
      <c r="D2628" t="s">
        <v>161</v>
      </c>
      <c r="E2628" t="s">
        <v>99</v>
      </c>
      <c r="F2628" t="str">
        <f t="shared" si="124"/>
        <v>Western Australia</v>
      </c>
      <c r="G2628" t="s">
        <v>28</v>
      </c>
      <c r="H2628">
        <v>6530</v>
      </c>
      <c r="I2628" t="s">
        <v>11</v>
      </c>
      <c r="J2628" t="s">
        <v>139</v>
      </c>
      <c r="K2628" t="s">
        <v>153</v>
      </c>
      <c r="L2628" t="s">
        <v>143</v>
      </c>
      <c r="M2628" s="5">
        <v>96</v>
      </c>
    </row>
    <row r="2629" spans="1:13" x14ac:dyDescent="0.25">
      <c r="A2629" s="2">
        <v>45758</v>
      </c>
      <c r="B2629" s="3">
        <f t="shared" si="125"/>
        <v>2025</v>
      </c>
      <c r="C2629" t="str">
        <f t="shared" si="123"/>
        <v>2024-2025</v>
      </c>
      <c r="D2629" t="s">
        <v>161</v>
      </c>
      <c r="E2629" t="s">
        <v>34</v>
      </c>
      <c r="F2629" t="str">
        <f t="shared" si="124"/>
        <v>New South Wales</v>
      </c>
      <c r="G2629" t="s">
        <v>10</v>
      </c>
      <c r="H2629">
        <v>2560</v>
      </c>
      <c r="I2629" t="s">
        <v>11</v>
      </c>
      <c r="J2629" t="s">
        <v>121</v>
      </c>
      <c r="K2629" t="s">
        <v>153</v>
      </c>
      <c r="L2629" t="s">
        <v>143</v>
      </c>
      <c r="M2629" s="5">
        <v>230</v>
      </c>
    </row>
    <row r="2630" spans="1:13" x14ac:dyDescent="0.25">
      <c r="A2630" s="2">
        <v>45594</v>
      </c>
      <c r="B2630" s="3">
        <f t="shared" si="125"/>
        <v>2025</v>
      </c>
      <c r="C2630" t="str">
        <f t="shared" si="123"/>
        <v>2024-2025</v>
      </c>
      <c r="D2630" t="s">
        <v>160</v>
      </c>
      <c r="E2630" t="s">
        <v>84</v>
      </c>
      <c r="F2630" t="str">
        <f t="shared" si="124"/>
        <v>Western Australia</v>
      </c>
      <c r="G2630" t="s">
        <v>28</v>
      </c>
      <c r="H2630">
        <v>6280</v>
      </c>
      <c r="I2630" t="s">
        <v>11</v>
      </c>
      <c r="J2630" t="s">
        <v>133</v>
      </c>
      <c r="K2630" t="s">
        <v>151</v>
      </c>
      <c r="L2630" t="s">
        <v>141</v>
      </c>
      <c r="M2630" s="5">
        <v>554</v>
      </c>
    </row>
    <row r="2631" spans="1:13" x14ac:dyDescent="0.25">
      <c r="A2631" s="2">
        <v>45443</v>
      </c>
      <c r="B2631" s="3">
        <f t="shared" si="125"/>
        <v>2024</v>
      </c>
      <c r="C2631" t="str">
        <f t="shared" si="123"/>
        <v>2023-2024</v>
      </c>
      <c r="D2631" t="s">
        <v>161</v>
      </c>
      <c r="E2631" t="s">
        <v>102</v>
      </c>
      <c r="F2631" t="str">
        <f t="shared" si="124"/>
        <v>Queensland</v>
      </c>
      <c r="G2631" t="s">
        <v>19</v>
      </c>
      <c r="H2631">
        <v>4825</v>
      </c>
      <c r="I2631" t="s">
        <v>11</v>
      </c>
      <c r="J2631" t="s">
        <v>131</v>
      </c>
      <c r="K2631" t="s">
        <v>157</v>
      </c>
      <c r="L2631" t="s">
        <v>147</v>
      </c>
      <c r="M2631" s="5">
        <v>269</v>
      </c>
    </row>
    <row r="2632" spans="1:13" x14ac:dyDescent="0.25">
      <c r="A2632" s="2">
        <v>45960</v>
      </c>
      <c r="B2632" s="3">
        <f t="shared" si="125"/>
        <v>2026</v>
      </c>
      <c r="C2632" t="str">
        <f t="shared" si="123"/>
        <v>2025-2026</v>
      </c>
      <c r="D2632" t="s">
        <v>160</v>
      </c>
      <c r="E2632" t="s">
        <v>99</v>
      </c>
      <c r="F2632" t="str">
        <f t="shared" si="124"/>
        <v>Western Australia</v>
      </c>
      <c r="G2632" t="s">
        <v>28</v>
      </c>
      <c r="H2632">
        <v>6530</v>
      </c>
      <c r="I2632" t="s">
        <v>11</v>
      </c>
      <c r="J2632" t="s">
        <v>139</v>
      </c>
      <c r="K2632" t="s">
        <v>151</v>
      </c>
      <c r="L2632" t="s">
        <v>141</v>
      </c>
      <c r="M2632" s="5">
        <v>104</v>
      </c>
    </row>
    <row r="2633" spans="1:13" x14ac:dyDescent="0.25">
      <c r="A2633" s="2">
        <v>45384</v>
      </c>
      <c r="B2633" s="3">
        <f t="shared" si="125"/>
        <v>2024</v>
      </c>
      <c r="C2633" t="str">
        <f t="shared" si="123"/>
        <v>2023-2024</v>
      </c>
      <c r="D2633" t="s">
        <v>160</v>
      </c>
      <c r="E2633" t="s">
        <v>84</v>
      </c>
      <c r="F2633" t="str">
        <f t="shared" si="124"/>
        <v>Western Australia</v>
      </c>
      <c r="G2633" t="s">
        <v>28</v>
      </c>
      <c r="H2633">
        <v>6280</v>
      </c>
      <c r="I2633" t="s">
        <v>11</v>
      </c>
      <c r="J2633" t="s">
        <v>133</v>
      </c>
      <c r="K2633" t="s">
        <v>152</v>
      </c>
      <c r="L2633" t="s">
        <v>142</v>
      </c>
      <c r="M2633" s="5">
        <v>298</v>
      </c>
    </row>
    <row r="2634" spans="1:13" x14ac:dyDescent="0.25">
      <c r="A2634" s="2">
        <v>45948</v>
      </c>
      <c r="B2634" s="3">
        <f t="shared" si="125"/>
        <v>2026</v>
      </c>
      <c r="C2634" t="str">
        <f t="shared" si="123"/>
        <v>2025-2026</v>
      </c>
      <c r="D2634" t="s">
        <v>160</v>
      </c>
      <c r="E2634" t="s">
        <v>92</v>
      </c>
      <c r="F2634" t="str">
        <f t="shared" si="124"/>
        <v>New South Wales</v>
      </c>
      <c r="G2634" t="s">
        <v>10</v>
      </c>
      <c r="H2634">
        <v>2015</v>
      </c>
      <c r="I2634" t="s">
        <v>11</v>
      </c>
      <c r="J2634" t="s">
        <v>124</v>
      </c>
      <c r="K2634" t="s">
        <v>151</v>
      </c>
      <c r="L2634" t="s">
        <v>141</v>
      </c>
      <c r="M2634" s="5">
        <v>379</v>
      </c>
    </row>
    <row r="2635" spans="1:13" x14ac:dyDescent="0.25">
      <c r="A2635" s="2">
        <v>45435</v>
      </c>
      <c r="B2635" s="3">
        <f t="shared" si="125"/>
        <v>2024</v>
      </c>
      <c r="C2635" t="str">
        <f t="shared" si="123"/>
        <v>2023-2024</v>
      </c>
      <c r="D2635" t="s">
        <v>160</v>
      </c>
      <c r="E2635" t="s">
        <v>27</v>
      </c>
      <c r="F2635" t="str">
        <f t="shared" si="124"/>
        <v>Western Australia</v>
      </c>
      <c r="G2635" t="s">
        <v>28</v>
      </c>
      <c r="H2635">
        <v>6030</v>
      </c>
      <c r="I2635" t="s">
        <v>11</v>
      </c>
      <c r="J2635" t="s">
        <v>119</v>
      </c>
      <c r="K2635" t="s">
        <v>157</v>
      </c>
      <c r="L2635" t="s">
        <v>147</v>
      </c>
      <c r="M2635" s="5">
        <v>312</v>
      </c>
    </row>
    <row r="2636" spans="1:13" x14ac:dyDescent="0.25">
      <c r="A2636" s="2">
        <v>45845</v>
      </c>
      <c r="B2636" s="3">
        <f t="shared" si="125"/>
        <v>2026</v>
      </c>
      <c r="C2636" t="str">
        <f t="shared" si="123"/>
        <v>2025-2026</v>
      </c>
      <c r="D2636" t="s">
        <v>160</v>
      </c>
      <c r="E2636" t="s">
        <v>113</v>
      </c>
      <c r="F2636" t="str">
        <f t="shared" si="124"/>
        <v>New South Wales</v>
      </c>
      <c r="G2636" t="s">
        <v>10</v>
      </c>
      <c r="H2636">
        <v>2101</v>
      </c>
      <c r="I2636" t="s">
        <v>11</v>
      </c>
      <c r="J2636" t="s">
        <v>123</v>
      </c>
      <c r="K2636" t="s">
        <v>156</v>
      </c>
      <c r="L2636" t="s">
        <v>146</v>
      </c>
      <c r="M2636" s="5">
        <v>690</v>
      </c>
    </row>
    <row r="2637" spans="1:13" x14ac:dyDescent="0.25">
      <c r="A2637" s="2">
        <v>45661</v>
      </c>
      <c r="B2637" s="3">
        <f t="shared" si="125"/>
        <v>2025</v>
      </c>
      <c r="C2637" t="str">
        <f t="shared" si="123"/>
        <v>2024-2025</v>
      </c>
      <c r="D2637" t="s">
        <v>160</v>
      </c>
      <c r="E2637" t="s">
        <v>63</v>
      </c>
      <c r="F2637" t="str">
        <f t="shared" si="124"/>
        <v>Queensland</v>
      </c>
      <c r="G2637" t="s">
        <v>19</v>
      </c>
      <c r="H2637">
        <v>4068</v>
      </c>
      <c r="I2637" t="s">
        <v>11</v>
      </c>
      <c r="J2637" t="s">
        <v>129</v>
      </c>
      <c r="K2637" t="s">
        <v>154</v>
      </c>
      <c r="L2637" t="s">
        <v>144</v>
      </c>
      <c r="M2637" s="5">
        <v>345</v>
      </c>
    </row>
    <row r="2638" spans="1:13" x14ac:dyDescent="0.25">
      <c r="A2638" s="2">
        <v>45426</v>
      </c>
      <c r="B2638" s="3">
        <f t="shared" si="125"/>
        <v>2024</v>
      </c>
      <c r="C2638" t="str">
        <f t="shared" si="123"/>
        <v>2023-2024</v>
      </c>
      <c r="D2638" t="s">
        <v>161</v>
      </c>
      <c r="E2638" t="s">
        <v>59</v>
      </c>
      <c r="F2638" t="str">
        <f t="shared" si="124"/>
        <v>South Australia</v>
      </c>
      <c r="G2638" t="s">
        <v>17</v>
      </c>
      <c r="H2638">
        <v>5011</v>
      </c>
      <c r="I2638" t="s">
        <v>11</v>
      </c>
      <c r="J2638" t="s">
        <v>132</v>
      </c>
      <c r="K2638" t="s">
        <v>152</v>
      </c>
      <c r="L2638" t="s">
        <v>142</v>
      </c>
      <c r="M2638" s="5">
        <v>79</v>
      </c>
    </row>
    <row r="2639" spans="1:13" x14ac:dyDescent="0.25">
      <c r="A2639" s="2">
        <v>45845</v>
      </c>
      <c r="B2639" s="3">
        <f t="shared" si="125"/>
        <v>2026</v>
      </c>
      <c r="C2639" t="str">
        <f t="shared" si="123"/>
        <v>2025-2026</v>
      </c>
      <c r="D2639" t="s">
        <v>160</v>
      </c>
      <c r="E2639" t="s">
        <v>29</v>
      </c>
      <c r="F2639" t="str">
        <f t="shared" si="124"/>
        <v>Queensland</v>
      </c>
      <c r="G2639" t="s">
        <v>19</v>
      </c>
      <c r="H2639">
        <v>4703</v>
      </c>
      <c r="I2639" t="s">
        <v>11</v>
      </c>
      <c r="J2639" t="s">
        <v>136</v>
      </c>
      <c r="K2639" t="s">
        <v>159</v>
      </c>
      <c r="L2639" t="s">
        <v>149</v>
      </c>
      <c r="M2639" s="5">
        <v>134</v>
      </c>
    </row>
    <row r="2640" spans="1:13" x14ac:dyDescent="0.25">
      <c r="A2640" s="2">
        <v>45544</v>
      </c>
      <c r="B2640" s="3">
        <f t="shared" si="125"/>
        <v>2025</v>
      </c>
      <c r="C2640" t="str">
        <f t="shared" si="123"/>
        <v>2024-2025</v>
      </c>
      <c r="D2640" t="s">
        <v>160</v>
      </c>
      <c r="E2640" t="s">
        <v>24</v>
      </c>
      <c r="F2640" t="str">
        <f t="shared" si="124"/>
        <v>Queensland</v>
      </c>
      <c r="G2640" t="s">
        <v>19</v>
      </c>
      <c r="H2640">
        <v>4053</v>
      </c>
      <c r="I2640" t="s">
        <v>11</v>
      </c>
      <c r="J2640" t="s">
        <v>129</v>
      </c>
      <c r="K2640" t="s">
        <v>153</v>
      </c>
      <c r="L2640" t="s">
        <v>143</v>
      </c>
      <c r="M2640" s="5">
        <v>408</v>
      </c>
    </row>
    <row r="2641" spans="1:13" x14ac:dyDescent="0.25">
      <c r="A2641" s="2">
        <v>45508</v>
      </c>
      <c r="B2641" s="3">
        <f t="shared" si="125"/>
        <v>2025</v>
      </c>
      <c r="C2641" t="str">
        <f t="shared" si="123"/>
        <v>2024-2025</v>
      </c>
      <c r="D2641" t="s">
        <v>160</v>
      </c>
      <c r="E2641" t="s">
        <v>24</v>
      </c>
      <c r="F2641" t="str">
        <f t="shared" si="124"/>
        <v>Queensland</v>
      </c>
      <c r="G2641" t="s">
        <v>19</v>
      </c>
      <c r="H2641">
        <v>4053</v>
      </c>
      <c r="I2641" t="s">
        <v>11</v>
      </c>
      <c r="J2641" t="s">
        <v>129</v>
      </c>
      <c r="K2641" t="s">
        <v>156</v>
      </c>
      <c r="L2641" t="s">
        <v>146</v>
      </c>
      <c r="M2641" s="5">
        <v>470</v>
      </c>
    </row>
    <row r="2642" spans="1:13" x14ac:dyDescent="0.25">
      <c r="A2642" s="2">
        <v>45543</v>
      </c>
      <c r="B2642" s="3">
        <f t="shared" si="125"/>
        <v>2025</v>
      </c>
      <c r="C2642" t="str">
        <f t="shared" si="123"/>
        <v>2024-2025</v>
      </c>
      <c r="D2642" t="s">
        <v>160</v>
      </c>
      <c r="E2642" t="s">
        <v>101</v>
      </c>
      <c r="F2642" t="str">
        <f t="shared" si="124"/>
        <v>Queensland</v>
      </c>
      <c r="G2642" t="s">
        <v>19</v>
      </c>
      <c r="H2642">
        <v>4305</v>
      </c>
      <c r="I2642" t="s">
        <v>11</v>
      </c>
      <c r="J2642" t="s">
        <v>122</v>
      </c>
      <c r="K2642" t="s">
        <v>159</v>
      </c>
      <c r="L2642" t="s">
        <v>149</v>
      </c>
      <c r="M2642" s="5">
        <v>227</v>
      </c>
    </row>
    <row r="2643" spans="1:13" x14ac:dyDescent="0.25">
      <c r="A2643" s="2">
        <v>45661</v>
      </c>
      <c r="B2643" s="3">
        <f t="shared" si="125"/>
        <v>2025</v>
      </c>
      <c r="C2643" t="str">
        <f t="shared" si="123"/>
        <v>2024-2025</v>
      </c>
      <c r="D2643" t="s">
        <v>161</v>
      </c>
      <c r="E2643" t="s">
        <v>70</v>
      </c>
      <c r="F2643" t="str">
        <f t="shared" si="124"/>
        <v>Western Australia</v>
      </c>
      <c r="G2643" t="s">
        <v>28</v>
      </c>
      <c r="H2643">
        <v>6021</v>
      </c>
      <c r="I2643" t="s">
        <v>11</v>
      </c>
      <c r="J2643" t="s">
        <v>119</v>
      </c>
      <c r="K2643" t="s">
        <v>155</v>
      </c>
      <c r="L2643" t="s">
        <v>145</v>
      </c>
      <c r="M2643" s="5">
        <v>127</v>
      </c>
    </row>
    <row r="2644" spans="1:13" x14ac:dyDescent="0.25">
      <c r="A2644" s="2">
        <v>45894</v>
      </c>
      <c r="B2644" s="3">
        <f t="shared" si="125"/>
        <v>2026</v>
      </c>
      <c r="C2644" t="str">
        <f t="shared" si="123"/>
        <v>2025-2026</v>
      </c>
      <c r="D2644" t="s">
        <v>160</v>
      </c>
      <c r="E2644" t="s">
        <v>78</v>
      </c>
      <c r="F2644" t="str">
        <f t="shared" si="124"/>
        <v>New South Wales</v>
      </c>
      <c r="G2644" t="s">
        <v>10</v>
      </c>
      <c r="H2644">
        <v>2480</v>
      </c>
      <c r="I2644" t="s">
        <v>11</v>
      </c>
      <c r="J2644" t="s">
        <v>120</v>
      </c>
      <c r="K2644" t="s">
        <v>152</v>
      </c>
      <c r="L2644" t="s">
        <v>142</v>
      </c>
      <c r="M2644" s="5">
        <v>40</v>
      </c>
    </row>
    <row r="2645" spans="1:13" x14ac:dyDescent="0.25">
      <c r="A2645" s="2">
        <v>45317</v>
      </c>
      <c r="B2645" s="3">
        <f t="shared" si="125"/>
        <v>2024</v>
      </c>
      <c r="C2645" t="str">
        <f t="shared" si="123"/>
        <v>2023-2024</v>
      </c>
      <c r="D2645" t="s">
        <v>161</v>
      </c>
      <c r="E2645" t="s">
        <v>110</v>
      </c>
      <c r="F2645" t="str">
        <f t="shared" si="124"/>
        <v>Australian Capital Territory</v>
      </c>
      <c r="G2645" t="s">
        <v>51</v>
      </c>
      <c r="H2645">
        <v>2609</v>
      </c>
      <c r="I2645" t="s">
        <v>11</v>
      </c>
      <c r="J2645" t="s">
        <v>121</v>
      </c>
      <c r="K2645" t="s">
        <v>150</v>
      </c>
      <c r="L2645" t="s">
        <v>140</v>
      </c>
      <c r="M2645" s="5">
        <v>100</v>
      </c>
    </row>
    <row r="2646" spans="1:13" x14ac:dyDescent="0.25">
      <c r="A2646" s="2">
        <v>45426</v>
      </c>
      <c r="B2646" s="3">
        <f t="shared" si="125"/>
        <v>2024</v>
      </c>
      <c r="C2646" t="str">
        <f t="shared" si="123"/>
        <v>2023-2024</v>
      </c>
      <c r="D2646" t="s">
        <v>160</v>
      </c>
      <c r="E2646" t="s">
        <v>89</v>
      </c>
      <c r="F2646" t="str">
        <f t="shared" si="124"/>
        <v>Queensland</v>
      </c>
      <c r="G2646" t="s">
        <v>19</v>
      </c>
      <c r="H2646">
        <v>4700</v>
      </c>
      <c r="I2646" t="s">
        <v>11</v>
      </c>
      <c r="J2646" t="s">
        <v>136</v>
      </c>
      <c r="K2646" t="s">
        <v>152</v>
      </c>
      <c r="L2646" t="s">
        <v>142</v>
      </c>
      <c r="M2646" s="5">
        <v>382</v>
      </c>
    </row>
    <row r="2647" spans="1:13" x14ac:dyDescent="0.25">
      <c r="A2647" s="2">
        <v>45522</v>
      </c>
      <c r="B2647" s="3">
        <f t="shared" si="125"/>
        <v>2025</v>
      </c>
      <c r="C2647" t="str">
        <f t="shared" si="123"/>
        <v>2024-2025</v>
      </c>
      <c r="D2647" t="s">
        <v>160</v>
      </c>
      <c r="E2647" t="s">
        <v>66</v>
      </c>
      <c r="F2647" t="str">
        <f t="shared" si="124"/>
        <v>Western Australia</v>
      </c>
      <c r="G2647" t="s">
        <v>28</v>
      </c>
      <c r="H2647">
        <v>6330</v>
      </c>
      <c r="I2647" t="s">
        <v>11</v>
      </c>
      <c r="J2647" t="s">
        <v>133</v>
      </c>
      <c r="K2647" t="s">
        <v>152</v>
      </c>
      <c r="L2647" t="s">
        <v>142</v>
      </c>
      <c r="M2647" s="5">
        <v>63</v>
      </c>
    </row>
    <row r="2648" spans="1:13" x14ac:dyDescent="0.25">
      <c r="A2648" s="2">
        <v>45651</v>
      </c>
      <c r="B2648" s="3">
        <f t="shared" si="125"/>
        <v>2025</v>
      </c>
      <c r="C2648" t="str">
        <f t="shared" si="123"/>
        <v>2024-2025</v>
      </c>
      <c r="D2648" t="s">
        <v>161</v>
      </c>
      <c r="E2648" t="s">
        <v>104</v>
      </c>
      <c r="F2648" t="str">
        <f t="shared" si="124"/>
        <v>Victoria</v>
      </c>
      <c r="G2648" t="s">
        <v>26</v>
      </c>
      <c r="H2648">
        <v>3175</v>
      </c>
      <c r="I2648" t="s">
        <v>11</v>
      </c>
      <c r="J2648" t="s">
        <v>125</v>
      </c>
      <c r="K2648" t="s">
        <v>156</v>
      </c>
      <c r="L2648" t="s">
        <v>146</v>
      </c>
      <c r="M2648" s="5">
        <v>151</v>
      </c>
    </row>
    <row r="2649" spans="1:13" x14ac:dyDescent="0.25">
      <c r="A2649" s="2">
        <v>45439</v>
      </c>
      <c r="B2649" s="3">
        <f t="shared" si="125"/>
        <v>2024</v>
      </c>
      <c r="C2649" t="str">
        <f t="shared" si="123"/>
        <v>2023-2024</v>
      </c>
      <c r="D2649" t="s">
        <v>160</v>
      </c>
      <c r="E2649" t="s">
        <v>94</v>
      </c>
      <c r="F2649" t="str">
        <f t="shared" si="124"/>
        <v>Queensland</v>
      </c>
      <c r="G2649" t="s">
        <v>19</v>
      </c>
      <c r="H2649">
        <v>4551</v>
      </c>
      <c r="I2649" t="s">
        <v>11</v>
      </c>
      <c r="J2649" t="s">
        <v>134</v>
      </c>
      <c r="K2649" t="s">
        <v>156</v>
      </c>
      <c r="L2649" t="s">
        <v>146</v>
      </c>
      <c r="M2649" s="5">
        <v>357</v>
      </c>
    </row>
    <row r="2650" spans="1:13" x14ac:dyDescent="0.25">
      <c r="A2650" s="2">
        <v>45460</v>
      </c>
      <c r="B2650" s="3">
        <f t="shared" si="125"/>
        <v>2024</v>
      </c>
      <c r="C2650" t="str">
        <f t="shared" si="123"/>
        <v>2023-2024</v>
      </c>
      <c r="D2650" t="s">
        <v>160</v>
      </c>
      <c r="E2650" t="s">
        <v>85</v>
      </c>
      <c r="F2650" t="str">
        <f t="shared" si="124"/>
        <v>Western Australia</v>
      </c>
      <c r="G2650" t="s">
        <v>28</v>
      </c>
      <c r="H2650">
        <v>6725</v>
      </c>
      <c r="I2650" t="s">
        <v>11</v>
      </c>
      <c r="J2650" t="s">
        <v>139</v>
      </c>
      <c r="K2650" t="s">
        <v>159</v>
      </c>
      <c r="L2650" t="s">
        <v>149</v>
      </c>
      <c r="M2650" s="5">
        <v>395</v>
      </c>
    </row>
    <row r="2651" spans="1:13" x14ac:dyDescent="0.25">
      <c r="A2651" s="2">
        <v>45438</v>
      </c>
      <c r="B2651" s="3">
        <f t="shared" si="125"/>
        <v>2024</v>
      </c>
      <c r="C2651" t="str">
        <f t="shared" si="123"/>
        <v>2023-2024</v>
      </c>
      <c r="D2651" t="s">
        <v>160</v>
      </c>
      <c r="E2651" t="s">
        <v>9</v>
      </c>
      <c r="F2651" t="str">
        <f t="shared" si="124"/>
        <v>New South Wales</v>
      </c>
      <c r="G2651" t="s">
        <v>10</v>
      </c>
      <c r="H2651">
        <v>2067</v>
      </c>
      <c r="I2651" t="s">
        <v>11</v>
      </c>
      <c r="J2651" t="s">
        <v>124</v>
      </c>
      <c r="K2651" t="s">
        <v>152</v>
      </c>
      <c r="L2651" t="s">
        <v>142</v>
      </c>
      <c r="M2651" s="5">
        <v>146</v>
      </c>
    </row>
    <row r="2652" spans="1:13" x14ac:dyDescent="0.25">
      <c r="A2652" s="2">
        <v>45844</v>
      </c>
      <c r="B2652" s="3">
        <f t="shared" si="125"/>
        <v>2026</v>
      </c>
      <c r="C2652" t="str">
        <f t="shared" si="123"/>
        <v>2025-2026</v>
      </c>
      <c r="D2652" t="s">
        <v>160</v>
      </c>
      <c r="E2652" t="s">
        <v>56</v>
      </c>
      <c r="F2652" t="str">
        <f t="shared" si="124"/>
        <v>Queensland</v>
      </c>
      <c r="G2652" t="s">
        <v>19</v>
      </c>
      <c r="H2652">
        <v>4883</v>
      </c>
      <c r="I2652" t="s">
        <v>11</v>
      </c>
      <c r="J2652" t="s">
        <v>131</v>
      </c>
      <c r="K2652" t="s">
        <v>157</v>
      </c>
      <c r="L2652" t="s">
        <v>147</v>
      </c>
      <c r="M2652" s="5">
        <v>347</v>
      </c>
    </row>
    <row r="2653" spans="1:13" x14ac:dyDescent="0.25">
      <c r="A2653" s="2">
        <v>46013</v>
      </c>
      <c r="B2653" s="3">
        <f t="shared" si="125"/>
        <v>2026</v>
      </c>
      <c r="C2653" t="str">
        <f t="shared" si="123"/>
        <v>2025-2026</v>
      </c>
      <c r="D2653" t="s">
        <v>160</v>
      </c>
      <c r="E2653" t="s">
        <v>49</v>
      </c>
      <c r="F2653" t="str">
        <f t="shared" si="124"/>
        <v>New South Wales</v>
      </c>
      <c r="G2653" t="s">
        <v>10</v>
      </c>
      <c r="H2653">
        <v>2350</v>
      </c>
      <c r="I2653" t="s">
        <v>11</v>
      </c>
      <c r="J2653" t="s">
        <v>120</v>
      </c>
      <c r="K2653" t="s">
        <v>155</v>
      </c>
      <c r="L2653" t="s">
        <v>145</v>
      </c>
      <c r="M2653" s="5">
        <v>586</v>
      </c>
    </row>
    <row r="2654" spans="1:13" x14ac:dyDescent="0.25">
      <c r="A2654" s="2">
        <v>45660</v>
      </c>
      <c r="B2654" s="3">
        <f t="shared" si="125"/>
        <v>2025</v>
      </c>
      <c r="C2654" t="str">
        <f t="shared" si="123"/>
        <v>2024-2025</v>
      </c>
      <c r="D2654" t="s">
        <v>161</v>
      </c>
      <c r="E2654" t="s">
        <v>36</v>
      </c>
      <c r="F2654" t="str">
        <f t="shared" si="124"/>
        <v>New South Wales</v>
      </c>
      <c r="G2654" t="s">
        <v>10</v>
      </c>
      <c r="H2654">
        <v>2539</v>
      </c>
      <c r="I2654" t="s">
        <v>11</v>
      </c>
      <c r="J2654" t="s">
        <v>121</v>
      </c>
      <c r="K2654" t="s">
        <v>159</v>
      </c>
      <c r="L2654" t="s">
        <v>149</v>
      </c>
      <c r="M2654" s="5">
        <v>382</v>
      </c>
    </row>
    <row r="2655" spans="1:13" x14ac:dyDescent="0.25">
      <c r="A2655" s="2">
        <v>45578</v>
      </c>
      <c r="B2655" s="3">
        <f t="shared" si="125"/>
        <v>2025</v>
      </c>
      <c r="C2655" t="str">
        <f t="shared" si="123"/>
        <v>2024-2025</v>
      </c>
      <c r="D2655" t="s">
        <v>160</v>
      </c>
      <c r="E2655" t="s">
        <v>33</v>
      </c>
      <c r="F2655" t="str">
        <f t="shared" si="124"/>
        <v>Northern Territory</v>
      </c>
      <c r="G2655" t="s">
        <v>15</v>
      </c>
      <c r="H2655">
        <v>870</v>
      </c>
      <c r="I2655" t="s">
        <v>11</v>
      </c>
      <c r="J2655" t="s">
        <v>138</v>
      </c>
      <c r="K2655" t="s">
        <v>155</v>
      </c>
      <c r="L2655" t="s">
        <v>145</v>
      </c>
      <c r="M2655" s="5">
        <v>66</v>
      </c>
    </row>
    <row r="2656" spans="1:13" x14ac:dyDescent="0.25">
      <c r="A2656" s="2">
        <v>45399</v>
      </c>
      <c r="B2656" s="3">
        <f t="shared" si="125"/>
        <v>2024</v>
      </c>
      <c r="C2656" t="str">
        <f t="shared" si="123"/>
        <v>2023-2024</v>
      </c>
      <c r="D2656" t="s">
        <v>160</v>
      </c>
      <c r="E2656" t="s">
        <v>16</v>
      </c>
      <c r="F2656" t="str">
        <f t="shared" si="124"/>
        <v>South Australia</v>
      </c>
      <c r="G2656" t="s">
        <v>17</v>
      </c>
      <c r="H2656">
        <v>5168</v>
      </c>
      <c r="I2656" t="s">
        <v>11</v>
      </c>
      <c r="J2656" t="s">
        <v>132</v>
      </c>
      <c r="K2656" t="s">
        <v>153</v>
      </c>
      <c r="L2656" t="s">
        <v>143</v>
      </c>
      <c r="M2656" s="5">
        <v>240</v>
      </c>
    </row>
    <row r="2657" spans="1:13" x14ac:dyDescent="0.25">
      <c r="A2657" s="2">
        <v>45917</v>
      </c>
      <c r="B2657" s="3">
        <f t="shared" si="125"/>
        <v>2026</v>
      </c>
      <c r="C2657" t="str">
        <f t="shared" si="123"/>
        <v>2025-2026</v>
      </c>
      <c r="D2657" t="s">
        <v>160</v>
      </c>
      <c r="E2657" t="s">
        <v>50</v>
      </c>
      <c r="F2657" t="str">
        <f t="shared" si="124"/>
        <v>Australian Capital Territory</v>
      </c>
      <c r="G2657" t="s">
        <v>51</v>
      </c>
      <c r="H2657">
        <v>2617</v>
      </c>
      <c r="I2657" t="s">
        <v>11</v>
      </c>
      <c r="J2657" t="s">
        <v>121</v>
      </c>
      <c r="K2657" t="s">
        <v>152</v>
      </c>
      <c r="L2657" t="s">
        <v>142</v>
      </c>
      <c r="M2657" s="5">
        <v>604</v>
      </c>
    </row>
    <row r="2658" spans="1:13" x14ac:dyDescent="0.25">
      <c r="A2658" s="2">
        <v>45524</v>
      </c>
      <c r="B2658" s="3">
        <f t="shared" si="125"/>
        <v>2025</v>
      </c>
      <c r="C2658" t="str">
        <f t="shared" si="123"/>
        <v>2024-2025</v>
      </c>
      <c r="D2658" t="s">
        <v>161</v>
      </c>
      <c r="E2658" t="s">
        <v>60</v>
      </c>
      <c r="F2658" t="str">
        <f t="shared" si="124"/>
        <v>Queensland</v>
      </c>
      <c r="G2658" t="s">
        <v>19</v>
      </c>
      <c r="H2658">
        <v>4655</v>
      </c>
      <c r="I2658" t="s">
        <v>11</v>
      </c>
      <c r="J2658" t="s">
        <v>136</v>
      </c>
      <c r="K2658" t="s">
        <v>153</v>
      </c>
      <c r="L2658" t="s">
        <v>143</v>
      </c>
      <c r="M2658" s="5">
        <v>284</v>
      </c>
    </row>
    <row r="2659" spans="1:13" x14ac:dyDescent="0.25">
      <c r="A2659" s="2">
        <v>45753</v>
      </c>
      <c r="B2659" s="3">
        <f t="shared" si="125"/>
        <v>2025</v>
      </c>
      <c r="C2659" t="str">
        <f t="shared" si="123"/>
        <v>2024-2025</v>
      </c>
      <c r="D2659" t="s">
        <v>160</v>
      </c>
      <c r="E2659" t="s">
        <v>23</v>
      </c>
      <c r="F2659" t="str">
        <f t="shared" si="124"/>
        <v>New South Wales</v>
      </c>
      <c r="G2659" t="s">
        <v>10</v>
      </c>
      <c r="H2659">
        <v>2830</v>
      </c>
      <c r="I2659" t="s">
        <v>11</v>
      </c>
      <c r="J2659" t="s">
        <v>130</v>
      </c>
      <c r="K2659" t="s">
        <v>155</v>
      </c>
      <c r="L2659" t="s">
        <v>145</v>
      </c>
      <c r="M2659" s="5">
        <v>426</v>
      </c>
    </row>
    <row r="2660" spans="1:13" x14ac:dyDescent="0.25">
      <c r="A2660" s="2">
        <v>45630</v>
      </c>
      <c r="B2660" s="3">
        <f t="shared" si="125"/>
        <v>2025</v>
      </c>
      <c r="C2660" t="str">
        <f t="shared" si="123"/>
        <v>2024-2025</v>
      </c>
      <c r="D2660" t="s">
        <v>161</v>
      </c>
      <c r="E2660" t="s">
        <v>12</v>
      </c>
      <c r="F2660" t="str">
        <f t="shared" si="124"/>
        <v>New South Wales</v>
      </c>
      <c r="G2660" t="s">
        <v>10</v>
      </c>
      <c r="H2660">
        <v>2795</v>
      </c>
      <c r="I2660" t="s">
        <v>11</v>
      </c>
      <c r="J2660" t="s">
        <v>130</v>
      </c>
      <c r="K2660" t="s">
        <v>155</v>
      </c>
      <c r="L2660" t="s">
        <v>145</v>
      </c>
      <c r="M2660" s="5">
        <v>101</v>
      </c>
    </row>
    <row r="2661" spans="1:13" x14ac:dyDescent="0.25">
      <c r="A2661" s="2">
        <v>45510</v>
      </c>
      <c r="B2661" s="3">
        <f t="shared" si="125"/>
        <v>2025</v>
      </c>
      <c r="C2661" t="str">
        <f t="shared" si="123"/>
        <v>2024-2025</v>
      </c>
      <c r="D2661" t="s">
        <v>161</v>
      </c>
      <c r="E2661" t="s">
        <v>24</v>
      </c>
      <c r="F2661" t="str">
        <f t="shared" si="124"/>
        <v>Queensland</v>
      </c>
      <c r="G2661" t="s">
        <v>19</v>
      </c>
      <c r="H2661">
        <v>4053</v>
      </c>
      <c r="I2661" t="s">
        <v>11</v>
      </c>
      <c r="J2661" t="s">
        <v>129</v>
      </c>
      <c r="K2661" t="s">
        <v>152</v>
      </c>
      <c r="L2661" t="s">
        <v>142</v>
      </c>
      <c r="M2661" s="5">
        <v>321</v>
      </c>
    </row>
    <row r="2662" spans="1:13" x14ac:dyDescent="0.25">
      <c r="A2662" s="2">
        <v>45954</v>
      </c>
      <c r="B2662" s="3">
        <f t="shared" si="125"/>
        <v>2026</v>
      </c>
      <c r="C2662" t="str">
        <f t="shared" si="123"/>
        <v>2025-2026</v>
      </c>
      <c r="D2662" t="s">
        <v>161</v>
      </c>
      <c r="E2662" t="s">
        <v>79</v>
      </c>
      <c r="F2662" t="str">
        <f t="shared" si="124"/>
        <v>Queensland</v>
      </c>
      <c r="G2662" t="s">
        <v>19</v>
      </c>
      <c r="H2662">
        <v>4680</v>
      </c>
      <c r="I2662" t="s">
        <v>11</v>
      </c>
      <c r="J2662" t="s">
        <v>136</v>
      </c>
      <c r="K2662" t="s">
        <v>155</v>
      </c>
      <c r="L2662" t="s">
        <v>145</v>
      </c>
      <c r="M2662" s="5">
        <v>324</v>
      </c>
    </row>
    <row r="2663" spans="1:13" x14ac:dyDescent="0.25">
      <c r="A2663" s="2">
        <v>45468</v>
      </c>
      <c r="B2663" s="3">
        <f t="shared" si="125"/>
        <v>2024</v>
      </c>
      <c r="C2663" t="str">
        <f t="shared" si="123"/>
        <v>2023-2024</v>
      </c>
      <c r="D2663" t="s">
        <v>160</v>
      </c>
      <c r="E2663" t="s">
        <v>82</v>
      </c>
      <c r="F2663" t="str">
        <f t="shared" si="124"/>
        <v>Queensland</v>
      </c>
      <c r="G2663" t="s">
        <v>19</v>
      </c>
      <c r="H2663">
        <v>4215</v>
      </c>
      <c r="I2663" t="s">
        <v>11</v>
      </c>
      <c r="J2663" t="s">
        <v>122</v>
      </c>
      <c r="K2663" t="s">
        <v>152</v>
      </c>
      <c r="L2663" t="s">
        <v>142</v>
      </c>
      <c r="M2663" s="5">
        <v>559</v>
      </c>
    </row>
    <row r="2664" spans="1:13" x14ac:dyDescent="0.25">
      <c r="A2664" s="2">
        <v>45472</v>
      </c>
      <c r="B2664" s="3">
        <f t="shared" si="125"/>
        <v>2024</v>
      </c>
      <c r="C2664" t="str">
        <f t="shared" si="123"/>
        <v>2023-2024</v>
      </c>
      <c r="D2664" t="s">
        <v>160</v>
      </c>
      <c r="E2664" t="s">
        <v>113</v>
      </c>
      <c r="F2664" t="str">
        <f t="shared" si="124"/>
        <v>New South Wales</v>
      </c>
      <c r="G2664" t="s">
        <v>10</v>
      </c>
      <c r="H2664">
        <v>2101</v>
      </c>
      <c r="I2664" t="s">
        <v>11</v>
      </c>
      <c r="J2664" t="s">
        <v>123</v>
      </c>
      <c r="K2664" t="s">
        <v>152</v>
      </c>
      <c r="L2664" t="s">
        <v>142</v>
      </c>
      <c r="M2664" s="5">
        <v>316</v>
      </c>
    </row>
    <row r="2665" spans="1:13" x14ac:dyDescent="0.25">
      <c r="A2665" s="2">
        <v>45592</v>
      </c>
      <c r="B2665" s="3">
        <f t="shared" si="125"/>
        <v>2025</v>
      </c>
      <c r="C2665" t="str">
        <f t="shared" si="123"/>
        <v>2024-2025</v>
      </c>
      <c r="D2665" t="s">
        <v>161</v>
      </c>
      <c r="E2665" t="s">
        <v>93</v>
      </c>
      <c r="F2665" t="str">
        <f t="shared" si="124"/>
        <v>Victoria</v>
      </c>
      <c r="G2665" t="s">
        <v>26</v>
      </c>
      <c r="H2665">
        <v>3400</v>
      </c>
      <c r="I2665" t="s">
        <v>11</v>
      </c>
      <c r="J2665" t="s">
        <v>127</v>
      </c>
      <c r="K2665" t="s">
        <v>151</v>
      </c>
      <c r="L2665" t="s">
        <v>141</v>
      </c>
      <c r="M2665" s="5">
        <v>303</v>
      </c>
    </row>
    <row r="2666" spans="1:13" x14ac:dyDescent="0.25">
      <c r="A2666" s="2">
        <v>45864</v>
      </c>
      <c r="B2666" s="3">
        <f t="shared" si="125"/>
        <v>2026</v>
      </c>
      <c r="C2666" t="str">
        <f t="shared" si="123"/>
        <v>2025-2026</v>
      </c>
      <c r="D2666" t="s">
        <v>160</v>
      </c>
      <c r="E2666" t="s">
        <v>83</v>
      </c>
      <c r="F2666" t="str">
        <f t="shared" si="124"/>
        <v>Victoria</v>
      </c>
      <c r="G2666" t="s">
        <v>26</v>
      </c>
      <c r="H2666">
        <v>3551</v>
      </c>
      <c r="I2666" t="s">
        <v>11</v>
      </c>
      <c r="J2666" t="s">
        <v>127</v>
      </c>
      <c r="K2666" t="s">
        <v>155</v>
      </c>
      <c r="L2666" t="s">
        <v>145</v>
      </c>
      <c r="M2666" s="5">
        <v>411</v>
      </c>
    </row>
    <row r="2667" spans="1:13" x14ac:dyDescent="0.25">
      <c r="A2667" s="2">
        <v>45416</v>
      </c>
      <c r="B2667" s="3">
        <f t="shared" si="125"/>
        <v>2024</v>
      </c>
      <c r="C2667" t="str">
        <f t="shared" si="123"/>
        <v>2023-2024</v>
      </c>
      <c r="D2667" t="s">
        <v>161</v>
      </c>
      <c r="E2667" t="s">
        <v>99</v>
      </c>
      <c r="F2667" t="str">
        <f t="shared" si="124"/>
        <v>Western Australia</v>
      </c>
      <c r="G2667" t="s">
        <v>28</v>
      </c>
      <c r="H2667">
        <v>6530</v>
      </c>
      <c r="I2667" t="s">
        <v>11</v>
      </c>
      <c r="J2667" t="s">
        <v>139</v>
      </c>
      <c r="K2667" t="s">
        <v>153</v>
      </c>
      <c r="L2667" t="s">
        <v>143</v>
      </c>
      <c r="M2667" s="5">
        <v>764</v>
      </c>
    </row>
    <row r="2668" spans="1:13" x14ac:dyDescent="0.25">
      <c r="A2668" s="2">
        <v>45414</v>
      </c>
      <c r="B2668" s="3">
        <f t="shared" si="125"/>
        <v>2024</v>
      </c>
      <c r="C2668" t="str">
        <f t="shared" si="123"/>
        <v>2023-2024</v>
      </c>
      <c r="D2668" t="s">
        <v>160</v>
      </c>
      <c r="E2668" t="s">
        <v>50</v>
      </c>
      <c r="F2668" t="str">
        <f t="shared" si="124"/>
        <v>Australian Capital Territory</v>
      </c>
      <c r="G2668" t="s">
        <v>51</v>
      </c>
      <c r="H2668">
        <v>2617</v>
      </c>
      <c r="I2668" t="s">
        <v>11</v>
      </c>
      <c r="J2668" t="s">
        <v>121</v>
      </c>
      <c r="K2668" t="s">
        <v>153</v>
      </c>
      <c r="L2668" t="s">
        <v>143</v>
      </c>
      <c r="M2668" s="5">
        <v>350</v>
      </c>
    </row>
    <row r="2669" spans="1:13" x14ac:dyDescent="0.25">
      <c r="A2669" s="2">
        <v>45433</v>
      </c>
      <c r="B2669" s="3">
        <f t="shared" si="125"/>
        <v>2024</v>
      </c>
      <c r="C2669" t="str">
        <f t="shared" si="123"/>
        <v>2023-2024</v>
      </c>
      <c r="D2669" t="s">
        <v>160</v>
      </c>
      <c r="E2669" t="s">
        <v>92</v>
      </c>
      <c r="F2669" t="str">
        <f t="shared" si="124"/>
        <v>New South Wales</v>
      </c>
      <c r="G2669" t="s">
        <v>10</v>
      </c>
      <c r="H2669">
        <v>2015</v>
      </c>
      <c r="I2669" t="s">
        <v>11</v>
      </c>
      <c r="J2669" t="s">
        <v>124</v>
      </c>
      <c r="K2669" t="s">
        <v>156</v>
      </c>
      <c r="L2669" t="s">
        <v>146</v>
      </c>
      <c r="M2669" s="5">
        <v>205</v>
      </c>
    </row>
    <row r="2670" spans="1:13" x14ac:dyDescent="0.25">
      <c r="A2670" s="2">
        <v>46015</v>
      </c>
      <c r="B2670" s="3">
        <f t="shared" si="125"/>
        <v>2026</v>
      </c>
      <c r="C2670" t="str">
        <f t="shared" si="123"/>
        <v>2025-2026</v>
      </c>
      <c r="D2670" t="s">
        <v>160</v>
      </c>
      <c r="E2670" t="s">
        <v>65</v>
      </c>
      <c r="F2670" t="str">
        <f t="shared" si="124"/>
        <v>Victoria</v>
      </c>
      <c r="G2670" t="s">
        <v>26</v>
      </c>
      <c r="H2670">
        <v>3931</v>
      </c>
      <c r="I2670" t="s">
        <v>11</v>
      </c>
      <c r="J2670" t="s">
        <v>135</v>
      </c>
      <c r="K2670" t="s">
        <v>157</v>
      </c>
      <c r="L2670" t="s">
        <v>147</v>
      </c>
      <c r="M2670" s="5">
        <v>630</v>
      </c>
    </row>
    <row r="2671" spans="1:13" x14ac:dyDescent="0.25">
      <c r="A2671" s="2">
        <v>45372</v>
      </c>
      <c r="B2671" s="3">
        <f t="shared" si="125"/>
        <v>2024</v>
      </c>
      <c r="C2671" t="str">
        <f t="shared" si="123"/>
        <v>2023-2024</v>
      </c>
      <c r="D2671" t="s">
        <v>160</v>
      </c>
      <c r="E2671" t="s">
        <v>16</v>
      </c>
      <c r="F2671" t="str">
        <f t="shared" si="124"/>
        <v>South Australia</v>
      </c>
      <c r="G2671" t="s">
        <v>17</v>
      </c>
      <c r="H2671">
        <v>5168</v>
      </c>
      <c r="I2671" t="s">
        <v>11</v>
      </c>
      <c r="J2671" t="s">
        <v>132</v>
      </c>
      <c r="K2671" t="s">
        <v>157</v>
      </c>
      <c r="L2671" t="s">
        <v>147</v>
      </c>
      <c r="M2671" s="5">
        <v>507</v>
      </c>
    </row>
    <row r="2672" spans="1:13" x14ac:dyDescent="0.25">
      <c r="A2672" s="2">
        <v>45516</v>
      </c>
      <c r="B2672" s="3">
        <f t="shared" si="125"/>
        <v>2025</v>
      </c>
      <c r="C2672" t="str">
        <f t="shared" si="123"/>
        <v>2024-2025</v>
      </c>
      <c r="D2672" t="s">
        <v>160</v>
      </c>
      <c r="E2672" t="s">
        <v>61</v>
      </c>
      <c r="F2672" t="str">
        <f t="shared" si="124"/>
        <v>Victoria</v>
      </c>
      <c r="G2672" t="s">
        <v>26</v>
      </c>
      <c r="H2672">
        <v>3179</v>
      </c>
      <c r="I2672" t="s">
        <v>11</v>
      </c>
      <c r="J2672" t="s">
        <v>125</v>
      </c>
      <c r="K2672" t="s">
        <v>154</v>
      </c>
      <c r="L2672" t="s">
        <v>144</v>
      </c>
      <c r="M2672" s="5">
        <v>385</v>
      </c>
    </row>
    <row r="2673" spans="1:13" x14ac:dyDescent="0.25">
      <c r="A2673" s="2">
        <v>45962</v>
      </c>
      <c r="B2673" s="3">
        <f t="shared" si="125"/>
        <v>2026</v>
      </c>
      <c r="C2673" t="str">
        <f t="shared" si="123"/>
        <v>2025-2026</v>
      </c>
      <c r="D2673" t="s">
        <v>161</v>
      </c>
      <c r="E2673" t="s">
        <v>48</v>
      </c>
      <c r="F2673" t="str">
        <f t="shared" si="124"/>
        <v>Western Australia</v>
      </c>
      <c r="G2673" t="s">
        <v>28</v>
      </c>
      <c r="H2673">
        <v>6450</v>
      </c>
      <c r="I2673" t="s">
        <v>11</v>
      </c>
      <c r="J2673" t="s">
        <v>139</v>
      </c>
      <c r="K2673" t="s">
        <v>153</v>
      </c>
      <c r="L2673" t="s">
        <v>143</v>
      </c>
      <c r="M2673" s="5">
        <v>478</v>
      </c>
    </row>
    <row r="2674" spans="1:13" x14ac:dyDescent="0.25">
      <c r="A2674" s="2">
        <v>45740</v>
      </c>
      <c r="B2674" s="3">
        <f t="shared" si="125"/>
        <v>2025</v>
      </c>
      <c r="C2674" t="str">
        <f t="shared" si="123"/>
        <v>2024-2025</v>
      </c>
      <c r="D2674" t="s">
        <v>160</v>
      </c>
      <c r="E2674" t="s">
        <v>46</v>
      </c>
      <c r="F2674" t="str">
        <f t="shared" si="124"/>
        <v>South Australia</v>
      </c>
      <c r="G2674" t="s">
        <v>17</v>
      </c>
      <c r="H2674">
        <v>5043</v>
      </c>
      <c r="I2674" t="s">
        <v>11</v>
      </c>
      <c r="J2674" t="s">
        <v>132</v>
      </c>
      <c r="K2674" t="s">
        <v>157</v>
      </c>
      <c r="L2674" t="s">
        <v>147</v>
      </c>
      <c r="M2674" s="5">
        <v>241</v>
      </c>
    </row>
    <row r="2675" spans="1:13" x14ac:dyDescent="0.25">
      <c r="A2675" s="2">
        <v>45813</v>
      </c>
      <c r="B2675" s="3">
        <f t="shared" si="125"/>
        <v>2025</v>
      </c>
      <c r="C2675" t="str">
        <f t="shared" si="123"/>
        <v>2024-2025</v>
      </c>
      <c r="D2675" t="s">
        <v>160</v>
      </c>
      <c r="E2675" t="s">
        <v>41</v>
      </c>
      <c r="F2675" t="str">
        <f t="shared" si="124"/>
        <v>New South Wales</v>
      </c>
      <c r="G2675" t="s">
        <v>10</v>
      </c>
      <c r="H2675">
        <v>2478</v>
      </c>
      <c r="I2675" t="s">
        <v>11</v>
      </c>
      <c r="J2675" t="s">
        <v>120</v>
      </c>
      <c r="K2675" t="s">
        <v>157</v>
      </c>
      <c r="L2675" t="s">
        <v>147</v>
      </c>
      <c r="M2675" s="5">
        <v>783</v>
      </c>
    </row>
    <row r="2676" spans="1:13" x14ac:dyDescent="0.25">
      <c r="A2676" s="2">
        <v>45807</v>
      </c>
      <c r="B2676" s="3">
        <f t="shared" si="125"/>
        <v>2025</v>
      </c>
      <c r="C2676" t="str">
        <f t="shared" si="123"/>
        <v>2024-2025</v>
      </c>
      <c r="D2676" t="s">
        <v>160</v>
      </c>
      <c r="E2676" t="s">
        <v>25</v>
      </c>
      <c r="F2676" t="str">
        <f t="shared" si="124"/>
        <v>Victoria</v>
      </c>
      <c r="G2676" t="s">
        <v>26</v>
      </c>
      <c r="H2676">
        <v>3066</v>
      </c>
      <c r="I2676" t="s">
        <v>11</v>
      </c>
      <c r="J2676" t="s">
        <v>126</v>
      </c>
      <c r="K2676" t="s">
        <v>156</v>
      </c>
      <c r="L2676" t="s">
        <v>146</v>
      </c>
      <c r="M2676" s="5">
        <v>224</v>
      </c>
    </row>
    <row r="2677" spans="1:13" x14ac:dyDescent="0.25">
      <c r="A2677" s="2">
        <v>45365</v>
      </c>
      <c r="B2677" s="3">
        <f t="shared" si="125"/>
        <v>2024</v>
      </c>
      <c r="C2677" t="str">
        <f t="shared" si="123"/>
        <v>2023-2024</v>
      </c>
      <c r="D2677" t="s">
        <v>161</v>
      </c>
      <c r="E2677" t="s">
        <v>48</v>
      </c>
      <c r="F2677" t="str">
        <f t="shared" si="124"/>
        <v>Western Australia</v>
      </c>
      <c r="G2677" t="s">
        <v>28</v>
      </c>
      <c r="H2677">
        <v>6450</v>
      </c>
      <c r="I2677" t="s">
        <v>11</v>
      </c>
      <c r="J2677" t="s">
        <v>139</v>
      </c>
      <c r="K2677" t="s">
        <v>154</v>
      </c>
      <c r="L2677" t="s">
        <v>144</v>
      </c>
      <c r="M2677" s="5">
        <v>288</v>
      </c>
    </row>
    <row r="2678" spans="1:13" x14ac:dyDescent="0.25">
      <c r="A2678" s="2">
        <v>45341</v>
      </c>
      <c r="B2678" s="3">
        <f t="shared" si="125"/>
        <v>2024</v>
      </c>
      <c r="C2678" t="str">
        <f t="shared" si="123"/>
        <v>2023-2024</v>
      </c>
      <c r="D2678" t="s">
        <v>160</v>
      </c>
      <c r="E2678" t="s">
        <v>108</v>
      </c>
      <c r="F2678" t="str">
        <f t="shared" si="124"/>
        <v>Tasmania</v>
      </c>
      <c r="G2678" t="s">
        <v>43</v>
      </c>
      <c r="H2678">
        <v>7320</v>
      </c>
      <c r="I2678" t="s">
        <v>11</v>
      </c>
      <c r="J2678" t="s">
        <v>128</v>
      </c>
      <c r="K2678" t="s">
        <v>152</v>
      </c>
      <c r="L2678" t="s">
        <v>142</v>
      </c>
      <c r="M2678" s="5">
        <v>191</v>
      </c>
    </row>
    <row r="2679" spans="1:13" x14ac:dyDescent="0.25">
      <c r="A2679" s="2">
        <v>45948</v>
      </c>
      <c r="B2679" s="3">
        <f t="shared" si="125"/>
        <v>2026</v>
      </c>
      <c r="C2679" t="str">
        <f t="shared" si="123"/>
        <v>2025-2026</v>
      </c>
      <c r="D2679" t="s">
        <v>160</v>
      </c>
      <c r="E2679" t="s">
        <v>110</v>
      </c>
      <c r="F2679" t="str">
        <f t="shared" si="124"/>
        <v>Australian Capital Territory</v>
      </c>
      <c r="G2679" t="s">
        <v>51</v>
      </c>
      <c r="H2679">
        <v>2609</v>
      </c>
      <c r="I2679" t="s">
        <v>11</v>
      </c>
      <c r="J2679" t="s">
        <v>121</v>
      </c>
      <c r="K2679" t="s">
        <v>153</v>
      </c>
      <c r="L2679" t="s">
        <v>143</v>
      </c>
      <c r="M2679" s="5">
        <v>232</v>
      </c>
    </row>
    <row r="2680" spans="1:13" x14ac:dyDescent="0.25">
      <c r="A2680" s="2">
        <v>46004</v>
      </c>
      <c r="B2680" s="3">
        <f t="shared" si="125"/>
        <v>2026</v>
      </c>
      <c r="C2680" t="str">
        <f t="shared" si="123"/>
        <v>2025-2026</v>
      </c>
      <c r="D2680" t="s">
        <v>160</v>
      </c>
      <c r="E2680" t="s">
        <v>66</v>
      </c>
      <c r="F2680" t="str">
        <f t="shared" si="124"/>
        <v>Western Australia</v>
      </c>
      <c r="G2680" t="s">
        <v>28</v>
      </c>
      <c r="H2680">
        <v>6330</v>
      </c>
      <c r="I2680" t="s">
        <v>11</v>
      </c>
      <c r="J2680" t="s">
        <v>133</v>
      </c>
      <c r="K2680" t="s">
        <v>150</v>
      </c>
      <c r="L2680" t="s">
        <v>140</v>
      </c>
      <c r="M2680" s="5">
        <v>249</v>
      </c>
    </row>
    <row r="2681" spans="1:13" x14ac:dyDescent="0.25">
      <c r="A2681" s="2">
        <v>45482</v>
      </c>
      <c r="B2681" s="3">
        <f t="shared" si="125"/>
        <v>2025</v>
      </c>
      <c r="C2681" t="str">
        <f t="shared" si="123"/>
        <v>2024-2025</v>
      </c>
      <c r="D2681" t="s">
        <v>160</v>
      </c>
      <c r="E2681" t="s">
        <v>83</v>
      </c>
      <c r="F2681" t="str">
        <f t="shared" si="124"/>
        <v>Victoria</v>
      </c>
      <c r="G2681" t="s">
        <v>26</v>
      </c>
      <c r="H2681">
        <v>3551</v>
      </c>
      <c r="I2681" t="s">
        <v>11</v>
      </c>
      <c r="J2681" t="s">
        <v>127</v>
      </c>
      <c r="K2681" t="s">
        <v>159</v>
      </c>
      <c r="L2681" t="s">
        <v>149</v>
      </c>
      <c r="M2681" s="5">
        <v>268</v>
      </c>
    </row>
    <row r="2682" spans="1:13" x14ac:dyDescent="0.25">
      <c r="A2682" s="2">
        <v>45884</v>
      </c>
      <c r="B2682" s="3">
        <f t="shared" si="125"/>
        <v>2026</v>
      </c>
      <c r="C2682" t="str">
        <f t="shared" si="123"/>
        <v>2025-2026</v>
      </c>
      <c r="D2682" t="s">
        <v>161</v>
      </c>
      <c r="E2682" t="s">
        <v>58</v>
      </c>
      <c r="F2682" t="str">
        <f t="shared" si="124"/>
        <v>New South Wales</v>
      </c>
      <c r="G2682" t="s">
        <v>10</v>
      </c>
      <c r="H2682">
        <v>2790</v>
      </c>
      <c r="I2682" t="s">
        <v>11</v>
      </c>
      <c r="J2682" t="s">
        <v>130</v>
      </c>
      <c r="K2682" t="s">
        <v>152</v>
      </c>
      <c r="L2682" t="s">
        <v>142</v>
      </c>
      <c r="M2682" s="5">
        <v>464</v>
      </c>
    </row>
    <row r="2683" spans="1:13" x14ac:dyDescent="0.25">
      <c r="A2683" s="2">
        <v>45383</v>
      </c>
      <c r="B2683" s="3">
        <f t="shared" si="125"/>
        <v>2024</v>
      </c>
      <c r="C2683" t="str">
        <f t="shared" si="123"/>
        <v>2023-2024</v>
      </c>
      <c r="D2683" t="s">
        <v>160</v>
      </c>
      <c r="E2683" t="s">
        <v>113</v>
      </c>
      <c r="F2683" t="str">
        <f t="shared" si="124"/>
        <v>New South Wales</v>
      </c>
      <c r="G2683" t="s">
        <v>10</v>
      </c>
      <c r="H2683">
        <v>2101</v>
      </c>
      <c r="I2683" t="s">
        <v>11</v>
      </c>
      <c r="J2683" t="s">
        <v>123</v>
      </c>
      <c r="K2683" t="s">
        <v>155</v>
      </c>
      <c r="L2683" t="s">
        <v>145</v>
      </c>
      <c r="M2683" s="5">
        <v>117</v>
      </c>
    </row>
    <row r="2684" spans="1:13" x14ac:dyDescent="0.25">
      <c r="A2684" s="2">
        <v>45365</v>
      </c>
      <c r="B2684" s="3">
        <f t="shared" si="125"/>
        <v>2024</v>
      </c>
      <c r="C2684" t="str">
        <f t="shared" si="123"/>
        <v>2023-2024</v>
      </c>
      <c r="D2684" t="s">
        <v>160</v>
      </c>
      <c r="E2684" t="s">
        <v>27</v>
      </c>
      <c r="F2684" t="str">
        <f t="shared" si="124"/>
        <v>Western Australia</v>
      </c>
      <c r="G2684" t="s">
        <v>28</v>
      </c>
      <c r="H2684">
        <v>6030</v>
      </c>
      <c r="I2684" t="s">
        <v>11</v>
      </c>
      <c r="J2684" t="s">
        <v>119</v>
      </c>
      <c r="K2684" t="s">
        <v>155</v>
      </c>
      <c r="L2684" t="s">
        <v>145</v>
      </c>
      <c r="M2684" s="5">
        <v>795</v>
      </c>
    </row>
    <row r="2685" spans="1:13" x14ac:dyDescent="0.25">
      <c r="A2685" s="2">
        <v>45511</v>
      </c>
      <c r="B2685" s="3">
        <f t="shared" si="125"/>
        <v>2025</v>
      </c>
      <c r="C2685" t="str">
        <f t="shared" si="123"/>
        <v>2024-2025</v>
      </c>
      <c r="D2685" t="s">
        <v>160</v>
      </c>
      <c r="E2685" t="s">
        <v>100</v>
      </c>
      <c r="F2685" t="str">
        <f t="shared" si="124"/>
        <v>New South Wales</v>
      </c>
      <c r="G2685" t="s">
        <v>10</v>
      </c>
      <c r="H2685">
        <v>2800</v>
      </c>
      <c r="I2685" t="s">
        <v>11</v>
      </c>
      <c r="J2685" t="s">
        <v>130</v>
      </c>
      <c r="K2685" t="s">
        <v>151</v>
      </c>
      <c r="L2685" t="s">
        <v>141</v>
      </c>
      <c r="M2685" s="5">
        <v>60</v>
      </c>
    </row>
    <row r="2686" spans="1:13" x14ac:dyDescent="0.25">
      <c r="A2686" s="2">
        <v>45625</v>
      </c>
      <c r="B2686" s="3">
        <f t="shared" si="125"/>
        <v>2025</v>
      </c>
      <c r="C2686" t="str">
        <f t="shared" si="123"/>
        <v>2024-2025</v>
      </c>
      <c r="D2686" t="s">
        <v>160</v>
      </c>
      <c r="E2686" t="s">
        <v>105</v>
      </c>
      <c r="F2686" t="str">
        <f t="shared" si="124"/>
        <v>New South Wales</v>
      </c>
      <c r="G2686" t="s">
        <v>10</v>
      </c>
      <c r="H2686">
        <v>2031</v>
      </c>
      <c r="I2686" t="s">
        <v>11</v>
      </c>
      <c r="J2686" t="s">
        <v>124</v>
      </c>
      <c r="K2686" t="s">
        <v>156</v>
      </c>
      <c r="L2686" t="s">
        <v>146</v>
      </c>
      <c r="M2686" s="5">
        <v>479</v>
      </c>
    </row>
    <row r="2687" spans="1:13" x14ac:dyDescent="0.25">
      <c r="A2687" s="2">
        <v>46017</v>
      </c>
      <c r="B2687" s="3">
        <f t="shared" si="125"/>
        <v>2026</v>
      </c>
      <c r="C2687" t="str">
        <f t="shared" si="123"/>
        <v>2025-2026</v>
      </c>
      <c r="D2687" t="s">
        <v>160</v>
      </c>
      <c r="E2687" t="s">
        <v>73</v>
      </c>
      <c r="F2687" t="str">
        <f t="shared" si="124"/>
        <v>Queensland</v>
      </c>
      <c r="G2687" t="s">
        <v>19</v>
      </c>
      <c r="H2687">
        <v>4509</v>
      </c>
      <c r="I2687" t="s">
        <v>11</v>
      </c>
      <c r="J2687" t="s">
        <v>122</v>
      </c>
      <c r="K2687" t="s">
        <v>151</v>
      </c>
      <c r="L2687" t="s">
        <v>141</v>
      </c>
      <c r="M2687" s="5">
        <v>140</v>
      </c>
    </row>
    <row r="2688" spans="1:13" x14ac:dyDescent="0.25">
      <c r="A2688" s="2">
        <v>45708</v>
      </c>
      <c r="B2688" s="3">
        <f t="shared" si="125"/>
        <v>2025</v>
      </c>
      <c r="C2688" t="str">
        <f t="shared" si="123"/>
        <v>2024-2025</v>
      </c>
      <c r="D2688" t="s">
        <v>160</v>
      </c>
      <c r="E2688" t="s">
        <v>37</v>
      </c>
      <c r="F2688" t="str">
        <f t="shared" si="124"/>
        <v>Victoria</v>
      </c>
      <c r="G2688" t="s">
        <v>26</v>
      </c>
      <c r="H2688">
        <v>3134</v>
      </c>
      <c r="I2688" t="s">
        <v>11</v>
      </c>
      <c r="J2688" t="s">
        <v>125</v>
      </c>
      <c r="K2688" t="s">
        <v>151</v>
      </c>
      <c r="L2688" t="s">
        <v>141</v>
      </c>
      <c r="M2688" s="5">
        <v>72</v>
      </c>
    </row>
    <row r="2689" spans="1:13" x14ac:dyDescent="0.25">
      <c r="A2689" s="2">
        <v>45530</v>
      </c>
      <c r="B2689" s="3">
        <f t="shared" si="125"/>
        <v>2025</v>
      </c>
      <c r="C2689" t="str">
        <f t="shared" si="123"/>
        <v>2024-2025</v>
      </c>
      <c r="D2689" t="s">
        <v>160</v>
      </c>
      <c r="E2689" t="s">
        <v>45</v>
      </c>
      <c r="F2689" t="str">
        <f t="shared" si="124"/>
        <v>Victoria</v>
      </c>
      <c r="G2689" t="s">
        <v>26</v>
      </c>
      <c r="H2689">
        <v>3136</v>
      </c>
      <c r="I2689" t="s">
        <v>11</v>
      </c>
      <c r="J2689" t="s">
        <v>125</v>
      </c>
      <c r="K2689" t="s">
        <v>154</v>
      </c>
      <c r="L2689" t="s">
        <v>144</v>
      </c>
      <c r="M2689" s="5">
        <v>364</v>
      </c>
    </row>
    <row r="2690" spans="1:13" x14ac:dyDescent="0.25">
      <c r="A2690" s="2">
        <v>45687</v>
      </c>
      <c r="B2690" s="3">
        <f t="shared" si="125"/>
        <v>2025</v>
      </c>
      <c r="C2690" t="str">
        <f t="shared" ref="C2690:C2753" si="126">IF(MONTH(A2690) &gt;= 7, YEAR(A2690) &amp; "-" &amp; YEAR(A2690) + 1, YEAR(A2690) - 1 &amp; "-" &amp; YEAR(A2690))</f>
        <v>2024-2025</v>
      </c>
      <c r="D2690" t="s">
        <v>160</v>
      </c>
      <c r="E2690" t="s">
        <v>16</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17</v>
      </c>
      <c r="H2690">
        <v>5168</v>
      </c>
      <c r="I2690" t="s">
        <v>11</v>
      </c>
      <c r="J2690" t="s">
        <v>132</v>
      </c>
      <c r="K2690" t="s">
        <v>150</v>
      </c>
      <c r="L2690" t="s">
        <v>140</v>
      </c>
      <c r="M2690" s="5">
        <v>455</v>
      </c>
    </row>
    <row r="2691" spans="1:13" x14ac:dyDescent="0.25">
      <c r="A2691" s="2">
        <v>45656</v>
      </c>
      <c r="B2691" s="3">
        <f t="shared" ref="B2691:B2754" si="128">IF(MONTH(A2691)&gt;=7,YEAR(A2691)+1,YEAR(A2691))</f>
        <v>2025</v>
      </c>
      <c r="C2691" t="str">
        <f t="shared" si="126"/>
        <v>2024-2025</v>
      </c>
      <c r="D2691" t="s">
        <v>160</v>
      </c>
      <c r="E2691" t="s">
        <v>64</v>
      </c>
      <c r="F2691" t="str">
        <f t="shared" si="127"/>
        <v>Western Australia</v>
      </c>
      <c r="G2691" t="s">
        <v>28</v>
      </c>
      <c r="H2691">
        <v>6112</v>
      </c>
      <c r="I2691" t="s">
        <v>11</v>
      </c>
      <c r="J2691" t="s">
        <v>133</v>
      </c>
      <c r="K2691" t="s">
        <v>155</v>
      </c>
      <c r="L2691" t="s">
        <v>145</v>
      </c>
      <c r="M2691" s="5">
        <v>647</v>
      </c>
    </row>
    <row r="2692" spans="1:13" x14ac:dyDescent="0.25">
      <c r="A2692" s="2">
        <v>45940</v>
      </c>
      <c r="B2692" s="3">
        <f t="shared" si="128"/>
        <v>2026</v>
      </c>
      <c r="C2692" t="str">
        <f t="shared" si="126"/>
        <v>2025-2026</v>
      </c>
      <c r="D2692" t="s">
        <v>160</v>
      </c>
      <c r="E2692" t="s">
        <v>18</v>
      </c>
      <c r="F2692" t="str">
        <f t="shared" si="127"/>
        <v>Queensland</v>
      </c>
      <c r="G2692" t="s">
        <v>19</v>
      </c>
      <c r="H2692">
        <v>4802</v>
      </c>
      <c r="I2692" t="s">
        <v>11</v>
      </c>
      <c r="J2692" t="s">
        <v>131</v>
      </c>
      <c r="K2692" t="s">
        <v>157</v>
      </c>
      <c r="L2692" t="s">
        <v>147</v>
      </c>
      <c r="M2692" s="5">
        <v>464</v>
      </c>
    </row>
    <row r="2693" spans="1:13" x14ac:dyDescent="0.25">
      <c r="A2693" s="2">
        <v>45668</v>
      </c>
      <c r="B2693" s="3">
        <f t="shared" si="128"/>
        <v>2025</v>
      </c>
      <c r="C2693" t="str">
        <f t="shared" si="126"/>
        <v>2024-2025</v>
      </c>
      <c r="D2693" t="s">
        <v>160</v>
      </c>
      <c r="E2693" t="s">
        <v>83</v>
      </c>
      <c r="F2693" t="str">
        <f t="shared" si="127"/>
        <v>Victoria</v>
      </c>
      <c r="G2693" t="s">
        <v>26</v>
      </c>
      <c r="H2693">
        <v>3551</v>
      </c>
      <c r="I2693" t="s">
        <v>11</v>
      </c>
      <c r="J2693" t="s">
        <v>127</v>
      </c>
      <c r="K2693" t="s">
        <v>152</v>
      </c>
      <c r="L2693" t="s">
        <v>142</v>
      </c>
      <c r="M2693" s="5">
        <v>754</v>
      </c>
    </row>
    <row r="2694" spans="1:13" x14ac:dyDescent="0.25">
      <c r="A2694" s="2">
        <v>45735</v>
      </c>
      <c r="B2694" s="3">
        <f t="shared" si="128"/>
        <v>2025</v>
      </c>
      <c r="C2694" t="str">
        <f t="shared" si="126"/>
        <v>2024-2025</v>
      </c>
      <c r="D2694" t="s">
        <v>160</v>
      </c>
      <c r="E2694" t="s">
        <v>82</v>
      </c>
      <c r="F2694" t="str">
        <f t="shared" si="127"/>
        <v>Queensland</v>
      </c>
      <c r="G2694" t="s">
        <v>19</v>
      </c>
      <c r="H2694">
        <v>4215</v>
      </c>
      <c r="I2694" t="s">
        <v>11</v>
      </c>
      <c r="J2694" t="s">
        <v>122</v>
      </c>
      <c r="K2694" t="s">
        <v>151</v>
      </c>
      <c r="L2694" t="s">
        <v>141</v>
      </c>
      <c r="M2694" s="5">
        <v>648</v>
      </c>
    </row>
    <row r="2695" spans="1:13" x14ac:dyDescent="0.25">
      <c r="A2695" s="2">
        <v>45552</v>
      </c>
      <c r="B2695" s="3">
        <f t="shared" si="128"/>
        <v>2025</v>
      </c>
      <c r="C2695" t="str">
        <f t="shared" si="126"/>
        <v>2024-2025</v>
      </c>
      <c r="D2695" t="s">
        <v>161</v>
      </c>
      <c r="E2695" t="s">
        <v>34</v>
      </c>
      <c r="F2695" t="str">
        <f t="shared" si="127"/>
        <v>New South Wales</v>
      </c>
      <c r="G2695" t="s">
        <v>10</v>
      </c>
      <c r="H2695">
        <v>2560</v>
      </c>
      <c r="I2695" t="s">
        <v>11</v>
      </c>
      <c r="J2695" t="s">
        <v>121</v>
      </c>
      <c r="K2695" t="s">
        <v>151</v>
      </c>
      <c r="L2695" t="s">
        <v>141</v>
      </c>
      <c r="M2695" s="5">
        <v>359</v>
      </c>
    </row>
    <row r="2696" spans="1:13" x14ac:dyDescent="0.25">
      <c r="A2696" s="2">
        <v>45488</v>
      </c>
      <c r="B2696" s="3">
        <f t="shared" si="128"/>
        <v>2025</v>
      </c>
      <c r="C2696" t="str">
        <f t="shared" si="126"/>
        <v>2024-2025</v>
      </c>
      <c r="D2696" t="s">
        <v>160</v>
      </c>
      <c r="E2696" t="s">
        <v>100</v>
      </c>
      <c r="F2696" t="str">
        <f t="shared" si="127"/>
        <v>New South Wales</v>
      </c>
      <c r="G2696" t="s">
        <v>10</v>
      </c>
      <c r="H2696">
        <v>2800</v>
      </c>
      <c r="I2696" t="s">
        <v>11</v>
      </c>
      <c r="J2696" t="s">
        <v>130</v>
      </c>
      <c r="K2696" t="s">
        <v>153</v>
      </c>
      <c r="L2696" t="s">
        <v>143</v>
      </c>
      <c r="M2696" s="5">
        <v>51</v>
      </c>
    </row>
    <row r="2697" spans="1:13" x14ac:dyDescent="0.25">
      <c r="A2697" s="2">
        <v>45365</v>
      </c>
      <c r="B2697" s="3">
        <f t="shared" si="128"/>
        <v>2024</v>
      </c>
      <c r="C2697" t="str">
        <f t="shared" si="126"/>
        <v>2023-2024</v>
      </c>
      <c r="D2697" t="s">
        <v>160</v>
      </c>
      <c r="E2697" t="s">
        <v>113</v>
      </c>
      <c r="F2697" t="str">
        <f t="shared" si="127"/>
        <v>New South Wales</v>
      </c>
      <c r="G2697" t="s">
        <v>10</v>
      </c>
      <c r="H2697">
        <v>2101</v>
      </c>
      <c r="I2697" t="s">
        <v>11</v>
      </c>
      <c r="J2697" t="s">
        <v>123</v>
      </c>
      <c r="K2697" t="s">
        <v>155</v>
      </c>
      <c r="L2697" t="s">
        <v>145</v>
      </c>
      <c r="M2697" s="5">
        <v>578</v>
      </c>
    </row>
    <row r="2698" spans="1:13" x14ac:dyDescent="0.25">
      <c r="A2698" s="2">
        <v>45485</v>
      </c>
      <c r="B2698" s="3">
        <f t="shared" si="128"/>
        <v>2025</v>
      </c>
      <c r="C2698" t="str">
        <f t="shared" si="126"/>
        <v>2024-2025</v>
      </c>
      <c r="D2698" t="s">
        <v>161</v>
      </c>
      <c r="E2698" t="s">
        <v>81</v>
      </c>
      <c r="F2698" t="str">
        <f t="shared" si="127"/>
        <v>Victoria</v>
      </c>
      <c r="G2698" t="s">
        <v>26</v>
      </c>
      <c r="H2698">
        <v>3076</v>
      </c>
      <c r="I2698" t="s">
        <v>11</v>
      </c>
      <c r="J2698" t="s">
        <v>126</v>
      </c>
      <c r="K2698" t="s">
        <v>151</v>
      </c>
      <c r="L2698" t="s">
        <v>141</v>
      </c>
      <c r="M2698" s="5">
        <v>576</v>
      </c>
    </row>
    <row r="2699" spans="1:13" x14ac:dyDescent="0.25">
      <c r="A2699" s="2">
        <v>45794</v>
      </c>
      <c r="B2699" s="3">
        <f t="shared" si="128"/>
        <v>2025</v>
      </c>
      <c r="C2699" t="str">
        <f t="shared" si="126"/>
        <v>2024-2025</v>
      </c>
      <c r="D2699" t="s">
        <v>160</v>
      </c>
      <c r="E2699" t="s">
        <v>109</v>
      </c>
      <c r="F2699" t="str">
        <f t="shared" si="127"/>
        <v>Western Australia</v>
      </c>
      <c r="G2699" t="s">
        <v>28</v>
      </c>
      <c r="H2699">
        <v>6052</v>
      </c>
      <c r="I2699" t="s">
        <v>11</v>
      </c>
      <c r="J2699" t="s">
        <v>119</v>
      </c>
      <c r="K2699" t="s">
        <v>153</v>
      </c>
      <c r="L2699" t="s">
        <v>143</v>
      </c>
      <c r="M2699" s="5">
        <v>492</v>
      </c>
    </row>
    <row r="2700" spans="1:13" x14ac:dyDescent="0.25">
      <c r="A2700" s="2">
        <v>45727</v>
      </c>
      <c r="B2700" s="3">
        <f t="shared" si="128"/>
        <v>2025</v>
      </c>
      <c r="C2700" t="str">
        <f t="shared" si="126"/>
        <v>2024-2025</v>
      </c>
      <c r="D2700" t="s">
        <v>160</v>
      </c>
      <c r="E2700" t="s">
        <v>106</v>
      </c>
      <c r="F2700" t="str">
        <f t="shared" si="127"/>
        <v>Queensland</v>
      </c>
      <c r="G2700" t="s">
        <v>19</v>
      </c>
      <c r="H2700">
        <v>4558</v>
      </c>
      <c r="I2700" t="s">
        <v>11</v>
      </c>
      <c r="J2700" t="s">
        <v>134</v>
      </c>
      <c r="K2700" t="s">
        <v>155</v>
      </c>
      <c r="L2700" t="s">
        <v>145</v>
      </c>
      <c r="M2700" s="5">
        <v>629</v>
      </c>
    </row>
    <row r="2701" spans="1:13" x14ac:dyDescent="0.25">
      <c r="A2701" s="2">
        <v>45298</v>
      </c>
      <c r="B2701" s="3">
        <f t="shared" si="128"/>
        <v>2024</v>
      </c>
      <c r="C2701" t="str">
        <f t="shared" si="126"/>
        <v>2023-2024</v>
      </c>
      <c r="D2701" t="s">
        <v>160</v>
      </c>
      <c r="E2701" t="s">
        <v>82</v>
      </c>
      <c r="F2701" t="str">
        <f t="shared" si="127"/>
        <v>Queensland</v>
      </c>
      <c r="G2701" t="s">
        <v>19</v>
      </c>
      <c r="H2701">
        <v>4215</v>
      </c>
      <c r="I2701" t="s">
        <v>11</v>
      </c>
      <c r="J2701" t="s">
        <v>122</v>
      </c>
      <c r="K2701" t="s">
        <v>158</v>
      </c>
      <c r="L2701" t="s">
        <v>148</v>
      </c>
      <c r="M2701" s="5">
        <v>480</v>
      </c>
    </row>
    <row r="2702" spans="1:13" x14ac:dyDescent="0.25">
      <c r="A2702" s="2">
        <v>45953</v>
      </c>
      <c r="B2702" s="3">
        <f t="shared" si="128"/>
        <v>2026</v>
      </c>
      <c r="C2702" t="str">
        <f t="shared" si="126"/>
        <v>2025-2026</v>
      </c>
      <c r="D2702" t="s">
        <v>160</v>
      </c>
      <c r="E2702" t="s">
        <v>76</v>
      </c>
      <c r="F2702" t="str">
        <f t="shared" si="127"/>
        <v>Queensland</v>
      </c>
      <c r="G2702" t="s">
        <v>19</v>
      </c>
      <c r="H2702">
        <v>4220</v>
      </c>
      <c r="I2702" t="s">
        <v>11</v>
      </c>
      <c r="J2702" t="s">
        <v>122</v>
      </c>
      <c r="K2702" t="s">
        <v>152</v>
      </c>
      <c r="L2702" t="s">
        <v>142</v>
      </c>
      <c r="M2702" s="5">
        <v>375</v>
      </c>
    </row>
    <row r="2703" spans="1:13" x14ac:dyDescent="0.25">
      <c r="A2703" s="2">
        <v>45917</v>
      </c>
      <c r="B2703" s="3">
        <f t="shared" si="128"/>
        <v>2026</v>
      </c>
      <c r="C2703" t="str">
        <f t="shared" si="126"/>
        <v>2025-2026</v>
      </c>
      <c r="D2703" t="s">
        <v>160</v>
      </c>
      <c r="E2703" t="s">
        <v>109</v>
      </c>
      <c r="F2703" t="str">
        <f t="shared" si="127"/>
        <v>Western Australia</v>
      </c>
      <c r="G2703" t="s">
        <v>28</v>
      </c>
      <c r="H2703">
        <v>6052</v>
      </c>
      <c r="I2703" t="s">
        <v>11</v>
      </c>
      <c r="J2703" t="s">
        <v>119</v>
      </c>
      <c r="K2703" t="s">
        <v>150</v>
      </c>
      <c r="L2703" t="s">
        <v>140</v>
      </c>
      <c r="M2703" s="5">
        <v>499</v>
      </c>
    </row>
    <row r="2704" spans="1:13" x14ac:dyDescent="0.25">
      <c r="A2704" s="2">
        <v>45903</v>
      </c>
      <c r="B2704" s="3">
        <f t="shared" si="128"/>
        <v>2026</v>
      </c>
      <c r="C2704" t="str">
        <f t="shared" si="126"/>
        <v>2025-2026</v>
      </c>
      <c r="D2704" t="s">
        <v>160</v>
      </c>
      <c r="E2704" t="s">
        <v>92</v>
      </c>
      <c r="F2704" t="str">
        <f t="shared" si="127"/>
        <v>New South Wales</v>
      </c>
      <c r="G2704" t="s">
        <v>10</v>
      </c>
      <c r="H2704">
        <v>2015</v>
      </c>
      <c r="I2704" t="s">
        <v>11</v>
      </c>
      <c r="J2704" t="s">
        <v>124</v>
      </c>
      <c r="K2704" t="s">
        <v>153</v>
      </c>
      <c r="L2704" t="s">
        <v>143</v>
      </c>
      <c r="M2704" s="5">
        <v>578</v>
      </c>
    </row>
    <row r="2705" spans="1:13" x14ac:dyDescent="0.25">
      <c r="A2705" s="2">
        <v>45597</v>
      </c>
      <c r="B2705" s="3">
        <f t="shared" si="128"/>
        <v>2025</v>
      </c>
      <c r="C2705" t="str">
        <f t="shared" si="126"/>
        <v>2024-2025</v>
      </c>
      <c r="D2705" t="s">
        <v>160</v>
      </c>
      <c r="E2705" t="s">
        <v>109</v>
      </c>
      <c r="F2705" t="str">
        <f t="shared" si="127"/>
        <v>Western Australia</v>
      </c>
      <c r="G2705" t="s">
        <v>28</v>
      </c>
      <c r="H2705">
        <v>6052</v>
      </c>
      <c r="I2705" t="s">
        <v>11</v>
      </c>
      <c r="J2705" t="s">
        <v>119</v>
      </c>
      <c r="K2705" t="s">
        <v>155</v>
      </c>
      <c r="L2705" t="s">
        <v>145</v>
      </c>
      <c r="M2705" s="5">
        <v>129</v>
      </c>
    </row>
    <row r="2706" spans="1:13" x14ac:dyDescent="0.25">
      <c r="A2706" s="2">
        <v>45908</v>
      </c>
      <c r="B2706" s="3">
        <f t="shared" si="128"/>
        <v>2026</v>
      </c>
      <c r="C2706" t="str">
        <f t="shared" si="126"/>
        <v>2025-2026</v>
      </c>
      <c r="D2706" t="s">
        <v>160</v>
      </c>
      <c r="E2706" t="s">
        <v>91</v>
      </c>
      <c r="F2706" t="str">
        <f t="shared" si="127"/>
        <v>Western Australia</v>
      </c>
      <c r="G2706" t="s">
        <v>28</v>
      </c>
      <c r="H2706">
        <v>6109</v>
      </c>
      <c r="I2706" t="s">
        <v>11</v>
      </c>
      <c r="J2706" t="s">
        <v>133</v>
      </c>
      <c r="K2706" t="s">
        <v>154</v>
      </c>
      <c r="L2706" t="s">
        <v>144</v>
      </c>
      <c r="M2706" s="5">
        <v>82</v>
      </c>
    </row>
    <row r="2707" spans="1:13" x14ac:dyDescent="0.25">
      <c r="A2707" s="2">
        <v>45411</v>
      </c>
      <c r="B2707" s="3">
        <f t="shared" si="128"/>
        <v>2024</v>
      </c>
      <c r="C2707" t="str">
        <f t="shared" si="126"/>
        <v>2023-2024</v>
      </c>
      <c r="D2707" t="s">
        <v>160</v>
      </c>
      <c r="E2707" t="s">
        <v>63</v>
      </c>
      <c r="F2707" t="str">
        <f t="shared" si="127"/>
        <v>Queensland</v>
      </c>
      <c r="G2707" t="s">
        <v>19</v>
      </c>
      <c r="H2707">
        <v>4068</v>
      </c>
      <c r="I2707" t="s">
        <v>11</v>
      </c>
      <c r="J2707" t="s">
        <v>129</v>
      </c>
      <c r="K2707" t="s">
        <v>159</v>
      </c>
      <c r="L2707" t="s">
        <v>149</v>
      </c>
      <c r="M2707" s="5">
        <v>544</v>
      </c>
    </row>
    <row r="2708" spans="1:13" x14ac:dyDescent="0.25">
      <c r="A2708" s="2">
        <v>45566</v>
      </c>
      <c r="B2708" s="3">
        <f t="shared" si="128"/>
        <v>2025</v>
      </c>
      <c r="C2708" t="str">
        <f t="shared" si="126"/>
        <v>2024-2025</v>
      </c>
      <c r="D2708" t="s">
        <v>160</v>
      </c>
      <c r="E2708" t="s">
        <v>56</v>
      </c>
      <c r="F2708" t="str">
        <f t="shared" si="127"/>
        <v>Queensland</v>
      </c>
      <c r="G2708" t="s">
        <v>19</v>
      </c>
      <c r="H2708">
        <v>4883</v>
      </c>
      <c r="I2708" t="s">
        <v>11</v>
      </c>
      <c r="J2708" t="s">
        <v>131</v>
      </c>
      <c r="K2708" t="s">
        <v>153</v>
      </c>
      <c r="L2708" t="s">
        <v>143</v>
      </c>
      <c r="M2708" s="5">
        <v>129</v>
      </c>
    </row>
    <row r="2709" spans="1:13" x14ac:dyDescent="0.25">
      <c r="A2709" s="2">
        <v>45621</v>
      </c>
      <c r="B2709" s="3">
        <f t="shared" si="128"/>
        <v>2025</v>
      </c>
      <c r="C2709" t="str">
        <f t="shared" si="126"/>
        <v>2024-2025</v>
      </c>
      <c r="D2709" t="s">
        <v>160</v>
      </c>
      <c r="E2709" t="s">
        <v>82</v>
      </c>
      <c r="F2709" t="str">
        <f t="shared" si="127"/>
        <v>Queensland</v>
      </c>
      <c r="G2709" t="s">
        <v>19</v>
      </c>
      <c r="H2709">
        <v>4215</v>
      </c>
      <c r="I2709" t="s">
        <v>11</v>
      </c>
      <c r="J2709" t="s">
        <v>122</v>
      </c>
      <c r="K2709" t="s">
        <v>155</v>
      </c>
      <c r="L2709" t="s">
        <v>145</v>
      </c>
      <c r="M2709" s="5">
        <v>374</v>
      </c>
    </row>
    <row r="2710" spans="1:13" x14ac:dyDescent="0.25">
      <c r="A2710" s="2">
        <v>45998</v>
      </c>
      <c r="B2710" s="3">
        <f t="shared" si="128"/>
        <v>2026</v>
      </c>
      <c r="C2710" t="str">
        <f t="shared" si="126"/>
        <v>2025-2026</v>
      </c>
      <c r="D2710" t="s">
        <v>160</v>
      </c>
      <c r="E2710" t="s">
        <v>111</v>
      </c>
      <c r="F2710" t="str">
        <f t="shared" si="127"/>
        <v>New South Wales</v>
      </c>
      <c r="G2710" t="s">
        <v>10</v>
      </c>
      <c r="H2710">
        <v>2154</v>
      </c>
      <c r="I2710" t="s">
        <v>11</v>
      </c>
      <c r="J2710" t="s">
        <v>123</v>
      </c>
      <c r="K2710" t="s">
        <v>155</v>
      </c>
      <c r="L2710" t="s">
        <v>145</v>
      </c>
      <c r="M2710" s="5">
        <v>477</v>
      </c>
    </row>
    <row r="2711" spans="1:13" x14ac:dyDescent="0.25">
      <c r="A2711" s="2">
        <v>45761</v>
      </c>
      <c r="B2711" s="3">
        <f t="shared" si="128"/>
        <v>2025</v>
      </c>
      <c r="C2711" t="str">
        <f t="shared" si="126"/>
        <v>2024-2025</v>
      </c>
      <c r="D2711" t="s">
        <v>160</v>
      </c>
      <c r="E2711" t="s">
        <v>63</v>
      </c>
      <c r="F2711" t="str">
        <f t="shared" si="127"/>
        <v>Queensland</v>
      </c>
      <c r="G2711" t="s">
        <v>19</v>
      </c>
      <c r="H2711">
        <v>4068</v>
      </c>
      <c r="I2711" t="s">
        <v>11</v>
      </c>
      <c r="J2711" t="s">
        <v>129</v>
      </c>
      <c r="K2711" t="s">
        <v>153</v>
      </c>
      <c r="L2711" t="s">
        <v>143</v>
      </c>
      <c r="M2711" s="5">
        <v>153</v>
      </c>
    </row>
    <row r="2712" spans="1:13" x14ac:dyDescent="0.25">
      <c r="A2712" s="2">
        <v>45828</v>
      </c>
      <c r="B2712" s="3">
        <f t="shared" si="128"/>
        <v>2025</v>
      </c>
      <c r="C2712" t="str">
        <f t="shared" si="126"/>
        <v>2024-2025</v>
      </c>
      <c r="D2712" t="s">
        <v>161</v>
      </c>
      <c r="E2712" t="s">
        <v>23</v>
      </c>
      <c r="F2712" t="str">
        <f t="shared" si="127"/>
        <v>New South Wales</v>
      </c>
      <c r="G2712" t="s">
        <v>10</v>
      </c>
      <c r="H2712">
        <v>2830</v>
      </c>
      <c r="I2712" t="s">
        <v>11</v>
      </c>
      <c r="J2712" t="s">
        <v>130</v>
      </c>
      <c r="K2712" t="s">
        <v>152</v>
      </c>
      <c r="L2712" t="s">
        <v>142</v>
      </c>
      <c r="M2712" s="5">
        <v>115</v>
      </c>
    </row>
    <row r="2713" spans="1:13" x14ac:dyDescent="0.25">
      <c r="A2713" s="2">
        <v>45603</v>
      </c>
      <c r="B2713" s="3">
        <f t="shared" si="128"/>
        <v>2025</v>
      </c>
      <c r="C2713" t="str">
        <f t="shared" si="126"/>
        <v>2024-2025</v>
      </c>
      <c r="D2713" t="s">
        <v>160</v>
      </c>
      <c r="E2713" t="s">
        <v>114</v>
      </c>
      <c r="F2713" t="str">
        <f t="shared" si="127"/>
        <v>Victoria</v>
      </c>
      <c r="G2713" t="s">
        <v>26</v>
      </c>
      <c r="H2713">
        <v>3353</v>
      </c>
      <c r="I2713" t="s">
        <v>11</v>
      </c>
      <c r="J2713" t="s">
        <v>127</v>
      </c>
      <c r="K2713" t="s">
        <v>151</v>
      </c>
      <c r="L2713" t="s">
        <v>141</v>
      </c>
      <c r="M2713" s="5">
        <v>61</v>
      </c>
    </row>
    <row r="2714" spans="1:13" x14ac:dyDescent="0.25">
      <c r="A2714" s="2">
        <v>45879</v>
      </c>
      <c r="B2714" s="3">
        <f t="shared" si="128"/>
        <v>2026</v>
      </c>
      <c r="C2714" t="str">
        <f t="shared" si="126"/>
        <v>2025-2026</v>
      </c>
      <c r="D2714" t="s">
        <v>160</v>
      </c>
      <c r="E2714" t="s">
        <v>14</v>
      </c>
      <c r="F2714" t="str">
        <f t="shared" si="127"/>
        <v>Northern Territory</v>
      </c>
      <c r="G2714" t="s">
        <v>15</v>
      </c>
      <c r="H2714">
        <v>800</v>
      </c>
      <c r="I2714" t="s">
        <v>11</v>
      </c>
      <c r="J2714" t="s">
        <v>138</v>
      </c>
      <c r="K2714" t="s">
        <v>151</v>
      </c>
      <c r="L2714" t="s">
        <v>141</v>
      </c>
      <c r="M2714" s="5">
        <v>534</v>
      </c>
    </row>
    <row r="2715" spans="1:13" x14ac:dyDescent="0.25">
      <c r="A2715" s="2">
        <v>45983</v>
      </c>
      <c r="B2715" s="3">
        <f t="shared" si="128"/>
        <v>2026</v>
      </c>
      <c r="C2715" t="str">
        <f t="shared" si="126"/>
        <v>2025-2026</v>
      </c>
      <c r="D2715" t="s">
        <v>160</v>
      </c>
      <c r="E2715" t="s">
        <v>92</v>
      </c>
      <c r="F2715" t="str">
        <f t="shared" si="127"/>
        <v>New South Wales</v>
      </c>
      <c r="G2715" t="s">
        <v>10</v>
      </c>
      <c r="H2715">
        <v>2015</v>
      </c>
      <c r="I2715" t="s">
        <v>11</v>
      </c>
      <c r="J2715" t="s">
        <v>124</v>
      </c>
      <c r="K2715" t="s">
        <v>151</v>
      </c>
      <c r="L2715" t="s">
        <v>141</v>
      </c>
      <c r="M2715" s="5">
        <v>478</v>
      </c>
    </row>
    <row r="2716" spans="1:13" x14ac:dyDescent="0.25">
      <c r="A2716" s="2">
        <v>45999</v>
      </c>
      <c r="B2716" s="3">
        <f t="shared" si="128"/>
        <v>2026</v>
      </c>
      <c r="C2716" t="str">
        <f t="shared" si="126"/>
        <v>2025-2026</v>
      </c>
      <c r="D2716" t="s">
        <v>160</v>
      </c>
      <c r="E2716" t="s">
        <v>98</v>
      </c>
      <c r="F2716" t="str">
        <f t="shared" si="127"/>
        <v>South Australia</v>
      </c>
      <c r="G2716" t="s">
        <v>17</v>
      </c>
      <c r="H2716">
        <v>5290</v>
      </c>
      <c r="I2716" t="s">
        <v>11</v>
      </c>
      <c r="J2716" t="s">
        <v>137</v>
      </c>
      <c r="K2716" t="s">
        <v>159</v>
      </c>
      <c r="L2716" t="s">
        <v>149</v>
      </c>
      <c r="M2716" s="5">
        <v>792</v>
      </c>
    </row>
    <row r="2717" spans="1:13" x14ac:dyDescent="0.25">
      <c r="A2717" s="2">
        <v>45560</v>
      </c>
      <c r="B2717" s="3">
        <f t="shared" si="128"/>
        <v>2025</v>
      </c>
      <c r="C2717" t="str">
        <f t="shared" si="126"/>
        <v>2024-2025</v>
      </c>
      <c r="D2717" t="s">
        <v>160</v>
      </c>
      <c r="E2717" t="s">
        <v>101</v>
      </c>
      <c r="F2717" t="str">
        <f t="shared" si="127"/>
        <v>Queensland</v>
      </c>
      <c r="G2717" t="s">
        <v>19</v>
      </c>
      <c r="H2717">
        <v>4305</v>
      </c>
      <c r="I2717" t="s">
        <v>11</v>
      </c>
      <c r="J2717" t="s">
        <v>122</v>
      </c>
      <c r="K2717" t="s">
        <v>154</v>
      </c>
      <c r="L2717" t="s">
        <v>144</v>
      </c>
      <c r="M2717" s="5">
        <v>442</v>
      </c>
    </row>
    <row r="2718" spans="1:13" x14ac:dyDescent="0.25">
      <c r="A2718" s="2">
        <v>45582</v>
      </c>
      <c r="B2718" s="3">
        <f t="shared" si="128"/>
        <v>2025</v>
      </c>
      <c r="C2718" t="str">
        <f t="shared" si="126"/>
        <v>2024-2025</v>
      </c>
      <c r="D2718" t="s">
        <v>160</v>
      </c>
      <c r="E2718" t="s">
        <v>14</v>
      </c>
      <c r="F2718" t="str">
        <f t="shared" si="127"/>
        <v>Northern Territory</v>
      </c>
      <c r="G2718" t="s">
        <v>15</v>
      </c>
      <c r="H2718">
        <v>800</v>
      </c>
      <c r="I2718" t="s">
        <v>11</v>
      </c>
      <c r="J2718" t="s">
        <v>138</v>
      </c>
      <c r="K2718" t="s">
        <v>158</v>
      </c>
      <c r="L2718" t="s">
        <v>148</v>
      </c>
      <c r="M2718" s="5">
        <v>785</v>
      </c>
    </row>
    <row r="2719" spans="1:13" x14ac:dyDescent="0.25">
      <c r="A2719" s="2">
        <v>45927</v>
      </c>
      <c r="B2719" s="3">
        <f t="shared" si="128"/>
        <v>2026</v>
      </c>
      <c r="C2719" t="str">
        <f t="shared" si="126"/>
        <v>2025-2026</v>
      </c>
      <c r="D2719" t="s">
        <v>160</v>
      </c>
      <c r="E2719" t="s">
        <v>82</v>
      </c>
      <c r="F2719" t="str">
        <f t="shared" si="127"/>
        <v>Queensland</v>
      </c>
      <c r="G2719" t="s">
        <v>19</v>
      </c>
      <c r="H2719">
        <v>4215</v>
      </c>
      <c r="I2719" t="s">
        <v>11</v>
      </c>
      <c r="J2719" t="s">
        <v>122</v>
      </c>
      <c r="K2719" t="s">
        <v>153</v>
      </c>
      <c r="L2719" t="s">
        <v>143</v>
      </c>
      <c r="M2719" s="5">
        <v>477</v>
      </c>
    </row>
    <row r="2720" spans="1:13" x14ac:dyDescent="0.25">
      <c r="A2720" s="2">
        <v>45451</v>
      </c>
      <c r="B2720" s="3">
        <f t="shared" si="128"/>
        <v>2024</v>
      </c>
      <c r="C2720" t="str">
        <f t="shared" si="126"/>
        <v>2023-2024</v>
      </c>
      <c r="D2720" t="s">
        <v>161</v>
      </c>
      <c r="E2720" t="s">
        <v>52</v>
      </c>
      <c r="F2720" t="str">
        <f t="shared" si="127"/>
        <v>New South Wales</v>
      </c>
      <c r="G2720" t="s">
        <v>10</v>
      </c>
      <c r="H2720">
        <v>2485</v>
      </c>
      <c r="I2720" t="s">
        <v>11</v>
      </c>
      <c r="J2720" t="s">
        <v>120</v>
      </c>
      <c r="K2720" t="s">
        <v>157</v>
      </c>
      <c r="L2720" t="s">
        <v>147</v>
      </c>
      <c r="M2720" s="5">
        <v>539</v>
      </c>
    </row>
    <row r="2721" spans="1:13" x14ac:dyDescent="0.25">
      <c r="A2721" s="2">
        <v>45627</v>
      </c>
      <c r="B2721" s="3">
        <f t="shared" si="128"/>
        <v>2025</v>
      </c>
      <c r="C2721" t="str">
        <f t="shared" si="126"/>
        <v>2024-2025</v>
      </c>
      <c r="D2721" t="s">
        <v>160</v>
      </c>
      <c r="E2721" t="s">
        <v>59</v>
      </c>
      <c r="F2721" t="str">
        <f t="shared" si="127"/>
        <v>South Australia</v>
      </c>
      <c r="G2721" t="s">
        <v>17</v>
      </c>
      <c r="H2721">
        <v>5011</v>
      </c>
      <c r="I2721" t="s">
        <v>11</v>
      </c>
      <c r="J2721" t="s">
        <v>132</v>
      </c>
      <c r="K2721" t="s">
        <v>154</v>
      </c>
      <c r="L2721" t="s">
        <v>144</v>
      </c>
      <c r="M2721" s="5">
        <v>645</v>
      </c>
    </row>
    <row r="2722" spans="1:13" x14ac:dyDescent="0.25">
      <c r="A2722" s="2">
        <v>45507</v>
      </c>
      <c r="B2722" s="3">
        <f t="shared" si="128"/>
        <v>2025</v>
      </c>
      <c r="C2722" t="str">
        <f t="shared" si="126"/>
        <v>2024-2025</v>
      </c>
      <c r="D2722" t="s">
        <v>160</v>
      </c>
      <c r="E2722" t="s">
        <v>96</v>
      </c>
      <c r="F2722" t="str">
        <f t="shared" si="127"/>
        <v>Western Australia</v>
      </c>
      <c r="G2722" t="s">
        <v>28</v>
      </c>
      <c r="H2722">
        <v>6027</v>
      </c>
      <c r="I2722" t="s">
        <v>11</v>
      </c>
      <c r="J2722" t="s">
        <v>119</v>
      </c>
      <c r="K2722" t="s">
        <v>152</v>
      </c>
      <c r="L2722" t="s">
        <v>142</v>
      </c>
      <c r="M2722" s="5">
        <v>264</v>
      </c>
    </row>
    <row r="2723" spans="1:13" x14ac:dyDescent="0.25">
      <c r="A2723" s="2">
        <v>45461</v>
      </c>
      <c r="B2723" s="3">
        <f t="shared" si="128"/>
        <v>2024</v>
      </c>
      <c r="C2723" t="str">
        <f t="shared" si="126"/>
        <v>2023-2024</v>
      </c>
      <c r="D2723" t="s">
        <v>160</v>
      </c>
      <c r="E2723" t="s">
        <v>66</v>
      </c>
      <c r="F2723" t="str">
        <f t="shared" si="127"/>
        <v>Western Australia</v>
      </c>
      <c r="G2723" t="s">
        <v>28</v>
      </c>
      <c r="H2723">
        <v>6330</v>
      </c>
      <c r="I2723" t="s">
        <v>11</v>
      </c>
      <c r="J2723" t="s">
        <v>133</v>
      </c>
      <c r="K2723" t="s">
        <v>154</v>
      </c>
      <c r="L2723" t="s">
        <v>144</v>
      </c>
      <c r="M2723" s="5">
        <v>419</v>
      </c>
    </row>
    <row r="2724" spans="1:13" x14ac:dyDescent="0.25">
      <c r="A2724" s="2">
        <v>45516</v>
      </c>
      <c r="B2724" s="3">
        <f t="shared" si="128"/>
        <v>2025</v>
      </c>
      <c r="C2724" t="str">
        <f t="shared" si="126"/>
        <v>2024-2025</v>
      </c>
      <c r="D2724" t="s">
        <v>160</v>
      </c>
      <c r="E2724" t="s">
        <v>87</v>
      </c>
      <c r="F2724" t="str">
        <f t="shared" si="127"/>
        <v>New South Wales</v>
      </c>
      <c r="G2724" t="s">
        <v>10</v>
      </c>
      <c r="H2724">
        <v>2158</v>
      </c>
      <c r="I2724" t="s">
        <v>11</v>
      </c>
      <c r="J2724" t="s">
        <v>123</v>
      </c>
      <c r="K2724" t="s">
        <v>154</v>
      </c>
      <c r="L2724" t="s">
        <v>144</v>
      </c>
      <c r="M2724" s="5">
        <v>431</v>
      </c>
    </row>
    <row r="2725" spans="1:13" x14ac:dyDescent="0.25">
      <c r="A2725" s="2">
        <v>45802</v>
      </c>
      <c r="B2725" s="3">
        <f t="shared" si="128"/>
        <v>2025</v>
      </c>
      <c r="C2725" t="str">
        <f t="shared" si="126"/>
        <v>2024-2025</v>
      </c>
      <c r="D2725" t="s">
        <v>160</v>
      </c>
      <c r="E2725" t="s">
        <v>111</v>
      </c>
      <c r="F2725" t="str">
        <f t="shared" si="127"/>
        <v>New South Wales</v>
      </c>
      <c r="G2725" t="s">
        <v>10</v>
      </c>
      <c r="H2725">
        <v>2154</v>
      </c>
      <c r="I2725" t="s">
        <v>11</v>
      </c>
      <c r="J2725" t="s">
        <v>123</v>
      </c>
      <c r="K2725" t="s">
        <v>156</v>
      </c>
      <c r="L2725" t="s">
        <v>146</v>
      </c>
      <c r="M2725" s="5">
        <v>677</v>
      </c>
    </row>
    <row r="2726" spans="1:13" x14ac:dyDescent="0.25">
      <c r="A2726" s="2">
        <v>46013</v>
      </c>
      <c r="B2726" s="3">
        <f t="shared" si="128"/>
        <v>2026</v>
      </c>
      <c r="C2726" t="str">
        <f t="shared" si="126"/>
        <v>2025-2026</v>
      </c>
      <c r="D2726" t="s">
        <v>160</v>
      </c>
      <c r="E2726" t="s">
        <v>96</v>
      </c>
      <c r="F2726" t="str">
        <f t="shared" si="127"/>
        <v>Western Australia</v>
      </c>
      <c r="G2726" t="s">
        <v>28</v>
      </c>
      <c r="H2726">
        <v>6027</v>
      </c>
      <c r="I2726" t="s">
        <v>11</v>
      </c>
      <c r="J2726" t="s">
        <v>119</v>
      </c>
      <c r="K2726" t="s">
        <v>154</v>
      </c>
      <c r="L2726" t="s">
        <v>144</v>
      </c>
      <c r="M2726" s="5">
        <v>149</v>
      </c>
    </row>
    <row r="2727" spans="1:13" x14ac:dyDescent="0.25">
      <c r="A2727" s="2">
        <v>45656</v>
      </c>
      <c r="B2727" s="3">
        <f t="shared" si="128"/>
        <v>2025</v>
      </c>
      <c r="C2727" t="str">
        <f t="shared" si="126"/>
        <v>2024-2025</v>
      </c>
      <c r="D2727" t="s">
        <v>160</v>
      </c>
      <c r="E2727" t="s">
        <v>45</v>
      </c>
      <c r="F2727" t="str">
        <f t="shared" si="127"/>
        <v>Victoria</v>
      </c>
      <c r="G2727" t="s">
        <v>26</v>
      </c>
      <c r="H2727">
        <v>3136</v>
      </c>
      <c r="I2727" t="s">
        <v>11</v>
      </c>
      <c r="J2727" t="s">
        <v>125</v>
      </c>
      <c r="K2727" t="s">
        <v>155</v>
      </c>
      <c r="L2727" t="s">
        <v>145</v>
      </c>
      <c r="M2727" s="5">
        <v>48</v>
      </c>
    </row>
    <row r="2728" spans="1:13" x14ac:dyDescent="0.25">
      <c r="A2728" s="2">
        <v>45771</v>
      </c>
      <c r="B2728" s="3">
        <f t="shared" si="128"/>
        <v>2025</v>
      </c>
      <c r="C2728" t="str">
        <f t="shared" si="126"/>
        <v>2024-2025</v>
      </c>
      <c r="D2728" t="s">
        <v>160</v>
      </c>
      <c r="E2728" t="s">
        <v>49</v>
      </c>
      <c r="F2728" t="str">
        <f t="shared" si="127"/>
        <v>New South Wales</v>
      </c>
      <c r="G2728" t="s">
        <v>10</v>
      </c>
      <c r="H2728">
        <v>2350</v>
      </c>
      <c r="I2728" t="s">
        <v>11</v>
      </c>
      <c r="J2728" t="s">
        <v>120</v>
      </c>
      <c r="K2728" t="s">
        <v>159</v>
      </c>
      <c r="L2728" t="s">
        <v>149</v>
      </c>
      <c r="M2728" s="5">
        <v>223</v>
      </c>
    </row>
    <row r="2729" spans="1:13" x14ac:dyDescent="0.25">
      <c r="A2729" s="2">
        <v>45354</v>
      </c>
      <c r="B2729" s="3">
        <f t="shared" si="128"/>
        <v>2024</v>
      </c>
      <c r="C2729" t="str">
        <f t="shared" si="126"/>
        <v>2023-2024</v>
      </c>
      <c r="D2729" t="s">
        <v>160</v>
      </c>
      <c r="E2729" t="s">
        <v>49</v>
      </c>
      <c r="F2729" t="str">
        <f t="shared" si="127"/>
        <v>New South Wales</v>
      </c>
      <c r="G2729" t="s">
        <v>10</v>
      </c>
      <c r="H2729">
        <v>2350</v>
      </c>
      <c r="I2729" t="s">
        <v>11</v>
      </c>
      <c r="J2729" t="s">
        <v>120</v>
      </c>
      <c r="K2729" t="s">
        <v>151</v>
      </c>
      <c r="L2729" t="s">
        <v>141</v>
      </c>
      <c r="M2729" s="5">
        <v>627</v>
      </c>
    </row>
    <row r="2730" spans="1:13" x14ac:dyDescent="0.25">
      <c r="A2730" s="2">
        <v>45933</v>
      </c>
      <c r="B2730" s="3">
        <f t="shared" si="128"/>
        <v>2026</v>
      </c>
      <c r="C2730" t="str">
        <f t="shared" si="126"/>
        <v>2025-2026</v>
      </c>
      <c r="D2730" t="s">
        <v>161</v>
      </c>
      <c r="E2730" t="s">
        <v>104</v>
      </c>
      <c r="F2730" t="str">
        <f t="shared" si="127"/>
        <v>Victoria</v>
      </c>
      <c r="G2730" t="s">
        <v>26</v>
      </c>
      <c r="H2730">
        <v>3175</v>
      </c>
      <c r="I2730" t="s">
        <v>11</v>
      </c>
      <c r="J2730" t="s">
        <v>125</v>
      </c>
      <c r="K2730" t="s">
        <v>155</v>
      </c>
      <c r="L2730" t="s">
        <v>145</v>
      </c>
      <c r="M2730" s="5">
        <v>598</v>
      </c>
    </row>
    <row r="2731" spans="1:13" x14ac:dyDescent="0.25">
      <c r="A2731" s="2">
        <v>45542</v>
      </c>
      <c r="B2731" s="3">
        <f t="shared" si="128"/>
        <v>2025</v>
      </c>
      <c r="C2731" t="str">
        <f t="shared" si="126"/>
        <v>2024-2025</v>
      </c>
      <c r="D2731" t="s">
        <v>161</v>
      </c>
      <c r="E2731" t="s">
        <v>38</v>
      </c>
      <c r="F2731" t="str">
        <f t="shared" si="127"/>
        <v>Victoria</v>
      </c>
      <c r="G2731" t="s">
        <v>26</v>
      </c>
      <c r="H2731">
        <v>3199</v>
      </c>
      <c r="I2731" t="s">
        <v>11</v>
      </c>
      <c r="J2731" t="s">
        <v>125</v>
      </c>
      <c r="K2731" t="s">
        <v>151</v>
      </c>
      <c r="L2731" t="s">
        <v>141</v>
      </c>
      <c r="M2731" s="5">
        <v>461</v>
      </c>
    </row>
    <row r="2732" spans="1:13" x14ac:dyDescent="0.25">
      <c r="A2732" s="2">
        <v>45745</v>
      </c>
      <c r="B2732" s="3">
        <f t="shared" si="128"/>
        <v>2025</v>
      </c>
      <c r="C2732" t="str">
        <f t="shared" si="126"/>
        <v>2024-2025</v>
      </c>
      <c r="D2732" t="s">
        <v>161</v>
      </c>
      <c r="E2732" t="s">
        <v>61</v>
      </c>
      <c r="F2732" t="str">
        <f t="shared" si="127"/>
        <v>Victoria</v>
      </c>
      <c r="G2732" t="s">
        <v>26</v>
      </c>
      <c r="H2732">
        <v>3179</v>
      </c>
      <c r="I2732" t="s">
        <v>11</v>
      </c>
      <c r="J2732" t="s">
        <v>125</v>
      </c>
      <c r="K2732" t="s">
        <v>155</v>
      </c>
      <c r="L2732" t="s">
        <v>145</v>
      </c>
      <c r="M2732" s="5">
        <v>124</v>
      </c>
    </row>
    <row r="2733" spans="1:13" x14ac:dyDescent="0.25">
      <c r="A2733" s="2">
        <v>45949</v>
      </c>
      <c r="B2733" s="3">
        <f t="shared" si="128"/>
        <v>2026</v>
      </c>
      <c r="C2733" t="str">
        <f t="shared" si="126"/>
        <v>2025-2026</v>
      </c>
      <c r="D2733" t="s">
        <v>160</v>
      </c>
      <c r="E2733" t="s">
        <v>12</v>
      </c>
      <c r="F2733" t="str">
        <f t="shared" si="127"/>
        <v>New South Wales</v>
      </c>
      <c r="G2733" t="s">
        <v>10</v>
      </c>
      <c r="H2733">
        <v>2795</v>
      </c>
      <c r="I2733" t="s">
        <v>11</v>
      </c>
      <c r="J2733" t="s">
        <v>130</v>
      </c>
      <c r="K2733" t="s">
        <v>153</v>
      </c>
      <c r="L2733" t="s">
        <v>143</v>
      </c>
      <c r="M2733" s="5">
        <v>562</v>
      </c>
    </row>
    <row r="2734" spans="1:13" x14ac:dyDescent="0.25">
      <c r="A2734" s="2">
        <v>45318</v>
      </c>
      <c r="B2734" s="3">
        <f t="shared" si="128"/>
        <v>2024</v>
      </c>
      <c r="C2734" t="str">
        <f t="shared" si="126"/>
        <v>2023-2024</v>
      </c>
      <c r="D2734" t="s">
        <v>160</v>
      </c>
      <c r="E2734" t="s">
        <v>110</v>
      </c>
      <c r="F2734" t="str">
        <f t="shared" si="127"/>
        <v>Australian Capital Territory</v>
      </c>
      <c r="G2734" t="s">
        <v>51</v>
      </c>
      <c r="H2734">
        <v>2609</v>
      </c>
      <c r="I2734" t="s">
        <v>11</v>
      </c>
      <c r="J2734" t="s">
        <v>121</v>
      </c>
      <c r="K2734" t="s">
        <v>152</v>
      </c>
      <c r="L2734" t="s">
        <v>142</v>
      </c>
      <c r="M2734" s="5">
        <v>693</v>
      </c>
    </row>
    <row r="2735" spans="1:13" x14ac:dyDescent="0.25">
      <c r="A2735" s="2">
        <v>45597</v>
      </c>
      <c r="B2735" s="3">
        <f t="shared" si="128"/>
        <v>2025</v>
      </c>
      <c r="C2735" t="str">
        <f t="shared" si="126"/>
        <v>2024-2025</v>
      </c>
      <c r="D2735" t="s">
        <v>160</v>
      </c>
      <c r="E2735" t="s">
        <v>13</v>
      </c>
      <c r="F2735" t="str">
        <f t="shared" si="127"/>
        <v>New South Wales</v>
      </c>
      <c r="G2735" t="s">
        <v>10</v>
      </c>
      <c r="H2735">
        <v>2141</v>
      </c>
      <c r="I2735" t="s">
        <v>11</v>
      </c>
      <c r="J2735" t="s">
        <v>123</v>
      </c>
      <c r="K2735" t="s">
        <v>152</v>
      </c>
      <c r="L2735" t="s">
        <v>142</v>
      </c>
      <c r="M2735" s="5">
        <v>116</v>
      </c>
    </row>
    <row r="2736" spans="1:13" x14ac:dyDescent="0.25">
      <c r="A2736" s="2">
        <v>45517</v>
      </c>
      <c r="B2736" s="3">
        <f t="shared" si="128"/>
        <v>2025</v>
      </c>
      <c r="C2736" t="str">
        <f t="shared" si="126"/>
        <v>2024-2025</v>
      </c>
      <c r="D2736" t="s">
        <v>160</v>
      </c>
      <c r="E2736" t="s">
        <v>9</v>
      </c>
      <c r="F2736" t="str">
        <f t="shared" si="127"/>
        <v>New South Wales</v>
      </c>
      <c r="G2736" t="s">
        <v>10</v>
      </c>
      <c r="H2736">
        <v>2067</v>
      </c>
      <c r="I2736" t="s">
        <v>11</v>
      </c>
      <c r="J2736" t="s">
        <v>124</v>
      </c>
      <c r="K2736" t="s">
        <v>156</v>
      </c>
      <c r="L2736" t="s">
        <v>146</v>
      </c>
      <c r="M2736" s="5">
        <v>623</v>
      </c>
    </row>
    <row r="2737" spans="1:13" x14ac:dyDescent="0.25">
      <c r="A2737" s="2">
        <v>45586</v>
      </c>
      <c r="B2737" s="3">
        <f t="shared" si="128"/>
        <v>2025</v>
      </c>
      <c r="C2737" t="str">
        <f t="shared" si="126"/>
        <v>2024-2025</v>
      </c>
      <c r="D2737" t="s">
        <v>160</v>
      </c>
      <c r="E2737" t="s">
        <v>27</v>
      </c>
      <c r="F2737" t="str">
        <f t="shared" si="127"/>
        <v>Western Australia</v>
      </c>
      <c r="G2737" t="s">
        <v>28</v>
      </c>
      <c r="H2737">
        <v>6030</v>
      </c>
      <c r="I2737" t="s">
        <v>11</v>
      </c>
      <c r="J2737" t="s">
        <v>119</v>
      </c>
      <c r="K2737" t="s">
        <v>152</v>
      </c>
      <c r="L2737" t="s">
        <v>142</v>
      </c>
      <c r="M2737" s="5">
        <v>115</v>
      </c>
    </row>
    <row r="2738" spans="1:13" x14ac:dyDescent="0.25">
      <c r="A2738" s="2">
        <v>45365</v>
      </c>
      <c r="B2738" s="3">
        <f t="shared" si="128"/>
        <v>2024</v>
      </c>
      <c r="C2738" t="str">
        <f t="shared" si="126"/>
        <v>2023-2024</v>
      </c>
      <c r="D2738" t="s">
        <v>161</v>
      </c>
      <c r="E2738" t="s">
        <v>35</v>
      </c>
      <c r="F2738" t="str">
        <f t="shared" si="127"/>
        <v>Victoria</v>
      </c>
      <c r="G2738" t="s">
        <v>26</v>
      </c>
      <c r="H2738">
        <v>3280</v>
      </c>
      <c r="I2738" t="s">
        <v>11</v>
      </c>
      <c r="J2738" t="s">
        <v>127</v>
      </c>
      <c r="K2738" t="s">
        <v>156</v>
      </c>
      <c r="L2738" t="s">
        <v>146</v>
      </c>
      <c r="M2738" s="5">
        <v>601</v>
      </c>
    </row>
    <row r="2739" spans="1:13" x14ac:dyDescent="0.25">
      <c r="A2739" s="2">
        <v>45953</v>
      </c>
      <c r="B2739" s="3">
        <f t="shared" si="128"/>
        <v>2026</v>
      </c>
      <c r="C2739" t="str">
        <f t="shared" si="126"/>
        <v>2025-2026</v>
      </c>
      <c r="D2739" t="s">
        <v>161</v>
      </c>
      <c r="E2739" t="s">
        <v>53</v>
      </c>
      <c r="F2739" t="str">
        <f t="shared" si="127"/>
        <v>Queensland</v>
      </c>
      <c r="G2739" t="s">
        <v>19</v>
      </c>
      <c r="H2739">
        <v>4012</v>
      </c>
      <c r="I2739" t="s">
        <v>11</v>
      </c>
      <c r="J2739" t="s">
        <v>129</v>
      </c>
      <c r="K2739" t="s">
        <v>157</v>
      </c>
      <c r="L2739" t="s">
        <v>147</v>
      </c>
      <c r="M2739" s="5">
        <v>620</v>
      </c>
    </row>
    <row r="2740" spans="1:13" x14ac:dyDescent="0.25">
      <c r="A2740" s="2">
        <v>45980</v>
      </c>
      <c r="B2740" s="3">
        <f t="shared" si="128"/>
        <v>2026</v>
      </c>
      <c r="C2740" t="str">
        <f t="shared" si="126"/>
        <v>2025-2026</v>
      </c>
      <c r="D2740" t="s">
        <v>160</v>
      </c>
      <c r="E2740" t="s">
        <v>64</v>
      </c>
      <c r="F2740" t="str">
        <f t="shared" si="127"/>
        <v>Western Australia</v>
      </c>
      <c r="G2740" t="s">
        <v>28</v>
      </c>
      <c r="H2740">
        <v>6112</v>
      </c>
      <c r="I2740" t="s">
        <v>11</v>
      </c>
      <c r="J2740" t="s">
        <v>133</v>
      </c>
      <c r="K2740" t="s">
        <v>155</v>
      </c>
      <c r="L2740" t="s">
        <v>145</v>
      </c>
      <c r="M2740" s="5">
        <v>230</v>
      </c>
    </row>
    <row r="2741" spans="1:13" x14ac:dyDescent="0.25">
      <c r="A2741" s="2">
        <v>45362</v>
      </c>
      <c r="B2741" s="3">
        <f t="shared" si="128"/>
        <v>2024</v>
      </c>
      <c r="C2741" t="str">
        <f t="shared" si="126"/>
        <v>2023-2024</v>
      </c>
      <c r="D2741" t="s">
        <v>160</v>
      </c>
      <c r="E2741" t="s">
        <v>13</v>
      </c>
      <c r="F2741" t="str">
        <f t="shared" si="127"/>
        <v>New South Wales</v>
      </c>
      <c r="G2741" t="s">
        <v>10</v>
      </c>
      <c r="H2741">
        <v>2141</v>
      </c>
      <c r="I2741" t="s">
        <v>11</v>
      </c>
      <c r="J2741" t="s">
        <v>123</v>
      </c>
      <c r="K2741" t="s">
        <v>157</v>
      </c>
      <c r="L2741" t="s">
        <v>147</v>
      </c>
      <c r="M2741" s="5">
        <v>243</v>
      </c>
    </row>
    <row r="2742" spans="1:13" x14ac:dyDescent="0.25">
      <c r="A2742" s="2">
        <v>45961</v>
      </c>
      <c r="B2742" s="3">
        <f t="shared" si="128"/>
        <v>2026</v>
      </c>
      <c r="C2742" t="str">
        <f t="shared" si="126"/>
        <v>2025-2026</v>
      </c>
      <c r="D2742" t="s">
        <v>161</v>
      </c>
      <c r="E2742" t="s">
        <v>90</v>
      </c>
      <c r="F2742" t="str">
        <f t="shared" si="127"/>
        <v>New South Wales</v>
      </c>
      <c r="G2742" t="s">
        <v>10</v>
      </c>
      <c r="H2742">
        <v>2650</v>
      </c>
      <c r="I2742" t="s">
        <v>11</v>
      </c>
      <c r="J2742" t="s">
        <v>130</v>
      </c>
      <c r="K2742" t="s">
        <v>158</v>
      </c>
      <c r="L2742" t="s">
        <v>148</v>
      </c>
      <c r="M2742" s="5">
        <v>360</v>
      </c>
    </row>
    <row r="2743" spans="1:13" x14ac:dyDescent="0.25">
      <c r="A2743" s="2">
        <v>45965</v>
      </c>
      <c r="B2743" s="3">
        <f t="shared" si="128"/>
        <v>2026</v>
      </c>
      <c r="C2743" t="str">
        <f t="shared" si="126"/>
        <v>2025-2026</v>
      </c>
      <c r="D2743" t="s">
        <v>160</v>
      </c>
      <c r="E2743" t="s">
        <v>24</v>
      </c>
      <c r="F2743" t="str">
        <f t="shared" si="127"/>
        <v>Queensland</v>
      </c>
      <c r="G2743" t="s">
        <v>19</v>
      </c>
      <c r="H2743">
        <v>4053</v>
      </c>
      <c r="I2743" t="s">
        <v>11</v>
      </c>
      <c r="J2743" t="s">
        <v>129</v>
      </c>
      <c r="K2743" t="s">
        <v>154</v>
      </c>
      <c r="L2743" t="s">
        <v>144</v>
      </c>
      <c r="M2743" s="5">
        <v>495</v>
      </c>
    </row>
    <row r="2744" spans="1:13" x14ac:dyDescent="0.25">
      <c r="A2744" s="2">
        <v>45694</v>
      </c>
      <c r="B2744" s="3">
        <f t="shared" si="128"/>
        <v>2025</v>
      </c>
      <c r="C2744" t="str">
        <f t="shared" si="126"/>
        <v>2024-2025</v>
      </c>
      <c r="D2744" t="s">
        <v>160</v>
      </c>
      <c r="E2744" t="s">
        <v>33</v>
      </c>
      <c r="F2744" t="str">
        <f t="shared" si="127"/>
        <v>Northern Territory</v>
      </c>
      <c r="G2744" t="s">
        <v>15</v>
      </c>
      <c r="H2744">
        <v>870</v>
      </c>
      <c r="I2744" t="s">
        <v>11</v>
      </c>
      <c r="J2744" t="s">
        <v>138</v>
      </c>
      <c r="K2744" t="s">
        <v>155</v>
      </c>
      <c r="L2744" t="s">
        <v>145</v>
      </c>
      <c r="M2744" s="5">
        <v>620</v>
      </c>
    </row>
    <row r="2745" spans="1:13" x14ac:dyDescent="0.25">
      <c r="A2745" s="2">
        <v>45637</v>
      </c>
      <c r="B2745" s="3">
        <f t="shared" si="128"/>
        <v>2025</v>
      </c>
      <c r="C2745" t="str">
        <f t="shared" si="126"/>
        <v>2024-2025</v>
      </c>
      <c r="D2745" t="s">
        <v>160</v>
      </c>
      <c r="E2745" t="s">
        <v>88</v>
      </c>
      <c r="F2745" t="str">
        <f t="shared" si="127"/>
        <v>Queensland</v>
      </c>
      <c r="G2745" t="s">
        <v>19</v>
      </c>
      <c r="H2745">
        <v>4570</v>
      </c>
      <c r="I2745" t="s">
        <v>11</v>
      </c>
      <c r="J2745" t="s">
        <v>134</v>
      </c>
      <c r="K2745" t="s">
        <v>153</v>
      </c>
      <c r="L2745" t="s">
        <v>143</v>
      </c>
      <c r="M2745" s="5">
        <v>258</v>
      </c>
    </row>
    <row r="2746" spans="1:13" x14ac:dyDescent="0.25">
      <c r="A2746" s="2">
        <v>45526</v>
      </c>
      <c r="B2746" s="3">
        <f t="shared" si="128"/>
        <v>2025</v>
      </c>
      <c r="C2746" t="str">
        <f t="shared" si="126"/>
        <v>2024-2025</v>
      </c>
      <c r="D2746" t="s">
        <v>160</v>
      </c>
      <c r="E2746" t="s">
        <v>105</v>
      </c>
      <c r="F2746" t="str">
        <f t="shared" si="127"/>
        <v>New South Wales</v>
      </c>
      <c r="G2746" t="s">
        <v>10</v>
      </c>
      <c r="H2746">
        <v>2031</v>
      </c>
      <c r="I2746" t="s">
        <v>11</v>
      </c>
      <c r="J2746" t="s">
        <v>124</v>
      </c>
      <c r="K2746" t="s">
        <v>152</v>
      </c>
      <c r="L2746" t="s">
        <v>142</v>
      </c>
      <c r="M2746" s="5">
        <v>110</v>
      </c>
    </row>
    <row r="2747" spans="1:13" x14ac:dyDescent="0.25">
      <c r="A2747" s="2">
        <v>45525</v>
      </c>
      <c r="B2747" s="3">
        <f t="shared" si="128"/>
        <v>2025</v>
      </c>
      <c r="C2747" t="str">
        <f t="shared" si="126"/>
        <v>2024-2025</v>
      </c>
      <c r="D2747" t="s">
        <v>160</v>
      </c>
      <c r="E2747" t="s">
        <v>71</v>
      </c>
      <c r="F2747" t="str">
        <f t="shared" si="127"/>
        <v>Victoria</v>
      </c>
      <c r="G2747" t="s">
        <v>26</v>
      </c>
      <c r="H2747">
        <v>3131</v>
      </c>
      <c r="I2747" t="s">
        <v>11</v>
      </c>
      <c r="J2747" t="s">
        <v>125</v>
      </c>
      <c r="K2747" t="s">
        <v>157</v>
      </c>
      <c r="L2747" t="s">
        <v>147</v>
      </c>
      <c r="M2747" s="5">
        <v>233</v>
      </c>
    </row>
    <row r="2748" spans="1:13" x14ac:dyDescent="0.25">
      <c r="A2748" s="2">
        <v>45682</v>
      </c>
      <c r="B2748" s="3">
        <f t="shared" si="128"/>
        <v>2025</v>
      </c>
      <c r="C2748" t="str">
        <f t="shared" si="126"/>
        <v>2024-2025</v>
      </c>
      <c r="D2748" t="s">
        <v>160</v>
      </c>
      <c r="E2748" t="s">
        <v>12</v>
      </c>
      <c r="F2748" t="str">
        <f t="shared" si="127"/>
        <v>New South Wales</v>
      </c>
      <c r="G2748" t="s">
        <v>10</v>
      </c>
      <c r="H2748">
        <v>2795</v>
      </c>
      <c r="I2748" t="s">
        <v>11</v>
      </c>
      <c r="J2748" t="s">
        <v>130</v>
      </c>
      <c r="K2748" t="s">
        <v>159</v>
      </c>
      <c r="L2748" t="s">
        <v>149</v>
      </c>
      <c r="M2748" s="5">
        <v>787</v>
      </c>
    </row>
    <row r="2749" spans="1:13" x14ac:dyDescent="0.25">
      <c r="A2749" s="2">
        <v>45575</v>
      </c>
      <c r="B2749" s="3">
        <f t="shared" si="128"/>
        <v>2025</v>
      </c>
      <c r="C2749" t="str">
        <f t="shared" si="126"/>
        <v>2024-2025</v>
      </c>
      <c r="D2749" t="s">
        <v>161</v>
      </c>
      <c r="E2749" t="s">
        <v>55</v>
      </c>
      <c r="F2749" t="str">
        <f t="shared" si="127"/>
        <v>Queensland</v>
      </c>
      <c r="G2749" t="s">
        <v>19</v>
      </c>
      <c r="H2749">
        <v>4740</v>
      </c>
      <c r="I2749" t="s">
        <v>11</v>
      </c>
      <c r="J2749" t="s">
        <v>136</v>
      </c>
      <c r="K2749" t="s">
        <v>154</v>
      </c>
      <c r="L2749" t="s">
        <v>144</v>
      </c>
      <c r="M2749" s="5">
        <v>645</v>
      </c>
    </row>
    <row r="2750" spans="1:13" x14ac:dyDescent="0.25">
      <c r="A2750" s="2">
        <v>45683</v>
      </c>
      <c r="B2750" s="3">
        <f t="shared" si="128"/>
        <v>2025</v>
      </c>
      <c r="C2750" t="str">
        <f t="shared" si="126"/>
        <v>2024-2025</v>
      </c>
      <c r="D2750" t="s">
        <v>160</v>
      </c>
      <c r="E2750" t="s">
        <v>96</v>
      </c>
      <c r="F2750" t="str">
        <f t="shared" si="127"/>
        <v>Western Australia</v>
      </c>
      <c r="G2750" t="s">
        <v>28</v>
      </c>
      <c r="H2750">
        <v>6027</v>
      </c>
      <c r="I2750" t="s">
        <v>11</v>
      </c>
      <c r="J2750" t="s">
        <v>119</v>
      </c>
      <c r="K2750" t="s">
        <v>150</v>
      </c>
      <c r="L2750" t="s">
        <v>140</v>
      </c>
      <c r="M2750" s="5">
        <v>541</v>
      </c>
    </row>
    <row r="2751" spans="1:13" x14ac:dyDescent="0.25">
      <c r="A2751" s="2">
        <v>45667</v>
      </c>
      <c r="B2751" s="3">
        <f t="shared" si="128"/>
        <v>2025</v>
      </c>
      <c r="C2751" t="str">
        <f t="shared" si="126"/>
        <v>2024-2025</v>
      </c>
      <c r="D2751" t="s">
        <v>161</v>
      </c>
      <c r="E2751" t="s">
        <v>70</v>
      </c>
      <c r="F2751" t="str">
        <f t="shared" si="127"/>
        <v>Western Australia</v>
      </c>
      <c r="G2751" t="s">
        <v>28</v>
      </c>
      <c r="H2751">
        <v>6021</v>
      </c>
      <c r="I2751" t="s">
        <v>11</v>
      </c>
      <c r="J2751" t="s">
        <v>119</v>
      </c>
      <c r="K2751" t="s">
        <v>155</v>
      </c>
      <c r="L2751" t="s">
        <v>145</v>
      </c>
      <c r="M2751" s="5">
        <v>48</v>
      </c>
    </row>
    <row r="2752" spans="1:13" x14ac:dyDescent="0.25">
      <c r="A2752" s="2">
        <v>45864</v>
      </c>
      <c r="B2752" s="3">
        <f t="shared" si="128"/>
        <v>2026</v>
      </c>
      <c r="C2752" t="str">
        <f t="shared" si="126"/>
        <v>2025-2026</v>
      </c>
      <c r="D2752" t="s">
        <v>160</v>
      </c>
      <c r="E2752" t="s">
        <v>39</v>
      </c>
      <c r="F2752" t="str">
        <f t="shared" si="127"/>
        <v>New South Wales</v>
      </c>
      <c r="G2752" t="s">
        <v>10</v>
      </c>
      <c r="H2752">
        <v>2541</v>
      </c>
      <c r="I2752" t="s">
        <v>11</v>
      </c>
      <c r="J2752" t="s">
        <v>121</v>
      </c>
      <c r="K2752" t="s">
        <v>152</v>
      </c>
      <c r="L2752" t="s">
        <v>142</v>
      </c>
      <c r="M2752" s="5">
        <v>563</v>
      </c>
    </row>
    <row r="2753" spans="1:13" x14ac:dyDescent="0.25">
      <c r="A2753" s="2">
        <v>45782</v>
      </c>
      <c r="B2753" s="3">
        <f t="shared" si="128"/>
        <v>2025</v>
      </c>
      <c r="C2753" t="str">
        <f t="shared" si="126"/>
        <v>2024-2025</v>
      </c>
      <c r="D2753" t="s">
        <v>160</v>
      </c>
      <c r="E2753" t="s">
        <v>84</v>
      </c>
      <c r="F2753" t="str">
        <f t="shared" si="127"/>
        <v>Western Australia</v>
      </c>
      <c r="G2753" t="s">
        <v>28</v>
      </c>
      <c r="H2753">
        <v>6280</v>
      </c>
      <c r="I2753" t="s">
        <v>11</v>
      </c>
      <c r="J2753" t="s">
        <v>133</v>
      </c>
      <c r="K2753" t="s">
        <v>155</v>
      </c>
      <c r="L2753" t="s">
        <v>145</v>
      </c>
      <c r="M2753" s="5">
        <v>573</v>
      </c>
    </row>
    <row r="2754" spans="1:13" x14ac:dyDescent="0.25">
      <c r="A2754" s="2">
        <v>45306</v>
      </c>
      <c r="B2754" s="3">
        <f t="shared" si="128"/>
        <v>2024</v>
      </c>
      <c r="C2754" t="str">
        <f t="shared" ref="C2754:C2817" si="129">IF(MONTH(A2754) &gt;= 7, YEAR(A2754) &amp; "-" &amp; YEAR(A2754) + 1, YEAR(A2754) - 1 &amp; "-" &amp; YEAR(A2754))</f>
        <v>2023-2024</v>
      </c>
      <c r="D2754" t="s">
        <v>160</v>
      </c>
      <c r="E2754" t="s">
        <v>94</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19</v>
      </c>
      <c r="H2754">
        <v>4551</v>
      </c>
      <c r="I2754" t="s">
        <v>11</v>
      </c>
      <c r="J2754" t="s">
        <v>134</v>
      </c>
      <c r="K2754" t="s">
        <v>152</v>
      </c>
      <c r="L2754" t="s">
        <v>142</v>
      </c>
      <c r="M2754" s="5">
        <v>733</v>
      </c>
    </row>
    <row r="2755" spans="1:13" x14ac:dyDescent="0.25">
      <c r="A2755" s="2">
        <v>45512</v>
      </c>
      <c r="B2755" s="3">
        <f t="shared" ref="B2755:B2818" si="131">IF(MONTH(A2755)&gt;=7,YEAR(A2755)+1,YEAR(A2755))</f>
        <v>2025</v>
      </c>
      <c r="C2755" t="str">
        <f t="shared" si="129"/>
        <v>2024-2025</v>
      </c>
      <c r="D2755" t="s">
        <v>160</v>
      </c>
      <c r="E2755" t="s">
        <v>61</v>
      </c>
      <c r="F2755" t="str">
        <f t="shared" si="130"/>
        <v>Victoria</v>
      </c>
      <c r="G2755" t="s">
        <v>26</v>
      </c>
      <c r="H2755">
        <v>3179</v>
      </c>
      <c r="I2755" t="s">
        <v>11</v>
      </c>
      <c r="J2755" t="s">
        <v>125</v>
      </c>
      <c r="K2755" t="s">
        <v>157</v>
      </c>
      <c r="L2755" t="s">
        <v>147</v>
      </c>
      <c r="M2755" s="5">
        <v>610</v>
      </c>
    </row>
    <row r="2756" spans="1:13" x14ac:dyDescent="0.25">
      <c r="A2756" s="2">
        <v>45769</v>
      </c>
      <c r="B2756" s="3">
        <f t="shared" si="131"/>
        <v>2025</v>
      </c>
      <c r="C2756" t="str">
        <f t="shared" si="129"/>
        <v>2024-2025</v>
      </c>
      <c r="D2756" t="s">
        <v>160</v>
      </c>
      <c r="E2756" t="s">
        <v>113</v>
      </c>
      <c r="F2756" t="str">
        <f t="shared" si="130"/>
        <v>New South Wales</v>
      </c>
      <c r="G2756" t="s">
        <v>10</v>
      </c>
      <c r="H2756">
        <v>2101</v>
      </c>
      <c r="I2756" t="s">
        <v>11</v>
      </c>
      <c r="J2756" t="s">
        <v>123</v>
      </c>
      <c r="K2756" t="s">
        <v>153</v>
      </c>
      <c r="L2756" t="s">
        <v>143</v>
      </c>
      <c r="M2756" s="5">
        <v>689</v>
      </c>
    </row>
    <row r="2757" spans="1:13" x14ac:dyDescent="0.25">
      <c r="A2757" s="2">
        <v>45616</v>
      </c>
      <c r="B2757" s="3">
        <f t="shared" si="131"/>
        <v>2025</v>
      </c>
      <c r="C2757" t="str">
        <f t="shared" si="129"/>
        <v>2024-2025</v>
      </c>
      <c r="D2757" t="s">
        <v>160</v>
      </c>
      <c r="E2757" t="s">
        <v>73</v>
      </c>
      <c r="F2757" t="str">
        <f t="shared" si="130"/>
        <v>Queensland</v>
      </c>
      <c r="G2757" t="s">
        <v>19</v>
      </c>
      <c r="H2757">
        <v>4509</v>
      </c>
      <c r="I2757" t="s">
        <v>11</v>
      </c>
      <c r="J2757" t="s">
        <v>122</v>
      </c>
      <c r="K2757" t="s">
        <v>152</v>
      </c>
      <c r="L2757" t="s">
        <v>142</v>
      </c>
      <c r="M2757" s="5">
        <v>320</v>
      </c>
    </row>
    <row r="2758" spans="1:13" x14ac:dyDescent="0.25">
      <c r="A2758" s="2">
        <v>45622</v>
      </c>
      <c r="B2758" s="3">
        <f t="shared" si="131"/>
        <v>2025</v>
      </c>
      <c r="C2758" t="str">
        <f t="shared" si="129"/>
        <v>2024-2025</v>
      </c>
      <c r="D2758" t="s">
        <v>161</v>
      </c>
      <c r="E2758" t="s">
        <v>52</v>
      </c>
      <c r="F2758" t="str">
        <f t="shared" si="130"/>
        <v>New South Wales</v>
      </c>
      <c r="G2758" t="s">
        <v>10</v>
      </c>
      <c r="H2758">
        <v>2485</v>
      </c>
      <c r="I2758" t="s">
        <v>11</v>
      </c>
      <c r="J2758" t="s">
        <v>120</v>
      </c>
      <c r="K2758" t="s">
        <v>153</v>
      </c>
      <c r="L2758" t="s">
        <v>143</v>
      </c>
      <c r="M2758" s="5">
        <v>209</v>
      </c>
    </row>
    <row r="2759" spans="1:13" x14ac:dyDescent="0.25">
      <c r="A2759" s="2">
        <v>45843</v>
      </c>
      <c r="B2759" s="3">
        <f t="shared" si="131"/>
        <v>2026</v>
      </c>
      <c r="C2759" t="str">
        <f t="shared" si="129"/>
        <v>2025-2026</v>
      </c>
      <c r="D2759" t="s">
        <v>160</v>
      </c>
      <c r="E2759" t="s">
        <v>86</v>
      </c>
      <c r="F2759" t="str">
        <f t="shared" si="130"/>
        <v>Queensland</v>
      </c>
      <c r="G2759" t="s">
        <v>19</v>
      </c>
      <c r="H2759">
        <v>4119</v>
      </c>
      <c r="I2759" t="s">
        <v>11</v>
      </c>
      <c r="J2759" t="s">
        <v>129</v>
      </c>
      <c r="K2759" t="s">
        <v>159</v>
      </c>
      <c r="L2759" t="s">
        <v>149</v>
      </c>
      <c r="M2759" s="5">
        <v>378</v>
      </c>
    </row>
    <row r="2760" spans="1:13" x14ac:dyDescent="0.25">
      <c r="A2760" s="2">
        <v>45675</v>
      </c>
      <c r="B2760" s="3">
        <f t="shared" si="131"/>
        <v>2025</v>
      </c>
      <c r="C2760" t="str">
        <f t="shared" si="129"/>
        <v>2024-2025</v>
      </c>
      <c r="D2760" t="s">
        <v>160</v>
      </c>
      <c r="E2760" t="s">
        <v>89</v>
      </c>
      <c r="F2760" t="str">
        <f t="shared" si="130"/>
        <v>Queensland</v>
      </c>
      <c r="G2760" t="s">
        <v>19</v>
      </c>
      <c r="H2760">
        <v>4700</v>
      </c>
      <c r="I2760" t="s">
        <v>11</v>
      </c>
      <c r="J2760" t="s">
        <v>136</v>
      </c>
      <c r="K2760" t="s">
        <v>151</v>
      </c>
      <c r="L2760" t="s">
        <v>141</v>
      </c>
      <c r="M2760" s="5">
        <v>75</v>
      </c>
    </row>
    <row r="2761" spans="1:13" x14ac:dyDescent="0.25">
      <c r="A2761" s="2">
        <v>45379</v>
      </c>
      <c r="B2761" s="3">
        <f t="shared" si="131"/>
        <v>2024</v>
      </c>
      <c r="C2761" t="str">
        <f t="shared" si="129"/>
        <v>2023-2024</v>
      </c>
      <c r="D2761" t="s">
        <v>160</v>
      </c>
      <c r="E2761" t="s">
        <v>45</v>
      </c>
      <c r="F2761" t="str">
        <f t="shared" si="130"/>
        <v>Victoria</v>
      </c>
      <c r="G2761" t="s">
        <v>26</v>
      </c>
      <c r="H2761">
        <v>3136</v>
      </c>
      <c r="I2761" t="s">
        <v>11</v>
      </c>
      <c r="J2761" t="s">
        <v>125</v>
      </c>
      <c r="K2761" t="s">
        <v>151</v>
      </c>
      <c r="L2761" t="s">
        <v>141</v>
      </c>
      <c r="M2761" s="5">
        <v>496</v>
      </c>
    </row>
    <row r="2762" spans="1:13" x14ac:dyDescent="0.25">
      <c r="A2762" s="2">
        <v>45482</v>
      </c>
      <c r="B2762" s="3">
        <f t="shared" si="131"/>
        <v>2025</v>
      </c>
      <c r="C2762" t="str">
        <f t="shared" si="129"/>
        <v>2024-2025</v>
      </c>
      <c r="D2762" t="s">
        <v>160</v>
      </c>
      <c r="E2762" t="s">
        <v>110</v>
      </c>
      <c r="F2762" t="str">
        <f t="shared" si="130"/>
        <v>Australian Capital Territory</v>
      </c>
      <c r="G2762" t="s">
        <v>51</v>
      </c>
      <c r="H2762">
        <v>2609</v>
      </c>
      <c r="I2762" t="s">
        <v>11</v>
      </c>
      <c r="J2762" t="s">
        <v>121</v>
      </c>
      <c r="K2762" t="s">
        <v>154</v>
      </c>
      <c r="L2762" t="s">
        <v>144</v>
      </c>
      <c r="M2762" s="5">
        <v>698</v>
      </c>
    </row>
    <row r="2763" spans="1:13" x14ac:dyDescent="0.25">
      <c r="A2763" s="2">
        <v>45721</v>
      </c>
      <c r="B2763" s="3">
        <f t="shared" si="131"/>
        <v>2025</v>
      </c>
      <c r="C2763" t="str">
        <f t="shared" si="129"/>
        <v>2024-2025</v>
      </c>
      <c r="D2763" t="s">
        <v>160</v>
      </c>
      <c r="E2763" t="s">
        <v>86</v>
      </c>
      <c r="F2763" t="str">
        <f t="shared" si="130"/>
        <v>Queensland</v>
      </c>
      <c r="G2763" t="s">
        <v>19</v>
      </c>
      <c r="H2763">
        <v>4119</v>
      </c>
      <c r="I2763" t="s">
        <v>11</v>
      </c>
      <c r="J2763" t="s">
        <v>129</v>
      </c>
      <c r="K2763" t="s">
        <v>156</v>
      </c>
      <c r="L2763" t="s">
        <v>146</v>
      </c>
      <c r="M2763" s="5">
        <v>132</v>
      </c>
    </row>
    <row r="2764" spans="1:13" x14ac:dyDescent="0.25">
      <c r="A2764" s="2">
        <v>45303</v>
      </c>
      <c r="B2764" s="3">
        <f t="shared" si="131"/>
        <v>2024</v>
      </c>
      <c r="C2764" t="str">
        <f t="shared" si="129"/>
        <v>2023-2024</v>
      </c>
      <c r="D2764" t="s">
        <v>160</v>
      </c>
      <c r="E2764" t="s">
        <v>81</v>
      </c>
      <c r="F2764" t="str">
        <f t="shared" si="130"/>
        <v>Victoria</v>
      </c>
      <c r="G2764" t="s">
        <v>26</v>
      </c>
      <c r="H2764">
        <v>3076</v>
      </c>
      <c r="I2764" t="s">
        <v>11</v>
      </c>
      <c r="J2764" t="s">
        <v>126</v>
      </c>
      <c r="K2764" t="s">
        <v>154</v>
      </c>
      <c r="L2764" t="s">
        <v>144</v>
      </c>
      <c r="M2764" s="5">
        <v>498</v>
      </c>
    </row>
    <row r="2765" spans="1:13" x14ac:dyDescent="0.25">
      <c r="A2765" s="2">
        <v>45999</v>
      </c>
      <c r="B2765" s="3">
        <f t="shared" si="131"/>
        <v>2026</v>
      </c>
      <c r="C2765" t="str">
        <f t="shared" si="129"/>
        <v>2025-2026</v>
      </c>
      <c r="D2765" t="s">
        <v>161</v>
      </c>
      <c r="E2765" t="s">
        <v>104</v>
      </c>
      <c r="F2765" t="str">
        <f t="shared" si="130"/>
        <v>Victoria</v>
      </c>
      <c r="G2765" t="s">
        <v>26</v>
      </c>
      <c r="H2765">
        <v>3175</v>
      </c>
      <c r="I2765" t="s">
        <v>11</v>
      </c>
      <c r="J2765" t="s">
        <v>125</v>
      </c>
      <c r="K2765" t="s">
        <v>156</v>
      </c>
      <c r="L2765" t="s">
        <v>146</v>
      </c>
      <c r="M2765" s="5">
        <v>526</v>
      </c>
    </row>
    <row r="2766" spans="1:13" x14ac:dyDescent="0.25">
      <c r="A2766" s="2">
        <v>45720</v>
      </c>
      <c r="B2766" s="3">
        <f t="shared" si="131"/>
        <v>2025</v>
      </c>
      <c r="C2766" t="str">
        <f t="shared" si="129"/>
        <v>2024-2025</v>
      </c>
      <c r="D2766" t="s">
        <v>161</v>
      </c>
      <c r="E2766" t="s">
        <v>18</v>
      </c>
      <c r="F2766" t="str">
        <f t="shared" si="130"/>
        <v>Queensland</v>
      </c>
      <c r="G2766" t="s">
        <v>19</v>
      </c>
      <c r="H2766">
        <v>4802</v>
      </c>
      <c r="I2766" t="s">
        <v>11</v>
      </c>
      <c r="J2766" t="s">
        <v>131</v>
      </c>
      <c r="K2766" t="s">
        <v>156</v>
      </c>
      <c r="L2766" t="s">
        <v>146</v>
      </c>
      <c r="M2766" s="5">
        <v>549</v>
      </c>
    </row>
    <row r="2767" spans="1:13" x14ac:dyDescent="0.25">
      <c r="A2767" s="2">
        <v>45532</v>
      </c>
      <c r="B2767" s="3">
        <f t="shared" si="131"/>
        <v>2025</v>
      </c>
      <c r="C2767" t="str">
        <f t="shared" si="129"/>
        <v>2024-2025</v>
      </c>
      <c r="D2767" t="s">
        <v>160</v>
      </c>
      <c r="E2767" t="s">
        <v>95</v>
      </c>
      <c r="F2767" t="str">
        <f t="shared" si="130"/>
        <v>New South Wales</v>
      </c>
      <c r="G2767" t="s">
        <v>10</v>
      </c>
      <c r="H2767">
        <v>2131</v>
      </c>
      <c r="I2767" t="s">
        <v>11</v>
      </c>
      <c r="J2767" t="s">
        <v>123</v>
      </c>
      <c r="K2767" t="s">
        <v>154</v>
      </c>
      <c r="L2767" t="s">
        <v>144</v>
      </c>
      <c r="M2767" s="5">
        <v>742</v>
      </c>
    </row>
    <row r="2768" spans="1:13" x14ac:dyDescent="0.25">
      <c r="A2768" s="2">
        <v>45717</v>
      </c>
      <c r="B2768" s="3">
        <f t="shared" si="131"/>
        <v>2025</v>
      </c>
      <c r="C2768" t="str">
        <f t="shared" si="129"/>
        <v>2024-2025</v>
      </c>
      <c r="D2768" t="s">
        <v>160</v>
      </c>
      <c r="E2768" t="s">
        <v>94</v>
      </c>
      <c r="F2768" t="str">
        <f t="shared" si="130"/>
        <v>Queensland</v>
      </c>
      <c r="G2768" t="s">
        <v>19</v>
      </c>
      <c r="H2768">
        <v>4551</v>
      </c>
      <c r="I2768" t="s">
        <v>11</v>
      </c>
      <c r="J2768" t="s">
        <v>134</v>
      </c>
      <c r="K2768" t="s">
        <v>153</v>
      </c>
      <c r="L2768" t="s">
        <v>143</v>
      </c>
      <c r="M2768" s="5">
        <v>437</v>
      </c>
    </row>
    <row r="2769" spans="1:13" x14ac:dyDescent="0.25">
      <c r="A2769" s="2">
        <v>45741</v>
      </c>
      <c r="B2769" s="3">
        <f t="shared" si="131"/>
        <v>2025</v>
      </c>
      <c r="C2769" t="str">
        <f t="shared" si="129"/>
        <v>2024-2025</v>
      </c>
      <c r="D2769" t="s">
        <v>160</v>
      </c>
      <c r="E2769" t="s">
        <v>54</v>
      </c>
      <c r="F2769" t="str">
        <f t="shared" si="130"/>
        <v>New South Wales</v>
      </c>
      <c r="G2769" t="s">
        <v>10</v>
      </c>
      <c r="H2769">
        <v>2750</v>
      </c>
      <c r="I2769" t="s">
        <v>11</v>
      </c>
      <c r="J2769" t="s">
        <v>130</v>
      </c>
      <c r="K2769" t="s">
        <v>156</v>
      </c>
      <c r="L2769" t="s">
        <v>146</v>
      </c>
      <c r="M2769" s="5">
        <v>169</v>
      </c>
    </row>
    <row r="2770" spans="1:13" x14ac:dyDescent="0.25">
      <c r="A2770" s="2">
        <v>45749</v>
      </c>
      <c r="B2770" s="3">
        <f t="shared" si="131"/>
        <v>2025</v>
      </c>
      <c r="C2770" t="str">
        <f t="shared" si="129"/>
        <v>2024-2025</v>
      </c>
      <c r="D2770" t="s">
        <v>160</v>
      </c>
      <c r="E2770" t="s">
        <v>85</v>
      </c>
      <c r="F2770" t="str">
        <f t="shared" si="130"/>
        <v>Western Australia</v>
      </c>
      <c r="G2770" t="s">
        <v>28</v>
      </c>
      <c r="H2770">
        <v>6725</v>
      </c>
      <c r="I2770" t="s">
        <v>11</v>
      </c>
      <c r="J2770" t="s">
        <v>139</v>
      </c>
      <c r="K2770" t="s">
        <v>159</v>
      </c>
      <c r="L2770" t="s">
        <v>149</v>
      </c>
      <c r="M2770" s="5">
        <v>425</v>
      </c>
    </row>
    <row r="2771" spans="1:13" x14ac:dyDescent="0.25">
      <c r="A2771" s="2">
        <v>45685</v>
      </c>
      <c r="B2771" s="3">
        <f t="shared" si="131"/>
        <v>2025</v>
      </c>
      <c r="C2771" t="str">
        <f t="shared" si="129"/>
        <v>2024-2025</v>
      </c>
      <c r="D2771" t="s">
        <v>160</v>
      </c>
      <c r="E2771" t="s">
        <v>106</v>
      </c>
      <c r="F2771" t="str">
        <f t="shared" si="130"/>
        <v>Queensland</v>
      </c>
      <c r="G2771" t="s">
        <v>19</v>
      </c>
      <c r="H2771">
        <v>4558</v>
      </c>
      <c r="I2771" t="s">
        <v>11</v>
      </c>
      <c r="J2771" t="s">
        <v>134</v>
      </c>
      <c r="K2771" t="s">
        <v>153</v>
      </c>
      <c r="L2771" t="s">
        <v>143</v>
      </c>
      <c r="M2771" s="5">
        <v>485</v>
      </c>
    </row>
    <row r="2772" spans="1:13" x14ac:dyDescent="0.25">
      <c r="A2772" s="2">
        <v>45632</v>
      </c>
      <c r="B2772" s="3">
        <f t="shared" si="131"/>
        <v>2025</v>
      </c>
      <c r="C2772" t="str">
        <f t="shared" si="129"/>
        <v>2024-2025</v>
      </c>
      <c r="D2772" t="s">
        <v>160</v>
      </c>
      <c r="E2772" t="s">
        <v>108</v>
      </c>
      <c r="F2772" t="str">
        <f t="shared" si="130"/>
        <v>Tasmania</v>
      </c>
      <c r="G2772" t="s">
        <v>43</v>
      </c>
      <c r="H2772">
        <v>7320</v>
      </c>
      <c r="I2772" t="s">
        <v>11</v>
      </c>
      <c r="J2772" t="s">
        <v>128</v>
      </c>
      <c r="K2772" t="s">
        <v>157</v>
      </c>
      <c r="L2772" t="s">
        <v>147</v>
      </c>
      <c r="M2772" s="5">
        <v>608</v>
      </c>
    </row>
    <row r="2773" spans="1:13" x14ac:dyDescent="0.25">
      <c r="A2773" s="2">
        <v>45901</v>
      </c>
      <c r="B2773" s="3">
        <f t="shared" si="131"/>
        <v>2026</v>
      </c>
      <c r="C2773" t="str">
        <f t="shared" si="129"/>
        <v>2025-2026</v>
      </c>
      <c r="D2773" t="s">
        <v>160</v>
      </c>
      <c r="E2773" t="s">
        <v>69</v>
      </c>
      <c r="F2773" t="str">
        <f t="shared" si="130"/>
        <v>Victoria</v>
      </c>
      <c r="G2773" t="s">
        <v>26</v>
      </c>
      <c r="H2773">
        <v>3148</v>
      </c>
      <c r="I2773" t="s">
        <v>11</v>
      </c>
      <c r="J2773" t="s">
        <v>125</v>
      </c>
      <c r="K2773" t="s">
        <v>151</v>
      </c>
      <c r="L2773" t="s">
        <v>141</v>
      </c>
      <c r="M2773" s="5">
        <v>178</v>
      </c>
    </row>
    <row r="2774" spans="1:13" x14ac:dyDescent="0.25">
      <c r="A2774" s="2">
        <v>45524</v>
      </c>
      <c r="B2774" s="3">
        <f t="shared" si="131"/>
        <v>2025</v>
      </c>
      <c r="C2774" t="str">
        <f t="shared" si="129"/>
        <v>2024-2025</v>
      </c>
      <c r="D2774" t="s">
        <v>160</v>
      </c>
      <c r="E2774" t="s">
        <v>63</v>
      </c>
      <c r="F2774" t="str">
        <f t="shared" si="130"/>
        <v>Queensland</v>
      </c>
      <c r="G2774" t="s">
        <v>19</v>
      </c>
      <c r="H2774">
        <v>4068</v>
      </c>
      <c r="I2774" t="s">
        <v>11</v>
      </c>
      <c r="J2774" t="s">
        <v>129</v>
      </c>
      <c r="K2774" t="s">
        <v>151</v>
      </c>
      <c r="L2774" t="s">
        <v>141</v>
      </c>
      <c r="M2774" s="5">
        <v>694</v>
      </c>
    </row>
    <row r="2775" spans="1:13" x14ac:dyDescent="0.25">
      <c r="A2775" s="2">
        <v>45502</v>
      </c>
      <c r="B2775" s="3">
        <f t="shared" si="131"/>
        <v>2025</v>
      </c>
      <c r="C2775" t="str">
        <f t="shared" si="129"/>
        <v>2024-2025</v>
      </c>
      <c r="D2775" t="s">
        <v>160</v>
      </c>
      <c r="E2775" t="s">
        <v>57</v>
      </c>
      <c r="F2775" t="str">
        <f t="shared" si="130"/>
        <v>New South Wales</v>
      </c>
      <c r="G2775" t="s">
        <v>10</v>
      </c>
      <c r="H2775">
        <v>2064</v>
      </c>
      <c r="I2775" t="s">
        <v>11</v>
      </c>
      <c r="J2775" t="s">
        <v>124</v>
      </c>
      <c r="K2775" t="s">
        <v>157</v>
      </c>
      <c r="L2775" t="s">
        <v>147</v>
      </c>
      <c r="M2775" s="5">
        <v>30</v>
      </c>
    </row>
    <row r="2776" spans="1:13" x14ac:dyDescent="0.25">
      <c r="A2776" s="2">
        <v>45524</v>
      </c>
      <c r="B2776" s="3">
        <f t="shared" si="131"/>
        <v>2025</v>
      </c>
      <c r="C2776" t="str">
        <f t="shared" si="129"/>
        <v>2024-2025</v>
      </c>
      <c r="D2776" t="s">
        <v>160</v>
      </c>
      <c r="E2776" t="s">
        <v>69</v>
      </c>
      <c r="F2776" t="str">
        <f t="shared" si="130"/>
        <v>Victoria</v>
      </c>
      <c r="G2776" t="s">
        <v>26</v>
      </c>
      <c r="H2776">
        <v>3148</v>
      </c>
      <c r="I2776" t="s">
        <v>11</v>
      </c>
      <c r="J2776" t="s">
        <v>125</v>
      </c>
      <c r="K2776" t="s">
        <v>153</v>
      </c>
      <c r="L2776" t="s">
        <v>143</v>
      </c>
      <c r="M2776" s="5">
        <v>579</v>
      </c>
    </row>
    <row r="2777" spans="1:13" x14ac:dyDescent="0.25">
      <c r="A2777" s="2">
        <v>45876</v>
      </c>
      <c r="B2777" s="3">
        <f t="shared" si="131"/>
        <v>2026</v>
      </c>
      <c r="C2777" t="str">
        <f t="shared" si="129"/>
        <v>2025-2026</v>
      </c>
      <c r="D2777" t="s">
        <v>160</v>
      </c>
      <c r="E2777" t="s">
        <v>32</v>
      </c>
      <c r="F2777" t="str">
        <f t="shared" si="130"/>
        <v>Victoria</v>
      </c>
      <c r="G2777" t="s">
        <v>26</v>
      </c>
      <c r="H2777">
        <v>3977</v>
      </c>
      <c r="I2777" t="s">
        <v>11</v>
      </c>
      <c r="J2777" t="s">
        <v>135</v>
      </c>
      <c r="K2777" t="s">
        <v>155</v>
      </c>
      <c r="L2777" t="s">
        <v>145</v>
      </c>
      <c r="M2777" s="5">
        <v>422</v>
      </c>
    </row>
    <row r="2778" spans="1:13" x14ac:dyDescent="0.25">
      <c r="A2778" s="2">
        <v>45751</v>
      </c>
      <c r="B2778" s="3">
        <f t="shared" si="131"/>
        <v>2025</v>
      </c>
      <c r="C2778" t="str">
        <f t="shared" si="129"/>
        <v>2024-2025</v>
      </c>
      <c r="D2778" t="s">
        <v>160</v>
      </c>
      <c r="E2778" t="s">
        <v>98</v>
      </c>
      <c r="F2778" t="str">
        <f t="shared" si="130"/>
        <v>South Australia</v>
      </c>
      <c r="G2778" t="s">
        <v>17</v>
      </c>
      <c r="H2778">
        <v>5290</v>
      </c>
      <c r="I2778" t="s">
        <v>11</v>
      </c>
      <c r="J2778" t="s">
        <v>137</v>
      </c>
      <c r="K2778" t="s">
        <v>154</v>
      </c>
      <c r="L2778" t="s">
        <v>144</v>
      </c>
      <c r="M2778" s="5">
        <v>544</v>
      </c>
    </row>
    <row r="2779" spans="1:13" x14ac:dyDescent="0.25">
      <c r="A2779" s="2">
        <v>45913</v>
      </c>
      <c r="B2779" s="3">
        <f t="shared" si="131"/>
        <v>2026</v>
      </c>
      <c r="C2779" t="str">
        <f t="shared" si="129"/>
        <v>2025-2026</v>
      </c>
      <c r="D2779" t="s">
        <v>160</v>
      </c>
      <c r="E2779" t="s">
        <v>42</v>
      </c>
      <c r="F2779" t="str">
        <f t="shared" si="130"/>
        <v>Tasmania</v>
      </c>
      <c r="G2779" t="s">
        <v>43</v>
      </c>
      <c r="H2779">
        <v>7018</v>
      </c>
      <c r="I2779" t="s">
        <v>11</v>
      </c>
      <c r="J2779" t="s">
        <v>128</v>
      </c>
      <c r="K2779" t="s">
        <v>159</v>
      </c>
      <c r="L2779" t="s">
        <v>149</v>
      </c>
      <c r="M2779" s="5">
        <v>81</v>
      </c>
    </row>
    <row r="2780" spans="1:13" x14ac:dyDescent="0.25">
      <c r="A2780" s="2">
        <v>45694</v>
      </c>
      <c r="B2780" s="3">
        <f t="shared" si="131"/>
        <v>2025</v>
      </c>
      <c r="C2780" t="str">
        <f t="shared" si="129"/>
        <v>2024-2025</v>
      </c>
      <c r="D2780" t="s">
        <v>161</v>
      </c>
      <c r="E2780" t="s">
        <v>48</v>
      </c>
      <c r="F2780" t="str">
        <f t="shared" si="130"/>
        <v>Western Australia</v>
      </c>
      <c r="G2780" t="s">
        <v>28</v>
      </c>
      <c r="H2780">
        <v>6450</v>
      </c>
      <c r="I2780" t="s">
        <v>11</v>
      </c>
      <c r="J2780" t="s">
        <v>139</v>
      </c>
      <c r="K2780" t="s">
        <v>157</v>
      </c>
      <c r="L2780" t="s">
        <v>147</v>
      </c>
      <c r="M2780" s="5">
        <v>343</v>
      </c>
    </row>
    <row r="2781" spans="1:13" x14ac:dyDescent="0.25">
      <c r="A2781" s="2">
        <v>45689</v>
      </c>
      <c r="B2781" s="3">
        <f t="shared" si="131"/>
        <v>2025</v>
      </c>
      <c r="C2781" t="str">
        <f t="shared" si="129"/>
        <v>2024-2025</v>
      </c>
      <c r="D2781" t="s">
        <v>160</v>
      </c>
      <c r="E2781" t="s">
        <v>89</v>
      </c>
      <c r="F2781" t="str">
        <f t="shared" si="130"/>
        <v>Queensland</v>
      </c>
      <c r="G2781" t="s">
        <v>19</v>
      </c>
      <c r="H2781">
        <v>4700</v>
      </c>
      <c r="I2781" t="s">
        <v>11</v>
      </c>
      <c r="J2781" t="s">
        <v>136</v>
      </c>
      <c r="K2781" t="s">
        <v>154</v>
      </c>
      <c r="L2781" t="s">
        <v>144</v>
      </c>
      <c r="M2781" s="5">
        <v>736</v>
      </c>
    </row>
    <row r="2782" spans="1:13" x14ac:dyDescent="0.25">
      <c r="A2782" s="2">
        <v>45512</v>
      </c>
      <c r="B2782" s="3">
        <f t="shared" si="131"/>
        <v>2025</v>
      </c>
      <c r="C2782" t="str">
        <f t="shared" si="129"/>
        <v>2024-2025</v>
      </c>
      <c r="D2782" t="s">
        <v>160</v>
      </c>
      <c r="E2782" t="s">
        <v>110</v>
      </c>
      <c r="F2782" t="str">
        <f t="shared" si="130"/>
        <v>Australian Capital Territory</v>
      </c>
      <c r="G2782" t="s">
        <v>51</v>
      </c>
      <c r="H2782">
        <v>2609</v>
      </c>
      <c r="I2782" t="s">
        <v>11</v>
      </c>
      <c r="J2782" t="s">
        <v>121</v>
      </c>
      <c r="K2782" t="s">
        <v>153</v>
      </c>
      <c r="L2782" t="s">
        <v>143</v>
      </c>
      <c r="M2782" s="5">
        <v>472</v>
      </c>
    </row>
    <row r="2783" spans="1:13" x14ac:dyDescent="0.25">
      <c r="A2783" s="2">
        <v>45967</v>
      </c>
      <c r="B2783" s="3">
        <f t="shared" si="131"/>
        <v>2026</v>
      </c>
      <c r="C2783" t="str">
        <f t="shared" si="129"/>
        <v>2025-2026</v>
      </c>
      <c r="D2783" t="s">
        <v>160</v>
      </c>
      <c r="E2783" t="s">
        <v>78</v>
      </c>
      <c r="F2783" t="str">
        <f t="shared" si="130"/>
        <v>New South Wales</v>
      </c>
      <c r="G2783" t="s">
        <v>10</v>
      </c>
      <c r="H2783">
        <v>2480</v>
      </c>
      <c r="I2783" t="s">
        <v>11</v>
      </c>
      <c r="J2783" t="s">
        <v>120</v>
      </c>
      <c r="K2783" t="s">
        <v>153</v>
      </c>
      <c r="L2783" t="s">
        <v>143</v>
      </c>
      <c r="M2783" s="5">
        <v>141</v>
      </c>
    </row>
    <row r="2784" spans="1:13" x14ac:dyDescent="0.25">
      <c r="A2784" s="2">
        <v>45725</v>
      </c>
      <c r="B2784" s="3">
        <f t="shared" si="131"/>
        <v>2025</v>
      </c>
      <c r="C2784" t="str">
        <f t="shared" si="129"/>
        <v>2024-2025</v>
      </c>
      <c r="D2784" t="s">
        <v>160</v>
      </c>
      <c r="E2784" t="s">
        <v>22</v>
      </c>
      <c r="F2784" t="str">
        <f t="shared" si="130"/>
        <v>New South Wales</v>
      </c>
      <c r="G2784" t="s">
        <v>10</v>
      </c>
      <c r="H2784">
        <v>2116</v>
      </c>
      <c r="I2784" t="s">
        <v>11</v>
      </c>
      <c r="J2784" t="s">
        <v>123</v>
      </c>
      <c r="K2784" t="s">
        <v>151</v>
      </c>
      <c r="L2784" t="s">
        <v>141</v>
      </c>
      <c r="M2784" s="5">
        <v>556</v>
      </c>
    </row>
    <row r="2785" spans="1:13" x14ac:dyDescent="0.25">
      <c r="A2785" s="2">
        <v>45939</v>
      </c>
      <c r="B2785" s="3">
        <f t="shared" si="131"/>
        <v>2026</v>
      </c>
      <c r="C2785" t="str">
        <f t="shared" si="129"/>
        <v>2025-2026</v>
      </c>
      <c r="D2785" t="s">
        <v>160</v>
      </c>
      <c r="E2785" t="s">
        <v>109</v>
      </c>
      <c r="F2785" t="str">
        <f t="shared" si="130"/>
        <v>Western Australia</v>
      </c>
      <c r="G2785" t="s">
        <v>28</v>
      </c>
      <c r="H2785">
        <v>6052</v>
      </c>
      <c r="I2785" t="s">
        <v>11</v>
      </c>
      <c r="J2785" t="s">
        <v>119</v>
      </c>
      <c r="K2785" t="s">
        <v>151</v>
      </c>
      <c r="L2785" t="s">
        <v>141</v>
      </c>
      <c r="M2785" s="5">
        <v>29</v>
      </c>
    </row>
    <row r="2786" spans="1:13" x14ac:dyDescent="0.25">
      <c r="A2786" s="2">
        <v>45603</v>
      </c>
      <c r="B2786" s="3">
        <f t="shared" si="131"/>
        <v>2025</v>
      </c>
      <c r="C2786" t="str">
        <f t="shared" si="129"/>
        <v>2024-2025</v>
      </c>
      <c r="D2786" t="s">
        <v>161</v>
      </c>
      <c r="E2786" t="s">
        <v>99</v>
      </c>
      <c r="F2786" t="str">
        <f t="shared" si="130"/>
        <v>Western Australia</v>
      </c>
      <c r="G2786" t="s">
        <v>28</v>
      </c>
      <c r="H2786">
        <v>6530</v>
      </c>
      <c r="I2786" t="s">
        <v>11</v>
      </c>
      <c r="J2786" t="s">
        <v>139</v>
      </c>
      <c r="K2786" t="s">
        <v>155</v>
      </c>
      <c r="L2786" t="s">
        <v>145</v>
      </c>
      <c r="M2786" s="5">
        <v>351</v>
      </c>
    </row>
    <row r="2787" spans="1:13" x14ac:dyDescent="0.25">
      <c r="A2787" s="2">
        <v>45480</v>
      </c>
      <c r="B2787" s="3">
        <f t="shared" si="131"/>
        <v>2025</v>
      </c>
      <c r="C2787" t="str">
        <f t="shared" si="129"/>
        <v>2024-2025</v>
      </c>
      <c r="D2787" t="s">
        <v>160</v>
      </c>
      <c r="E2787" t="s">
        <v>90</v>
      </c>
      <c r="F2787" t="str">
        <f t="shared" si="130"/>
        <v>New South Wales</v>
      </c>
      <c r="G2787" t="s">
        <v>10</v>
      </c>
      <c r="H2787">
        <v>2650</v>
      </c>
      <c r="I2787" t="s">
        <v>11</v>
      </c>
      <c r="J2787" t="s">
        <v>130</v>
      </c>
      <c r="K2787" t="s">
        <v>154</v>
      </c>
      <c r="L2787" t="s">
        <v>144</v>
      </c>
      <c r="M2787" s="5">
        <v>758</v>
      </c>
    </row>
    <row r="2788" spans="1:13" x14ac:dyDescent="0.25">
      <c r="A2788" s="2">
        <v>45469</v>
      </c>
      <c r="B2788" s="3">
        <f t="shared" si="131"/>
        <v>2024</v>
      </c>
      <c r="C2788" t="str">
        <f t="shared" si="129"/>
        <v>2023-2024</v>
      </c>
      <c r="D2788" t="s">
        <v>160</v>
      </c>
      <c r="E2788" t="s">
        <v>114</v>
      </c>
      <c r="F2788" t="str">
        <f t="shared" si="130"/>
        <v>Victoria</v>
      </c>
      <c r="G2788" t="s">
        <v>26</v>
      </c>
      <c r="H2788">
        <v>3353</v>
      </c>
      <c r="I2788" t="s">
        <v>11</v>
      </c>
      <c r="J2788" t="s">
        <v>127</v>
      </c>
      <c r="K2788" t="s">
        <v>152</v>
      </c>
      <c r="L2788" t="s">
        <v>142</v>
      </c>
      <c r="M2788" s="5">
        <v>709</v>
      </c>
    </row>
    <row r="2789" spans="1:13" x14ac:dyDescent="0.25">
      <c r="A2789" s="2">
        <v>45756</v>
      </c>
      <c r="B2789" s="3">
        <f t="shared" si="131"/>
        <v>2025</v>
      </c>
      <c r="C2789" t="str">
        <f t="shared" si="129"/>
        <v>2024-2025</v>
      </c>
      <c r="D2789" t="s">
        <v>161</v>
      </c>
      <c r="E2789" t="s">
        <v>76</v>
      </c>
      <c r="F2789" t="str">
        <f t="shared" si="130"/>
        <v>Queensland</v>
      </c>
      <c r="G2789" t="s">
        <v>19</v>
      </c>
      <c r="H2789">
        <v>4220</v>
      </c>
      <c r="I2789" t="s">
        <v>11</v>
      </c>
      <c r="J2789" t="s">
        <v>122</v>
      </c>
      <c r="K2789" t="s">
        <v>150</v>
      </c>
      <c r="L2789" t="s">
        <v>140</v>
      </c>
      <c r="M2789" s="5">
        <v>433</v>
      </c>
    </row>
    <row r="2790" spans="1:13" x14ac:dyDescent="0.25">
      <c r="A2790" s="2">
        <v>45544</v>
      </c>
      <c r="B2790" s="3">
        <f t="shared" si="131"/>
        <v>2025</v>
      </c>
      <c r="C2790" t="str">
        <f t="shared" si="129"/>
        <v>2024-2025</v>
      </c>
      <c r="D2790" t="s">
        <v>160</v>
      </c>
      <c r="E2790" t="s">
        <v>93</v>
      </c>
      <c r="F2790" t="str">
        <f t="shared" si="130"/>
        <v>Victoria</v>
      </c>
      <c r="G2790" t="s">
        <v>26</v>
      </c>
      <c r="H2790">
        <v>3400</v>
      </c>
      <c r="I2790" t="s">
        <v>11</v>
      </c>
      <c r="J2790" t="s">
        <v>127</v>
      </c>
      <c r="K2790" t="s">
        <v>159</v>
      </c>
      <c r="L2790" t="s">
        <v>149</v>
      </c>
      <c r="M2790" s="5">
        <v>159</v>
      </c>
    </row>
    <row r="2791" spans="1:13" x14ac:dyDescent="0.25">
      <c r="A2791" s="2">
        <v>45789</v>
      </c>
      <c r="B2791" s="3">
        <f t="shared" si="131"/>
        <v>2025</v>
      </c>
      <c r="C2791" t="str">
        <f t="shared" si="129"/>
        <v>2024-2025</v>
      </c>
      <c r="D2791" t="s">
        <v>160</v>
      </c>
      <c r="E2791" t="s">
        <v>31</v>
      </c>
      <c r="F2791" t="str">
        <f t="shared" si="130"/>
        <v>South Australia</v>
      </c>
      <c r="G2791" t="s">
        <v>17</v>
      </c>
      <c r="H2791">
        <v>5082</v>
      </c>
      <c r="I2791" t="s">
        <v>11</v>
      </c>
      <c r="J2791" t="s">
        <v>132</v>
      </c>
      <c r="K2791" t="s">
        <v>157</v>
      </c>
      <c r="L2791" t="s">
        <v>147</v>
      </c>
      <c r="M2791" s="5">
        <v>249</v>
      </c>
    </row>
    <row r="2792" spans="1:13" x14ac:dyDescent="0.25">
      <c r="A2792" s="2">
        <v>45703</v>
      </c>
      <c r="B2792" s="3">
        <f t="shared" si="131"/>
        <v>2025</v>
      </c>
      <c r="C2792" t="str">
        <f t="shared" si="129"/>
        <v>2024-2025</v>
      </c>
      <c r="D2792" t="s">
        <v>160</v>
      </c>
      <c r="E2792" t="s">
        <v>89</v>
      </c>
      <c r="F2792" t="str">
        <f t="shared" si="130"/>
        <v>Queensland</v>
      </c>
      <c r="G2792" t="s">
        <v>19</v>
      </c>
      <c r="H2792">
        <v>4700</v>
      </c>
      <c r="I2792" t="s">
        <v>11</v>
      </c>
      <c r="J2792" t="s">
        <v>136</v>
      </c>
      <c r="K2792" t="s">
        <v>150</v>
      </c>
      <c r="L2792" t="s">
        <v>140</v>
      </c>
      <c r="M2792" s="5">
        <v>164</v>
      </c>
    </row>
    <row r="2793" spans="1:13" x14ac:dyDescent="0.25">
      <c r="A2793" s="2">
        <v>45508</v>
      </c>
      <c r="B2793" s="3">
        <f t="shared" si="131"/>
        <v>2025</v>
      </c>
      <c r="C2793" t="str">
        <f t="shared" si="129"/>
        <v>2024-2025</v>
      </c>
      <c r="D2793" t="s">
        <v>160</v>
      </c>
      <c r="E2793" t="s">
        <v>41</v>
      </c>
      <c r="F2793" t="str">
        <f t="shared" si="130"/>
        <v>New South Wales</v>
      </c>
      <c r="G2793" t="s">
        <v>10</v>
      </c>
      <c r="H2793">
        <v>2478</v>
      </c>
      <c r="I2793" t="s">
        <v>11</v>
      </c>
      <c r="J2793" t="s">
        <v>120</v>
      </c>
      <c r="K2793" t="s">
        <v>153</v>
      </c>
      <c r="L2793" t="s">
        <v>143</v>
      </c>
      <c r="M2793" s="5">
        <v>259</v>
      </c>
    </row>
    <row r="2794" spans="1:13" x14ac:dyDescent="0.25">
      <c r="A2794" s="2">
        <v>45850</v>
      </c>
      <c r="B2794" s="3">
        <f t="shared" si="131"/>
        <v>2026</v>
      </c>
      <c r="C2794" t="str">
        <f t="shared" si="129"/>
        <v>2025-2026</v>
      </c>
      <c r="D2794" t="s">
        <v>161</v>
      </c>
      <c r="E2794" t="s">
        <v>53</v>
      </c>
      <c r="F2794" t="str">
        <f t="shared" si="130"/>
        <v>Queensland</v>
      </c>
      <c r="G2794" t="s">
        <v>19</v>
      </c>
      <c r="H2794">
        <v>4012</v>
      </c>
      <c r="I2794" t="s">
        <v>11</v>
      </c>
      <c r="J2794" t="s">
        <v>129</v>
      </c>
      <c r="K2794" t="s">
        <v>154</v>
      </c>
      <c r="L2794" t="s">
        <v>144</v>
      </c>
      <c r="M2794" s="5">
        <v>173</v>
      </c>
    </row>
    <row r="2795" spans="1:13" x14ac:dyDescent="0.25">
      <c r="A2795" s="2">
        <v>45323</v>
      </c>
      <c r="B2795" s="3">
        <f t="shared" si="131"/>
        <v>2024</v>
      </c>
      <c r="C2795" t="str">
        <f t="shared" si="129"/>
        <v>2023-2024</v>
      </c>
      <c r="D2795" t="s">
        <v>160</v>
      </c>
      <c r="E2795" t="s">
        <v>91</v>
      </c>
      <c r="F2795" t="str">
        <f t="shared" si="130"/>
        <v>Western Australia</v>
      </c>
      <c r="G2795" t="s">
        <v>28</v>
      </c>
      <c r="H2795">
        <v>6109</v>
      </c>
      <c r="I2795" t="s">
        <v>11</v>
      </c>
      <c r="J2795" t="s">
        <v>133</v>
      </c>
      <c r="K2795" t="s">
        <v>157</v>
      </c>
      <c r="L2795" t="s">
        <v>147</v>
      </c>
      <c r="M2795" s="5">
        <v>220</v>
      </c>
    </row>
    <row r="2796" spans="1:13" x14ac:dyDescent="0.25">
      <c r="A2796" s="2">
        <v>45516</v>
      </c>
      <c r="B2796" s="3">
        <f t="shared" si="131"/>
        <v>2025</v>
      </c>
      <c r="C2796" t="str">
        <f t="shared" si="129"/>
        <v>2024-2025</v>
      </c>
      <c r="D2796" t="s">
        <v>160</v>
      </c>
      <c r="E2796" t="s">
        <v>77</v>
      </c>
      <c r="F2796" t="str">
        <f t="shared" si="130"/>
        <v>Victoria</v>
      </c>
      <c r="G2796" t="s">
        <v>26</v>
      </c>
      <c r="H2796">
        <v>3018</v>
      </c>
      <c r="I2796" t="s">
        <v>11</v>
      </c>
      <c r="J2796" t="s">
        <v>126</v>
      </c>
      <c r="K2796" t="s">
        <v>153</v>
      </c>
      <c r="L2796" t="s">
        <v>143</v>
      </c>
      <c r="M2796" s="5">
        <v>29</v>
      </c>
    </row>
    <row r="2797" spans="1:13" x14ac:dyDescent="0.25">
      <c r="A2797" s="2">
        <v>45765</v>
      </c>
      <c r="B2797" s="3">
        <f t="shared" si="131"/>
        <v>2025</v>
      </c>
      <c r="C2797" t="str">
        <f t="shared" si="129"/>
        <v>2024-2025</v>
      </c>
      <c r="D2797" t="s">
        <v>160</v>
      </c>
      <c r="E2797" t="s">
        <v>100</v>
      </c>
      <c r="F2797" t="str">
        <f t="shared" si="130"/>
        <v>New South Wales</v>
      </c>
      <c r="G2797" t="s">
        <v>10</v>
      </c>
      <c r="H2797">
        <v>2800</v>
      </c>
      <c r="I2797" t="s">
        <v>11</v>
      </c>
      <c r="J2797" t="s">
        <v>130</v>
      </c>
      <c r="K2797" t="s">
        <v>151</v>
      </c>
      <c r="L2797" t="s">
        <v>141</v>
      </c>
      <c r="M2797" s="5">
        <v>145</v>
      </c>
    </row>
    <row r="2798" spans="1:13" x14ac:dyDescent="0.25">
      <c r="A2798" s="2">
        <v>45728</v>
      </c>
      <c r="B2798" s="3">
        <f t="shared" si="131"/>
        <v>2025</v>
      </c>
      <c r="C2798" t="str">
        <f t="shared" si="129"/>
        <v>2024-2025</v>
      </c>
      <c r="D2798" t="s">
        <v>160</v>
      </c>
      <c r="E2798" t="s">
        <v>100</v>
      </c>
      <c r="F2798" t="str">
        <f t="shared" si="130"/>
        <v>New South Wales</v>
      </c>
      <c r="G2798" t="s">
        <v>10</v>
      </c>
      <c r="H2798">
        <v>2800</v>
      </c>
      <c r="I2798" t="s">
        <v>11</v>
      </c>
      <c r="J2798" t="s">
        <v>130</v>
      </c>
      <c r="K2798" t="s">
        <v>155</v>
      </c>
      <c r="L2798" t="s">
        <v>145</v>
      </c>
      <c r="M2798" s="5">
        <v>322</v>
      </c>
    </row>
    <row r="2799" spans="1:13" x14ac:dyDescent="0.25">
      <c r="A2799" s="2">
        <v>45478</v>
      </c>
      <c r="B2799" s="3">
        <f t="shared" si="131"/>
        <v>2025</v>
      </c>
      <c r="C2799" t="str">
        <f t="shared" si="129"/>
        <v>2024-2025</v>
      </c>
      <c r="D2799" t="s">
        <v>161</v>
      </c>
      <c r="E2799" t="s">
        <v>48</v>
      </c>
      <c r="F2799" t="str">
        <f t="shared" si="130"/>
        <v>Western Australia</v>
      </c>
      <c r="G2799" t="s">
        <v>28</v>
      </c>
      <c r="H2799">
        <v>6450</v>
      </c>
      <c r="I2799" t="s">
        <v>11</v>
      </c>
      <c r="J2799" t="s">
        <v>139</v>
      </c>
      <c r="K2799" t="s">
        <v>153</v>
      </c>
      <c r="L2799" t="s">
        <v>143</v>
      </c>
      <c r="M2799" s="5">
        <v>799</v>
      </c>
    </row>
    <row r="2800" spans="1:13" x14ac:dyDescent="0.25">
      <c r="A2800" s="2">
        <v>45633</v>
      </c>
      <c r="B2800" s="3">
        <f t="shared" si="131"/>
        <v>2025</v>
      </c>
      <c r="C2800" t="str">
        <f t="shared" si="129"/>
        <v>2024-2025</v>
      </c>
      <c r="D2800" t="s">
        <v>160</v>
      </c>
      <c r="E2800" t="s">
        <v>95</v>
      </c>
      <c r="F2800" t="str">
        <f t="shared" si="130"/>
        <v>New South Wales</v>
      </c>
      <c r="G2800" t="s">
        <v>10</v>
      </c>
      <c r="H2800">
        <v>2131</v>
      </c>
      <c r="I2800" t="s">
        <v>11</v>
      </c>
      <c r="J2800" t="s">
        <v>123</v>
      </c>
      <c r="K2800" t="s">
        <v>157</v>
      </c>
      <c r="L2800" t="s">
        <v>147</v>
      </c>
      <c r="M2800" s="5">
        <v>621</v>
      </c>
    </row>
    <row r="2801" spans="1:13" x14ac:dyDescent="0.25">
      <c r="A2801" s="2">
        <v>45600</v>
      </c>
      <c r="B2801" s="3">
        <f t="shared" si="131"/>
        <v>2025</v>
      </c>
      <c r="C2801" t="str">
        <f t="shared" si="129"/>
        <v>2024-2025</v>
      </c>
      <c r="D2801" t="s">
        <v>161</v>
      </c>
      <c r="E2801" t="s">
        <v>79</v>
      </c>
      <c r="F2801" t="str">
        <f t="shared" si="130"/>
        <v>Queensland</v>
      </c>
      <c r="G2801" t="s">
        <v>19</v>
      </c>
      <c r="H2801">
        <v>4680</v>
      </c>
      <c r="I2801" t="s">
        <v>11</v>
      </c>
      <c r="J2801" t="s">
        <v>136</v>
      </c>
      <c r="K2801" t="s">
        <v>150</v>
      </c>
      <c r="L2801" t="s">
        <v>140</v>
      </c>
      <c r="M2801" s="5">
        <v>148</v>
      </c>
    </row>
    <row r="2802" spans="1:13" x14ac:dyDescent="0.25">
      <c r="A2802" s="2">
        <v>45566</v>
      </c>
      <c r="B2802" s="3">
        <f t="shared" si="131"/>
        <v>2025</v>
      </c>
      <c r="C2802" t="str">
        <f t="shared" si="129"/>
        <v>2024-2025</v>
      </c>
      <c r="D2802" t="s">
        <v>160</v>
      </c>
      <c r="E2802" t="s">
        <v>49</v>
      </c>
      <c r="F2802" t="str">
        <f t="shared" si="130"/>
        <v>New South Wales</v>
      </c>
      <c r="G2802" t="s">
        <v>10</v>
      </c>
      <c r="H2802">
        <v>2350</v>
      </c>
      <c r="I2802" t="s">
        <v>11</v>
      </c>
      <c r="J2802" t="s">
        <v>120</v>
      </c>
      <c r="K2802" t="s">
        <v>153</v>
      </c>
      <c r="L2802" t="s">
        <v>143</v>
      </c>
      <c r="M2802" s="5">
        <v>178</v>
      </c>
    </row>
    <row r="2803" spans="1:13" x14ac:dyDescent="0.25">
      <c r="A2803" s="2">
        <v>45496</v>
      </c>
      <c r="B2803" s="3">
        <f t="shared" si="131"/>
        <v>2025</v>
      </c>
      <c r="C2803" t="str">
        <f t="shared" si="129"/>
        <v>2024-2025</v>
      </c>
      <c r="D2803" t="s">
        <v>160</v>
      </c>
      <c r="E2803" t="s">
        <v>12</v>
      </c>
      <c r="F2803" t="str">
        <f t="shared" si="130"/>
        <v>New South Wales</v>
      </c>
      <c r="G2803" t="s">
        <v>10</v>
      </c>
      <c r="H2803">
        <v>2795</v>
      </c>
      <c r="I2803" t="s">
        <v>11</v>
      </c>
      <c r="J2803" t="s">
        <v>130</v>
      </c>
      <c r="K2803" t="s">
        <v>156</v>
      </c>
      <c r="L2803" t="s">
        <v>146</v>
      </c>
      <c r="M2803" s="5">
        <v>702</v>
      </c>
    </row>
    <row r="2804" spans="1:13" x14ac:dyDescent="0.25">
      <c r="A2804" s="2">
        <v>45712</v>
      </c>
      <c r="B2804" s="3">
        <f t="shared" si="131"/>
        <v>2025</v>
      </c>
      <c r="C2804" t="str">
        <f t="shared" si="129"/>
        <v>2024-2025</v>
      </c>
      <c r="D2804" t="s">
        <v>160</v>
      </c>
      <c r="E2804" t="s">
        <v>112</v>
      </c>
      <c r="F2804" t="str">
        <f t="shared" si="130"/>
        <v>Queensland</v>
      </c>
      <c r="G2804" t="s">
        <v>19</v>
      </c>
      <c r="H2804">
        <v>4566</v>
      </c>
      <c r="I2804" t="s">
        <v>11</v>
      </c>
      <c r="J2804" t="s">
        <v>134</v>
      </c>
      <c r="K2804" t="s">
        <v>151</v>
      </c>
      <c r="L2804" t="s">
        <v>141</v>
      </c>
      <c r="M2804" s="5">
        <v>583</v>
      </c>
    </row>
    <row r="2805" spans="1:13" x14ac:dyDescent="0.25">
      <c r="A2805" s="2">
        <v>45843</v>
      </c>
      <c r="B2805" s="3">
        <f t="shared" si="131"/>
        <v>2026</v>
      </c>
      <c r="C2805" t="str">
        <f t="shared" si="129"/>
        <v>2025-2026</v>
      </c>
      <c r="D2805" t="s">
        <v>161</v>
      </c>
      <c r="E2805" t="s">
        <v>99</v>
      </c>
      <c r="F2805" t="str">
        <f t="shared" si="130"/>
        <v>Western Australia</v>
      </c>
      <c r="G2805" t="s">
        <v>28</v>
      </c>
      <c r="H2805">
        <v>6530</v>
      </c>
      <c r="I2805" t="s">
        <v>11</v>
      </c>
      <c r="J2805" t="s">
        <v>139</v>
      </c>
      <c r="K2805" t="s">
        <v>150</v>
      </c>
      <c r="L2805" t="s">
        <v>140</v>
      </c>
      <c r="M2805" s="5">
        <v>727</v>
      </c>
    </row>
    <row r="2806" spans="1:13" x14ac:dyDescent="0.25">
      <c r="A2806" s="2">
        <v>45737</v>
      </c>
      <c r="B2806" s="3">
        <f t="shared" si="131"/>
        <v>2025</v>
      </c>
      <c r="C2806" t="str">
        <f t="shared" si="129"/>
        <v>2024-2025</v>
      </c>
      <c r="D2806" t="s">
        <v>160</v>
      </c>
      <c r="E2806" t="s">
        <v>73</v>
      </c>
      <c r="F2806" t="str">
        <f t="shared" si="130"/>
        <v>Queensland</v>
      </c>
      <c r="G2806" t="s">
        <v>19</v>
      </c>
      <c r="H2806">
        <v>4509</v>
      </c>
      <c r="I2806" t="s">
        <v>11</v>
      </c>
      <c r="J2806" t="s">
        <v>122</v>
      </c>
      <c r="K2806" t="s">
        <v>155</v>
      </c>
      <c r="L2806" t="s">
        <v>145</v>
      </c>
      <c r="M2806" s="5">
        <v>646</v>
      </c>
    </row>
    <row r="2807" spans="1:13" x14ac:dyDescent="0.25">
      <c r="A2807" s="2">
        <v>45620</v>
      </c>
      <c r="B2807" s="3">
        <f t="shared" si="131"/>
        <v>2025</v>
      </c>
      <c r="C2807" t="str">
        <f t="shared" si="129"/>
        <v>2024-2025</v>
      </c>
      <c r="D2807" t="s">
        <v>160</v>
      </c>
      <c r="E2807" t="s">
        <v>50</v>
      </c>
      <c r="F2807" t="str">
        <f t="shared" si="130"/>
        <v>Australian Capital Territory</v>
      </c>
      <c r="G2807" t="s">
        <v>51</v>
      </c>
      <c r="H2807">
        <v>2617</v>
      </c>
      <c r="I2807" t="s">
        <v>11</v>
      </c>
      <c r="J2807" t="s">
        <v>121</v>
      </c>
      <c r="K2807" t="s">
        <v>153</v>
      </c>
      <c r="L2807" t="s">
        <v>143</v>
      </c>
      <c r="M2807" s="5">
        <v>421</v>
      </c>
    </row>
    <row r="2808" spans="1:13" x14ac:dyDescent="0.25">
      <c r="A2808" s="2">
        <v>45610</v>
      </c>
      <c r="B2808" s="3">
        <f t="shared" si="131"/>
        <v>2025</v>
      </c>
      <c r="C2808" t="str">
        <f t="shared" si="129"/>
        <v>2024-2025</v>
      </c>
      <c r="D2808" t="s">
        <v>161</v>
      </c>
      <c r="E2808" t="s">
        <v>110</v>
      </c>
      <c r="F2808" t="str">
        <f t="shared" si="130"/>
        <v>Australian Capital Territory</v>
      </c>
      <c r="G2808" t="s">
        <v>51</v>
      </c>
      <c r="H2808">
        <v>2609</v>
      </c>
      <c r="I2808" t="s">
        <v>11</v>
      </c>
      <c r="J2808" t="s">
        <v>121</v>
      </c>
      <c r="K2808" t="s">
        <v>151</v>
      </c>
      <c r="L2808" t="s">
        <v>141</v>
      </c>
      <c r="M2808" s="5">
        <v>171</v>
      </c>
    </row>
    <row r="2809" spans="1:13" x14ac:dyDescent="0.25">
      <c r="A2809" s="2">
        <v>45539</v>
      </c>
      <c r="B2809" s="3">
        <f t="shared" si="131"/>
        <v>2025</v>
      </c>
      <c r="C2809" t="str">
        <f t="shared" si="129"/>
        <v>2024-2025</v>
      </c>
      <c r="D2809" t="s">
        <v>160</v>
      </c>
      <c r="E2809" t="s">
        <v>83</v>
      </c>
      <c r="F2809" t="str">
        <f t="shared" si="130"/>
        <v>Victoria</v>
      </c>
      <c r="G2809" t="s">
        <v>26</v>
      </c>
      <c r="H2809">
        <v>3551</v>
      </c>
      <c r="I2809" t="s">
        <v>11</v>
      </c>
      <c r="J2809" t="s">
        <v>127</v>
      </c>
      <c r="K2809" t="s">
        <v>152</v>
      </c>
      <c r="L2809" t="s">
        <v>142</v>
      </c>
      <c r="M2809" s="5">
        <v>688</v>
      </c>
    </row>
    <row r="2810" spans="1:13" x14ac:dyDescent="0.25">
      <c r="A2810" s="2">
        <v>45458</v>
      </c>
      <c r="B2810" s="3">
        <f t="shared" si="131"/>
        <v>2024</v>
      </c>
      <c r="C2810" t="str">
        <f t="shared" si="129"/>
        <v>2023-2024</v>
      </c>
      <c r="D2810" t="s">
        <v>161</v>
      </c>
      <c r="E2810" t="s">
        <v>111</v>
      </c>
      <c r="F2810" t="str">
        <f t="shared" si="130"/>
        <v>New South Wales</v>
      </c>
      <c r="G2810" t="s">
        <v>10</v>
      </c>
      <c r="H2810">
        <v>2154</v>
      </c>
      <c r="I2810" t="s">
        <v>11</v>
      </c>
      <c r="J2810" t="s">
        <v>123</v>
      </c>
      <c r="K2810" t="s">
        <v>155</v>
      </c>
      <c r="L2810" t="s">
        <v>145</v>
      </c>
      <c r="M2810" s="5">
        <v>705</v>
      </c>
    </row>
    <row r="2811" spans="1:13" x14ac:dyDescent="0.25">
      <c r="A2811" s="2">
        <v>45643</v>
      </c>
      <c r="B2811" s="3">
        <f t="shared" si="131"/>
        <v>2025</v>
      </c>
      <c r="C2811" t="str">
        <f t="shared" si="129"/>
        <v>2024-2025</v>
      </c>
      <c r="D2811" t="s">
        <v>161</v>
      </c>
      <c r="E2811" t="s">
        <v>52</v>
      </c>
      <c r="F2811" t="str">
        <f t="shared" si="130"/>
        <v>New South Wales</v>
      </c>
      <c r="G2811" t="s">
        <v>10</v>
      </c>
      <c r="H2811">
        <v>2485</v>
      </c>
      <c r="I2811" t="s">
        <v>11</v>
      </c>
      <c r="J2811" t="s">
        <v>120</v>
      </c>
      <c r="K2811" t="s">
        <v>154</v>
      </c>
      <c r="L2811" t="s">
        <v>144</v>
      </c>
      <c r="M2811" s="5">
        <v>270</v>
      </c>
    </row>
    <row r="2812" spans="1:13" x14ac:dyDescent="0.25">
      <c r="A2812" s="2">
        <v>45377</v>
      </c>
      <c r="B2812" s="3">
        <f t="shared" si="131"/>
        <v>2024</v>
      </c>
      <c r="C2812" t="str">
        <f t="shared" si="129"/>
        <v>2023-2024</v>
      </c>
      <c r="D2812" t="s">
        <v>161</v>
      </c>
      <c r="E2812" t="s">
        <v>111</v>
      </c>
      <c r="F2812" t="str">
        <f t="shared" si="130"/>
        <v>New South Wales</v>
      </c>
      <c r="G2812" t="s">
        <v>10</v>
      </c>
      <c r="H2812">
        <v>2154</v>
      </c>
      <c r="I2812" t="s">
        <v>11</v>
      </c>
      <c r="J2812" t="s">
        <v>123</v>
      </c>
      <c r="K2812" t="s">
        <v>152</v>
      </c>
      <c r="L2812" t="s">
        <v>142</v>
      </c>
      <c r="M2812" s="5">
        <v>424</v>
      </c>
    </row>
    <row r="2813" spans="1:13" x14ac:dyDescent="0.25">
      <c r="A2813" s="2">
        <v>45657</v>
      </c>
      <c r="B2813" s="3">
        <f t="shared" si="131"/>
        <v>2025</v>
      </c>
      <c r="C2813" t="str">
        <f t="shared" si="129"/>
        <v>2024-2025</v>
      </c>
      <c r="D2813" t="s">
        <v>160</v>
      </c>
      <c r="E2813" t="s">
        <v>56</v>
      </c>
      <c r="F2813" t="str">
        <f t="shared" si="130"/>
        <v>Queensland</v>
      </c>
      <c r="G2813" t="s">
        <v>19</v>
      </c>
      <c r="H2813">
        <v>4883</v>
      </c>
      <c r="I2813" t="s">
        <v>11</v>
      </c>
      <c r="J2813" t="s">
        <v>131</v>
      </c>
      <c r="K2813" t="s">
        <v>157</v>
      </c>
      <c r="L2813" t="s">
        <v>147</v>
      </c>
      <c r="M2813" s="5">
        <v>166</v>
      </c>
    </row>
    <row r="2814" spans="1:13" x14ac:dyDescent="0.25">
      <c r="A2814" s="2">
        <v>45504</v>
      </c>
      <c r="B2814" s="3">
        <f t="shared" si="131"/>
        <v>2025</v>
      </c>
      <c r="C2814" t="str">
        <f t="shared" si="129"/>
        <v>2024-2025</v>
      </c>
      <c r="D2814" t="s">
        <v>161</v>
      </c>
      <c r="E2814" t="s">
        <v>53</v>
      </c>
      <c r="F2814" t="str">
        <f t="shared" si="130"/>
        <v>Queensland</v>
      </c>
      <c r="G2814" t="s">
        <v>19</v>
      </c>
      <c r="H2814">
        <v>4012</v>
      </c>
      <c r="I2814" t="s">
        <v>11</v>
      </c>
      <c r="J2814" t="s">
        <v>129</v>
      </c>
      <c r="K2814" t="s">
        <v>152</v>
      </c>
      <c r="L2814" t="s">
        <v>142</v>
      </c>
      <c r="M2814" s="5">
        <v>260</v>
      </c>
    </row>
    <row r="2815" spans="1:13" x14ac:dyDescent="0.25">
      <c r="A2815" s="2">
        <v>45689</v>
      </c>
      <c r="B2815" s="3">
        <f t="shared" si="131"/>
        <v>2025</v>
      </c>
      <c r="C2815" t="str">
        <f t="shared" si="129"/>
        <v>2024-2025</v>
      </c>
      <c r="D2815" t="s">
        <v>160</v>
      </c>
      <c r="E2815" t="s">
        <v>85</v>
      </c>
      <c r="F2815" t="str">
        <f t="shared" si="130"/>
        <v>Western Australia</v>
      </c>
      <c r="G2815" t="s">
        <v>28</v>
      </c>
      <c r="H2815">
        <v>6725</v>
      </c>
      <c r="I2815" t="s">
        <v>11</v>
      </c>
      <c r="J2815" t="s">
        <v>139</v>
      </c>
      <c r="K2815" t="s">
        <v>157</v>
      </c>
      <c r="L2815" t="s">
        <v>147</v>
      </c>
      <c r="M2815" s="5">
        <v>366</v>
      </c>
    </row>
    <row r="2816" spans="1:13" x14ac:dyDescent="0.25">
      <c r="A2816" s="2">
        <v>45688</v>
      </c>
      <c r="B2816" s="3">
        <f t="shared" si="131"/>
        <v>2025</v>
      </c>
      <c r="C2816" t="str">
        <f t="shared" si="129"/>
        <v>2024-2025</v>
      </c>
      <c r="D2816" t="s">
        <v>160</v>
      </c>
      <c r="E2816" t="s">
        <v>86</v>
      </c>
      <c r="F2816" t="str">
        <f t="shared" si="130"/>
        <v>Queensland</v>
      </c>
      <c r="G2816" t="s">
        <v>19</v>
      </c>
      <c r="H2816">
        <v>4119</v>
      </c>
      <c r="I2816" t="s">
        <v>11</v>
      </c>
      <c r="J2816" t="s">
        <v>129</v>
      </c>
      <c r="K2816" t="s">
        <v>151</v>
      </c>
      <c r="L2816" t="s">
        <v>141</v>
      </c>
      <c r="M2816" s="5">
        <v>647</v>
      </c>
    </row>
    <row r="2817" spans="1:13" x14ac:dyDescent="0.25">
      <c r="A2817" s="2">
        <v>45417</v>
      </c>
      <c r="B2817" s="3">
        <f t="shared" si="131"/>
        <v>2024</v>
      </c>
      <c r="C2817" t="str">
        <f t="shared" si="129"/>
        <v>2023-2024</v>
      </c>
      <c r="D2817" t="s">
        <v>160</v>
      </c>
      <c r="E2817" t="s">
        <v>76</v>
      </c>
      <c r="F2817" t="str">
        <f t="shared" si="130"/>
        <v>Queensland</v>
      </c>
      <c r="G2817" t="s">
        <v>19</v>
      </c>
      <c r="H2817">
        <v>4220</v>
      </c>
      <c r="I2817" t="s">
        <v>11</v>
      </c>
      <c r="J2817" t="s">
        <v>122</v>
      </c>
      <c r="K2817" t="s">
        <v>153</v>
      </c>
      <c r="L2817" t="s">
        <v>143</v>
      </c>
      <c r="M2817" s="5">
        <v>586</v>
      </c>
    </row>
    <row r="2818" spans="1:13" x14ac:dyDescent="0.25">
      <c r="A2818" s="2">
        <v>45660</v>
      </c>
      <c r="B2818" s="3">
        <f t="shared" si="131"/>
        <v>2025</v>
      </c>
      <c r="C2818" t="str">
        <f t="shared" ref="C2818:C2881" si="132">IF(MONTH(A2818) &gt;= 7, YEAR(A2818) &amp; "-" &amp; YEAR(A2818) + 1, YEAR(A2818) - 1 &amp; "-" &amp; YEAR(A2818))</f>
        <v>2024-2025</v>
      </c>
      <c r="D2818" t="s">
        <v>161</v>
      </c>
      <c r="E2818" t="s">
        <v>14</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15</v>
      </c>
      <c r="H2818">
        <v>800</v>
      </c>
      <c r="I2818" t="s">
        <v>11</v>
      </c>
      <c r="J2818" t="s">
        <v>138</v>
      </c>
      <c r="K2818" t="s">
        <v>153</v>
      </c>
      <c r="L2818" t="s">
        <v>143</v>
      </c>
      <c r="M2818" s="5">
        <v>53</v>
      </c>
    </row>
    <row r="2819" spans="1:13" x14ac:dyDescent="0.25">
      <c r="A2819" s="2">
        <v>45841</v>
      </c>
      <c r="B2819" s="3">
        <f t="shared" ref="B2819:B2882" si="134">IF(MONTH(A2819)&gt;=7,YEAR(A2819)+1,YEAR(A2819))</f>
        <v>2026</v>
      </c>
      <c r="C2819" t="str">
        <f t="shared" si="132"/>
        <v>2025-2026</v>
      </c>
      <c r="D2819" t="s">
        <v>161</v>
      </c>
      <c r="E2819" t="s">
        <v>81</v>
      </c>
      <c r="F2819" t="str">
        <f t="shared" si="133"/>
        <v>Victoria</v>
      </c>
      <c r="G2819" t="s">
        <v>26</v>
      </c>
      <c r="H2819">
        <v>3076</v>
      </c>
      <c r="I2819" t="s">
        <v>11</v>
      </c>
      <c r="J2819" t="s">
        <v>126</v>
      </c>
      <c r="K2819" t="s">
        <v>158</v>
      </c>
      <c r="L2819" t="s">
        <v>148</v>
      </c>
      <c r="M2819" s="5">
        <v>456</v>
      </c>
    </row>
    <row r="2820" spans="1:13" x14ac:dyDescent="0.25">
      <c r="A2820" s="2">
        <v>45908</v>
      </c>
      <c r="B2820" s="3">
        <f t="shared" si="134"/>
        <v>2026</v>
      </c>
      <c r="C2820" t="str">
        <f t="shared" si="132"/>
        <v>2025-2026</v>
      </c>
      <c r="D2820" t="s">
        <v>160</v>
      </c>
      <c r="E2820" t="s">
        <v>92</v>
      </c>
      <c r="F2820" t="str">
        <f t="shared" si="133"/>
        <v>New South Wales</v>
      </c>
      <c r="G2820" t="s">
        <v>10</v>
      </c>
      <c r="H2820">
        <v>2015</v>
      </c>
      <c r="I2820" t="s">
        <v>11</v>
      </c>
      <c r="J2820" t="s">
        <v>124</v>
      </c>
      <c r="K2820" t="s">
        <v>153</v>
      </c>
      <c r="L2820" t="s">
        <v>143</v>
      </c>
      <c r="M2820" s="5">
        <v>165</v>
      </c>
    </row>
    <row r="2821" spans="1:13" x14ac:dyDescent="0.25">
      <c r="A2821" s="2">
        <v>45555</v>
      </c>
      <c r="B2821" s="3">
        <f t="shared" si="134"/>
        <v>2025</v>
      </c>
      <c r="C2821" t="str">
        <f t="shared" si="132"/>
        <v>2024-2025</v>
      </c>
      <c r="D2821" t="s">
        <v>160</v>
      </c>
      <c r="E2821" t="s">
        <v>101</v>
      </c>
      <c r="F2821" t="str">
        <f t="shared" si="133"/>
        <v>Queensland</v>
      </c>
      <c r="G2821" t="s">
        <v>19</v>
      </c>
      <c r="H2821">
        <v>4305</v>
      </c>
      <c r="I2821" t="s">
        <v>11</v>
      </c>
      <c r="J2821" t="s">
        <v>122</v>
      </c>
      <c r="K2821" t="s">
        <v>151</v>
      </c>
      <c r="L2821" t="s">
        <v>141</v>
      </c>
      <c r="M2821" s="5">
        <v>464</v>
      </c>
    </row>
    <row r="2822" spans="1:13" x14ac:dyDescent="0.25">
      <c r="A2822" s="2">
        <v>45844</v>
      </c>
      <c r="B2822" s="3">
        <f t="shared" si="134"/>
        <v>2026</v>
      </c>
      <c r="C2822" t="str">
        <f t="shared" si="132"/>
        <v>2025-2026</v>
      </c>
      <c r="D2822" t="s">
        <v>161</v>
      </c>
      <c r="E2822" t="s">
        <v>97</v>
      </c>
      <c r="F2822" t="str">
        <f t="shared" si="133"/>
        <v>Tasmania</v>
      </c>
      <c r="G2822" t="s">
        <v>43</v>
      </c>
      <c r="H2822">
        <v>7010</v>
      </c>
      <c r="I2822" t="s">
        <v>11</v>
      </c>
      <c r="J2822" t="s">
        <v>128</v>
      </c>
      <c r="K2822" t="s">
        <v>150</v>
      </c>
      <c r="L2822" t="s">
        <v>140</v>
      </c>
      <c r="M2822" s="5">
        <v>331</v>
      </c>
    </row>
    <row r="2823" spans="1:13" x14ac:dyDescent="0.25">
      <c r="A2823" s="2">
        <v>45703</v>
      </c>
      <c r="B2823" s="3">
        <f t="shared" si="134"/>
        <v>2025</v>
      </c>
      <c r="C2823" t="str">
        <f t="shared" si="132"/>
        <v>2024-2025</v>
      </c>
      <c r="D2823" t="s">
        <v>160</v>
      </c>
      <c r="E2823" t="s">
        <v>113</v>
      </c>
      <c r="F2823" t="str">
        <f t="shared" si="133"/>
        <v>New South Wales</v>
      </c>
      <c r="G2823" t="s">
        <v>10</v>
      </c>
      <c r="H2823">
        <v>2101</v>
      </c>
      <c r="I2823" t="s">
        <v>11</v>
      </c>
      <c r="J2823" t="s">
        <v>123</v>
      </c>
      <c r="K2823" t="s">
        <v>151</v>
      </c>
      <c r="L2823" t="s">
        <v>141</v>
      </c>
      <c r="M2823" s="5">
        <v>347</v>
      </c>
    </row>
    <row r="2824" spans="1:13" x14ac:dyDescent="0.25">
      <c r="A2824" s="2">
        <v>45612</v>
      </c>
      <c r="B2824" s="3">
        <f t="shared" si="134"/>
        <v>2025</v>
      </c>
      <c r="C2824" t="str">
        <f t="shared" si="132"/>
        <v>2024-2025</v>
      </c>
      <c r="D2824" t="s">
        <v>161</v>
      </c>
      <c r="E2824" t="s">
        <v>80</v>
      </c>
      <c r="F2824" t="str">
        <f t="shared" si="133"/>
        <v>New South Wales</v>
      </c>
      <c r="G2824" t="s">
        <v>10</v>
      </c>
      <c r="H2824">
        <v>2120</v>
      </c>
      <c r="I2824" t="s">
        <v>11</v>
      </c>
      <c r="J2824" t="s">
        <v>123</v>
      </c>
      <c r="K2824" t="s">
        <v>157</v>
      </c>
      <c r="L2824" t="s">
        <v>147</v>
      </c>
      <c r="M2824" s="5">
        <v>743</v>
      </c>
    </row>
    <row r="2825" spans="1:13" x14ac:dyDescent="0.25">
      <c r="A2825" s="2">
        <v>45968</v>
      </c>
      <c r="B2825" s="3">
        <f t="shared" si="134"/>
        <v>2026</v>
      </c>
      <c r="C2825" t="str">
        <f t="shared" si="132"/>
        <v>2025-2026</v>
      </c>
      <c r="D2825" t="s">
        <v>160</v>
      </c>
      <c r="E2825" t="s">
        <v>57</v>
      </c>
      <c r="F2825" t="str">
        <f t="shared" si="133"/>
        <v>New South Wales</v>
      </c>
      <c r="G2825" t="s">
        <v>10</v>
      </c>
      <c r="H2825">
        <v>2064</v>
      </c>
      <c r="I2825" t="s">
        <v>11</v>
      </c>
      <c r="J2825" t="s">
        <v>124</v>
      </c>
      <c r="K2825" t="s">
        <v>150</v>
      </c>
      <c r="L2825" t="s">
        <v>140</v>
      </c>
      <c r="M2825" s="5">
        <v>451</v>
      </c>
    </row>
    <row r="2826" spans="1:13" x14ac:dyDescent="0.25">
      <c r="A2826" s="2">
        <v>46011</v>
      </c>
      <c r="B2826" s="3">
        <f t="shared" si="134"/>
        <v>2026</v>
      </c>
      <c r="C2826" t="str">
        <f t="shared" si="132"/>
        <v>2025-2026</v>
      </c>
      <c r="D2826" t="s">
        <v>160</v>
      </c>
      <c r="E2826" t="s">
        <v>105</v>
      </c>
      <c r="F2826" t="str">
        <f t="shared" si="133"/>
        <v>New South Wales</v>
      </c>
      <c r="G2826" t="s">
        <v>10</v>
      </c>
      <c r="H2826">
        <v>2031</v>
      </c>
      <c r="I2826" t="s">
        <v>11</v>
      </c>
      <c r="J2826" t="s">
        <v>124</v>
      </c>
      <c r="K2826" t="s">
        <v>153</v>
      </c>
      <c r="L2826" t="s">
        <v>143</v>
      </c>
      <c r="M2826" s="5">
        <v>524</v>
      </c>
    </row>
    <row r="2827" spans="1:13" x14ac:dyDescent="0.25">
      <c r="A2827" s="2">
        <v>45663</v>
      </c>
      <c r="B2827" s="3">
        <f t="shared" si="134"/>
        <v>2025</v>
      </c>
      <c r="C2827" t="str">
        <f t="shared" si="132"/>
        <v>2024-2025</v>
      </c>
      <c r="D2827" t="s">
        <v>160</v>
      </c>
      <c r="E2827" t="s">
        <v>69</v>
      </c>
      <c r="F2827" t="str">
        <f t="shared" si="133"/>
        <v>Victoria</v>
      </c>
      <c r="G2827" t="s">
        <v>26</v>
      </c>
      <c r="H2827">
        <v>3148</v>
      </c>
      <c r="I2827" t="s">
        <v>11</v>
      </c>
      <c r="J2827" t="s">
        <v>125</v>
      </c>
      <c r="K2827" t="s">
        <v>150</v>
      </c>
      <c r="L2827" t="s">
        <v>140</v>
      </c>
      <c r="M2827" s="5">
        <v>593</v>
      </c>
    </row>
    <row r="2828" spans="1:13" x14ac:dyDescent="0.25">
      <c r="A2828" s="2">
        <v>45419</v>
      </c>
      <c r="B2828" s="3">
        <f t="shared" si="134"/>
        <v>2024</v>
      </c>
      <c r="C2828" t="str">
        <f t="shared" si="132"/>
        <v>2023-2024</v>
      </c>
      <c r="D2828" t="s">
        <v>161</v>
      </c>
      <c r="E2828" t="s">
        <v>111</v>
      </c>
      <c r="F2828" t="str">
        <f t="shared" si="133"/>
        <v>New South Wales</v>
      </c>
      <c r="G2828" t="s">
        <v>10</v>
      </c>
      <c r="H2828">
        <v>2154</v>
      </c>
      <c r="I2828" t="s">
        <v>11</v>
      </c>
      <c r="J2828" t="s">
        <v>123</v>
      </c>
      <c r="K2828" t="s">
        <v>159</v>
      </c>
      <c r="L2828" t="s">
        <v>149</v>
      </c>
      <c r="M2828" s="5">
        <v>753</v>
      </c>
    </row>
    <row r="2829" spans="1:13" x14ac:dyDescent="0.25">
      <c r="A2829" s="2">
        <v>45618</v>
      </c>
      <c r="B2829" s="3">
        <f t="shared" si="134"/>
        <v>2025</v>
      </c>
      <c r="C2829" t="str">
        <f t="shared" si="132"/>
        <v>2024-2025</v>
      </c>
      <c r="D2829" t="s">
        <v>160</v>
      </c>
      <c r="E2829" t="s">
        <v>86</v>
      </c>
      <c r="F2829" t="str">
        <f t="shared" si="133"/>
        <v>Queensland</v>
      </c>
      <c r="G2829" t="s">
        <v>19</v>
      </c>
      <c r="H2829">
        <v>4119</v>
      </c>
      <c r="I2829" t="s">
        <v>11</v>
      </c>
      <c r="J2829" t="s">
        <v>129</v>
      </c>
      <c r="K2829" t="s">
        <v>155</v>
      </c>
      <c r="L2829" t="s">
        <v>145</v>
      </c>
      <c r="M2829" s="5">
        <v>706</v>
      </c>
    </row>
    <row r="2830" spans="1:13" x14ac:dyDescent="0.25">
      <c r="A2830" s="2">
        <v>45745</v>
      </c>
      <c r="B2830" s="3">
        <f t="shared" si="134"/>
        <v>2025</v>
      </c>
      <c r="C2830" t="str">
        <f t="shared" si="132"/>
        <v>2024-2025</v>
      </c>
      <c r="D2830" t="s">
        <v>161</v>
      </c>
      <c r="E2830" t="s">
        <v>23</v>
      </c>
      <c r="F2830" t="str">
        <f t="shared" si="133"/>
        <v>New South Wales</v>
      </c>
      <c r="G2830" t="s">
        <v>10</v>
      </c>
      <c r="H2830">
        <v>2830</v>
      </c>
      <c r="I2830" t="s">
        <v>11</v>
      </c>
      <c r="J2830" t="s">
        <v>130</v>
      </c>
      <c r="K2830" t="s">
        <v>153</v>
      </c>
      <c r="L2830" t="s">
        <v>143</v>
      </c>
      <c r="M2830" s="5">
        <v>418</v>
      </c>
    </row>
    <row r="2831" spans="1:13" x14ac:dyDescent="0.25">
      <c r="A2831" s="2">
        <v>45521</v>
      </c>
      <c r="B2831" s="3">
        <f t="shared" si="134"/>
        <v>2025</v>
      </c>
      <c r="C2831" t="str">
        <f t="shared" si="132"/>
        <v>2024-2025</v>
      </c>
      <c r="D2831" t="s">
        <v>160</v>
      </c>
      <c r="E2831" t="s">
        <v>20</v>
      </c>
      <c r="F2831" t="str">
        <f t="shared" si="133"/>
        <v>South Australia</v>
      </c>
      <c r="G2831" t="s">
        <v>17</v>
      </c>
      <c r="H2831">
        <v>5607</v>
      </c>
      <c r="I2831" t="s">
        <v>11</v>
      </c>
      <c r="J2831" t="s">
        <v>137</v>
      </c>
      <c r="K2831" t="s">
        <v>150</v>
      </c>
      <c r="L2831" t="s">
        <v>140</v>
      </c>
      <c r="M2831" s="5">
        <v>150</v>
      </c>
    </row>
    <row r="2832" spans="1:13" x14ac:dyDescent="0.25">
      <c r="A2832" s="2">
        <v>45545</v>
      </c>
      <c r="B2832" s="3">
        <f t="shared" si="134"/>
        <v>2025</v>
      </c>
      <c r="C2832" t="str">
        <f t="shared" si="132"/>
        <v>2024-2025</v>
      </c>
      <c r="D2832" t="s">
        <v>160</v>
      </c>
      <c r="E2832" t="s">
        <v>113</v>
      </c>
      <c r="F2832" t="str">
        <f t="shared" si="133"/>
        <v>New South Wales</v>
      </c>
      <c r="G2832" t="s">
        <v>10</v>
      </c>
      <c r="H2832">
        <v>2101</v>
      </c>
      <c r="I2832" t="s">
        <v>11</v>
      </c>
      <c r="J2832" t="s">
        <v>123</v>
      </c>
      <c r="K2832" t="s">
        <v>156</v>
      </c>
      <c r="L2832" t="s">
        <v>146</v>
      </c>
      <c r="M2832" s="5">
        <v>556</v>
      </c>
    </row>
    <row r="2833" spans="1:13" x14ac:dyDescent="0.25">
      <c r="A2833" s="2">
        <v>45529</v>
      </c>
      <c r="B2833" s="3">
        <f t="shared" si="134"/>
        <v>2025</v>
      </c>
      <c r="C2833" t="str">
        <f t="shared" si="132"/>
        <v>2024-2025</v>
      </c>
      <c r="D2833" t="s">
        <v>160</v>
      </c>
      <c r="E2833" t="s">
        <v>29</v>
      </c>
      <c r="F2833" t="str">
        <f t="shared" si="133"/>
        <v>Queensland</v>
      </c>
      <c r="G2833" t="s">
        <v>19</v>
      </c>
      <c r="H2833">
        <v>4703</v>
      </c>
      <c r="I2833" t="s">
        <v>11</v>
      </c>
      <c r="J2833" t="s">
        <v>136</v>
      </c>
      <c r="K2833" t="s">
        <v>153</v>
      </c>
      <c r="L2833" t="s">
        <v>143</v>
      </c>
      <c r="M2833" s="5">
        <v>106</v>
      </c>
    </row>
    <row r="2834" spans="1:13" x14ac:dyDescent="0.25">
      <c r="A2834" s="2">
        <v>45549</v>
      </c>
      <c r="B2834" s="3">
        <f t="shared" si="134"/>
        <v>2025</v>
      </c>
      <c r="C2834" t="str">
        <f t="shared" si="132"/>
        <v>2024-2025</v>
      </c>
      <c r="D2834" t="s">
        <v>160</v>
      </c>
      <c r="E2834" t="s">
        <v>30</v>
      </c>
      <c r="F2834" t="str">
        <f t="shared" si="133"/>
        <v>Victoria</v>
      </c>
      <c r="G2834" t="s">
        <v>26</v>
      </c>
      <c r="H2834">
        <v>3030</v>
      </c>
      <c r="I2834" t="s">
        <v>11</v>
      </c>
      <c r="J2834" t="s">
        <v>126</v>
      </c>
      <c r="K2834" t="s">
        <v>154</v>
      </c>
      <c r="L2834" t="s">
        <v>144</v>
      </c>
      <c r="M2834" s="5">
        <v>462</v>
      </c>
    </row>
    <row r="2835" spans="1:13" x14ac:dyDescent="0.25">
      <c r="A2835" s="2">
        <v>45877</v>
      </c>
      <c r="B2835" s="3">
        <f t="shared" si="134"/>
        <v>2026</v>
      </c>
      <c r="C2835" t="str">
        <f t="shared" si="132"/>
        <v>2025-2026</v>
      </c>
      <c r="D2835" t="s">
        <v>160</v>
      </c>
      <c r="E2835" t="s">
        <v>22</v>
      </c>
      <c r="F2835" t="str">
        <f t="shared" si="133"/>
        <v>New South Wales</v>
      </c>
      <c r="G2835" t="s">
        <v>10</v>
      </c>
      <c r="H2835">
        <v>2116</v>
      </c>
      <c r="I2835" t="s">
        <v>11</v>
      </c>
      <c r="J2835" t="s">
        <v>123</v>
      </c>
      <c r="K2835" t="s">
        <v>153</v>
      </c>
      <c r="L2835" t="s">
        <v>143</v>
      </c>
      <c r="M2835" s="5">
        <v>780</v>
      </c>
    </row>
    <row r="2836" spans="1:13" x14ac:dyDescent="0.25">
      <c r="A2836" s="2">
        <v>45878</v>
      </c>
      <c r="B2836" s="3">
        <f t="shared" si="134"/>
        <v>2026</v>
      </c>
      <c r="C2836" t="str">
        <f t="shared" si="132"/>
        <v>2025-2026</v>
      </c>
      <c r="D2836" t="s">
        <v>160</v>
      </c>
      <c r="E2836" t="s">
        <v>78</v>
      </c>
      <c r="F2836" t="str">
        <f t="shared" si="133"/>
        <v>New South Wales</v>
      </c>
      <c r="G2836" t="s">
        <v>10</v>
      </c>
      <c r="H2836">
        <v>2480</v>
      </c>
      <c r="I2836" t="s">
        <v>11</v>
      </c>
      <c r="J2836" t="s">
        <v>120</v>
      </c>
      <c r="K2836" t="s">
        <v>151</v>
      </c>
      <c r="L2836" t="s">
        <v>141</v>
      </c>
      <c r="M2836" s="5">
        <v>694</v>
      </c>
    </row>
    <row r="2837" spans="1:13" x14ac:dyDescent="0.25">
      <c r="A2837" s="2">
        <v>45305</v>
      </c>
      <c r="B2837" s="3">
        <f t="shared" si="134"/>
        <v>2024</v>
      </c>
      <c r="C2837" t="str">
        <f t="shared" si="132"/>
        <v>2023-2024</v>
      </c>
      <c r="D2837" t="s">
        <v>161</v>
      </c>
      <c r="E2837" t="s">
        <v>36</v>
      </c>
      <c r="F2837" t="str">
        <f t="shared" si="133"/>
        <v>New South Wales</v>
      </c>
      <c r="G2837" t="s">
        <v>10</v>
      </c>
      <c r="H2837">
        <v>2539</v>
      </c>
      <c r="I2837" t="s">
        <v>11</v>
      </c>
      <c r="J2837" t="s">
        <v>121</v>
      </c>
      <c r="K2837" t="s">
        <v>154</v>
      </c>
      <c r="L2837" t="s">
        <v>144</v>
      </c>
      <c r="M2837" s="5">
        <v>26</v>
      </c>
    </row>
    <row r="2838" spans="1:13" x14ac:dyDescent="0.25">
      <c r="A2838" s="2">
        <v>46016</v>
      </c>
      <c r="B2838" s="3">
        <f t="shared" si="134"/>
        <v>2026</v>
      </c>
      <c r="C2838" t="str">
        <f t="shared" si="132"/>
        <v>2025-2026</v>
      </c>
      <c r="D2838" t="s">
        <v>160</v>
      </c>
      <c r="E2838" t="s">
        <v>12</v>
      </c>
      <c r="F2838" t="str">
        <f t="shared" si="133"/>
        <v>New South Wales</v>
      </c>
      <c r="G2838" t="s">
        <v>10</v>
      </c>
      <c r="H2838">
        <v>2795</v>
      </c>
      <c r="I2838" t="s">
        <v>11</v>
      </c>
      <c r="J2838" t="s">
        <v>130</v>
      </c>
      <c r="K2838" t="s">
        <v>151</v>
      </c>
      <c r="L2838" t="s">
        <v>141</v>
      </c>
      <c r="M2838" s="5">
        <v>506</v>
      </c>
    </row>
    <row r="2839" spans="1:13" x14ac:dyDescent="0.25">
      <c r="A2839" s="2">
        <v>45648</v>
      </c>
      <c r="B2839" s="3">
        <f t="shared" si="134"/>
        <v>2025</v>
      </c>
      <c r="C2839" t="str">
        <f t="shared" si="132"/>
        <v>2024-2025</v>
      </c>
      <c r="D2839" t="s">
        <v>160</v>
      </c>
      <c r="E2839" t="s">
        <v>112</v>
      </c>
      <c r="F2839" t="str">
        <f t="shared" si="133"/>
        <v>Queensland</v>
      </c>
      <c r="G2839" t="s">
        <v>19</v>
      </c>
      <c r="H2839">
        <v>4566</v>
      </c>
      <c r="I2839" t="s">
        <v>11</v>
      </c>
      <c r="J2839" t="s">
        <v>134</v>
      </c>
      <c r="K2839" t="s">
        <v>159</v>
      </c>
      <c r="L2839" t="s">
        <v>149</v>
      </c>
      <c r="M2839" s="5">
        <v>656</v>
      </c>
    </row>
    <row r="2840" spans="1:13" x14ac:dyDescent="0.25">
      <c r="A2840" s="2">
        <v>45501</v>
      </c>
      <c r="B2840" s="3">
        <f t="shared" si="134"/>
        <v>2025</v>
      </c>
      <c r="C2840" t="str">
        <f t="shared" si="132"/>
        <v>2024-2025</v>
      </c>
      <c r="D2840" t="s">
        <v>161</v>
      </c>
      <c r="E2840" t="s">
        <v>62</v>
      </c>
      <c r="F2840" t="str">
        <f t="shared" si="133"/>
        <v>Victoria</v>
      </c>
      <c r="G2840" t="s">
        <v>26</v>
      </c>
      <c r="H2840">
        <v>3690</v>
      </c>
      <c r="I2840" t="s">
        <v>11</v>
      </c>
      <c r="J2840" t="s">
        <v>135</v>
      </c>
      <c r="K2840" t="s">
        <v>154</v>
      </c>
      <c r="L2840" t="s">
        <v>144</v>
      </c>
      <c r="M2840" s="5">
        <v>627</v>
      </c>
    </row>
    <row r="2841" spans="1:13" x14ac:dyDescent="0.25">
      <c r="A2841" s="2">
        <v>45543</v>
      </c>
      <c r="B2841" s="3">
        <f t="shared" si="134"/>
        <v>2025</v>
      </c>
      <c r="C2841" t="str">
        <f t="shared" si="132"/>
        <v>2024-2025</v>
      </c>
      <c r="D2841" t="s">
        <v>160</v>
      </c>
      <c r="E2841" t="s">
        <v>41</v>
      </c>
      <c r="F2841" t="str">
        <f t="shared" si="133"/>
        <v>New South Wales</v>
      </c>
      <c r="G2841" t="s">
        <v>10</v>
      </c>
      <c r="H2841">
        <v>2478</v>
      </c>
      <c r="I2841" t="s">
        <v>11</v>
      </c>
      <c r="J2841" t="s">
        <v>120</v>
      </c>
      <c r="K2841" t="s">
        <v>155</v>
      </c>
      <c r="L2841" t="s">
        <v>145</v>
      </c>
      <c r="M2841" s="5">
        <v>84</v>
      </c>
    </row>
    <row r="2842" spans="1:13" x14ac:dyDescent="0.25">
      <c r="A2842" s="2">
        <v>45564</v>
      </c>
      <c r="B2842" s="3">
        <f t="shared" si="134"/>
        <v>2025</v>
      </c>
      <c r="C2842" t="str">
        <f t="shared" si="132"/>
        <v>2024-2025</v>
      </c>
      <c r="D2842" t="s">
        <v>160</v>
      </c>
      <c r="E2842" t="s">
        <v>40</v>
      </c>
      <c r="F2842" t="str">
        <f t="shared" si="133"/>
        <v>South Australia</v>
      </c>
      <c r="G2842" t="s">
        <v>17</v>
      </c>
      <c r="H2842">
        <v>5169</v>
      </c>
      <c r="I2842" t="s">
        <v>11</v>
      </c>
      <c r="J2842" t="s">
        <v>132</v>
      </c>
      <c r="K2842" t="s">
        <v>159</v>
      </c>
      <c r="L2842" t="s">
        <v>149</v>
      </c>
      <c r="M2842" s="5">
        <v>693</v>
      </c>
    </row>
    <row r="2843" spans="1:13" x14ac:dyDescent="0.25">
      <c r="A2843" s="2">
        <v>45978</v>
      </c>
      <c r="B2843" s="3">
        <f t="shared" si="134"/>
        <v>2026</v>
      </c>
      <c r="C2843" t="str">
        <f t="shared" si="132"/>
        <v>2025-2026</v>
      </c>
      <c r="D2843" t="s">
        <v>160</v>
      </c>
      <c r="E2843" t="s">
        <v>13</v>
      </c>
      <c r="F2843" t="str">
        <f t="shared" si="133"/>
        <v>New South Wales</v>
      </c>
      <c r="G2843" t="s">
        <v>10</v>
      </c>
      <c r="H2843">
        <v>2141</v>
      </c>
      <c r="I2843" t="s">
        <v>11</v>
      </c>
      <c r="J2843" t="s">
        <v>123</v>
      </c>
      <c r="K2843" t="s">
        <v>153</v>
      </c>
      <c r="L2843" t="s">
        <v>143</v>
      </c>
      <c r="M2843" s="5">
        <v>184</v>
      </c>
    </row>
    <row r="2844" spans="1:13" x14ac:dyDescent="0.25">
      <c r="A2844" s="2">
        <v>45823</v>
      </c>
      <c r="B2844" s="3">
        <f t="shared" si="134"/>
        <v>2025</v>
      </c>
      <c r="C2844" t="str">
        <f t="shared" si="132"/>
        <v>2024-2025</v>
      </c>
      <c r="D2844" t="s">
        <v>160</v>
      </c>
      <c r="E2844" t="s">
        <v>25</v>
      </c>
      <c r="F2844" t="str">
        <f t="shared" si="133"/>
        <v>Victoria</v>
      </c>
      <c r="G2844" t="s">
        <v>26</v>
      </c>
      <c r="H2844">
        <v>3066</v>
      </c>
      <c r="I2844" t="s">
        <v>11</v>
      </c>
      <c r="J2844" t="s">
        <v>126</v>
      </c>
      <c r="K2844" t="s">
        <v>155</v>
      </c>
      <c r="L2844" t="s">
        <v>145</v>
      </c>
      <c r="M2844" s="5">
        <v>724</v>
      </c>
    </row>
    <row r="2845" spans="1:13" x14ac:dyDescent="0.25">
      <c r="A2845" s="2">
        <v>45953</v>
      </c>
      <c r="B2845" s="3">
        <f t="shared" si="134"/>
        <v>2026</v>
      </c>
      <c r="C2845" t="str">
        <f t="shared" si="132"/>
        <v>2025-2026</v>
      </c>
      <c r="D2845" t="s">
        <v>160</v>
      </c>
      <c r="E2845" t="s">
        <v>39</v>
      </c>
      <c r="F2845" t="str">
        <f t="shared" si="133"/>
        <v>New South Wales</v>
      </c>
      <c r="G2845" t="s">
        <v>10</v>
      </c>
      <c r="H2845">
        <v>2541</v>
      </c>
      <c r="I2845" t="s">
        <v>11</v>
      </c>
      <c r="J2845" t="s">
        <v>121</v>
      </c>
      <c r="K2845" t="s">
        <v>151</v>
      </c>
      <c r="L2845" t="s">
        <v>141</v>
      </c>
      <c r="M2845" s="5">
        <v>693</v>
      </c>
    </row>
    <row r="2846" spans="1:13" x14ac:dyDescent="0.25">
      <c r="A2846" s="2">
        <v>45742</v>
      </c>
      <c r="B2846" s="3">
        <f t="shared" si="134"/>
        <v>2025</v>
      </c>
      <c r="C2846" t="str">
        <f t="shared" si="132"/>
        <v>2024-2025</v>
      </c>
      <c r="D2846" t="s">
        <v>161</v>
      </c>
      <c r="E2846" t="s">
        <v>105</v>
      </c>
      <c r="F2846" t="str">
        <f t="shared" si="133"/>
        <v>New South Wales</v>
      </c>
      <c r="G2846" t="s">
        <v>10</v>
      </c>
      <c r="H2846">
        <v>2031</v>
      </c>
      <c r="I2846" t="s">
        <v>11</v>
      </c>
      <c r="J2846" t="s">
        <v>124</v>
      </c>
      <c r="K2846" t="s">
        <v>151</v>
      </c>
      <c r="L2846" t="s">
        <v>141</v>
      </c>
      <c r="M2846" s="5">
        <v>310</v>
      </c>
    </row>
    <row r="2847" spans="1:13" x14ac:dyDescent="0.25">
      <c r="A2847" s="2">
        <v>45713</v>
      </c>
      <c r="B2847" s="3">
        <f t="shared" si="134"/>
        <v>2025</v>
      </c>
      <c r="C2847" t="str">
        <f t="shared" si="132"/>
        <v>2024-2025</v>
      </c>
      <c r="D2847" t="s">
        <v>160</v>
      </c>
      <c r="E2847" t="s">
        <v>82</v>
      </c>
      <c r="F2847" t="str">
        <f t="shared" si="133"/>
        <v>Queensland</v>
      </c>
      <c r="G2847" t="s">
        <v>19</v>
      </c>
      <c r="H2847">
        <v>4215</v>
      </c>
      <c r="I2847" t="s">
        <v>11</v>
      </c>
      <c r="J2847" t="s">
        <v>122</v>
      </c>
      <c r="K2847" t="s">
        <v>157</v>
      </c>
      <c r="L2847" t="s">
        <v>147</v>
      </c>
      <c r="M2847" s="5">
        <v>382</v>
      </c>
    </row>
    <row r="2848" spans="1:13" x14ac:dyDescent="0.25">
      <c r="A2848" s="2">
        <v>45612</v>
      </c>
      <c r="B2848" s="3">
        <f t="shared" si="134"/>
        <v>2025</v>
      </c>
      <c r="C2848" t="str">
        <f t="shared" si="132"/>
        <v>2024-2025</v>
      </c>
      <c r="D2848" t="s">
        <v>161</v>
      </c>
      <c r="E2848" t="s">
        <v>80</v>
      </c>
      <c r="F2848" t="str">
        <f t="shared" si="133"/>
        <v>New South Wales</v>
      </c>
      <c r="G2848" t="s">
        <v>10</v>
      </c>
      <c r="H2848">
        <v>2120</v>
      </c>
      <c r="I2848" t="s">
        <v>11</v>
      </c>
      <c r="J2848" t="s">
        <v>123</v>
      </c>
      <c r="K2848" t="s">
        <v>150</v>
      </c>
      <c r="L2848" t="s">
        <v>140</v>
      </c>
      <c r="M2848" s="5">
        <v>507</v>
      </c>
    </row>
    <row r="2849" spans="1:13" x14ac:dyDescent="0.25">
      <c r="A2849" s="2">
        <v>45933</v>
      </c>
      <c r="B2849" s="3">
        <f t="shared" si="134"/>
        <v>2026</v>
      </c>
      <c r="C2849" t="str">
        <f t="shared" si="132"/>
        <v>2025-2026</v>
      </c>
      <c r="D2849" t="s">
        <v>160</v>
      </c>
      <c r="E2849" t="s">
        <v>39</v>
      </c>
      <c r="F2849" t="str">
        <f t="shared" si="133"/>
        <v>New South Wales</v>
      </c>
      <c r="G2849" t="s">
        <v>10</v>
      </c>
      <c r="H2849">
        <v>2541</v>
      </c>
      <c r="I2849" t="s">
        <v>11</v>
      </c>
      <c r="J2849" t="s">
        <v>121</v>
      </c>
      <c r="K2849" t="s">
        <v>157</v>
      </c>
      <c r="L2849" t="s">
        <v>147</v>
      </c>
      <c r="M2849" s="5">
        <v>569</v>
      </c>
    </row>
    <row r="2850" spans="1:13" x14ac:dyDescent="0.25">
      <c r="A2850" s="2">
        <v>45837</v>
      </c>
      <c r="B2850" s="3">
        <f t="shared" si="134"/>
        <v>2025</v>
      </c>
      <c r="C2850" t="str">
        <f t="shared" si="132"/>
        <v>2024-2025</v>
      </c>
      <c r="D2850" t="s">
        <v>160</v>
      </c>
      <c r="E2850" t="s">
        <v>113</v>
      </c>
      <c r="F2850" t="str">
        <f t="shared" si="133"/>
        <v>New South Wales</v>
      </c>
      <c r="G2850" t="s">
        <v>10</v>
      </c>
      <c r="H2850">
        <v>2101</v>
      </c>
      <c r="I2850" t="s">
        <v>11</v>
      </c>
      <c r="J2850" t="s">
        <v>123</v>
      </c>
      <c r="K2850" t="s">
        <v>152</v>
      </c>
      <c r="L2850" t="s">
        <v>142</v>
      </c>
      <c r="M2850" s="5">
        <v>185</v>
      </c>
    </row>
    <row r="2851" spans="1:13" x14ac:dyDescent="0.25">
      <c r="A2851" s="2">
        <v>45656</v>
      </c>
      <c r="B2851" s="3">
        <f t="shared" si="134"/>
        <v>2025</v>
      </c>
      <c r="C2851" t="str">
        <f t="shared" si="132"/>
        <v>2024-2025</v>
      </c>
      <c r="D2851" t="s">
        <v>161</v>
      </c>
      <c r="E2851" t="s">
        <v>114</v>
      </c>
      <c r="F2851" t="str">
        <f t="shared" si="133"/>
        <v>Victoria</v>
      </c>
      <c r="G2851" t="s">
        <v>26</v>
      </c>
      <c r="H2851">
        <v>3353</v>
      </c>
      <c r="I2851" t="s">
        <v>11</v>
      </c>
      <c r="J2851" t="s">
        <v>127</v>
      </c>
      <c r="K2851" t="s">
        <v>153</v>
      </c>
      <c r="L2851" t="s">
        <v>143</v>
      </c>
      <c r="M2851" s="5">
        <v>502</v>
      </c>
    </row>
    <row r="2852" spans="1:13" x14ac:dyDescent="0.25">
      <c r="A2852" s="2">
        <v>45432</v>
      </c>
      <c r="B2852" s="3">
        <f t="shared" si="134"/>
        <v>2024</v>
      </c>
      <c r="C2852" t="str">
        <f t="shared" si="132"/>
        <v>2023-2024</v>
      </c>
      <c r="D2852" t="s">
        <v>160</v>
      </c>
      <c r="E2852" t="s">
        <v>100</v>
      </c>
      <c r="F2852" t="str">
        <f t="shared" si="133"/>
        <v>New South Wales</v>
      </c>
      <c r="G2852" t="s">
        <v>10</v>
      </c>
      <c r="H2852">
        <v>2800</v>
      </c>
      <c r="I2852" t="s">
        <v>11</v>
      </c>
      <c r="J2852" t="s">
        <v>130</v>
      </c>
      <c r="K2852" t="s">
        <v>153</v>
      </c>
      <c r="L2852" t="s">
        <v>143</v>
      </c>
      <c r="M2852" s="5">
        <v>478</v>
      </c>
    </row>
    <row r="2853" spans="1:13" x14ac:dyDescent="0.25">
      <c r="A2853" s="2">
        <v>45361</v>
      </c>
      <c r="B2853" s="3">
        <f t="shared" si="134"/>
        <v>2024</v>
      </c>
      <c r="C2853" t="str">
        <f t="shared" si="132"/>
        <v>2023-2024</v>
      </c>
      <c r="D2853" t="s">
        <v>160</v>
      </c>
      <c r="E2853" t="s">
        <v>114</v>
      </c>
      <c r="F2853" t="str">
        <f t="shared" si="133"/>
        <v>Victoria</v>
      </c>
      <c r="G2853" t="s">
        <v>26</v>
      </c>
      <c r="H2853">
        <v>3353</v>
      </c>
      <c r="I2853" t="s">
        <v>11</v>
      </c>
      <c r="J2853" t="s">
        <v>127</v>
      </c>
      <c r="K2853" t="s">
        <v>151</v>
      </c>
      <c r="L2853" t="s">
        <v>141</v>
      </c>
      <c r="M2853" s="5">
        <v>689</v>
      </c>
    </row>
    <row r="2854" spans="1:13" x14ac:dyDescent="0.25">
      <c r="A2854" s="2">
        <v>45439</v>
      </c>
      <c r="B2854" s="3">
        <f t="shared" si="134"/>
        <v>2024</v>
      </c>
      <c r="C2854" t="str">
        <f t="shared" si="132"/>
        <v>2023-2024</v>
      </c>
      <c r="D2854" t="s">
        <v>160</v>
      </c>
      <c r="E2854" t="s">
        <v>90</v>
      </c>
      <c r="F2854" t="str">
        <f t="shared" si="133"/>
        <v>New South Wales</v>
      </c>
      <c r="G2854" t="s">
        <v>10</v>
      </c>
      <c r="H2854">
        <v>2650</v>
      </c>
      <c r="I2854" t="s">
        <v>11</v>
      </c>
      <c r="J2854" t="s">
        <v>130</v>
      </c>
      <c r="K2854" t="s">
        <v>156</v>
      </c>
      <c r="L2854" t="s">
        <v>146</v>
      </c>
      <c r="M2854" s="5">
        <v>713</v>
      </c>
    </row>
    <row r="2855" spans="1:13" x14ac:dyDescent="0.25">
      <c r="A2855" s="2">
        <v>45950</v>
      </c>
      <c r="B2855" s="3">
        <f t="shared" si="134"/>
        <v>2026</v>
      </c>
      <c r="C2855" t="str">
        <f t="shared" si="132"/>
        <v>2025-2026</v>
      </c>
      <c r="D2855" t="s">
        <v>161</v>
      </c>
      <c r="E2855" t="s">
        <v>95</v>
      </c>
      <c r="F2855" t="str">
        <f t="shared" si="133"/>
        <v>New South Wales</v>
      </c>
      <c r="G2855" t="s">
        <v>10</v>
      </c>
      <c r="H2855">
        <v>2131</v>
      </c>
      <c r="I2855" t="s">
        <v>11</v>
      </c>
      <c r="J2855" t="s">
        <v>123</v>
      </c>
      <c r="K2855" t="s">
        <v>155</v>
      </c>
      <c r="L2855" t="s">
        <v>145</v>
      </c>
      <c r="M2855" s="5">
        <v>163</v>
      </c>
    </row>
    <row r="2856" spans="1:13" x14ac:dyDescent="0.25">
      <c r="A2856" s="2">
        <v>45925</v>
      </c>
      <c r="B2856" s="3">
        <f t="shared" si="134"/>
        <v>2026</v>
      </c>
      <c r="C2856" t="str">
        <f t="shared" si="132"/>
        <v>2025-2026</v>
      </c>
      <c r="D2856" t="s">
        <v>160</v>
      </c>
      <c r="E2856" t="s">
        <v>105</v>
      </c>
      <c r="F2856" t="str">
        <f t="shared" si="133"/>
        <v>New South Wales</v>
      </c>
      <c r="G2856" t="s">
        <v>10</v>
      </c>
      <c r="H2856">
        <v>2031</v>
      </c>
      <c r="I2856" t="s">
        <v>11</v>
      </c>
      <c r="J2856" t="s">
        <v>124</v>
      </c>
      <c r="K2856" t="s">
        <v>159</v>
      </c>
      <c r="L2856" t="s">
        <v>149</v>
      </c>
      <c r="M2856" s="5">
        <v>366</v>
      </c>
    </row>
    <row r="2857" spans="1:13" x14ac:dyDescent="0.25">
      <c r="A2857" s="2">
        <v>45893</v>
      </c>
      <c r="B2857" s="3">
        <f t="shared" si="134"/>
        <v>2026</v>
      </c>
      <c r="C2857" t="str">
        <f t="shared" si="132"/>
        <v>2025-2026</v>
      </c>
      <c r="D2857" t="s">
        <v>160</v>
      </c>
      <c r="E2857" t="s">
        <v>13</v>
      </c>
      <c r="F2857" t="str">
        <f t="shared" si="133"/>
        <v>New South Wales</v>
      </c>
      <c r="G2857" t="s">
        <v>10</v>
      </c>
      <c r="H2857">
        <v>2141</v>
      </c>
      <c r="I2857" t="s">
        <v>11</v>
      </c>
      <c r="J2857" t="s">
        <v>123</v>
      </c>
      <c r="K2857" t="s">
        <v>151</v>
      </c>
      <c r="L2857" t="s">
        <v>141</v>
      </c>
      <c r="M2857" s="5">
        <v>333</v>
      </c>
    </row>
    <row r="2858" spans="1:13" x14ac:dyDescent="0.25">
      <c r="A2858" s="2">
        <v>45370</v>
      </c>
      <c r="B2858" s="3">
        <f t="shared" si="134"/>
        <v>2024</v>
      </c>
      <c r="C2858" t="str">
        <f t="shared" si="132"/>
        <v>2023-2024</v>
      </c>
      <c r="D2858" t="s">
        <v>160</v>
      </c>
      <c r="E2858" t="s">
        <v>89</v>
      </c>
      <c r="F2858" t="str">
        <f t="shared" si="133"/>
        <v>Queensland</v>
      </c>
      <c r="G2858" t="s">
        <v>19</v>
      </c>
      <c r="H2858">
        <v>4700</v>
      </c>
      <c r="I2858" t="s">
        <v>11</v>
      </c>
      <c r="J2858" t="s">
        <v>136</v>
      </c>
      <c r="K2858" t="s">
        <v>153</v>
      </c>
      <c r="L2858" t="s">
        <v>143</v>
      </c>
      <c r="M2858" s="5">
        <v>712</v>
      </c>
    </row>
    <row r="2859" spans="1:13" x14ac:dyDescent="0.25">
      <c r="A2859" s="2">
        <v>45734</v>
      </c>
      <c r="B2859" s="3">
        <f t="shared" si="134"/>
        <v>2025</v>
      </c>
      <c r="C2859" t="str">
        <f t="shared" si="132"/>
        <v>2024-2025</v>
      </c>
      <c r="D2859" t="s">
        <v>160</v>
      </c>
      <c r="E2859" t="s">
        <v>41</v>
      </c>
      <c r="F2859" t="str">
        <f t="shared" si="133"/>
        <v>New South Wales</v>
      </c>
      <c r="G2859" t="s">
        <v>10</v>
      </c>
      <c r="H2859">
        <v>2478</v>
      </c>
      <c r="I2859" t="s">
        <v>11</v>
      </c>
      <c r="J2859" t="s">
        <v>120</v>
      </c>
      <c r="K2859" t="s">
        <v>156</v>
      </c>
      <c r="L2859" t="s">
        <v>146</v>
      </c>
      <c r="M2859" s="5">
        <v>71</v>
      </c>
    </row>
    <row r="2860" spans="1:13" x14ac:dyDescent="0.25">
      <c r="A2860" s="2">
        <v>45625</v>
      </c>
      <c r="B2860" s="3">
        <f t="shared" si="134"/>
        <v>2025</v>
      </c>
      <c r="C2860" t="str">
        <f t="shared" si="132"/>
        <v>2024-2025</v>
      </c>
      <c r="D2860" t="s">
        <v>161</v>
      </c>
      <c r="E2860" t="s">
        <v>74</v>
      </c>
      <c r="F2860" t="str">
        <f t="shared" si="133"/>
        <v>Victoria</v>
      </c>
      <c r="G2860" t="s">
        <v>26</v>
      </c>
      <c r="H2860">
        <v>3500</v>
      </c>
      <c r="I2860" t="s">
        <v>11</v>
      </c>
      <c r="J2860" t="s">
        <v>127</v>
      </c>
      <c r="K2860" t="s">
        <v>153</v>
      </c>
      <c r="L2860" t="s">
        <v>143</v>
      </c>
      <c r="M2860" s="5">
        <v>58</v>
      </c>
    </row>
    <row r="2861" spans="1:13" x14ac:dyDescent="0.25">
      <c r="A2861" s="2">
        <v>45416</v>
      </c>
      <c r="B2861" s="3">
        <f t="shared" si="134"/>
        <v>2024</v>
      </c>
      <c r="C2861" t="str">
        <f t="shared" si="132"/>
        <v>2023-2024</v>
      </c>
      <c r="D2861" t="s">
        <v>161</v>
      </c>
      <c r="E2861" t="s">
        <v>97</v>
      </c>
      <c r="F2861" t="str">
        <f t="shared" si="133"/>
        <v>Tasmania</v>
      </c>
      <c r="G2861" t="s">
        <v>43</v>
      </c>
      <c r="H2861">
        <v>7010</v>
      </c>
      <c r="I2861" t="s">
        <v>11</v>
      </c>
      <c r="J2861" t="s">
        <v>128</v>
      </c>
      <c r="K2861" t="s">
        <v>154</v>
      </c>
      <c r="L2861" t="s">
        <v>144</v>
      </c>
      <c r="M2861" s="5">
        <v>140</v>
      </c>
    </row>
    <row r="2862" spans="1:13" x14ac:dyDescent="0.25">
      <c r="A2862" s="2">
        <v>45615</v>
      </c>
      <c r="B2862" s="3">
        <f t="shared" si="134"/>
        <v>2025</v>
      </c>
      <c r="C2862" t="str">
        <f t="shared" si="132"/>
        <v>2024-2025</v>
      </c>
      <c r="D2862" t="s">
        <v>160</v>
      </c>
      <c r="E2862" t="s">
        <v>12</v>
      </c>
      <c r="F2862" t="str">
        <f t="shared" si="133"/>
        <v>New South Wales</v>
      </c>
      <c r="G2862" t="s">
        <v>10</v>
      </c>
      <c r="H2862">
        <v>2795</v>
      </c>
      <c r="I2862" t="s">
        <v>11</v>
      </c>
      <c r="J2862" t="s">
        <v>130</v>
      </c>
      <c r="K2862" t="s">
        <v>151</v>
      </c>
      <c r="L2862" t="s">
        <v>141</v>
      </c>
      <c r="M2862" s="5">
        <v>658</v>
      </c>
    </row>
    <row r="2863" spans="1:13" x14ac:dyDescent="0.25">
      <c r="A2863" s="2">
        <v>45521</v>
      </c>
      <c r="B2863" s="3">
        <f t="shared" si="134"/>
        <v>2025</v>
      </c>
      <c r="C2863" t="str">
        <f t="shared" si="132"/>
        <v>2024-2025</v>
      </c>
      <c r="D2863" t="s">
        <v>160</v>
      </c>
      <c r="E2863" t="s">
        <v>91</v>
      </c>
      <c r="F2863" t="str">
        <f t="shared" si="133"/>
        <v>Western Australia</v>
      </c>
      <c r="G2863" t="s">
        <v>28</v>
      </c>
      <c r="H2863">
        <v>6109</v>
      </c>
      <c r="I2863" t="s">
        <v>11</v>
      </c>
      <c r="J2863" t="s">
        <v>133</v>
      </c>
      <c r="K2863" t="s">
        <v>153</v>
      </c>
      <c r="L2863" t="s">
        <v>143</v>
      </c>
      <c r="M2863" s="5">
        <v>709</v>
      </c>
    </row>
    <row r="2864" spans="1:13" x14ac:dyDescent="0.25">
      <c r="A2864" s="2">
        <v>45847</v>
      </c>
      <c r="B2864" s="3">
        <f t="shared" si="134"/>
        <v>2026</v>
      </c>
      <c r="C2864" t="str">
        <f t="shared" si="132"/>
        <v>2025-2026</v>
      </c>
      <c r="D2864" t="s">
        <v>160</v>
      </c>
      <c r="E2864" t="s">
        <v>66</v>
      </c>
      <c r="F2864" t="str">
        <f t="shared" si="133"/>
        <v>Western Australia</v>
      </c>
      <c r="G2864" t="s">
        <v>28</v>
      </c>
      <c r="H2864">
        <v>6330</v>
      </c>
      <c r="I2864" t="s">
        <v>11</v>
      </c>
      <c r="J2864" t="s">
        <v>133</v>
      </c>
      <c r="K2864" t="s">
        <v>154</v>
      </c>
      <c r="L2864" t="s">
        <v>144</v>
      </c>
      <c r="M2864" s="5">
        <v>124</v>
      </c>
    </row>
    <row r="2865" spans="1:13" x14ac:dyDescent="0.25">
      <c r="A2865" s="2">
        <v>45658</v>
      </c>
      <c r="B2865" s="3">
        <f t="shared" si="134"/>
        <v>2025</v>
      </c>
      <c r="C2865" t="str">
        <f t="shared" si="132"/>
        <v>2024-2025</v>
      </c>
      <c r="D2865" t="s">
        <v>160</v>
      </c>
      <c r="E2865" t="s">
        <v>93</v>
      </c>
      <c r="F2865" t="str">
        <f t="shared" si="133"/>
        <v>Victoria</v>
      </c>
      <c r="G2865" t="s">
        <v>26</v>
      </c>
      <c r="H2865">
        <v>3400</v>
      </c>
      <c r="I2865" t="s">
        <v>11</v>
      </c>
      <c r="J2865" t="s">
        <v>127</v>
      </c>
      <c r="K2865" t="s">
        <v>154</v>
      </c>
      <c r="L2865" t="s">
        <v>144</v>
      </c>
      <c r="M2865" s="5">
        <v>470</v>
      </c>
    </row>
    <row r="2866" spans="1:13" x14ac:dyDescent="0.25">
      <c r="A2866" s="2">
        <v>45836</v>
      </c>
      <c r="B2866" s="3">
        <f t="shared" si="134"/>
        <v>2025</v>
      </c>
      <c r="C2866" t="str">
        <f t="shared" si="132"/>
        <v>2024-2025</v>
      </c>
      <c r="D2866" t="s">
        <v>160</v>
      </c>
      <c r="E2866" t="s">
        <v>47</v>
      </c>
      <c r="F2866" t="str">
        <f t="shared" si="133"/>
        <v>Victoria</v>
      </c>
      <c r="G2866" t="s">
        <v>26</v>
      </c>
      <c r="H2866">
        <v>3630</v>
      </c>
      <c r="I2866" t="s">
        <v>11</v>
      </c>
      <c r="J2866" t="s">
        <v>135</v>
      </c>
      <c r="K2866" t="s">
        <v>159</v>
      </c>
      <c r="L2866" t="s">
        <v>149</v>
      </c>
      <c r="M2866" s="5">
        <v>729</v>
      </c>
    </row>
    <row r="2867" spans="1:13" x14ac:dyDescent="0.25">
      <c r="A2867" s="2">
        <v>45432</v>
      </c>
      <c r="B2867" s="3">
        <f t="shared" si="134"/>
        <v>2024</v>
      </c>
      <c r="C2867" t="str">
        <f t="shared" si="132"/>
        <v>2023-2024</v>
      </c>
      <c r="D2867" t="s">
        <v>161</v>
      </c>
      <c r="E2867" t="s">
        <v>95</v>
      </c>
      <c r="F2867" t="str">
        <f t="shared" si="133"/>
        <v>New South Wales</v>
      </c>
      <c r="G2867" t="s">
        <v>10</v>
      </c>
      <c r="H2867">
        <v>2131</v>
      </c>
      <c r="I2867" t="s">
        <v>11</v>
      </c>
      <c r="J2867" t="s">
        <v>123</v>
      </c>
      <c r="K2867" t="s">
        <v>153</v>
      </c>
      <c r="L2867" t="s">
        <v>143</v>
      </c>
      <c r="M2867" s="5">
        <v>696</v>
      </c>
    </row>
    <row r="2868" spans="1:13" x14ac:dyDescent="0.25">
      <c r="A2868" s="2">
        <v>46001</v>
      </c>
      <c r="B2868" s="3">
        <f t="shared" si="134"/>
        <v>2026</v>
      </c>
      <c r="C2868" t="str">
        <f t="shared" si="132"/>
        <v>2025-2026</v>
      </c>
      <c r="D2868" t="s">
        <v>160</v>
      </c>
      <c r="E2868" t="s">
        <v>25</v>
      </c>
      <c r="F2868" t="str">
        <f t="shared" si="133"/>
        <v>Victoria</v>
      </c>
      <c r="G2868" t="s">
        <v>26</v>
      </c>
      <c r="H2868">
        <v>3066</v>
      </c>
      <c r="I2868" t="s">
        <v>11</v>
      </c>
      <c r="J2868" t="s">
        <v>126</v>
      </c>
      <c r="K2868" t="s">
        <v>153</v>
      </c>
      <c r="L2868" t="s">
        <v>143</v>
      </c>
      <c r="M2868" s="5">
        <v>260</v>
      </c>
    </row>
    <row r="2869" spans="1:13" x14ac:dyDescent="0.25">
      <c r="A2869" s="2">
        <v>45439</v>
      </c>
      <c r="B2869" s="3">
        <f t="shared" si="134"/>
        <v>2024</v>
      </c>
      <c r="C2869" t="str">
        <f t="shared" si="132"/>
        <v>2023-2024</v>
      </c>
      <c r="D2869" t="s">
        <v>160</v>
      </c>
      <c r="E2869" t="s">
        <v>29</v>
      </c>
      <c r="F2869" t="str">
        <f t="shared" si="133"/>
        <v>Queensland</v>
      </c>
      <c r="G2869" t="s">
        <v>19</v>
      </c>
      <c r="H2869">
        <v>4703</v>
      </c>
      <c r="I2869" t="s">
        <v>11</v>
      </c>
      <c r="J2869" t="s">
        <v>136</v>
      </c>
      <c r="K2869" t="s">
        <v>159</v>
      </c>
      <c r="L2869" t="s">
        <v>149</v>
      </c>
      <c r="M2869" s="5">
        <v>49</v>
      </c>
    </row>
    <row r="2870" spans="1:13" x14ac:dyDescent="0.25">
      <c r="A2870" s="2">
        <v>45881</v>
      </c>
      <c r="B2870" s="3">
        <f t="shared" si="134"/>
        <v>2026</v>
      </c>
      <c r="C2870" t="str">
        <f t="shared" si="132"/>
        <v>2025-2026</v>
      </c>
      <c r="D2870" t="s">
        <v>161</v>
      </c>
      <c r="E2870" t="s">
        <v>53</v>
      </c>
      <c r="F2870" t="str">
        <f t="shared" si="133"/>
        <v>Queensland</v>
      </c>
      <c r="G2870" t="s">
        <v>19</v>
      </c>
      <c r="H2870">
        <v>4012</v>
      </c>
      <c r="I2870" t="s">
        <v>11</v>
      </c>
      <c r="J2870" t="s">
        <v>129</v>
      </c>
      <c r="K2870" t="s">
        <v>154</v>
      </c>
      <c r="L2870" t="s">
        <v>144</v>
      </c>
      <c r="M2870" s="5">
        <v>148</v>
      </c>
    </row>
    <row r="2871" spans="1:13" x14ac:dyDescent="0.25">
      <c r="A2871" s="2">
        <v>45993</v>
      </c>
      <c r="B2871" s="3">
        <f t="shared" si="134"/>
        <v>2026</v>
      </c>
      <c r="C2871" t="str">
        <f t="shared" si="132"/>
        <v>2025-2026</v>
      </c>
      <c r="D2871" t="s">
        <v>160</v>
      </c>
      <c r="E2871" t="s">
        <v>107</v>
      </c>
      <c r="F2871" t="str">
        <f t="shared" si="133"/>
        <v>New South Wales</v>
      </c>
      <c r="G2871" t="s">
        <v>10</v>
      </c>
      <c r="H2871">
        <v>2020</v>
      </c>
      <c r="I2871" t="s">
        <v>11</v>
      </c>
      <c r="J2871" t="s">
        <v>124</v>
      </c>
      <c r="K2871" t="s">
        <v>152</v>
      </c>
      <c r="L2871" t="s">
        <v>142</v>
      </c>
      <c r="M2871" s="5">
        <v>706</v>
      </c>
    </row>
    <row r="2872" spans="1:13" x14ac:dyDescent="0.25">
      <c r="A2872" s="2">
        <v>45315</v>
      </c>
      <c r="B2872" s="3">
        <f t="shared" si="134"/>
        <v>2024</v>
      </c>
      <c r="C2872" t="str">
        <f t="shared" si="132"/>
        <v>2023-2024</v>
      </c>
      <c r="D2872" t="s">
        <v>160</v>
      </c>
      <c r="E2872" t="s">
        <v>107</v>
      </c>
      <c r="F2872" t="str">
        <f t="shared" si="133"/>
        <v>New South Wales</v>
      </c>
      <c r="G2872" t="s">
        <v>10</v>
      </c>
      <c r="H2872">
        <v>2020</v>
      </c>
      <c r="I2872" t="s">
        <v>11</v>
      </c>
      <c r="J2872" t="s">
        <v>124</v>
      </c>
      <c r="K2872" t="s">
        <v>157</v>
      </c>
      <c r="L2872" t="s">
        <v>147</v>
      </c>
      <c r="M2872" s="5">
        <v>410</v>
      </c>
    </row>
    <row r="2873" spans="1:13" x14ac:dyDescent="0.25">
      <c r="A2873" s="2">
        <v>45531</v>
      </c>
      <c r="B2873" s="3">
        <f t="shared" si="134"/>
        <v>2025</v>
      </c>
      <c r="C2873" t="str">
        <f t="shared" si="132"/>
        <v>2024-2025</v>
      </c>
      <c r="D2873" t="s">
        <v>161</v>
      </c>
      <c r="E2873" t="s">
        <v>48</v>
      </c>
      <c r="F2873" t="str">
        <f t="shared" si="133"/>
        <v>Western Australia</v>
      </c>
      <c r="G2873" t="s">
        <v>28</v>
      </c>
      <c r="H2873">
        <v>6450</v>
      </c>
      <c r="I2873" t="s">
        <v>11</v>
      </c>
      <c r="J2873" t="s">
        <v>139</v>
      </c>
      <c r="K2873" t="s">
        <v>150</v>
      </c>
      <c r="L2873" t="s">
        <v>140</v>
      </c>
      <c r="M2873" s="5">
        <v>709</v>
      </c>
    </row>
    <row r="2874" spans="1:13" x14ac:dyDescent="0.25">
      <c r="A2874" s="2">
        <v>45917</v>
      </c>
      <c r="B2874" s="3">
        <f t="shared" si="134"/>
        <v>2026</v>
      </c>
      <c r="C2874" t="str">
        <f t="shared" si="132"/>
        <v>2025-2026</v>
      </c>
      <c r="D2874" t="s">
        <v>160</v>
      </c>
      <c r="E2874" t="s">
        <v>91</v>
      </c>
      <c r="F2874" t="str">
        <f t="shared" si="133"/>
        <v>Western Australia</v>
      </c>
      <c r="G2874" t="s">
        <v>28</v>
      </c>
      <c r="H2874">
        <v>6109</v>
      </c>
      <c r="I2874" t="s">
        <v>11</v>
      </c>
      <c r="J2874" t="s">
        <v>133</v>
      </c>
      <c r="K2874" t="s">
        <v>154</v>
      </c>
      <c r="L2874" t="s">
        <v>144</v>
      </c>
      <c r="M2874" s="5">
        <v>556</v>
      </c>
    </row>
    <row r="2875" spans="1:13" x14ac:dyDescent="0.25">
      <c r="A2875" s="2">
        <v>45924</v>
      </c>
      <c r="B2875" s="3">
        <f t="shared" si="134"/>
        <v>2026</v>
      </c>
      <c r="C2875" t="str">
        <f t="shared" si="132"/>
        <v>2025-2026</v>
      </c>
      <c r="D2875" t="s">
        <v>160</v>
      </c>
      <c r="E2875" t="s">
        <v>40</v>
      </c>
      <c r="F2875" t="str">
        <f t="shared" si="133"/>
        <v>South Australia</v>
      </c>
      <c r="G2875" t="s">
        <v>17</v>
      </c>
      <c r="H2875">
        <v>5169</v>
      </c>
      <c r="I2875" t="s">
        <v>11</v>
      </c>
      <c r="J2875" t="s">
        <v>132</v>
      </c>
      <c r="K2875" t="s">
        <v>153</v>
      </c>
      <c r="L2875" t="s">
        <v>143</v>
      </c>
      <c r="M2875" s="5">
        <v>84</v>
      </c>
    </row>
    <row r="2876" spans="1:13" x14ac:dyDescent="0.25">
      <c r="A2876" s="2">
        <v>45711</v>
      </c>
      <c r="B2876" s="3">
        <f t="shared" si="134"/>
        <v>2025</v>
      </c>
      <c r="C2876" t="str">
        <f t="shared" si="132"/>
        <v>2024-2025</v>
      </c>
      <c r="D2876" t="s">
        <v>161</v>
      </c>
      <c r="E2876" t="s">
        <v>97</v>
      </c>
      <c r="F2876" t="str">
        <f t="shared" si="133"/>
        <v>Tasmania</v>
      </c>
      <c r="G2876" t="s">
        <v>43</v>
      </c>
      <c r="H2876">
        <v>7010</v>
      </c>
      <c r="I2876" t="s">
        <v>11</v>
      </c>
      <c r="J2876" t="s">
        <v>128</v>
      </c>
      <c r="K2876" t="s">
        <v>159</v>
      </c>
      <c r="L2876" t="s">
        <v>149</v>
      </c>
      <c r="M2876" s="5">
        <v>776</v>
      </c>
    </row>
    <row r="2877" spans="1:13" x14ac:dyDescent="0.25">
      <c r="A2877" s="2">
        <v>45994</v>
      </c>
      <c r="B2877" s="3">
        <f t="shared" si="134"/>
        <v>2026</v>
      </c>
      <c r="C2877" t="str">
        <f t="shared" si="132"/>
        <v>2025-2026</v>
      </c>
      <c r="D2877" t="s">
        <v>160</v>
      </c>
      <c r="E2877" t="s">
        <v>42</v>
      </c>
      <c r="F2877" t="str">
        <f t="shared" si="133"/>
        <v>Tasmania</v>
      </c>
      <c r="G2877" t="s">
        <v>43</v>
      </c>
      <c r="H2877">
        <v>7018</v>
      </c>
      <c r="I2877" t="s">
        <v>11</v>
      </c>
      <c r="J2877" t="s">
        <v>128</v>
      </c>
      <c r="K2877" t="s">
        <v>154</v>
      </c>
      <c r="L2877" t="s">
        <v>144</v>
      </c>
      <c r="M2877" s="5">
        <v>483</v>
      </c>
    </row>
    <row r="2878" spans="1:13" x14ac:dyDescent="0.25">
      <c r="A2878" s="2">
        <v>45983</v>
      </c>
      <c r="B2878" s="3">
        <f t="shared" si="134"/>
        <v>2026</v>
      </c>
      <c r="C2878" t="str">
        <f t="shared" si="132"/>
        <v>2025-2026</v>
      </c>
      <c r="D2878" t="s">
        <v>161</v>
      </c>
      <c r="E2878" t="s">
        <v>74</v>
      </c>
      <c r="F2878" t="str">
        <f t="shared" si="133"/>
        <v>Victoria</v>
      </c>
      <c r="G2878" t="s">
        <v>26</v>
      </c>
      <c r="H2878">
        <v>3500</v>
      </c>
      <c r="I2878" t="s">
        <v>11</v>
      </c>
      <c r="J2878" t="s">
        <v>127</v>
      </c>
      <c r="K2878" t="s">
        <v>150</v>
      </c>
      <c r="L2878" t="s">
        <v>140</v>
      </c>
      <c r="M2878" s="5">
        <v>439</v>
      </c>
    </row>
    <row r="2879" spans="1:13" x14ac:dyDescent="0.25">
      <c r="A2879" s="2">
        <v>45850</v>
      </c>
      <c r="B2879" s="3">
        <f t="shared" si="134"/>
        <v>2026</v>
      </c>
      <c r="C2879" t="str">
        <f t="shared" si="132"/>
        <v>2025-2026</v>
      </c>
      <c r="D2879" t="s">
        <v>161</v>
      </c>
      <c r="E2879" t="s">
        <v>58</v>
      </c>
      <c r="F2879" t="str">
        <f t="shared" si="133"/>
        <v>New South Wales</v>
      </c>
      <c r="G2879" t="s">
        <v>10</v>
      </c>
      <c r="H2879">
        <v>2790</v>
      </c>
      <c r="I2879" t="s">
        <v>11</v>
      </c>
      <c r="J2879" t="s">
        <v>130</v>
      </c>
      <c r="K2879" t="s">
        <v>154</v>
      </c>
      <c r="L2879" t="s">
        <v>144</v>
      </c>
      <c r="M2879" s="5">
        <v>345</v>
      </c>
    </row>
    <row r="2880" spans="1:13" x14ac:dyDescent="0.25">
      <c r="A2880" s="2">
        <v>45453</v>
      </c>
      <c r="B2880" s="3">
        <f t="shared" si="134"/>
        <v>2024</v>
      </c>
      <c r="C2880" t="str">
        <f t="shared" si="132"/>
        <v>2023-2024</v>
      </c>
      <c r="D2880" t="s">
        <v>160</v>
      </c>
      <c r="E2880" t="s">
        <v>61</v>
      </c>
      <c r="F2880" t="str">
        <f t="shared" si="133"/>
        <v>Victoria</v>
      </c>
      <c r="G2880" t="s">
        <v>26</v>
      </c>
      <c r="H2880">
        <v>3179</v>
      </c>
      <c r="I2880" t="s">
        <v>11</v>
      </c>
      <c r="J2880" t="s">
        <v>125</v>
      </c>
      <c r="K2880" t="s">
        <v>153</v>
      </c>
      <c r="L2880" t="s">
        <v>143</v>
      </c>
      <c r="M2880" s="5">
        <v>196</v>
      </c>
    </row>
    <row r="2881" spans="1:13" x14ac:dyDescent="0.25">
      <c r="A2881" s="2">
        <v>45977</v>
      </c>
      <c r="B2881" s="3">
        <f t="shared" si="134"/>
        <v>2026</v>
      </c>
      <c r="C2881" t="str">
        <f t="shared" si="132"/>
        <v>2025-2026</v>
      </c>
      <c r="D2881" t="s">
        <v>160</v>
      </c>
      <c r="E2881" t="s">
        <v>88</v>
      </c>
      <c r="F2881" t="str">
        <f t="shared" si="133"/>
        <v>Queensland</v>
      </c>
      <c r="G2881" t="s">
        <v>19</v>
      </c>
      <c r="H2881">
        <v>4570</v>
      </c>
      <c r="I2881" t="s">
        <v>11</v>
      </c>
      <c r="J2881" t="s">
        <v>134</v>
      </c>
      <c r="K2881" t="s">
        <v>159</v>
      </c>
      <c r="L2881" t="s">
        <v>149</v>
      </c>
      <c r="M2881" s="5">
        <v>25</v>
      </c>
    </row>
    <row r="2882" spans="1:13" x14ac:dyDescent="0.25">
      <c r="A2882" s="2">
        <v>45755</v>
      </c>
      <c r="B2882" s="3">
        <f t="shared" si="134"/>
        <v>2025</v>
      </c>
      <c r="C2882" t="str">
        <f t="shared" ref="C2882:C2945" si="135">IF(MONTH(A2882) &gt;= 7, YEAR(A2882) &amp; "-" &amp; YEAR(A2882) + 1, YEAR(A2882) - 1 &amp; "-" &amp; YEAR(A2882))</f>
        <v>2024-2025</v>
      </c>
      <c r="D2882" t="s">
        <v>160</v>
      </c>
      <c r="E2882" t="s">
        <v>88</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19</v>
      </c>
      <c r="H2882">
        <v>4570</v>
      </c>
      <c r="I2882" t="s">
        <v>11</v>
      </c>
      <c r="J2882" t="s">
        <v>134</v>
      </c>
      <c r="K2882" t="s">
        <v>155</v>
      </c>
      <c r="L2882" t="s">
        <v>145</v>
      </c>
      <c r="M2882" s="5">
        <v>58</v>
      </c>
    </row>
    <row r="2883" spans="1:13" x14ac:dyDescent="0.25">
      <c r="A2883" s="2">
        <v>45331</v>
      </c>
      <c r="B2883" s="3">
        <f t="shared" ref="B2883:B2946" si="137">IF(MONTH(A2883)&gt;=7,YEAR(A2883)+1,YEAR(A2883))</f>
        <v>2024</v>
      </c>
      <c r="C2883" t="str">
        <f t="shared" si="135"/>
        <v>2023-2024</v>
      </c>
      <c r="D2883" t="s">
        <v>160</v>
      </c>
      <c r="E2883" t="s">
        <v>67</v>
      </c>
      <c r="F2883" t="str">
        <f t="shared" si="136"/>
        <v>Tasmania</v>
      </c>
      <c r="G2883" t="s">
        <v>43</v>
      </c>
      <c r="H2883">
        <v>7250</v>
      </c>
      <c r="I2883" t="s">
        <v>11</v>
      </c>
      <c r="J2883" t="s">
        <v>128</v>
      </c>
      <c r="K2883" t="s">
        <v>157</v>
      </c>
      <c r="L2883" t="s">
        <v>147</v>
      </c>
      <c r="M2883" s="5">
        <v>489</v>
      </c>
    </row>
    <row r="2884" spans="1:13" x14ac:dyDescent="0.25">
      <c r="A2884" s="2">
        <v>45841</v>
      </c>
      <c r="B2884" s="3">
        <f t="shared" si="137"/>
        <v>2026</v>
      </c>
      <c r="C2884" t="str">
        <f t="shared" si="135"/>
        <v>2025-2026</v>
      </c>
      <c r="D2884" t="s">
        <v>160</v>
      </c>
      <c r="E2884" t="s">
        <v>91</v>
      </c>
      <c r="F2884" t="str">
        <f t="shared" si="136"/>
        <v>Western Australia</v>
      </c>
      <c r="G2884" t="s">
        <v>28</v>
      </c>
      <c r="H2884">
        <v>6109</v>
      </c>
      <c r="I2884" t="s">
        <v>11</v>
      </c>
      <c r="J2884" t="s">
        <v>133</v>
      </c>
      <c r="K2884" t="s">
        <v>155</v>
      </c>
      <c r="L2884" t="s">
        <v>145</v>
      </c>
      <c r="M2884" s="5">
        <v>396</v>
      </c>
    </row>
    <row r="2885" spans="1:13" x14ac:dyDescent="0.25">
      <c r="A2885" s="2">
        <v>45733</v>
      </c>
      <c r="B2885" s="3">
        <f t="shared" si="137"/>
        <v>2025</v>
      </c>
      <c r="C2885" t="str">
        <f t="shared" si="135"/>
        <v>2024-2025</v>
      </c>
      <c r="D2885" t="s">
        <v>160</v>
      </c>
      <c r="E2885" t="s">
        <v>39</v>
      </c>
      <c r="F2885" t="str">
        <f t="shared" si="136"/>
        <v>New South Wales</v>
      </c>
      <c r="G2885" t="s">
        <v>10</v>
      </c>
      <c r="H2885">
        <v>2541</v>
      </c>
      <c r="I2885" t="s">
        <v>11</v>
      </c>
      <c r="J2885" t="s">
        <v>121</v>
      </c>
      <c r="K2885" t="s">
        <v>155</v>
      </c>
      <c r="L2885" t="s">
        <v>145</v>
      </c>
      <c r="M2885" s="5">
        <v>475</v>
      </c>
    </row>
    <row r="2886" spans="1:13" x14ac:dyDescent="0.25">
      <c r="A2886" s="2">
        <v>45632</v>
      </c>
      <c r="B2886" s="3">
        <f t="shared" si="137"/>
        <v>2025</v>
      </c>
      <c r="C2886" t="str">
        <f t="shared" si="135"/>
        <v>2024-2025</v>
      </c>
      <c r="D2886" t="s">
        <v>160</v>
      </c>
      <c r="E2886" t="s">
        <v>49</v>
      </c>
      <c r="F2886" t="str">
        <f t="shared" si="136"/>
        <v>New South Wales</v>
      </c>
      <c r="G2886" t="s">
        <v>10</v>
      </c>
      <c r="H2886">
        <v>2350</v>
      </c>
      <c r="I2886" t="s">
        <v>11</v>
      </c>
      <c r="J2886" t="s">
        <v>120</v>
      </c>
      <c r="K2886" t="s">
        <v>156</v>
      </c>
      <c r="L2886" t="s">
        <v>146</v>
      </c>
      <c r="M2886" s="5">
        <v>150</v>
      </c>
    </row>
    <row r="2887" spans="1:13" x14ac:dyDescent="0.25">
      <c r="A2887" s="2">
        <v>45532</v>
      </c>
      <c r="B2887" s="3">
        <f t="shared" si="137"/>
        <v>2025</v>
      </c>
      <c r="C2887" t="str">
        <f t="shared" si="135"/>
        <v>2024-2025</v>
      </c>
      <c r="D2887" t="s">
        <v>160</v>
      </c>
      <c r="E2887" t="s">
        <v>92</v>
      </c>
      <c r="F2887" t="str">
        <f t="shared" si="136"/>
        <v>New South Wales</v>
      </c>
      <c r="G2887" t="s">
        <v>10</v>
      </c>
      <c r="H2887">
        <v>2015</v>
      </c>
      <c r="I2887" t="s">
        <v>11</v>
      </c>
      <c r="J2887" t="s">
        <v>124</v>
      </c>
      <c r="K2887" t="s">
        <v>156</v>
      </c>
      <c r="L2887" t="s">
        <v>146</v>
      </c>
      <c r="M2887" s="5">
        <v>79</v>
      </c>
    </row>
    <row r="2888" spans="1:13" x14ac:dyDescent="0.25">
      <c r="A2888" s="2">
        <v>46003</v>
      </c>
      <c r="B2888" s="3">
        <f t="shared" si="137"/>
        <v>2026</v>
      </c>
      <c r="C2888" t="str">
        <f t="shared" si="135"/>
        <v>2025-2026</v>
      </c>
      <c r="D2888" t="s">
        <v>161</v>
      </c>
      <c r="E2888" t="s">
        <v>62</v>
      </c>
      <c r="F2888" t="str">
        <f t="shared" si="136"/>
        <v>Victoria</v>
      </c>
      <c r="G2888" t="s">
        <v>26</v>
      </c>
      <c r="H2888">
        <v>3690</v>
      </c>
      <c r="I2888" t="s">
        <v>11</v>
      </c>
      <c r="J2888" t="s">
        <v>135</v>
      </c>
      <c r="K2888" t="s">
        <v>153</v>
      </c>
      <c r="L2888" t="s">
        <v>143</v>
      </c>
      <c r="M2888" s="5">
        <v>496</v>
      </c>
    </row>
    <row r="2889" spans="1:13" x14ac:dyDescent="0.25">
      <c r="A2889" s="2">
        <v>45857</v>
      </c>
      <c r="B2889" s="3">
        <f t="shared" si="137"/>
        <v>2026</v>
      </c>
      <c r="C2889" t="str">
        <f t="shared" si="135"/>
        <v>2025-2026</v>
      </c>
      <c r="D2889" t="s">
        <v>160</v>
      </c>
      <c r="E2889" t="s">
        <v>96</v>
      </c>
      <c r="F2889" t="str">
        <f t="shared" si="136"/>
        <v>Western Australia</v>
      </c>
      <c r="G2889" t="s">
        <v>28</v>
      </c>
      <c r="H2889">
        <v>6027</v>
      </c>
      <c r="I2889" t="s">
        <v>11</v>
      </c>
      <c r="J2889" t="s">
        <v>119</v>
      </c>
      <c r="K2889" t="s">
        <v>153</v>
      </c>
      <c r="L2889" t="s">
        <v>143</v>
      </c>
      <c r="M2889" s="5">
        <v>255</v>
      </c>
    </row>
    <row r="2890" spans="1:13" x14ac:dyDescent="0.25">
      <c r="A2890" s="2">
        <v>45641</v>
      </c>
      <c r="B2890" s="3">
        <f t="shared" si="137"/>
        <v>2025</v>
      </c>
      <c r="C2890" t="str">
        <f t="shared" si="135"/>
        <v>2024-2025</v>
      </c>
      <c r="D2890" t="s">
        <v>160</v>
      </c>
      <c r="E2890" t="s">
        <v>42</v>
      </c>
      <c r="F2890" t="str">
        <f t="shared" si="136"/>
        <v>Tasmania</v>
      </c>
      <c r="G2890" t="s">
        <v>43</v>
      </c>
      <c r="H2890">
        <v>7018</v>
      </c>
      <c r="I2890" t="s">
        <v>11</v>
      </c>
      <c r="J2890" t="s">
        <v>128</v>
      </c>
      <c r="K2890" t="s">
        <v>150</v>
      </c>
      <c r="L2890" t="s">
        <v>140</v>
      </c>
      <c r="M2890" s="5">
        <v>345</v>
      </c>
    </row>
    <row r="2891" spans="1:13" x14ac:dyDescent="0.25">
      <c r="A2891" s="2">
        <v>45387</v>
      </c>
      <c r="B2891" s="3">
        <f t="shared" si="137"/>
        <v>2024</v>
      </c>
      <c r="C2891" t="str">
        <f t="shared" si="135"/>
        <v>2023-2024</v>
      </c>
      <c r="D2891" t="s">
        <v>160</v>
      </c>
      <c r="E2891" t="s">
        <v>64</v>
      </c>
      <c r="F2891" t="str">
        <f t="shared" si="136"/>
        <v>Western Australia</v>
      </c>
      <c r="G2891" t="s">
        <v>28</v>
      </c>
      <c r="H2891">
        <v>6112</v>
      </c>
      <c r="I2891" t="s">
        <v>11</v>
      </c>
      <c r="J2891" t="s">
        <v>133</v>
      </c>
      <c r="K2891" t="s">
        <v>150</v>
      </c>
      <c r="L2891" t="s">
        <v>140</v>
      </c>
      <c r="M2891" s="5">
        <v>163</v>
      </c>
    </row>
    <row r="2892" spans="1:13" x14ac:dyDescent="0.25">
      <c r="A2892" s="2">
        <v>45995</v>
      </c>
      <c r="B2892" s="3">
        <f t="shared" si="137"/>
        <v>2026</v>
      </c>
      <c r="C2892" t="str">
        <f t="shared" si="135"/>
        <v>2025-2026</v>
      </c>
      <c r="D2892" t="s">
        <v>161</v>
      </c>
      <c r="E2892" t="s">
        <v>114</v>
      </c>
      <c r="F2892" t="str">
        <f t="shared" si="136"/>
        <v>Victoria</v>
      </c>
      <c r="G2892" t="s">
        <v>26</v>
      </c>
      <c r="H2892">
        <v>3353</v>
      </c>
      <c r="I2892" t="s">
        <v>11</v>
      </c>
      <c r="J2892" t="s">
        <v>127</v>
      </c>
      <c r="K2892" t="s">
        <v>155</v>
      </c>
      <c r="L2892" t="s">
        <v>145</v>
      </c>
      <c r="M2892" s="5">
        <v>798</v>
      </c>
    </row>
    <row r="2893" spans="1:13" x14ac:dyDescent="0.25">
      <c r="A2893" s="2">
        <v>45710</v>
      </c>
      <c r="B2893" s="3">
        <f t="shared" si="137"/>
        <v>2025</v>
      </c>
      <c r="C2893" t="str">
        <f t="shared" si="135"/>
        <v>2024-2025</v>
      </c>
      <c r="D2893" t="s">
        <v>160</v>
      </c>
      <c r="E2893" t="s">
        <v>86</v>
      </c>
      <c r="F2893" t="str">
        <f t="shared" si="136"/>
        <v>Queensland</v>
      </c>
      <c r="G2893" t="s">
        <v>19</v>
      </c>
      <c r="H2893">
        <v>4119</v>
      </c>
      <c r="I2893" t="s">
        <v>11</v>
      </c>
      <c r="J2893" t="s">
        <v>129</v>
      </c>
      <c r="K2893" t="s">
        <v>152</v>
      </c>
      <c r="L2893" t="s">
        <v>142</v>
      </c>
      <c r="M2893" s="5">
        <v>152</v>
      </c>
    </row>
    <row r="2894" spans="1:13" x14ac:dyDescent="0.25">
      <c r="A2894" s="2">
        <v>45730</v>
      </c>
      <c r="B2894" s="3">
        <f t="shared" si="137"/>
        <v>2025</v>
      </c>
      <c r="C2894" t="str">
        <f t="shared" si="135"/>
        <v>2024-2025</v>
      </c>
      <c r="D2894" t="s">
        <v>161</v>
      </c>
      <c r="E2894" t="s">
        <v>103</v>
      </c>
      <c r="F2894" t="str">
        <f t="shared" si="136"/>
        <v>Victoria</v>
      </c>
      <c r="G2894" t="s">
        <v>26</v>
      </c>
      <c r="H2894">
        <v>3550</v>
      </c>
      <c r="I2894" t="s">
        <v>11</v>
      </c>
      <c r="J2894" t="s">
        <v>127</v>
      </c>
      <c r="K2894" t="s">
        <v>152</v>
      </c>
      <c r="L2894" t="s">
        <v>142</v>
      </c>
      <c r="M2894" s="5">
        <v>526</v>
      </c>
    </row>
    <row r="2895" spans="1:13" x14ac:dyDescent="0.25">
      <c r="A2895" s="2">
        <v>45459</v>
      </c>
      <c r="B2895" s="3">
        <f t="shared" si="137"/>
        <v>2024</v>
      </c>
      <c r="C2895" t="str">
        <f t="shared" si="135"/>
        <v>2023-2024</v>
      </c>
      <c r="D2895" t="s">
        <v>160</v>
      </c>
      <c r="E2895" t="s">
        <v>34</v>
      </c>
      <c r="F2895" t="str">
        <f t="shared" si="136"/>
        <v>New South Wales</v>
      </c>
      <c r="G2895" t="s">
        <v>10</v>
      </c>
      <c r="H2895">
        <v>2560</v>
      </c>
      <c r="I2895" t="s">
        <v>11</v>
      </c>
      <c r="J2895" t="s">
        <v>121</v>
      </c>
      <c r="K2895" t="s">
        <v>155</v>
      </c>
      <c r="L2895" t="s">
        <v>145</v>
      </c>
      <c r="M2895" s="5">
        <v>389</v>
      </c>
    </row>
    <row r="2896" spans="1:13" x14ac:dyDescent="0.25">
      <c r="A2896" s="2">
        <v>45412</v>
      </c>
      <c r="B2896" s="3">
        <f t="shared" si="137"/>
        <v>2024</v>
      </c>
      <c r="C2896" t="str">
        <f t="shared" si="135"/>
        <v>2023-2024</v>
      </c>
      <c r="D2896" t="s">
        <v>160</v>
      </c>
      <c r="E2896" t="s">
        <v>83</v>
      </c>
      <c r="F2896" t="str">
        <f t="shared" si="136"/>
        <v>Victoria</v>
      </c>
      <c r="G2896" t="s">
        <v>26</v>
      </c>
      <c r="H2896">
        <v>3551</v>
      </c>
      <c r="I2896" t="s">
        <v>11</v>
      </c>
      <c r="J2896" t="s">
        <v>127</v>
      </c>
      <c r="K2896" t="s">
        <v>157</v>
      </c>
      <c r="L2896" t="s">
        <v>147</v>
      </c>
      <c r="M2896" s="5">
        <v>85</v>
      </c>
    </row>
    <row r="2897" spans="1:13" x14ac:dyDescent="0.25">
      <c r="A2897" s="2">
        <v>45536</v>
      </c>
      <c r="B2897" s="3">
        <f t="shared" si="137"/>
        <v>2025</v>
      </c>
      <c r="C2897" t="str">
        <f t="shared" si="135"/>
        <v>2024-2025</v>
      </c>
      <c r="D2897" t="s">
        <v>161</v>
      </c>
      <c r="E2897" t="s">
        <v>99</v>
      </c>
      <c r="F2897" t="str">
        <f t="shared" si="136"/>
        <v>Western Australia</v>
      </c>
      <c r="G2897" t="s">
        <v>28</v>
      </c>
      <c r="H2897">
        <v>6530</v>
      </c>
      <c r="I2897" t="s">
        <v>11</v>
      </c>
      <c r="J2897" t="s">
        <v>139</v>
      </c>
      <c r="K2897" t="s">
        <v>157</v>
      </c>
      <c r="L2897" t="s">
        <v>147</v>
      </c>
      <c r="M2897" s="5">
        <v>113</v>
      </c>
    </row>
    <row r="2898" spans="1:13" x14ac:dyDescent="0.25">
      <c r="A2898" s="2">
        <v>45888</v>
      </c>
      <c r="B2898" s="3">
        <f t="shared" si="137"/>
        <v>2026</v>
      </c>
      <c r="C2898" t="str">
        <f t="shared" si="135"/>
        <v>2025-2026</v>
      </c>
      <c r="D2898" t="s">
        <v>161</v>
      </c>
      <c r="E2898" t="s">
        <v>81</v>
      </c>
      <c r="F2898" t="str">
        <f t="shared" si="136"/>
        <v>Victoria</v>
      </c>
      <c r="G2898" t="s">
        <v>26</v>
      </c>
      <c r="H2898">
        <v>3076</v>
      </c>
      <c r="I2898" t="s">
        <v>11</v>
      </c>
      <c r="J2898" t="s">
        <v>126</v>
      </c>
      <c r="K2898" t="s">
        <v>153</v>
      </c>
      <c r="L2898" t="s">
        <v>143</v>
      </c>
      <c r="M2898" s="5">
        <v>241</v>
      </c>
    </row>
    <row r="2899" spans="1:13" x14ac:dyDescent="0.25">
      <c r="A2899" s="2">
        <v>45345</v>
      </c>
      <c r="B2899" s="3">
        <f t="shared" si="137"/>
        <v>2024</v>
      </c>
      <c r="C2899" t="str">
        <f t="shared" si="135"/>
        <v>2023-2024</v>
      </c>
      <c r="D2899" t="s">
        <v>161</v>
      </c>
      <c r="E2899" t="s">
        <v>59</v>
      </c>
      <c r="F2899" t="str">
        <f t="shared" si="136"/>
        <v>South Australia</v>
      </c>
      <c r="G2899" t="s">
        <v>17</v>
      </c>
      <c r="H2899">
        <v>5011</v>
      </c>
      <c r="I2899" t="s">
        <v>11</v>
      </c>
      <c r="J2899" t="s">
        <v>132</v>
      </c>
      <c r="K2899" t="s">
        <v>150</v>
      </c>
      <c r="L2899" t="s">
        <v>140</v>
      </c>
      <c r="M2899" s="5">
        <v>661</v>
      </c>
    </row>
    <row r="2900" spans="1:13" x14ac:dyDescent="0.25">
      <c r="A2900" s="2">
        <v>45911</v>
      </c>
      <c r="B2900" s="3">
        <f t="shared" si="137"/>
        <v>2026</v>
      </c>
      <c r="C2900" t="str">
        <f t="shared" si="135"/>
        <v>2025-2026</v>
      </c>
      <c r="D2900" t="s">
        <v>160</v>
      </c>
      <c r="E2900" t="s">
        <v>77</v>
      </c>
      <c r="F2900" t="str">
        <f t="shared" si="136"/>
        <v>Victoria</v>
      </c>
      <c r="G2900" t="s">
        <v>26</v>
      </c>
      <c r="H2900">
        <v>3018</v>
      </c>
      <c r="I2900" t="s">
        <v>11</v>
      </c>
      <c r="J2900" t="s">
        <v>126</v>
      </c>
      <c r="K2900" t="s">
        <v>151</v>
      </c>
      <c r="L2900" t="s">
        <v>141</v>
      </c>
      <c r="M2900" s="5">
        <v>73</v>
      </c>
    </row>
    <row r="2901" spans="1:13" x14ac:dyDescent="0.25">
      <c r="A2901" s="2">
        <v>45989</v>
      </c>
      <c r="B2901" s="3">
        <f t="shared" si="137"/>
        <v>2026</v>
      </c>
      <c r="C2901" t="str">
        <f t="shared" si="135"/>
        <v>2025-2026</v>
      </c>
      <c r="D2901" t="s">
        <v>160</v>
      </c>
      <c r="E2901" t="s">
        <v>86</v>
      </c>
      <c r="F2901" t="str">
        <f t="shared" si="136"/>
        <v>Queensland</v>
      </c>
      <c r="G2901" t="s">
        <v>19</v>
      </c>
      <c r="H2901">
        <v>4119</v>
      </c>
      <c r="I2901" t="s">
        <v>11</v>
      </c>
      <c r="J2901" t="s">
        <v>129</v>
      </c>
      <c r="K2901" t="s">
        <v>151</v>
      </c>
      <c r="L2901" t="s">
        <v>141</v>
      </c>
      <c r="M2901" s="5">
        <v>319</v>
      </c>
    </row>
    <row r="2902" spans="1:13" x14ac:dyDescent="0.25">
      <c r="A2902" s="2">
        <v>45549</v>
      </c>
      <c r="B2902" s="3">
        <f t="shared" si="137"/>
        <v>2025</v>
      </c>
      <c r="C2902" t="str">
        <f t="shared" si="135"/>
        <v>2024-2025</v>
      </c>
      <c r="D2902" t="s">
        <v>160</v>
      </c>
      <c r="E2902" t="s">
        <v>33</v>
      </c>
      <c r="F2902" t="str">
        <f t="shared" si="136"/>
        <v>Northern Territory</v>
      </c>
      <c r="G2902" t="s">
        <v>15</v>
      </c>
      <c r="H2902">
        <v>870</v>
      </c>
      <c r="I2902" t="s">
        <v>11</v>
      </c>
      <c r="J2902" t="s">
        <v>138</v>
      </c>
      <c r="K2902" t="s">
        <v>150</v>
      </c>
      <c r="L2902" t="s">
        <v>140</v>
      </c>
      <c r="M2902" s="5">
        <v>690</v>
      </c>
    </row>
    <row r="2903" spans="1:13" x14ac:dyDescent="0.25">
      <c r="A2903" s="2">
        <v>45953</v>
      </c>
      <c r="B2903" s="3">
        <f t="shared" si="137"/>
        <v>2026</v>
      </c>
      <c r="C2903" t="str">
        <f t="shared" si="135"/>
        <v>2025-2026</v>
      </c>
      <c r="D2903" t="s">
        <v>161</v>
      </c>
      <c r="E2903" t="s">
        <v>81</v>
      </c>
      <c r="F2903" t="str">
        <f t="shared" si="136"/>
        <v>Victoria</v>
      </c>
      <c r="G2903" t="s">
        <v>26</v>
      </c>
      <c r="H2903">
        <v>3076</v>
      </c>
      <c r="I2903" t="s">
        <v>11</v>
      </c>
      <c r="J2903" t="s">
        <v>126</v>
      </c>
      <c r="K2903" t="s">
        <v>153</v>
      </c>
      <c r="L2903" t="s">
        <v>143</v>
      </c>
      <c r="M2903" s="5">
        <v>415</v>
      </c>
    </row>
    <row r="2904" spans="1:13" x14ac:dyDescent="0.25">
      <c r="A2904" s="2">
        <v>45604</v>
      </c>
      <c r="B2904" s="3">
        <f t="shared" si="137"/>
        <v>2025</v>
      </c>
      <c r="C2904" t="str">
        <f t="shared" si="135"/>
        <v>2024-2025</v>
      </c>
      <c r="D2904" t="s">
        <v>160</v>
      </c>
      <c r="E2904" t="s">
        <v>92</v>
      </c>
      <c r="F2904" t="str">
        <f t="shared" si="136"/>
        <v>New South Wales</v>
      </c>
      <c r="G2904" t="s">
        <v>10</v>
      </c>
      <c r="H2904">
        <v>2015</v>
      </c>
      <c r="I2904" t="s">
        <v>11</v>
      </c>
      <c r="J2904" t="s">
        <v>124</v>
      </c>
      <c r="K2904" t="s">
        <v>153</v>
      </c>
      <c r="L2904" t="s">
        <v>143</v>
      </c>
      <c r="M2904" s="5">
        <v>30</v>
      </c>
    </row>
    <row r="2905" spans="1:13" x14ac:dyDescent="0.25">
      <c r="A2905" s="2">
        <v>45662</v>
      </c>
      <c r="B2905" s="3">
        <f t="shared" si="137"/>
        <v>2025</v>
      </c>
      <c r="C2905" t="str">
        <f t="shared" si="135"/>
        <v>2024-2025</v>
      </c>
      <c r="D2905" t="s">
        <v>161</v>
      </c>
      <c r="E2905" t="s">
        <v>97</v>
      </c>
      <c r="F2905" t="str">
        <f t="shared" si="136"/>
        <v>Tasmania</v>
      </c>
      <c r="G2905" t="s">
        <v>43</v>
      </c>
      <c r="H2905">
        <v>7010</v>
      </c>
      <c r="I2905" t="s">
        <v>11</v>
      </c>
      <c r="J2905" t="s">
        <v>128</v>
      </c>
      <c r="K2905" t="s">
        <v>152</v>
      </c>
      <c r="L2905" t="s">
        <v>142</v>
      </c>
      <c r="M2905" s="5">
        <v>139</v>
      </c>
    </row>
    <row r="2906" spans="1:13" x14ac:dyDescent="0.25">
      <c r="A2906" s="2">
        <v>45661</v>
      </c>
      <c r="B2906" s="3">
        <f t="shared" si="137"/>
        <v>2025</v>
      </c>
      <c r="C2906" t="str">
        <f t="shared" si="135"/>
        <v>2024-2025</v>
      </c>
      <c r="D2906" t="s">
        <v>160</v>
      </c>
      <c r="E2906" t="s">
        <v>24</v>
      </c>
      <c r="F2906" t="str">
        <f t="shared" si="136"/>
        <v>Queensland</v>
      </c>
      <c r="G2906" t="s">
        <v>19</v>
      </c>
      <c r="H2906">
        <v>4053</v>
      </c>
      <c r="I2906" t="s">
        <v>11</v>
      </c>
      <c r="J2906" t="s">
        <v>129</v>
      </c>
      <c r="K2906" t="s">
        <v>153</v>
      </c>
      <c r="L2906" t="s">
        <v>143</v>
      </c>
      <c r="M2906" s="5">
        <v>82</v>
      </c>
    </row>
    <row r="2907" spans="1:13" x14ac:dyDescent="0.25">
      <c r="A2907" s="2">
        <v>45392</v>
      </c>
      <c r="B2907" s="3">
        <f t="shared" si="137"/>
        <v>2024</v>
      </c>
      <c r="C2907" t="str">
        <f t="shared" si="135"/>
        <v>2023-2024</v>
      </c>
      <c r="D2907" t="s">
        <v>160</v>
      </c>
      <c r="E2907" t="s">
        <v>42</v>
      </c>
      <c r="F2907" t="str">
        <f t="shared" si="136"/>
        <v>Tasmania</v>
      </c>
      <c r="G2907" t="s">
        <v>43</v>
      </c>
      <c r="H2907">
        <v>7018</v>
      </c>
      <c r="I2907" t="s">
        <v>11</v>
      </c>
      <c r="J2907" t="s">
        <v>128</v>
      </c>
      <c r="K2907" t="s">
        <v>155</v>
      </c>
      <c r="L2907" t="s">
        <v>145</v>
      </c>
      <c r="M2907" s="5">
        <v>298</v>
      </c>
    </row>
    <row r="2908" spans="1:13" x14ac:dyDescent="0.25">
      <c r="A2908" s="2">
        <v>45360</v>
      </c>
      <c r="B2908" s="3">
        <f t="shared" si="137"/>
        <v>2024</v>
      </c>
      <c r="C2908" t="str">
        <f t="shared" si="135"/>
        <v>2023-2024</v>
      </c>
      <c r="D2908" t="s">
        <v>160</v>
      </c>
      <c r="E2908" t="s">
        <v>61</v>
      </c>
      <c r="F2908" t="str">
        <f t="shared" si="136"/>
        <v>Victoria</v>
      </c>
      <c r="G2908" t="s">
        <v>26</v>
      </c>
      <c r="H2908">
        <v>3179</v>
      </c>
      <c r="I2908" t="s">
        <v>11</v>
      </c>
      <c r="J2908" t="s">
        <v>125</v>
      </c>
      <c r="K2908" t="s">
        <v>151</v>
      </c>
      <c r="L2908" t="s">
        <v>141</v>
      </c>
      <c r="M2908" s="5">
        <v>311</v>
      </c>
    </row>
    <row r="2909" spans="1:13" x14ac:dyDescent="0.25">
      <c r="A2909" s="2">
        <v>45390</v>
      </c>
      <c r="B2909" s="3">
        <f t="shared" si="137"/>
        <v>2024</v>
      </c>
      <c r="C2909" t="str">
        <f t="shared" si="135"/>
        <v>2023-2024</v>
      </c>
      <c r="D2909" t="s">
        <v>160</v>
      </c>
      <c r="E2909" t="s">
        <v>73</v>
      </c>
      <c r="F2909" t="str">
        <f t="shared" si="136"/>
        <v>Queensland</v>
      </c>
      <c r="G2909" t="s">
        <v>19</v>
      </c>
      <c r="H2909">
        <v>4509</v>
      </c>
      <c r="I2909" t="s">
        <v>11</v>
      </c>
      <c r="J2909" t="s">
        <v>122</v>
      </c>
      <c r="K2909" t="s">
        <v>150</v>
      </c>
      <c r="L2909" t="s">
        <v>140</v>
      </c>
      <c r="M2909" s="5">
        <v>415</v>
      </c>
    </row>
    <row r="2910" spans="1:13" x14ac:dyDescent="0.25">
      <c r="A2910" s="2">
        <v>45416</v>
      </c>
      <c r="B2910" s="3">
        <f t="shared" si="137"/>
        <v>2024</v>
      </c>
      <c r="C2910" t="str">
        <f t="shared" si="135"/>
        <v>2023-2024</v>
      </c>
      <c r="D2910" t="s">
        <v>160</v>
      </c>
      <c r="E2910" t="s">
        <v>77</v>
      </c>
      <c r="F2910" t="str">
        <f t="shared" si="136"/>
        <v>Victoria</v>
      </c>
      <c r="G2910" t="s">
        <v>26</v>
      </c>
      <c r="H2910">
        <v>3018</v>
      </c>
      <c r="I2910" t="s">
        <v>11</v>
      </c>
      <c r="J2910" t="s">
        <v>126</v>
      </c>
      <c r="K2910" t="s">
        <v>157</v>
      </c>
      <c r="L2910" t="s">
        <v>147</v>
      </c>
      <c r="M2910" s="5">
        <v>248</v>
      </c>
    </row>
    <row r="2911" spans="1:13" x14ac:dyDescent="0.25">
      <c r="A2911" s="2">
        <v>45839</v>
      </c>
      <c r="B2911" s="3">
        <f t="shared" si="137"/>
        <v>2026</v>
      </c>
      <c r="C2911" t="str">
        <f t="shared" si="135"/>
        <v>2025-2026</v>
      </c>
      <c r="D2911" t="s">
        <v>160</v>
      </c>
      <c r="E2911" t="s">
        <v>38</v>
      </c>
      <c r="F2911" t="str">
        <f t="shared" si="136"/>
        <v>Victoria</v>
      </c>
      <c r="G2911" t="s">
        <v>26</v>
      </c>
      <c r="H2911">
        <v>3199</v>
      </c>
      <c r="I2911" t="s">
        <v>11</v>
      </c>
      <c r="J2911" t="s">
        <v>125</v>
      </c>
      <c r="K2911" t="s">
        <v>156</v>
      </c>
      <c r="L2911" t="s">
        <v>146</v>
      </c>
      <c r="M2911" s="5">
        <v>140</v>
      </c>
    </row>
    <row r="2912" spans="1:13" x14ac:dyDescent="0.25">
      <c r="A2912" s="2">
        <v>45896</v>
      </c>
      <c r="B2912" s="3">
        <f t="shared" si="137"/>
        <v>2026</v>
      </c>
      <c r="C2912" t="str">
        <f t="shared" si="135"/>
        <v>2025-2026</v>
      </c>
      <c r="D2912" t="s">
        <v>160</v>
      </c>
      <c r="E2912" t="s">
        <v>22</v>
      </c>
      <c r="F2912" t="str">
        <f t="shared" si="136"/>
        <v>New South Wales</v>
      </c>
      <c r="G2912" t="s">
        <v>10</v>
      </c>
      <c r="H2912">
        <v>2116</v>
      </c>
      <c r="I2912" t="s">
        <v>11</v>
      </c>
      <c r="J2912" t="s">
        <v>123</v>
      </c>
      <c r="K2912" t="s">
        <v>152</v>
      </c>
      <c r="L2912" t="s">
        <v>142</v>
      </c>
      <c r="M2912" s="5">
        <v>563</v>
      </c>
    </row>
    <row r="2913" spans="1:13" x14ac:dyDescent="0.25">
      <c r="A2913" s="2">
        <v>45691</v>
      </c>
      <c r="B2913" s="3">
        <f t="shared" si="137"/>
        <v>2025</v>
      </c>
      <c r="C2913" t="str">
        <f t="shared" si="135"/>
        <v>2024-2025</v>
      </c>
      <c r="D2913" t="s">
        <v>160</v>
      </c>
      <c r="E2913" t="s">
        <v>98</v>
      </c>
      <c r="F2913" t="str">
        <f t="shared" si="136"/>
        <v>South Australia</v>
      </c>
      <c r="G2913" t="s">
        <v>17</v>
      </c>
      <c r="H2913">
        <v>5290</v>
      </c>
      <c r="I2913" t="s">
        <v>11</v>
      </c>
      <c r="J2913" t="s">
        <v>137</v>
      </c>
      <c r="K2913" t="s">
        <v>151</v>
      </c>
      <c r="L2913" t="s">
        <v>141</v>
      </c>
      <c r="M2913" s="5">
        <v>454</v>
      </c>
    </row>
    <row r="2914" spans="1:13" x14ac:dyDescent="0.25">
      <c r="A2914" s="2">
        <v>45711</v>
      </c>
      <c r="B2914" s="3">
        <f t="shared" si="137"/>
        <v>2025</v>
      </c>
      <c r="C2914" t="str">
        <f t="shared" si="135"/>
        <v>2024-2025</v>
      </c>
      <c r="D2914" t="s">
        <v>161</v>
      </c>
      <c r="E2914" t="s">
        <v>87</v>
      </c>
      <c r="F2914" t="str">
        <f t="shared" si="136"/>
        <v>New South Wales</v>
      </c>
      <c r="G2914" t="s">
        <v>10</v>
      </c>
      <c r="H2914">
        <v>2158</v>
      </c>
      <c r="I2914" t="s">
        <v>11</v>
      </c>
      <c r="J2914" t="s">
        <v>123</v>
      </c>
      <c r="K2914" t="s">
        <v>157</v>
      </c>
      <c r="L2914" t="s">
        <v>147</v>
      </c>
      <c r="M2914" s="5">
        <v>193</v>
      </c>
    </row>
    <row r="2915" spans="1:13" x14ac:dyDescent="0.25">
      <c r="A2915" s="2">
        <v>45707</v>
      </c>
      <c r="B2915" s="3">
        <f t="shared" si="137"/>
        <v>2025</v>
      </c>
      <c r="C2915" t="str">
        <f t="shared" si="135"/>
        <v>2024-2025</v>
      </c>
      <c r="D2915" t="s">
        <v>160</v>
      </c>
      <c r="E2915" t="s">
        <v>112</v>
      </c>
      <c r="F2915" t="str">
        <f t="shared" si="136"/>
        <v>Queensland</v>
      </c>
      <c r="G2915" t="s">
        <v>19</v>
      </c>
      <c r="H2915">
        <v>4566</v>
      </c>
      <c r="I2915" t="s">
        <v>11</v>
      </c>
      <c r="J2915" t="s">
        <v>134</v>
      </c>
      <c r="K2915" t="s">
        <v>151</v>
      </c>
      <c r="L2915" t="s">
        <v>141</v>
      </c>
      <c r="M2915" s="5">
        <v>306</v>
      </c>
    </row>
    <row r="2916" spans="1:13" x14ac:dyDescent="0.25">
      <c r="A2916" s="2">
        <v>45425</v>
      </c>
      <c r="B2916" s="3">
        <f t="shared" si="137"/>
        <v>2024</v>
      </c>
      <c r="C2916" t="str">
        <f t="shared" si="135"/>
        <v>2023-2024</v>
      </c>
      <c r="D2916" t="s">
        <v>160</v>
      </c>
      <c r="E2916" t="s">
        <v>64</v>
      </c>
      <c r="F2916" t="str">
        <f t="shared" si="136"/>
        <v>Western Australia</v>
      </c>
      <c r="G2916" t="s">
        <v>28</v>
      </c>
      <c r="H2916">
        <v>6112</v>
      </c>
      <c r="I2916" t="s">
        <v>11</v>
      </c>
      <c r="J2916" t="s">
        <v>133</v>
      </c>
      <c r="K2916" t="s">
        <v>157</v>
      </c>
      <c r="L2916" t="s">
        <v>147</v>
      </c>
      <c r="M2916" s="5">
        <v>739</v>
      </c>
    </row>
    <row r="2917" spans="1:13" x14ac:dyDescent="0.25">
      <c r="A2917" s="2">
        <v>45324</v>
      </c>
      <c r="B2917" s="3">
        <f t="shared" si="137"/>
        <v>2024</v>
      </c>
      <c r="C2917" t="str">
        <f t="shared" si="135"/>
        <v>2023-2024</v>
      </c>
      <c r="D2917" t="s">
        <v>160</v>
      </c>
      <c r="E2917" t="s">
        <v>27</v>
      </c>
      <c r="F2917" t="str">
        <f t="shared" si="136"/>
        <v>Western Australia</v>
      </c>
      <c r="G2917" t="s">
        <v>28</v>
      </c>
      <c r="H2917">
        <v>6030</v>
      </c>
      <c r="I2917" t="s">
        <v>11</v>
      </c>
      <c r="J2917" t="s">
        <v>119</v>
      </c>
      <c r="K2917" t="s">
        <v>150</v>
      </c>
      <c r="L2917" t="s">
        <v>140</v>
      </c>
      <c r="M2917" s="5">
        <v>331</v>
      </c>
    </row>
    <row r="2918" spans="1:13" x14ac:dyDescent="0.25">
      <c r="A2918" s="2">
        <v>45909</v>
      </c>
      <c r="B2918" s="3">
        <f t="shared" si="137"/>
        <v>2026</v>
      </c>
      <c r="C2918" t="str">
        <f t="shared" si="135"/>
        <v>2025-2026</v>
      </c>
      <c r="D2918" t="s">
        <v>160</v>
      </c>
      <c r="E2918" t="s">
        <v>9</v>
      </c>
      <c r="F2918" t="str">
        <f t="shared" si="136"/>
        <v>New South Wales</v>
      </c>
      <c r="G2918" t="s">
        <v>10</v>
      </c>
      <c r="H2918">
        <v>2067</v>
      </c>
      <c r="I2918" t="s">
        <v>11</v>
      </c>
      <c r="J2918" t="s">
        <v>124</v>
      </c>
      <c r="K2918" t="s">
        <v>154</v>
      </c>
      <c r="L2918" t="s">
        <v>144</v>
      </c>
      <c r="M2918" s="5">
        <v>412</v>
      </c>
    </row>
    <row r="2919" spans="1:13" x14ac:dyDescent="0.25">
      <c r="A2919" s="2">
        <v>45453</v>
      </c>
      <c r="B2919" s="3">
        <f t="shared" si="137"/>
        <v>2024</v>
      </c>
      <c r="C2919" t="str">
        <f t="shared" si="135"/>
        <v>2023-2024</v>
      </c>
      <c r="D2919" t="s">
        <v>161</v>
      </c>
      <c r="E2919" t="s">
        <v>62</v>
      </c>
      <c r="F2919" t="str">
        <f t="shared" si="136"/>
        <v>Victoria</v>
      </c>
      <c r="G2919" t="s">
        <v>26</v>
      </c>
      <c r="H2919">
        <v>3690</v>
      </c>
      <c r="I2919" t="s">
        <v>11</v>
      </c>
      <c r="J2919" t="s">
        <v>135</v>
      </c>
      <c r="K2919" t="s">
        <v>150</v>
      </c>
      <c r="L2919" t="s">
        <v>140</v>
      </c>
      <c r="M2919" s="5">
        <v>117</v>
      </c>
    </row>
    <row r="2920" spans="1:13" x14ac:dyDescent="0.25">
      <c r="A2920" s="2">
        <v>45736</v>
      </c>
      <c r="B2920" s="3">
        <f t="shared" si="137"/>
        <v>2025</v>
      </c>
      <c r="C2920" t="str">
        <f t="shared" si="135"/>
        <v>2024-2025</v>
      </c>
      <c r="D2920" t="s">
        <v>161</v>
      </c>
      <c r="E2920" t="s">
        <v>103</v>
      </c>
      <c r="F2920" t="str">
        <f t="shared" si="136"/>
        <v>Victoria</v>
      </c>
      <c r="G2920" t="s">
        <v>26</v>
      </c>
      <c r="H2920">
        <v>3550</v>
      </c>
      <c r="I2920" t="s">
        <v>11</v>
      </c>
      <c r="J2920" t="s">
        <v>127</v>
      </c>
      <c r="K2920" t="s">
        <v>156</v>
      </c>
      <c r="L2920" t="s">
        <v>146</v>
      </c>
      <c r="M2920" s="5">
        <v>443</v>
      </c>
    </row>
    <row r="2921" spans="1:13" x14ac:dyDescent="0.25">
      <c r="A2921" s="2">
        <v>45591</v>
      </c>
      <c r="B2921" s="3">
        <f t="shared" si="137"/>
        <v>2025</v>
      </c>
      <c r="C2921" t="str">
        <f t="shared" si="135"/>
        <v>2024-2025</v>
      </c>
      <c r="D2921" t="s">
        <v>160</v>
      </c>
      <c r="E2921" t="s">
        <v>71</v>
      </c>
      <c r="F2921" t="str">
        <f t="shared" si="136"/>
        <v>Victoria</v>
      </c>
      <c r="G2921" t="s">
        <v>26</v>
      </c>
      <c r="H2921">
        <v>3131</v>
      </c>
      <c r="I2921" t="s">
        <v>11</v>
      </c>
      <c r="J2921" t="s">
        <v>125</v>
      </c>
      <c r="K2921" t="s">
        <v>159</v>
      </c>
      <c r="L2921" t="s">
        <v>149</v>
      </c>
      <c r="M2921" s="5">
        <v>716</v>
      </c>
    </row>
    <row r="2922" spans="1:13" x14ac:dyDescent="0.25">
      <c r="A2922" s="2">
        <v>45598</v>
      </c>
      <c r="B2922" s="3">
        <f t="shared" si="137"/>
        <v>2025</v>
      </c>
      <c r="C2922" t="str">
        <f t="shared" si="135"/>
        <v>2024-2025</v>
      </c>
      <c r="D2922" t="s">
        <v>160</v>
      </c>
      <c r="E2922" t="s">
        <v>106</v>
      </c>
      <c r="F2922" t="str">
        <f t="shared" si="136"/>
        <v>Queensland</v>
      </c>
      <c r="G2922" t="s">
        <v>19</v>
      </c>
      <c r="H2922">
        <v>4558</v>
      </c>
      <c r="I2922" t="s">
        <v>11</v>
      </c>
      <c r="J2922" t="s">
        <v>134</v>
      </c>
      <c r="K2922" t="s">
        <v>156</v>
      </c>
      <c r="L2922" t="s">
        <v>146</v>
      </c>
      <c r="M2922" s="5">
        <v>24</v>
      </c>
    </row>
    <row r="2923" spans="1:13" x14ac:dyDescent="0.25">
      <c r="A2923" s="2">
        <v>45620</v>
      </c>
      <c r="B2923" s="3">
        <f t="shared" si="137"/>
        <v>2025</v>
      </c>
      <c r="C2923" t="str">
        <f t="shared" si="135"/>
        <v>2024-2025</v>
      </c>
      <c r="D2923" t="s">
        <v>160</v>
      </c>
      <c r="E2923" t="s">
        <v>83</v>
      </c>
      <c r="F2923" t="str">
        <f t="shared" si="136"/>
        <v>Victoria</v>
      </c>
      <c r="G2923" t="s">
        <v>26</v>
      </c>
      <c r="H2923">
        <v>3551</v>
      </c>
      <c r="I2923" t="s">
        <v>11</v>
      </c>
      <c r="J2923" t="s">
        <v>127</v>
      </c>
      <c r="K2923" t="s">
        <v>153</v>
      </c>
      <c r="L2923" t="s">
        <v>143</v>
      </c>
      <c r="M2923" s="5">
        <v>151</v>
      </c>
    </row>
    <row r="2924" spans="1:13" x14ac:dyDescent="0.25">
      <c r="A2924" s="2">
        <v>45433</v>
      </c>
      <c r="B2924" s="3">
        <f t="shared" si="137"/>
        <v>2024</v>
      </c>
      <c r="C2924" t="str">
        <f t="shared" si="135"/>
        <v>2023-2024</v>
      </c>
      <c r="D2924" t="s">
        <v>160</v>
      </c>
      <c r="E2924" t="s">
        <v>63</v>
      </c>
      <c r="F2924" t="str">
        <f t="shared" si="136"/>
        <v>Queensland</v>
      </c>
      <c r="G2924" t="s">
        <v>19</v>
      </c>
      <c r="H2924">
        <v>4068</v>
      </c>
      <c r="I2924" t="s">
        <v>11</v>
      </c>
      <c r="J2924" t="s">
        <v>129</v>
      </c>
      <c r="K2924" t="s">
        <v>151</v>
      </c>
      <c r="L2924" t="s">
        <v>141</v>
      </c>
      <c r="M2924" s="5">
        <v>469</v>
      </c>
    </row>
    <row r="2925" spans="1:13" x14ac:dyDescent="0.25">
      <c r="A2925" s="2">
        <v>45755</v>
      </c>
      <c r="B2925" s="3">
        <f t="shared" si="137"/>
        <v>2025</v>
      </c>
      <c r="C2925" t="str">
        <f t="shared" si="135"/>
        <v>2024-2025</v>
      </c>
      <c r="D2925" t="s">
        <v>160</v>
      </c>
      <c r="E2925" t="s">
        <v>25</v>
      </c>
      <c r="F2925" t="str">
        <f t="shared" si="136"/>
        <v>Victoria</v>
      </c>
      <c r="G2925" t="s">
        <v>26</v>
      </c>
      <c r="H2925">
        <v>3066</v>
      </c>
      <c r="I2925" t="s">
        <v>11</v>
      </c>
      <c r="J2925" t="s">
        <v>126</v>
      </c>
      <c r="K2925" t="s">
        <v>153</v>
      </c>
      <c r="L2925" t="s">
        <v>143</v>
      </c>
      <c r="M2925" s="5">
        <v>475</v>
      </c>
    </row>
    <row r="2926" spans="1:13" x14ac:dyDescent="0.25">
      <c r="A2926" s="2">
        <v>46017</v>
      </c>
      <c r="B2926" s="3">
        <f t="shared" si="137"/>
        <v>2026</v>
      </c>
      <c r="C2926" t="str">
        <f t="shared" si="135"/>
        <v>2025-2026</v>
      </c>
      <c r="D2926" t="s">
        <v>161</v>
      </c>
      <c r="E2926" t="s">
        <v>79</v>
      </c>
      <c r="F2926" t="str">
        <f t="shared" si="136"/>
        <v>Queensland</v>
      </c>
      <c r="G2926" t="s">
        <v>19</v>
      </c>
      <c r="H2926">
        <v>4680</v>
      </c>
      <c r="I2926" t="s">
        <v>11</v>
      </c>
      <c r="J2926" t="s">
        <v>136</v>
      </c>
      <c r="K2926" t="s">
        <v>152</v>
      </c>
      <c r="L2926" t="s">
        <v>142</v>
      </c>
      <c r="M2926" s="5">
        <v>102</v>
      </c>
    </row>
    <row r="2927" spans="1:13" x14ac:dyDescent="0.25">
      <c r="A2927" s="2">
        <v>45862</v>
      </c>
      <c r="B2927" s="3">
        <f t="shared" si="137"/>
        <v>2026</v>
      </c>
      <c r="C2927" t="str">
        <f t="shared" si="135"/>
        <v>2025-2026</v>
      </c>
      <c r="D2927" t="s">
        <v>160</v>
      </c>
      <c r="E2927" t="s">
        <v>54</v>
      </c>
      <c r="F2927" t="str">
        <f t="shared" si="136"/>
        <v>New South Wales</v>
      </c>
      <c r="G2927" t="s">
        <v>10</v>
      </c>
      <c r="H2927">
        <v>2750</v>
      </c>
      <c r="I2927" t="s">
        <v>11</v>
      </c>
      <c r="J2927" t="s">
        <v>130</v>
      </c>
      <c r="K2927" t="s">
        <v>157</v>
      </c>
      <c r="L2927" t="s">
        <v>147</v>
      </c>
      <c r="M2927" s="5">
        <v>757</v>
      </c>
    </row>
    <row r="2928" spans="1:13" x14ac:dyDescent="0.25">
      <c r="A2928" s="2">
        <v>45816</v>
      </c>
      <c r="B2928" s="3">
        <f t="shared" si="137"/>
        <v>2025</v>
      </c>
      <c r="C2928" t="str">
        <f t="shared" si="135"/>
        <v>2024-2025</v>
      </c>
      <c r="D2928" t="s">
        <v>160</v>
      </c>
      <c r="E2928" t="s">
        <v>107</v>
      </c>
      <c r="F2928" t="str">
        <f t="shared" si="136"/>
        <v>New South Wales</v>
      </c>
      <c r="G2928" t="s">
        <v>10</v>
      </c>
      <c r="H2928">
        <v>2020</v>
      </c>
      <c r="I2928" t="s">
        <v>11</v>
      </c>
      <c r="J2928" t="s">
        <v>124</v>
      </c>
      <c r="K2928" t="s">
        <v>153</v>
      </c>
      <c r="L2928" t="s">
        <v>143</v>
      </c>
      <c r="M2928" s="5">
        <v>271</v>
      </c>
    </row>
    <row r="2929" spans="1:13" x14ac:dyDescent="0.25">
      <c r="A2929" s="2">
        <v>45992</v>
      </c>
      <c r="B2929" s="3">
        <f t="shared" si="137"/>
        <v>2026</v>
      </c>
      <c r="C2929" t="str">
        <f t="shared" si="135"/>
        <v>2025-2026</v>
      </c>
      <c r="D2929" t="s">
        <v>160</v>
      </c>
      <c r="E2929" t="s">
        <v>106</v>
      </c>
      <c r="F2929" t="str">
        <f t="shared" si="136"/>
        <v>Queensland</v>
      </c>
      <c r="G2929" t="s">
        <v>19</v>
      </c>
      <c r="H2929">
        <v>4558</v>
      </c>
      <c r="I2929" t="s">
        <v>11</v>
      </c>
      <c r="J2929" t="s">
        <v>134</v>
      </c>
      <c r="K2929" t="s">
        <v>151</v>
      </c>
      <c r="L2929" t="s">
        <v>141</v>
      </c>
      <c r="M2929" s="5">
        <v>297</v>
      </c>
    </row>
    <row r="2930" spans="1:13" x14ac:dyDescent="0.25">
      <c r="A2930" s="2">
        <v>45758</v>
      </c>
      <c r="B2930" s="3">
        <f t="shared" si="137"/>
        <v>2025</v>
      </c>
      <c r="C2930" t="str">
        <f t="shared" si="135"/>
        <v>2024-2025</v>
      </c>
      <c r="D2930" t="s">
        <v>161</v>
      </c>
      <c r="E2930" t="s">
        <v>79</v>
      </c>
      <c r="F2930" t="str">
        <f t="shared" si="136"/>
        <v>Queensland</v>
      </c>
      <c r="G2930" t="s">
        <v>19</v>
      </c>
      <c r="H2930">
        <v>4680</v>
      </c>
      <c r="I2930" t="s">
        <v>11</v>
      </c>
      <c r="J2930" t="s">
        <v>136</v>
      </c>
      <c r="K2930" t="s">
        <v>157</v>
      </c>
      <c r="L2930" t="s">
        <v>147</v>
      </c>
      <c r="M2930" s="5">
        <v>492</v>
      </c>
    </row>
    <row r="2931" spans="1:13" x14ac:dyDescent="0.25">
      <c r="A2931" s="2">
        <v>45416</v>
      </c>
      <c r="B2931" s="3">
        <f t="shared" si="137"/>
        <v>2024</v>
      </c>
      <c r="C2931" t="str">
        <f t="shared" si="135"/>
        <v>2023-2024</v>
      </c>
      <c r="D2931" t="s">
        <v>160</v>
      </c>
      <c r="E2931" t="s">
        <v>83</v>
      </c>
      <c r="F2931" t="str">
        <f t="shared" si="136"/>
        <v>Victoria</v>
      </c>
      <c r="G2931" t="s">
        <v>26</v>
      </c>
      <c r="H2931">
        <v>3551</v>
      </c>
      <c r="I2931" t="s">
        <v>11</v>
      </c>
      <c r="J2931" t="s">
        <v>127</v>
      </c>
      <c r="K2931" t="s">
        <v>154</v>
      </c>
      <c r="L2931" t="s">
        <v>144</v>
      </c>
      <c r="M2931" s="5">
        <v>101</v>
      </c>
    </row>
    <row r="2932" spans="1:13" x14ac:dyDescent="0.25">
      <c r="A2932" s="2">
        <v>45991</v>
      </c>
      <c r="B2932" s="3">
        <f t="shared" si="137"/>
        <v>2026</v>
      </c>
      <c r="C2932" t="str">
        <f t="shared" si="135"/>
        <v>2025-2026</v>
      </c>
      <c r="D2932" t="s">
        <v>160</v>
      </c>
      <c r="E2932" t="s">
        <v>12</v>
      </c>
      <c r="F2932" t="str">
        <f t="shared" si="136"/>
        <v>New South Wales</v>
      </c>
      <c r="G2932" t="s">
        <v>10</v>
      </c>
      <c r="H2932">
        <v>2795</v>
      </c>
      <c r="I2932" t="s">
        <v>11</v>
      </c>
      <c r="J2932" t="s">
        <v>130</v>
      </c>
      <c r="K2932" t="s">
        <v>152</v>
      </c>
      <c r="L2932" t="s">
        <v>142</v>
      </c>
      <c r="M2932" s="5">
        <v>321</v>
      </c>
    </row>
    <row r="2933" spans="1:13" x14ac:dyDescent="0.25">
      <c r="A2933" s="2">
        <v>45500</v>
      </c>
      <c r="B2933" s="3">
        <f t="shared" si="137"/>
        <v>2025</v>
      </c>
      <c r="C2933" t="str">
        <f t="shared" si="135"/>
        <v>2024-2025</v>
      </c>
      <c r="D2933" t="s">
        <v>161</v>
      </c>
      <c r="E2933" t="s">
        <v>59</v>
      </c>
      <c r="F2933" t="str">
        <f t="shared" si="136"/>
        <v>South Australia</v>
      </c>
      <c r="G2933" t="s">
        <v>17</v>
      </c>
      <c r="H2933">
        <v>5011</v>
      </c>
      <c r="I2933" t="s">
        <v>11</v>
      </c>
      <c r="J2933" t="s">
        <v>132</v>
      </c>
      <c r="K2933" t="s">
        <v>155</v>
      </c>
      <c r="L2933" t="s">
        <v>145</v>
      </c>
      <c r="M2933" s="5">
        <v>241</v>
      </c>
    </row>
    <row r="2934" spans="1:13" x14ac:dyDescent="0.25">
      <c r="A2934" s="2">
        <v>45482</v>
      </c>
      <c r="B2934" s="3">
        <f t="shared" si="137"/>
        <v>2025</v>
      </c>
      <c r="C2934" t="str">
        <f t="shared" si="135"/>
        <v>2024-2025</v>
      </c>
      <c r="D2934" t="s">
        <v>160</v>
      </c>
      <c r="E2934" t="s">
        <v>23</v>
      </c>
      <c r="F2934" t="str">
        <f t="shared" si="136"/>
        <v>New South Wales</v>
      </c>
      <c r="G2934" t="s">
        <v>10</v>
      </c>
      <c r="H2934">
        <v>2830</v>
      </c>
      <c r="I2934" t="s">
        <v>11</v>
      </c>
      <c r="J2934" t="s">
        <v>130</v>
      </c>
      <c r="K2934" t="s">
        <v>151</v>
      </c>
      <c r="L2934" t="s">
        <v>141</v>
      </c>
      <c r="M2934" s="5">
        <v>265</v>
      </c>
    </row>
    <row r="2935" spans="1:13" x14ac:dyDescent="0.25">
      <c r="A2935" s="2">
        <v>45457</v>
      </c>
      <c r="B2935" s="3">
        <f t="shared" si="137"/>
        <v>2024</v>
      </c>
      <c r="C2935" t="str">
        <f t="shared" si="135"/>
        <v>2023-2024</v>
      </c>
      <c r="D2935" t="s">
        <v>161</v>
      </c>
      <c r="E2935" t="s">
        <v>29</v>
      </c>
      <c r="F2935" t="str">
        <f t="shared" si="136"/>
        <v>Queensland</v>
      </c>
      <c r="G2935" t="s">
        <v>19</v>
      </c>
      <c r="H2935">
        <v>4703</v>
      </c>
      <c r="I2935" t="s">
        <v>11</v>
      </c>
      <c r="J2935" t="s">
        <v>136</v>
      </c>
      <c r="K2935" t="s">
        <v>154</v>
      </c>
      <c r="L2935" t="s">
        <v>144</v>
      </c>
      <c r="M2935" s="5">
        <v>271</v>
      </c>
    </row>
    <row r="2936" spans="1:13" x14ac:dyDescent="0.25">
      <c r="A2936" s="2">
        <v>45310</v>
      </c>
      <c r="B2936" s="3">
        <f t="shared" si="137"/>
        <v>2024</v>
      </c>
      <c r="C2936" t="str">
        <f t="shared" si="135"/>
        <v>2023-2024</v>
      </c>
      <c r="D2936" t="s">
        <v>160</v>
      </c>
      <c r="E2936" t="s">
        <v>76</v>
      </c>
      <c r="F2936" t="str">
        <f t="shared" si="136"/>
        <v>Queensland</v>
      </c>
      <c r="G2936" t="s">
        <v>19</v>
      </c>
      <c r="H2936">
        <v>4220</v>
      </c>
      <c r="I2936" t="s">
        <v>11</v>
      </c>
      <c r="J2936" t="s">
        <v>122</v>
      </c>
      <c r="K2936" t="s">
        <v>154</v>
      </c>
      <c r="L2936" t="s">
        <v>144</v>
      </c>
      <c r="M2936" s="5">
        <v>678</v>
      </c>
    </row>
    <row r="2937" spans="1:13" x14ac:dyDescent="0.25">
      <c r="A2937" s="2">
        <v>45870</v>
      </c>
      <c r="B2937" s="3">
        <f t="shared" si="137"/>
        <v>2026</v>
      </c>
      <c r="C2937" t="str">
        <f t="shared" si="135"/>
        <v>2025-2026</v>
      </c>
      <c r="D2937" t="s">
        <v>160</v>
      </c>
      <c r="E2937" t="s">
        <v>44</v>
      </c>
      <c r="F2937" t="str">
        <f t="shared" si="136"/>
        <v>Western Australia</v>
      </c>
      <c r="G2937" t="s">
        <v>28</v>
      </c>
      <c r="H2937">
        <v>6010</v>
      </c>
      <c r="I2937" t="s">
        <v>11</v>
      </c>
      <c r="J2937" t="s">
        <v>119</v>
      </c>
      <c r="K2937" t="s">
        <v>157</v>
      </c>
      <c r="L2937" t="s">
        <v>147</v>
      </c>
      <c r="M2937" s="5">
        <v>265</v>
      </c>
    </row>
    <row r="2938" spans="1:13" x14ac:dyDescent="0.25">
      <c r="A2938" s="2">
        <v>45413</v>
      </c>
      <c r="B2938" s="3">
        <f t="shared" si="137"/>
        <v>2024</v>
      </c>
      <c r="C2938" t="str">
        <f t="shared" si="135"/>
        <v>2023-2024</v>
      </c>
      <c r="D2938" t="s">
        <v>161</v>
      </c>
      <c r="E2938" t="s">
        <v>60</v>
      </c>
      <c r="F2938" t="str">
        <f t="shared" si="136"/>
        <v>Queensland</v>
      </c>
      <c r="G2938" t="s">
        <v>19</v>
      </c>
      <c r="H2938">
        <v>4655</v>
      </c>
      <c r="I2938" t="s">
        <v>11</v>
      </c>
      <c r="J2938" t="s">
        <v>136</v>
      </c>
      <c r="K2938" t="s">
        <v>157</v>
      </c>
      <c r="L2938" t="s">
        <v>147</v>
      </c>
      <c r="M2938" s="5">
        <v>515</v>
      </c>
    </row>
    <row r="2939" spans="1:13" x14ac:dyDescent="0.25">
      <c r="A2939" s="2">
        <v>45334</v>
      </c>
      <c r="B2939" s="3">
        <f t="shared" si="137"/>
        <v>2024</v>
      </c>
      <c r="C2939" t="str">
        <f t="shared" si="135"/>
        <v>2023-2024</v>
      </c>
      <c r="D2939" t="s">
        <v>160</v>
      </c>
      <c r="E2939" t="s">
        <v>35</v>
      </c>
      <c r="F2939" t="str">
        <f t="shared" si="136"/>
        <v>Victoria</v>
      </c>
      <c r="G2939" t="s">
        <v>26</v>
      </c>
      <c r="H2939">
        <v>3280</v>
      </c>
      <c r="I2939" t="s">
        <v>11</v>
      </c>
      <c r="J2939" t="s">
        <v>127</v>
      </c>
      <c r="K2939" t="s">
        <v>155</v>
      </c>
      <c r="L2939" t="s">
        <v>145</v>
      </c>
      <c r="M2939" s="5">
        <v>406</v>
      </c>
    </row>
    <row r="2940" spans="1:13" x14ac:dyDescent="0.25">
      <c r="A2940" s="2">
        <v>45489</v>
      </c>
      <c r="B2940" s="3">
        <f t="shared" si="137"/>
        <v>2025</v>
      </c>
      <c r="C2940" t="str">
        <f t="shared" si="135"/>
        <v>2024-2025</v>
      </c>
      <c r="D2940" t="s">
        <v>160</v>
      </c>
      <c r="E2940" t="s">
        <v>90</v>
      </c>
      <c r="F2940" t="str">
        <f t="shared" si="136"/>
        <v>New South Wales</v>
      </c>
      <c r="G2940" t="s">
        <v>10</v>
      </c>
      <c r="H2940">
        <v>2650</v>
      </c>
      <c r="I2940" t="s">
        <v>11</v>
      </c>
      <c r="J2940" t="s">
        <v>130</v>
      </c>
      <c r="K2940" t="s">
        <v>159</v>
      </c>
      <c r="L2940" t="s">
        <v>149</v>
      </c>
      <c r="M2940" s="5">
        <v>643</v>
      </c>
    </row>
    <row r="2941" spans="1:13" x14ac:dyDescent="0.25">
      <c r="A2941" s="2">
        <v>45530</v>
      </c>
      <c r="B2941" s="3">
        <f t="shared" si="137"/>
        <v>2025</v>
      </c>
      <c r="C2941" t="str">
        <f t="shared" si="135"/>
        <v>2024-2025</v>
      </c>
      <c r="D2941" t="s">
        <v>160</v>
      </c>
      <c r="E2941" t="s">
        <v>44</v>
      </c>
      <c r="F2941" t="str">
        <f t="shared" si="136"/>
        <v>Western Australia</v>
      </c>
      <c r="G2941" t="s">
        <v>28</v>
      </c>
      <c r="H2941">
        <v>6010</v>
      </c>
      <c r="I2941" t="s">
        <v>11</v>
      </c>
      <c r="J2941" t="s">
        <v>119</v>
      </c>
      <c r="K2941" t="s">
        <v>154</v>
      </c>
      <c r="L2941" t="s">
        <v>144</v>
      </c>
      <c r="M2941" s="5">
        <v>86</v>
      </c>
    </row>
    <row r="2942" spans="1:13" x14ac:dyDescent="0.25">
      <c r="A2942" s="2">
        <v>45619</v>
      </c>
      <c r="B2942" s="3">
        <f t="shared" si="137"/>
        <v>2025</v>
      </c>
      <c r="C2942" t="str">
        <f t="shared" si="135"/>
        <v>2024-2025</v>
      </c>
      <c r="D2942" t="s">
        <v>160</v>
      </c>
      <c r="E2942" t="s">
        <v>63</v>
      </c>
      <c r="F2942" t="str">
        <f t="shared" si="136"/>
        <v>Queensland</v>
      </c>
      <c r="G2942" t="s">
        <v>19</v>
      </c>
      <c r="H2942">
        <v>4068</v>
      </c>
      <c r="I2942" t="s">
        <v>11</v>
      </c>
      <c r="J2942" t="s">
        <v>129</v>
      </c>
      <c r="K2942" t="s">
        <v>155</v>
      </c>
      <c r="L2942" t="s">
        <v>145</v>
      </c>
      <c r="M2942" s="5">
        <v>38</v>
      </c>
    </row>
    <row r="2943" spans="1:13" x14ac:dyDescent="0.25">
      <c r="A2943" s="2">
        <v>45349</v>
      </c>
      <c r="B2943" s="3">
        <f t="shared" si="137"/>
        <v>2024</v>
      </c>
      <c r="C2943" t="str">
        <f t="shared" si="135"/>
        <v>2023-2024</v>
      </c>
      <c r="D2943" t="s">
        <v>160</v>
      </c>
      <c r="E2943" t="s">
        <v>105</v>
      </c>
      <c r="F2943" t="str">
        <f t="shared" si="136"/>
        <v>New South Wales</v>
      </c>
      <c r="G2943" t="s">
        <v>10</v>
      </c>
      <c r="H2943">
        <v>2031</v>
      </c>
      <c r="I2943" t="s">
        <v>11</v>
      </c>
      <c r="J2943" t="s">
        <v>124</v>
      </c>
      <c r="K2943" t="s">
        <v>157</v>
      </c>
      <c r="L2943" t="s">
        <v>147</v>
      </c>
      <c r="M2943" s="5">
        <v>532</v>
      </c>
    </row>
    <row r="2944" spans="1:13" x14ac:dyDescent="0.25">
      <c r="A2944" s="2">
        <v>45319</v>
      </c>
      <c r="B2944" s="3">
        <f t="shared" si="137"/>
        <v>2024</v>
      </c>
      <c r="C2944" t="str">
        <f t="shared" si="135"/>
        <v>2023-2024</v>
      </c>
      <c r="D2944" t="s">
        <v>160</v>
      </c>
      <c r="E2944" t="s">
        <v>78</v>
      </c>
      <c r="F2944" t="str">
        <f t="shared" si="136"/>
        <v>New South Wales</v>
      </c>
      <c r="G2944" t="s">
        <v>10</v>
      </c>
      <c r="H2944">
        <v>2480</v>
      </c>
      <c r="I2944" t="s">
        <v>11</v>
      </c>
      <c r="J2944" t="s">
        <v>120</v>
      </c>
      <c r="K2944" t="s">
        <v>153</v>
      </c>
      <c r="L2944" t="s">
        <v>143</v>
      </c>
      <c r="M2944" s="5">
        <v>648</v>
      </c>
    </row>
    <row r="2945" spans="1:13" x14ac:dyDescent="0.25">
      <c r="A2945" s="2">
        <v>45400</v>
      </c>
      <c r="B2945" s="3">
        <f t="shared" si="137"/>
        <v>2024</v>
      </c>
      <c r="C2945" t="str">
        <f t="shared" si="135"/>
        <v>2023-2024</v>
      </c>
      <c r="D2945" t="s">
        <v>160</v>
      </c>
      <c r="E2945" t="s">
        <v>25</v>
      </c>
      <c r="F2945" t="str">
        <f t="shared" si="136"/>
        <v>Victoria</v>
      </c>
      <c r="G2945" t="s">
        <v>26</v>
      </c>
      <c r="H2945">
        <v>3066</v>
      </c>
      <c r="I2945" t="s">
        <v>11</v>
      </c>
      <c r="J2945" t="s">
        <v>126</v>
      </c>
      <c r="K2945" t="s">
        <v>158</v>
      </c>
      <c r="L2945" t="s">
        <v>148</v>
      </c>
      <c r="M2945" s="5">
        <v>358</v>
      </c>
    </row>
    <row r="2946" spans="1:13" x14ac:dyDescent="0.25">
      <c r="A2946" s="2">
        <v>46001</v>
      </c>
      <c r="B2946" s="3">
        <f t="shared" si="137"/>
        <v>2026</v>
      </c>
      <c r="C2946" t="str">
        <f t="shared" ref="C2946:C3009" si="138">IF(MONTH(A2946) &gt;= 7, YEAR(A2946) &amp; "-" &amp; YEAR(A2946) + 1, YEAR(A2946) - 1 &amp; "-" &amp; YEAR(A2946))</f>
        <v>2025-2026</v>
      </c>
      <c r="D2946" t="s">
        <v>160</v>
      </c>
      <c r="E2946" t="s">
        <v>67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43</v>
      </c>
      <c r="H2946">
        <v>7250</v>
      </c>
      <c r="I2946" t="s">
        <v>11</v>
      </c>
      <c r="J2946" t="s">
        <v>128</v>
      </c>
      <c r="K2946" t="s">
        <v>153</v>
      </c>
      <c r="L2946" t="s">
        <v>143</v>
      </c>
      <c r="M2946" s="5">
        <v>34</v>
      </c>
    </row>
    <row r="2947" spans="1:13" x14ac:dyDescent="0.25">
      <c r="A2947" s="2">
        <v>45365</v>
      </c>
      <c r="B2947" s="3">
        <f t="shared" ref="B2947:B3010" si="140">IF(MONTH(A2947)&gt;=7,YEAR(A2947)+1,YEAR(A2947))</f>
        <v>2024</v>
      </c>
      <c r="C2947" t="str">
        <f t="shared" si="138"/>
        <v>2023-2024</v>
      </c>
      <c r="D2947" t="s">
        <v>160</v>
      </c>
      <c r="E2947" t="s">
        <v>101</v>
      </c>
      <c r="F2947" t="str">
        <f t="shared" si="139"/>
        <v>Queensland</v>
      </c>
      <c r="G2947" t="s">
        <v>19</v>
      </c>
      <c r="H2947">
        <v>4305</v>
      </c>
      <c r="I2947" t="s">
        <v>11</v>
      </c>
      <c r="J2947" t="s">
        <v>122</v>
      </c>
      <c r="K2947" t="s">
        <v>155</v>
      </c>
      <c r="L2947" t="s">
        <v>145</v>
      </c>
      <c r="M2947" s="5">
        <v>448</v>
      </c>
    </row>
    <row r="2948" spans="1:13" x14ac:dyDescent="0.25">
      <c r="A2948" s="2">
        <v>45449</v>
      </c>
      <c r="B2948" s="3">
        <f t="shared" si="140"/>
        <v>2024</v>
      </c>
      <c r="C2948" t="str">
        <f t="shared" si="138"/>
        <v>2023-2024</v>
      </c>
      <c r="D2948" t="s">
        <v>161</v>
      </c>
      <c r="E2948" t="s">
        <v>14</v>
      </c>
      <c r="F2948" t="str">
        <f t="shared" si="139"/>
        <v>Northern Territory</v>
      </c>
      <c r="G2948" t="s">
        <v>15</v>
      </c>
      <c r="H2948">
        <v>800</v>
      </c>
      <c r="I2948" t="s">
        <v>11</v>
      </c>
      <c r="J2948" t="s">
        <v>138</v>
      </c>
      <c r="K2948" t="s">
        <v>151</v>
      </c>
      <c r="L2948" t="s">
        <v>141</v>
      </c>
      <c r="M2948" s="5">
        <v>421</v>
      </c>
    </row>
    <row r="2949" spans="1:13" x14ac:dyDescent="0.25">
      <c r="A2949" s="2">
        <v>45886</v>
      </c>
      <c r="B2949" s="3">
        <f t="shared" si="140"/>
        <v>2026</v>
      </c>
      <c r="C2949" t="str">
        <f t="shared" si="138"/>
        <v>2025-2026</v>
      </c>
      <c r="D2949" t="s">
        <v>160</v>
      </c>
      <c r="E2949" t="s">
        <v>13</v>
      </c>
      <c r="F2949" t="str">
        <f t="shared" si="139"/>
        <v>New South Wales</v>
      </c>
      <c r="G2949" t="s">
        <v>10</v>
      </c>
      <c r="H2949">
        <v>2141</v>
      </c>
      <c r="I2949" t="s">
        <v>11</v>
      </c>
      <c r="J2949" t="s">
        <v>123</v>
      </c>
      <c r="K2949" t="s">
        <v>152</v>
      </c>
      <c r="L2949" t="s">
        <v>142</v>
      </c>
      <c r="M2949" s="5">
        <v>122</v>
      </c>
    </row>
    <row r="2950" spans="1:13" x14ac:dyDescent="0.25">
      <c r="A2950" s="2">
        <v>45523</v>
      </c>
      <c r="B2950" s="3">
        <f t="shared" si="140"/>
        <v>2025</v>
      </c>
      <c r="C2950" t="str">
        <f t="shared" si="138"/>
        <v>2024-2025</v>
      </c>
      <c r="D2950" t="s">
        <v>160</v>
      </c>
      <c r="E2950" t="s">
        <v>37</v>
      </c>
      <c r="F2950" t="str">
        <f t="shared" si="139"/>
        <v>Victoria</v>
      </c>
      <c r="G2950" t="s">
        <v>26</v>
      </c>
      <c r="H2950">
        <v>3134</v>
      </c>
      <c r="I2950" t="s">
        <v>11</v>
      </c>
      <c r="J2950" t="s">
        <v>125</v>
      </c>
      <c r="K2950" t="s">
        <v>154</v>
      </c>
      <c r="L2950" t="s">
        <v>144</v>
      </c>
      <c r="M2950" s="5">
        <v>500</v>
      </c>
    </row>
    <row r="2951" spans="1:13" x14ac:dyDescent="0.25">
      <c r="A2951" s="2">
        <v>45646</v>
      </c>
      <c r="B2951" s="3">
        <f t="shared" si="140"/>
        <v>2025</v>
      </c>
      <c r="C2951" t="str">
        <f t="shared" si="138"/>
        <v>2024-2025</v>
      </c>
      <c r="D2951" t="s">
        <v>160</v>
      </c>
      <c r="E2951" t="s">
        <v>64</v>
      </c>
      <c r="F2951" t="str">
        <f t="shared" si="139"/>
        <v>Western Australia</v>
      </c>
      <c r="G2951" t="s">
        <v>28</v>
      </c>
      <c r="H2951">
        <v>6112</v>
      </c>
      <c r="I2951" t="s">
        <v>11</v>
      </c>
      <c r="J2951" t="s">
        <v>133</v>
      </c>
      <c r="K2951" t="s">
        <v>159</v>
      </c>
      <c r="L2951" t="s">
        <v>149</v>
      </c>
      <c r="M2951" s="5">
        <v>572</v>
      </c>
    </row>
    <row r="2952" spans="1:13" x14ac:dyDescent="0.25">
      <c r="A2952" s="2">
        <v>45447</v>
      </c>
      <c r="B2952" s="3">
        <f t="shared" si="140"/>
        <v>2024</v>
      </c>
      <c r="C2952" t="str">
        <f t="shared" si="138"/>
        <v>2023-2024</v>
      </c>
      <c r="D2952" t="s">
        <v>160</v>
      </c>
      <c r="E2952" t="s">
        <v>91</v>
      </c>
      <c r="F2952" t="str">
        <f t="shared" si="139"/>
        <v>Western Australia</v>
      </c>
      <c r="G2952" t="s">
        <v>28</v>
      </c>
      <c r="H2952">
        <v>6109</v>
      </c>
      <c r="I2952" t="s">
        <v>11</v>
      </c>
      <c r="J2952" t="s">
        <v>133</v>
      </c>
      <c r="K2952" t="s">
        <v>151</v>
      </c>
      <c r="L2952" t="s">
        <v>141</v>
      </c>
      <c r="M2952" s="5">
        <v>74</v>
      </c>
    </row>
    <row r="2953" spans="1:13" x14ac:dyDescent="0.25">
      <c r="A2953" s="2">
        <v>45410</v>
      </c>
      <c r="B2953" s="3">
        <f t="shared" si="140"/>
        <v>2024</v>
      </c>
      <c r="C2953" t="str">
        <f t="shared" si="138"/>
        <v>2023-2024</v>
      </c>
      <c r="D2953" t="s">
        <v>160</v>
      </c>
      <c r="E2953" t="s">
        <v>13</v>
      </c>
      <c r="F2953" t="str">
        <f t="shared" si="139"/>
        <v>New South Wales</v>
      </c>
      <c r="G2953" t="s">
        <v>10</v>
      </c>
      <c r="H2953">
        <v>2141</v>
      </c>
      <c r="I2953" t="s">
        <v>11</v>
      </c>
      <c r="J2953" t="s">
        <v>123</v>
      </c>
      <c r="K2953" t="s">
        <v>155</v>
      </c>
      <c r="L2953" t="s">
        <v>145</v>
      </c>
      <c r="M2953" s="5">
        <v>95</v>
      </c>
    </row>
    <row r="2954" spans="1:13" x14ac:dyDescent="0.25">
      <c r="A2954" s="2">
        <v>46016</v>
      </c>
      <c r="B2954" s="3">
        <f t="shared" si="140"/>
        <v>2026</v>
      </c>
      <c r="C2954" t="str">
        <f t="shared" si="138"/>
        <v>2025-2026</v>
      </c>
      <c r="D2954" t="s">
        <v>160</v>
      </c>
      <c r="E2954" t="s">
        <v>107</v>
      </c>
      <c r="F2954" t="str">
        <f t="shared" si="139"/>
        <v>New South Wales</v>
      </c>
      <c r="G2954" t="s">
        <v>10</v>
      </c>
      <c r="H2954">
        <v>2020</v>
      </c>
      <c r="I2954" t="s">
        <v>11</v>
      </c>
      <c r="J2954" t="s">
        <v>124</v>
      </c>
      <c r="K2954" t="s">
        <v>153</v>
      </c>
      <c r="L2954" t="s">
        <v>143</v>
      </c>
      <c r="M2954" s="5">
        <v>456</v>
      </c>
    </row>
    <row r="2955" spans="1:13" x14ac:dyDescent="0.25">
      <c r="A2955" s="2">
        <v>45591</v>
      </c>
      <c r="B2955" s="3">
        <f t="shared" si="140"/>
        <v>2025</v>
      </c>
      <c r="C2955" t="str">
        <f t="shared" si="138"/>
        <v>2024-2025</v>
      </c>
      <c r="D2955" t="s">
        <v>160</v>
      </c>
      <c r="E2955" t="s">
        <v>72</v>
      </c>
      <c r="F2955" t="str">
        <f t="shared" si="139"/>
        <v>Queensland</v>
      </c>
      <c r="G2955" t="s">
        <v>19</v>
      </c>
      <c r="H2955">
        <v>4870</v>
      </c>
      <c r="I2955" t="s">
        <v>11</v>
      </c>
      <c r="J2955" t="s">
        <v>131</v>
      </c>
      <c r="K2955" t="s">
        <v>151</v>
      </c>
      <c r="L2955" t="s">
        <v>141</v>
      </c>
      <c r="M2955" s="5">
        <v>132</v>
      </c>
    </row>
    <row r="2956" spans="1:13" x14ac:dyDescent="0.25">
      <c r="A2956" s="2">
        <v>45870</v>
      </c>
      <c r="B2956" s="3">
        <f t="shared" si="140"/>
        <v>2026</v>
      </c>
      <c r="C2956" t="str">
        <f t="shared" si="138"/>
        <v>2025-2026</v>
      </c>
      <c r="D2956" t="s">
        <v>160</v>
      </c>
      <c r="E2956" t="s">
        <v>38</v>
      </c>
      <c r="F2956" t="str">
        <f t="shared" si="139"/>
        <v>Victoria</v>
      </c>
      <c r="G2956" t="s">
        <v>26</v>
      </c>
      <c r="H2956">
        <v>3199</v>
      </c>
      <c r="I2956" t="s">
        <v>11</v>
      </c>
      <c r="J2956" t="s">
        <v>125</v>
      </c>
      <c r="K2956" t="s">
        <v>151</v>
      </c>
      <c r="L2956" t="s">
        <v>141</v>
      </c>
      <c r="M2956" s="5">
        <v>656</v>
      </c>
    </row>
    <row r="2957" spans="1:13" x14ac:dyDescent="0.25">
      <c r="A2957" s="2">
        <v>45881</v>
      </c>
      <c r="B2957" s="3">
        <f t="shared" si="140"/>
        <v>2026</v>
      </c>
      <c r="C2957" t="str">
        <f t="shared" si="138"/>
        <v>2025-2026</v>
      </c>
      <c r="D2957" t="s">
        <v>160</v>
      </c>
      <c r="E2957" t="s">
        <v>66</v>
      </c>
      <c r="F2957" t="str">
        <f t="shared" si="139"/>
        <v>Western Australia</v>
      </c>
      <c r="G2957" t="s">
        <v>28</v>
      </c>
      <c r="H2957">
        <v>6330</v>
      </c>
      <c r="I2957" t="s">
        <v>11</v>
      </c>
      <c r="J2957" t="s">
        <v>133</v>
      </c>
      <c r="K2957" t="s">
        <v>156</v>
      </c>
      <c r="L2957" t="s">
        <v>146</v>
      </c>
      <c r="M2957" s="5">
        <v>91</v>
      </c>
    </row>
    <row r="2958" spans="1:13" x14ac:dyDescent="0.25">
      <c r="A2958" s="2">
        <v>45377</v>
      </c>
      <c r="B2958" s="3">
        <f t="shared" si="140"/>
        <v>2024</v>
      </c>
      <c r="C2958" t="str">
        <f t="shared" si="138"/>
        <v>2023-2024</v>
      </c>
      <c r="D2958" t="s">
        <v>160</v>
      </c>
      <c r="E2958" t="s">
        <v>22</v>
      </c>
      <c r="F2958" t="str">
        <f t="shared" si="139"/>
        <v>New South Wales</v>
      </c>
      <c r="G2958" t="s">
        <v>10</v>
      </c>
      <c r="H2958">
        <v>2116</v>
      </c>
      <c r="I2958" t="s">
        <v>11</v>
      </c>
      <c r="J2958" t="s">
        <v>123</v>
      </c>
      <c r="K2958" t="s">
        <v>150</v>
      </c>
      <c r="L2958" t="s">
        <v>140</v>
      </c>
      <c r="M2958" s="5">
        <v>489</v>
      </c>
    </row>
    <row r="2959" spans="1:13" x14ac:dyDescent="0.25">
      <c r="A2959" s="2">
        <v>45923</v>
      </c>
      <c r="B2959" s="3">
        <f t="shared" si="140"/>
        <v>2026</v>
      </c>
      <c r="C2959" t="str">
        <f t="shared" si="138"/>
        <v>2025-2026</v>
      </c>
      <c r="D2959" t="s">
        <v>161</v>
      </c>
      <c r="E2959" t="s">
        <v>87</v>
      </c>
      <c r="F2959" t="str">
        <f t="shared" si="139"/>
        <v>New South Wales</v>
      </c>
      <c r="G2959" t="s">
        <v>10</v>
      </c>
      <c r="H2959">
        <v>2158</v>
      </c>
      <c r="I2959" t="s">
        <v>11</v>
      </c>
      <c r="J2959" t="s">
        <v>123</v>
      </c>
      <c r="K2959" t="s">
        <v>150</v>
      </c>
      <c r="L2959" t="s">
        <v>140</v>
      </c>
      <c r="M2959" s="5">
        <v>723</v>
      </c>
    </row>
    <row r="2960" spans="1:13" x14ac:dyDescent="0.25">
      <c r="A2960" s="2">
        <v>45317</v>
      </c>
      <c r="B2960" s="3">
        <f t="shared" si="140"/>
        <v>2024</v>
      </c>
      <c r="C2960" t="str">
        <f t="shared" si="138"/>
        <v>2023-2024</v>
      </c>
      <c r="D2960" t="s">
        <v>160</v>
      </c>
      <c r="E2960" t="s">
        <v>92</v>
      </c>
      <c r="F2960" t="str">
        <f t="shared" si="139"/>
        <v>New South Wales</v>
      </c>
      <c r="G2960" t="s">
        <v>10</v>
      </c>
      <c r="H2960">
        <v>2015</v>
      </c>
      <c r="I2960" t="s">
        <v>11</v>
      </c>
      <c r="J2960" t="s">
        <v>124</v>
      </c>
      <c r="K2960" t="s">
        <v>150</v>
      </c>
      <c r="L2960" t="s">
        <v>140</v>
      </c>
      <c r="M2960" s="5">
        <v>653</v>
      </c>
    </row>
    <row r="2961" spans="1:13" x14ac:dyDescent="0.25">
      <c r="A2961" s="2">
        <v>45648</v>
      </c>
      <c r="B2961" s="3">
        <f t="shared" si="140"/>
        <v>2025</v>
      </c>
      <c r="C2961" t="str">
        <f t="shared" si="138"/>
        <v>2024-2025</v>
      </c>
      <c r="D2961" t="s">
        <v>161</v>
      </c>
      <c r="E2961" t="s">
        <v>45</v>
      </c>
      <c r="F2961" t="str">
        <f t="shared" si="139"/>
        <v>Victoria</v>
      </c>
      <c r="G2961" t="s">
        <v>26</v>
      </c>
      <c r="H2961">
        <v>3136</v>
      </c>
      <c r="I2961" t="s">
        <v>11</v>
      </c>
      <c r="J2961" t="s">
        <v>125</v>
      </c>
      <c r="K2961" t="s">
        <v>151</v>
      </c>
      <c r="L2961" t="s">
        <v>141</v>
      </c>
      <c r="M2961" s="5">
        <v>85</v>
      </c>
    </row>
    <row r="2962" spans="1:13" x14ac:dyDescent="0.25">
      <c r="A2962" s="2">
        <v>45839</v>
      </c>
      <c r="B2962" s="3">
        <f t="shared" si="140"/>
        <v>2026</v>
      </c>
      <c r="C2962" t="str">
        <f t="shared" si="138"/>
        <v>2025-2026</v>
      </c>
      <c r="D2962" t="s">
        <v>160</v>
      </c>
      <c r="E2962" t="s">
        <v>106</v>
      </c>
      <c r="F2962" t="str">
        <f t="shared" si="139"/>
        <v>Queensland</v>
      </c>
      <c r="G2962" t="s">
        <v>19</v>
      </c>
      <c r="H2962">
        <v>4558</v>
      </c>
      <c r="I2962" t="s">
        <v>11</v>
      </c>
      <c r="J2962" t="s">
        <v>134</v>
      </c>
      <c r="K2962" t="s">
        <v>152</v>
      </c>
      <c r="L2962" t="s">
        <v>142</v>
      </c>
      <c r="M2962" s="5">
        <v>463</v>
      </c>
    </row>
    <row r="2963" spans="1:13" x14ac:dyDescent="0.25">
      <c r="A2963" s="2">
        <v>45621</v>
      </c>
      <c r="B2963" s="3">
        <f t="shared" si="140"/>
        <v>2025</v>
      </c>
      <c r="C2963" t="str">
        <f t="shared" si="138"/>
        <v>2024-2025</v>
      </c>
      <c r="D2963" t="s">
        <v>160</v>
      </c>
      <c r="E2963" t="s">
        <v>22</v>
      </c>
      <c r="F2963" t="str">
        <f t="shared" si="139"/>
        <v>New South Wales</v>
      </c>
      <c r="G2963" t="s">
        <v>10</v>
      </c>
      <c r="H2963">
        <v>2116</v>
      </c>
      <c r="I2963" t="s">
        <v>11</v>
      </c>
      <c r="J2963" t="s">
        <v>123</v>
      </c>
      <c r="K2963" t="s">
        <v>153</v>
      </c>
      <c r="L2963" t="s">
        <v>143</v>
      </c>
      <c r="M2963" s="5">
        <v>278</v>
      </c>
    </row>
    <row r="2964" spans="1:13" x14ac:dyDescent="0.25">
      <c r="A2964" s="2">
        <v>45827</v>
      </c>
      <c r="B2964" s="3">
        <f t="shared" si="140"/>
        <v>2025</v>
      </c>
      <c r="C2964" t="str">
        <f t="shared" si="138"/>
        <v>2024-2025</v>
      </c>
      <c r="D2964" t="s">
        <v>161</v>
      </c>
      <c r="E2964" t="s">
        <v>103</v>
      </c>
      <c r="F2964" t="str">
        <f t="shared" si="139"/>
        <v>Victoria</v>
      </c>
      <c r="G2964" t="s">
        <v>26</v>
      </c>
      <c r="H2964">
        <v>3550</v>
      </c>
      <c r="I2964" t="s">
        <v>11</v>
      </c>
      <c r="J2964" t="s">
        <v>127</v>
      </c>
      <c r="K2964" t="s">
        <v>153</v>
      </c>
      <c r="L2964" t="s">
        <v>143</v>
      </c>
      <c r="M2964" s="5">
        <v>514</v>
      </c>
    </row>
    <row r="2965" spans="1:13" x14ac:dyDescent="0.25">
      <c r="A2965" s="2">
        <v>45867</v>
      </c>
      <c r="B2965" s="3">
        <f t="shared" si="140"/>
        <v>2026</v>
      </c>
      <c r="C2965" t="str">
        <f t="shared" si="138"/>
        <v>2025-2026</v>
      </c>
      <c r="D2965" t="s">
        <v>161</v>
      </c>
      <c r="E2965" t="s">
        <v>79</v>
      </c>
      <c r="F2965" t="str">
        <f t="shared" si="139"/>
        <v>Queensland</v>
      </c>
      <c r="G2965" t="s">
        <v>19</v>
      </c>
      <c r="H2965">
        <v>4680</v>
      </c>
      <c r="I2965" t="s">
        <v>11</v>
      </c>
      <c r="J2965" t="s">
        <v>136</v>
      </c>
      <c r="K2965" t="s">
        <v>154</v>
      </c>
      <c r="L2965" t="s">
        <v>144</v>
      </c>
      <c r="M2965" s="5">
        <v>150</v>
      </c>
    </row>
    <row r="2966" spans="1:13" x14ac:dyDescent="0.25">
      <c r="A2966" s="2">
        <v>45670</v>
      </c>
      <c r="B2966" s="3">
        <f t="shared" si="140"/>
        <v>2025</v>
      </c>
      <c r="C2966" t="str">
        <f t="shared" si="138"/>
        <v>2024-2025</v>
      </c>
      <c r="D2966" t="s">
        <v>160</v>
      </c>
      <c r="E2966" t="s">
        <v>110</v>
      </c>
      <c r="F2966" t="str">
        <f t="shared" si="139"/>
        <v>Australian Capital Territory</v>
      </c>
      <c r="G2966" t="s">
        <v>51</v>
      </c>
      <c r="H2966">
        <v>2609</v>
      </c>
      <c r="I2966" t="s">
        <v>11</v>
      </c>
      <c r="J2966" t="s">
        <v>121</v>
      </c>
      <c r="K2966" t="s">
        <v>157</v>
      </c>
      <c r="L2966" t="s">
        <v>147</v>
      </c>
      <c r="M2966" s="5">
        <v>224</v>
      </c>
    </row>
    <row r="2967" spans="1:13" x14ac:dyDescent="0.25">
      <c r="A2967" s="2">
        <v>45346</v>
      </c>
      <c r="B2967" s="3">
        <f t="shared" si="140"/>
        <v>2024</v>
      </c>
      <c r="C2967" t="str">
        <f t="shared" si="138"/>
        <v>2023-2024</v>
      </c>
      <c r="D2967" t="s">
        <v>160</v>
      </c>
      <c r="E2967" t="s">
        <v>98</v>
      </c>
      <c r="F2967" t="str">
        <f t="shared" si="139"/>
        <v>South Australia</v>
      </c>
      <c r="G2967" t="s">
        <v>17</v>
      </c>
      <c r="H2967">
        <v>5290</v>
      </c>
      <c r="I2967" t="s">
        <v>11</v>
      </c>
      <c r="J2967" t="s">
        <v>137</v>
      </c>
      <c r="K2967" t="s">
        <v>151</v>
      </c>
      <c r="L2967" t="s">
        <v>141</v>
      </c>
      <c r="M2967" s="5">
        <v>781</v>
      </c>
    </row>
    <row r="2968" spans="1:13" x14ac:dyDescent="0.25">
      <c r="A2968" s="2">
        <v>45328</v>
      </c>
      <c r="B2968" s="3">
        <f t="shared" si="140"/>
        <v>2024</v>
      </c>
      <c r="C2968" t="str">
        <f t="shared" si="138"/>
        <v>2023-2024</v>
      </c>
      <c r="D2968" t="s">
        <v>160</v>
      </c>
      <c r="E2968" t="s">
        <v>63</v>
      </c>
      <c r="F2968" t="str">
        <f t="shared" si="139"/>
        <v>Queensland</v>
      </c>
      <c r="G2968" t="s">
        <v>19</v>
      </c>
      <c r="H2968">
        <v>4068</v>
      </c>
      <c r="I2968" t="s">
        <v>11</v>
      </c>
      <c r="J2968" t="s">
        <v>129</v>
      </c>
      <c r="K2968" t="s">
        <v>152</v>
      </c>
      <c r="L2968" t="s">
        <v>142</v>
      </c>
      <c r="M2968" s="5">
        <v>453</v>
      </c>
    </row>
    <row r="2969" spans="1:13" x14ac:dyDescent="0.25">
      <c r="A2969" s="2">
        <v>45446</v>
      </c>
      <c r="B2969" s="3">
        <f t="shared" si="140"/>
        <v>2024</v>
      </c>
      <c r="C2969" t="str">
        <f t="shared" si="138"/>
        <v>2023-2024</v>
      </c>
      <c r="D2969" t="s">
        <v>160</v>
      </c>
      <c r="E2969" t="s">
        <v>67</v>
      </c>
      <c r="F2969" t="str">
        <f t="shared" si="139"/>
        <v>Tasmania</v>
      </c>
      <c r="G2969" t="s">
        <v>43</v>
      </c>
      <c r="H2969">
        <v>7250</v>
      </c>
      <c r="I2969" t="s">
        <v>11</v>
      </c>
      <c r="J2969" t="s">
        <v>128</v>
      </c>
      <c r="K2969" t="s">
        <v>156</v>
      </c>
      <c r="L2969" t="s">
        <v>146</v>
      </c>
      <c r="M2969" s="5">
        <v>175</v>
      </c>
    </row>
    <row r="2970" spans="1:13" x14ac:dyDescent="0.25">
      <c r="A2970" s="2">
        <v>45883</v>
      </c>
      <c r="B2970" s="3">
        <f t="shared" si="140"/>
        <v>2026</v>
      </c>
      <c r="C2970" t="str">
        <f t="shared" si="138"/>
        <v>2025-2026</v>
      </c>
      <c r="D2970" t="s">
        <v>160</v>
      </c>
      <c r="E2970" t="s">
        <v>107</v>
      </c>
      <c r="F2970" t="str">
        <f t="shared" si="139"/>
        <v>New South Wales</v>
      </c>
      <c r="G2970" t="s">
        <v>10</v>
      </c>
      <c r="H2970">
        <v>2020</v>
      </c>
      <c r="I2970" t="s">
        <v>11</v>
      </c>
      <c r="J2970" t="s">
        <v>124</v>
      </c>
      <c r="K2970" t="s">
        <v>155</v>
      </c>
      <c r="L2970" t="s">
        <v>145</v>
      </c>
      <c r="M2970" s="5">
        <v>404</v>
      </c>
    </row>
    <row r="2971" spans="1:13" x14ac:dyDescent="0.25">
      <c r="A2971" s="2">
        <v>45524</v>
      </c>
      <c r="B2971" s="3">
        <f t="shared" si="140"/>
        <v>2025</v>
      </c>
      <c r="C2971" t="str">
        <f t="shared" si="138"/>
        <v>2024-2025</v>
      </c>
      <c r="D2971" t="s">
        <v>161</v>
      </c>
      <c r="E2971" t="s">
        <v>97</v>
      </c>
      <c r="F2971" t="str">
        <f t="shared" si="139"/>
        <v>Tasmania</v>
      </c>
      <c r="G2971" t="s">
        <v>43</v>
      </c>
      <c r="H2971">
        <v>7010</v>
      </c>
      <c r="I2971" t="s">
        <v>11</v>
      </c>
      <c r="J2971" t="s">
        <v>128</v>
      </c>
      <c r="K2971" t="s">
        <v>157</v>
      </c>
      <c r="L2971" t="s">
        <v>147</v>
      </c>
      <c r="M2971" s="5">
        <v>633</v>
      </c>
    </row>
    <row r="2972" spans="1:13" x14ac:dyDescent="0.25">
      <c r="A2972" s="2">
        <v>45607</v>
      </c>
      <c r="B2972" s="3">
        <f t="shared" si="140"/>
        <v>2025</v>
      </c>
      <c r="C2972" t="str">
        <f t="shared" si="138"/>
        <v>2024-2025</v>
      </c>
      <c r="D2972" t="s">
        <v>160</v>
      </c>
      <c r="E2972" t="s">
        <v>108</v>
      </c>
      <c r="F2972" t="str">
        <f t="shared" si="139"/>
        <v>Tasmania</v>
      </c>
      <c r="G2972" t="s">
        <v>43</v>
      </c>
      <c r="H2972">
        <v>7320</v>
      </c>
      <c r="I2972" t="s">
        <v>11</v>
      </c>
      <c r="J2972" t="s">
        <v>128</v>
      </c>
      <c r="K2972" t="s">
        <v>154</v>
      </c>
      <c r="L2972" t="s">
        <v>144</v>
      </c>
      <c r="M2972" s="5">
        <v>668</v>
      </c>
    </row>
    <row r="2973" spans="1:13" x14ac:dyDescent="0.25">
      <c r="A2973" s="2">
        <v>45671</v>
      </c>
      <c r="B2973" s="3">
        <f t="shared" si="140"/>
        <v>2025</v>
      </c>
      <c r="C2973" t="str">
        <f t="shared" si="138"/>
        <v>2024-2025</v>
      </c>
      <c r="D2973" t="s">
        <v>160</v>
      </c>
      <c r="E2973" t="s">
        <v>98</v>
      </c>
      <c r="F2973" t="str">
        <f t="shared" si="139"/>
        <v>South Australia</v>
      </c>
      <c r="G2973" t="s">
        <v>17</v>
      </c>
      <c r="H2973">
        <v>5290</v>
      </c>
      <c r="I2973" t="s">
        <v>11</v>
      </c>
      <c r="J2973" t="s">
        <v>137</v>
      </c>
      <c r="K2973" t="s">
        <v>150</v>
      </c>
      <c r="L2973" t="s">
        <v>140</v>
      </c>
      <c r="M2973" s="5">
        <v>496</v>
      </c>
    </row>
    <row r="2974" spans="1:13" x14ac:dyDescent="0.25">
      <c r="A2974" s="2">
        <v>45712</v>
      </c>
      <c r="B2974" s="3">
        <f t="shared" si="140"/>
        <v>2025</v>
      </c>
      <c r="C2974" t="str">
        <f t="shared" si="138"/>
        <v>2024-2025</v>
      </c>
      <c r="D2974" t="s">
        <v>160</v>
      </c>
      <c r="E2974" t="s">
        <v>94</v>
      </c>
      <c r="F2974" t="str">
        <f t="shared" si="139"/>
        <v>Queensland</v>
      </c>
      <c r="G2974" t="s">
        <v>19</v>
      </c>
      <c r="H2974">
        <v>4551</v>
      </c>
      <c r="I2974" t="s">
        <v>11</v>
      </c>
      <c r="J2974" t="s">
        <v>134</v>
      </c>
      <c r="K2974" t="s">
        <v>155</v>
      </c>
      <c r="L2974" t="s">
        <v>145</v>
      </c>
      <c r="M2974" s="5">
        <v>668</v>
      </c>
    </row>
    <row r="2975" spans="1:13" x14ac:dyDescent="0.25">
      <c r="A2975" s="2">
        <v>45566</v>
      </c>
      <c r="B2975" s="3">
        <f t="shared" si="140"/>
        <v>2025</v>
      </c>
      <c r="C2975" t="str">
        <f t="shared" si="138"/>
        <v>2024-2025</v>
      </c>
      <c r="D2975" t="s">
        <v>160</v>
      </c>
      <c r="E2975" t="s">
        <v>67</v>
      </c>
      <c r="F2975" t="str">
        <f t="shared" si="139"/>
        <v>Tasmania</v>
      </c>
      <c r="G2975" t="s">
        <v>43</v>
      </c>
      <c r="H2975">
        <v>7250</v>
      </c>
      <c r="I2975" t="s">
        <v>11</v>
      </c>
      <c r="J2975" t="s">
        <v>128</v>
      </c>
      <c r="K2975" t="s">
        <v>154</v>
      </c>
      <c r="L2975" t="s">
        <v>144</v>
      </c>
      <c r="M2975" s="5">
        <v>618</v>
      </c>
    </row>
    <row r="2976" spans="1:13" x14ac:dyDescent="0.25">
      <c r="A2976" s="2">
        <v>45399</v>
      </c>
      <c r="B2976" s="3">
        <f t="shared" si="140"/>
        <v>2024</v>
      </c>
      <c r="C2976" t="str">
        <f t="shared" si="138"/>
        <v>2023-2024</v>
      </c>
      <c r="D2976" t="s">
        <v>160</v>
      </c>
      <c r="E2976" t="s">
        <v>41</v>
      </c>
      <c r="F2976" t="str">
        <f t="shared" si="139"/>
        <v>New South Wales</v>
      </c>
      <c r="G2976" t="s">
        <v>10</v>
      </c>
      <c r="H2976">
        <v>2478</v>
      </c>
      <c r="I2976" t="s">
        <v>11</v>
      </c>
      <c r="J2976" t="s">
        <v>120</v>
      </c>
      <c r="K2976" t="s">
        <v>153</v>
      </c>
      <c r="L2976" t="s">
        <v>143</v>
      </c>
      <c r="M2976" s="5">
        <v>125</v>
      </c>
    </row>
    <row r="2977" spans="1:13" x14ac:dyDescent="0.25">
      <c r="A2977" s="2">
        <v>45461</v>
      </c>
      <c r="B2977" s="3">
        <f t="shared" si="140"/>
        <v>2024</v>
      </c>
      <c r="C2977" t="str">
        <f t="shared" si="138"/>
        <v>2023-2024</v>
      </c>
      <c r="D2977" t="s">
        <v>160</v>
      </c>
      <c r="E2977" t="s">
        <v>81</v>
      </c>
      <c r="F2977" t="str">
        <f t="shared" si="139"/>
        <v>Victoria</v>
      </c>
      <c r="G2977" t="s">
        <v>26</v>
      </c>
      <c r="H2977">
        <v>3076</v>
      </c>
      <c r="I2977" t="s">
        <v>11</v>
      </c>
      <c r="J2977" t="s">
        <v>126</v>
      </c>
      <c r="K2977" t="s">
        <v>152</v>
      </c>
      <c r="L2977" t="s">
        <v>142</v>
      </c>
      <c r="M2977" s="5">
        <v>640</v>
      </c>
    </row>
    <row r="2978" spans="1:13" x14ac:dyDescent="0.25">
      <c r="A2978" s="2">
        <v>45918</v>
      </c>
      <c r="B2978" s="3">
        <f t="shared" si="140"/>
        <v>2026</v>
      </c>
      <c r="C2978" t="str">
        <f t="shared" si="138"/>
        <v>2025-2026</v>
      </c>
      <c r="D2978" t="s">
        <v>160</v>
      </c>
      <c r="E2978" t="s">
        <v>82</v>
      </c>
      <c r="F2978" t="str">
        <f t="shared" si="139"/>
        <v>Queensland</v>
      </c>
      <c r="G2978" t="s">
        <v>19</v>
      </c>
      <c r="H2978">
        <v>4215</v>
      </c>
      <c r="I2978" t="s">
        <v>11</v>
      </c>
      <c r="J2978" t="s">
        <v>122</v>
      </c>
      <c r="K2978" t="s">
        <v>153</v>
      </c>
      <c r="L2978" t="s">
        <v>143</v>
      </c>
      <c r="M2978" s="5">
        <v>128</v>
      </c>
    </row>
    <row r="2979" spans="1:13" x14ac:dyDescent="0.25">
      <c r="A2979" s="2">
        <v>45765</v>
      </c>
      <c r="B2979" s="3">
        <f t="shared" si="140"/>
        <v>2025</v>
      </c>
      <c r="C2979" t="str">
        <f t="shared" si="138"/>
        <v>2024-2025</v>
      </c>
      <c r="D2979" t="s">
        <v>160</v>
      </c>
      <c r="E2979" t="s">
        <v>67</v>
      </c>
      <c r="F2979" t="str">
        <f t="shared" si="139"/>
        <v>Tasmania</v>
      </c>
      <c r="G2979" t="s">
        <v>43</v>
      </c>
      <c r="H2979">
        <v>7250</v>
      </c>
      <c r="I2979" t="s">
        <v>11</v>
      </c>
      <c r="J2979" t="s">
        <v>128</v>
      </c>
      <c r="K2979" t="s">
        <v>159</v>
      </c>
      <c r="L2979" t="s">
        <v>149</v>
      </c>
      <c r="M2979" s="5">
        <v>170</v>
      </c>
    </row>
    <row r="2980" spans="1:13" x14ac:dyDescent="0.25">
      <c r="A2980" s="2">
        <v>45982</v>
      </c>
      <c r="B2980" s="3">
        <f t="shared" si="140"/>
        <v>2026</v>
      </c>
      <c r="C2980" t="str">
        <f t="shared" si="138"/>
        <v>2025-2026</v>
      </c>
      <c r="D2980" t="s">
        <v>161</v>
      </c>
      <c r="E2980" t="s">
        <v>45</v>
      </c>
      <c r="F2980" t="str">
        <f t="shared" si="139"/>
        <v>Victoria</v>
      </c>
      <c r="G2980" t="s">
        <v>26</v>
      </c>
      <c r="H2980">
        <v>3136</v>
      </c>
      <c r="I2980" t="s">
        <v>11</v>
      </c>
      <c r="J2980" t="s">
        <v>125</v>
      </c>
      <c r="K2980" t="s">
        <v>153</v>
      </c>
      <c r="L2980" t="s">
        <v>143</v>
      </c>
      <c r="M2980" s="5">
        <v>724</v>
      </c>
    </row>
    <row r="2981" spans="1:13" x14ac:dyDescent="0.25">
      <c r="A2981" s="2">
        <v>45957</v>
      </c>
      <c r="B2981" s="3">
        <f t="shared" si="140"/>
        <v>2026</v>
      </c>
      <c r="C2981" t="str">
        <f t="shared" si="138"/>
        <v>2025-2026</v>
      </c>
      <c r="D2981" t="s">
        <v>160</v>
      </c>
      <c r="E2981" t="s">
        <v>112</v>
      </c>
      <c r="F2981" t="str">
        <f t="shared" si="139"/>
        <v>Queensland</v>
      </c>
      <c r="G2981" t="s">
        <v>19</v>
      </c>
      <c r="H2981">
        <v>4566</v>
      </c>
      <c r="I2981" t="s">
        <v>11</v>
      </c>
      <c r="J2981" t="s">
        <v>134</v>
      </c>
      <c r="K2981" t="s">
        <v>154</v>
      </c>
      <c r="L2981" t="s">
        <v>144</v>
      </c>
      <c r="M2981" s="5">
        <v>749</v>
      </c>
    </row>
    <row r="2982" spans="1:13" x14ac:dyDescent="0.25">
      <c r="A2982" s="2">
        <v>45504</v>
      </c>
      <c r="B2982" s="3">
        <f t="shared" si="140"/>
        <v>2025</v>
      </c>
      <c r="C2982" t="str">
        <f t="shared" si="138"/>
        <v>2024-2025</v>
      </c>
      <c r="D2982" t="s">
        <v>161</v>
      </c>
      <c r="E2982" t="s">
        <v>75</v>
      </c>
      <c r="F2982" t="str">
        <f t="shared" si="139"/>
        <v>Victoria</v>
      </c>
      <c r="G2982" t="s">
        <v>26</v>
      </c>
      <c r="H2982">
        <v>3915</v>
      </c>
      <c r="I2982" t="s">
        <v>11</v>
      </c>
      <c r="J2982" t="s">
        <v>135</v>
      </c>
      <c r="K2982" t="s">
        <v>154</v>
      </c>
      <c r="L2982" t="s">
        <v>144</v>
      </c>
      <c r="M2982" s="5">
        <v>474</v>
      </c>
    </row>
    <row r="2983" spans="1:13" x14ac:dyDescent="0.25">
      <c r="A2983" s="2">
        <v>45596</v>
      </c>
      <c r="B2983" s="3">
        <f t="shared" si="140"/>
        <v>2025</v>
      </c>
      <c r="C2983" t="str">
        <f t="shared" si="138"/>
        <v>2024-2025</v>
      </c>
      <c r="D2983" t="s">
        <v>160</v>
      </c>
      <c r="E2983" t="s">
        <v>101</v>
      </c>
      <c r="F2983" t="str">
        <f t="shared" si="139"/>
        <v>Queensland</v>
      </c>
      <c r="G2983" t="s">
        <v>19</v>
      </c>
      <c r="H2983">
        <v>4305</v>
      </c>
      <c r="I2983" t="s">
        <v>11</v>
      </c>
      <c r="J2983" t="s">
        <v>122</v>
      </c>
      <c r="K2983" t="s">
        <v>159</v>
      </c>
      <c r="L2983" t="s">
        <v>149</v>
      </c>
      <c r="M2983" s="5">
        <v>772</v>
      </c>
    </row>
    <row r="2984" spans="1:13" x14ac:dyDescent="0.25">
      <c r="A2984" s="2">
        <v>45871</v>
      </c>
      <c r="B2984" s="3">
        <f t="shared" si="140"/>
        <v>2026</v>
      </c>
      <c r="C2984" t="str">
        <f t="shared" si="138"/>
        <v>2025-2026</v>
      </c>
      <c r="D2984" t="s">
        <v>160</v>
      </c>
      <c r="E2984" t="s">
        <v>111</v>
      </c>
      <c r="F2984" t="str">
        <f t="shared" si="139"/>
        <v>New South Wales</v>
      </c>
      <c r="G2984" t="s">
        <v>10</v>
      </c>
      <c r="H2984">
        <v>2154</v>
      </c>
      <c r="I2984" t="s">
        <v>11</v>
      </c>
      <c r="J2984" t="s">
        <v>123</v>
      </c>
      <c r="K2984" t="s">
        <v>153</v>
      </c>
      <c r="L2984" t="s">
        <v>143</v>
      </c>
      <c r="M2984" s="5">
        <v>730</v>
      </c>
    </row>
    <row r="2985" spans="1:13" x14ac:dyDescent="0.25">
      <c r="A2985" s="2">
        <v>45841</v>
      </c>
      <c r="B2985" s="3">
        <f t="shared" si="140"/>
        <v>2026</v>
      </c>
      <c r="C2985" t="str">
        <f t="shared" si="138"/>
        <v>2025-2026</v>
      </c>
      <c r="D2985" t="s">
        <v>160</v>
      </c>
      <c r="E2985" t="s">
        <v>68</v>
      </c>
      <c r="F2985" t="str">
        <f t="shared" si="139"/>
        <v>Victoria</v>
      </c>
      <c r="G2985" t="s">
        <v>26</v>
      </c>
      <c r="H2985">
        <v>3429</v>
      </c>
      <c r="I2985" t="s">
        <v>11</v>
      </c>
      <c r="J2985" t="s">
        <v>127</v>
      </c>
      <c r="K2985" t="s">
        <v>152</v>
      </c>
      <c r="L2985" t="s">
        <v>142</v>
      </c>
      <c r="M2985" s="5">
        <v>52</v>
      </c>
    </row>
    <row r="2986" spans="1:13" x14ac:dyDescent="0.25">
      <c r="A2986" s="2">
        <v>46002</v>
      </c>
      <c r="B2986" s="3">
        <f t="shared" si="140"/>
        <v>2026</v>
      </c>
      <c r="C2986" t="str">
        <f t="shared" si="138"/>
        <v>2025-2026</v>
      </c>
      <c r="D2986" t="s">
        <v>161</v>
      </c>
      <c r="E2986" t="s">
        <v>74</v>
      </c>
      <c r="F2986" t="str">
        <f t="shared" si="139"/>
        <v>Victoria</v>
      </c>
      <c r="G2986" t="s">
        <v>26</v>
      </c>
      <c r="H2986">
        <v>3500</v>
      </c>
      <c r="I2986" t="s">
        <v>11</v>
      </c>
      <c r="J2986" t="s">
        <v>127</v>
      </c>
      <c r="K2986" t="s">
        <v>157</v>
      </c>
      <c r="L2986" t="s">
        <v>147</v>
      </c>
      <c r="M2986" s="5">
        <v>755</v>
      </c>
    </row>
    <row r="2987" spans="1:13" x14ac:dyDescent="0.25">
      <c r="A2987" s="2">
        <v>45388</v>
      </c>
      <c r="B2987" s="3">
        <f t="shared" si="140"/>
        <v>2024</v>
      </c>
      <c r="C2987" t="str">
        <f t="shared" si="138"/>
        <v>2023-2024</v>
      </c>
      <c r="D2987" t="s">
        <v>160</v>
      </c>
      <c r="E2987" t="s">
        <v>16</v>
      </c>
      <c r="F2987" t="str">
        <f t="shared" si="139"/>
        <v>South Australia</v>
      </c>
      <c r="G2987" t="s">
        <v>17</v>
      </c>
      <c r="H2987">
        <v>5168</v>
      </c>
      <c r="I2987" t="s">
        <v>11</v>
      </c>
      <c r="J2987" t="s">
        <v>132</v>
      </c>
      <c r="K2987" t="s">
        <v>150</v>
      </c>
      <c r="L2987" t="s">
        <v>140</v>
      </c>
      <c r="M2987" s="5">
        <v>669</v>
      </c>
    </row>
    <row r="2988" spans="1:13" x14ac:dyDescent="0.25">
      <c r="A2988" s="2">
        <v>45796</v>
      </c>
      <c r="B2988" s="3">
        <f t="shared" si="140"/>
        <v>2025</v>
      </c>
      <c r="C2988" t="str">
        <f t="shared" si="138"/>
        <v>2024-2025</v>
      </c>
      <c r="D2988" t="s">
        <v>160</v>
      </c>
      <c r="E2988" t="s">
        <v>81</v>
      </c>
      <c r="F2988" t="str">
        <f t="shared" si="139"/>
        <v>Victoria</v>
      </c>
      <c r="G2988" t="s">
        <v>26</v>
      </c>
      <c r="H2988">
        <v>3076</v>
      </c>
      <c r="I2988" t="s">
        <v>11</v>
      </c>
      <c r="J2988" t="s">
        <v>126</v>
      </c>
      <c r="K2988" t="s">
        <v>156</v>
      </c>
      <c r="L2988" t="s">
        <v>146</v>
      </c>
      <c r="M2988" s="5">
        <v>276</v>
      </c>
    </row>
    <row r="2989" spans="1:13" x14ac:dyDescent="0.25">
      <c r="A2989" s="2">
        <v>45999</v>
      </c>
      <c r="B2989" s="3">
        <f t="shared" si="140"/>
        <v>2026</v>
      </c>
      <c r="C2989" t="str">
        <f t="shared" si="138"/>
        <v>2025-2026</v>
      </c>
      <c r="D2989" t="s">
        <v>161</v>
      </c>
      <c r="E2989" t="s">
        <v>95</v>
      </c>
      <c r="F2989" t="str">
        <f t="shared" si="139"/>
        <v>New South Wales</v>
      </c>
      <c r="G2989" t="s">
        <v>10</v>
      </c>
      <c r="H2989">
        <v>2131</v>
      </c>
      <c r="I2989" t="s">
        <v>11</v>
      </c>
      <c r="J2989" t="s">
        <v>123</v>
      </c>
      <c r="K2989" t="s">
        <v>159</v>
      </c>
      <c r="L2989" t="s">
        <v>149</v>
      </c>
      <c r="M2989" s="5">
        <v>332</v>
      </c>
    </row>
    <row r="2990" spans="1:13" x14ac:dyDescent="0.25">
      <c r="A2990" s="2">
        <v>45906</v>
      </c>
      <c r="B2990" s="3">
        <f t="shared" si="140"/>
        <v>2026</v>
      </c>
      <c r="C2990" t="str">
        <f t="shared" si="138"/>
        <v>2025-2026</v>
      </c>
      <c r="D2990" t="s">
        <v>161</v>
      </c>
      <c r="E2990" t="s">
        <v>103</v>
      </c>
      <c r="F2990" t="str">
        <f t="shared" si="139"/>
        <v>Victoria</v>
      </c>
      <c r="G2990" t="s">
        <v>26</v>
      </c>
      <c r="H2990">
        <v>3550</v>
      </c>
      <c r="I2990" t="s">
        <v>11</v>
      </c>
      <c r="J2990" t="s">
        <v>127</v>
      </c>
      <c r="K2990" t="s">
        <v>155</v>
      </c>
      <c r="L2990" t="s">
        <v>145</v>
      </c>
      <c r="M2990" s="5">
        <v>52</v>
      </c>
    </row>
    <row r="2991" spans="1:13" x14ac:dyDescent="0.25">
      <c r="A2991" s="2">
        <v>45303</v>
      </c>
      <c r="B2991" s="3">
        <f t="shared" si="140"/>
        <v>2024</v>
      </c>
      <c r="C2991" t="str">
        <f t="shared" si="138"/>
        <v>2023-2024</v>
      </c>
      <c r="D2991" t="s">
        <v>160</v>
      </c>
      <c r="E2991" t="s">
        <v>112</v>
      </c>
      <c r="F2991" t="str">
        <f t="shared" si="139"/>
        <v>Queensland</v>
      </c>
      <c r="G2991" t="s">
        <v>19</v>
      </c>
      <c r="H2991">
        <v>4566</v>
      </c>
      <c r="I2991" t="s">
        <v>11</v>
      </c>
      <c r="J2991" t="s">
        <v>134</v>
      </c>
      <c r="K2991" t="s">
        <v>157</v>
      </c>
      <c r="L2991" t="s">
        <v>147</v>
      </c>
      <c r="M2991" s="5">
        <v>430</v>
      </c>
    </row>
    <row r="2992" spans="1:13" x14ac:dyDescent="0.25">
      <c r="A2992" s="2">
        <v>45380</v>
      </c>
      <c r="B2992" s="3">
        <f t="shared" si="140"/>
        <v>2024</v>
      </c>
      <c r="C2992" t="str">
        <f t="shared" si="138"/>
        <v>2023-2024</v>
      </c>
      <c r="D2992" t="s">
        <v>161</v>
      </c>
      <c r="E2992" t="s">
        <v>58</v>
      </c>
      <c r="F2992" t="str">
        <f t="shared" si="139"/>
        <v>New South Wales</v>
      </c>
      <c r="G2992" t="s">
        <v>10</v>
      </c>
      <c r="H2992">
        <v>2790</v>
      </c>
      <c r="I2992" t="s">
        <v>11</v>
      </c>
      <c r="J2992" t="s">
        <v>130</v>
      </c>
      <c r="K2992" t="s">
        <v>154</v>
      </c>
      <c r="L2992" t="s">
        <v>144</v>
      </c>
      <c r="M2992" s="5">
        <v>153</v>
      </c>
    </row>
    <row r="2993" spans="1:13" x14ac:dyDescent="0.25">
      <c r="A2993" s="2">
        <v>45924</v>
      </c>
      <c r="B2993" s="3">
        <f t="shared" si="140"/>
        <v>2026</v>
      </c>
      <c r="C2993" t="str">
        <f t="shared" si="138"/>
        <v>2025-2026</v>
      </c>
      <c r="D2993" t="s">
        <v>160</v>
      </c>
      <c r="E2993" t="s">
        <v>104</v>
      </c>
      <c r="F2993" t="str">
        <f t="shared" si="139"/>
        <v>Victoria</v>
      </c>
      <c r="G2993" t="s">
        <v>26</v>
      </c>
      <c r="H2993">
        <v>3175</v>
      </c>
      <c r="I2993" t="s">
        <v>11</v>
      </c>
      <c r="J2993" t="s">
        <v>125</v>
      </c>
      <c r="K2993" t="s">
        <v>156</v>
      </c>
      <c r="L2993" t="s">
        <v>146</v>
      </c>
      <c r="M2993" s="5">
        <v>98</v>
      </c>
    </row>
    <row r="2994" spans="1:13" x14ac:dyDescent="0.25">
      <c r="A2994" s="2">
        <v>45449</v>
      </c>
      <c r="B2994" s="3">
        <f t="shared" si="140"/>
        <v>2024</v>
      </c>
      <c r="C2994" t="str">
        <f t="shared" si="138"/>
        <v>2023-2024</v>
      </c>
      <c r="D2994" t="s">
        <v>160</v>
      </c>
      <c r="E2994" t="s">
        <v>92</v>
      </c>
      <c r="F2994" t="str">
        <f t="shared" si="139"/>
        <v>New South Wales</v>
      </c>
      <c r="G2994" t="s">
        <v>10</v>
      </c>
      <c r="H2994">
        <v>2015</v>
      </c>
      <c r="I2994" t="s">
        <v>11</v>
      </c>
      <c r="J2994" t="s">
        <v>124</v>
      </c>
      <c r="K2994" t="s">
        <v>152</v>
      </c>
      <c r="L2994" t="s">
        <v>142</v>
      </c>
      <c r="M2994" s="5">
        <v>419</v>
      </c>
    </row>
    <row r="2995" spans="1:13" x14ac:dyDescent="0.25">
      <c r="A2995" s="2">
        <v>45409</v>
      </c>
      <c r="B2995" s="3">
        <f t="shared" si="140"/>
        <v>2024</v>
      </c>
      <c r="C2995" t="str">
        <f t="shared" si="138"/>
        <v>2023-2024</v>
      </c>
      <c r="D2995" t="s">
        <v>160</v>
      </c>
      <c r="E2995" t="s">
        <v>112</v>
      </c>
      <c r="F2995" t="str">
        <f t="shared" si="139"/>
        <v>Queensland</v>
      </c>
      <c r="G2995" t="s">
        <v>19</v>
      </c>
      <c r="H2995">
        <v>4566</v>
      </c>
      <c r="I2995" t="s">
        <v>11</v>
      </c>
      <c r="J2995" t="s">
        <v>134</v>
      </c>
      <c r="K2995" t="s">
        <v>159</v>
      </c>
      <c r="L2995" t="s">
        <v>149</v>
      </c>
      <c r="M2995" s="5">
        <v>81</v>
      </c>
    </row>
    <row r="2996" spans="1:13" x14ac:dyDescent="0.25">
      <c r="A2996" s="2">
        <v>45344</v>
      </c>
      <c r="B2996" s="3">
        <f t="shared" si="140"/>
        <v>2024</v>
      </c>
      <c r="C2996" t="str">
        <f t="shared" si="138"/>
        <v>2023-2024</v>
      </c>
      <c r="D2996" t="s">
        <v>160</v>
      </c>
      <c r="E2996" t="s">
        <v>100</v>
      </c>
      <c r="F2996" t="str">
        <f t="shared" si="139"/>
        <v>New South Wales</v>
      </c>
      <c r="G2996" t="s">
        <v>10</v>
      </c>
      <c r="H2996">
        <v>2800</v>
      </c>
      <c r="I2996" t="s">
        <v>11</v>
      </c>
      <c r="J2996" t="s">
        <v>130</v>
      </c>
      <c r="K2996" t="s">
        <v>150</v>
      </c>
      <c r="L2996" t="s">
        <v>140</v>
      </c>
      <c r="M2996" s="5">
        <v>627</v>
      </c>
    </row>
    <row r="2997" spans="1:13" x14ac:dyDescent="0.25">
      <c r="A2997" s="2">
        <v>45453</v>
      </c>
      <c r="B2997" s="3">
        <f t="shared" si="140"/>
        <v>2024</v>
      </c>
      <c r="C2997" t="str">
        <f t="shared" si="138"/>
        <v>2023-2024</v>
      </c>
      <c r="D2997" t="s">
        <v>160</v>
      </c>
      <c r="E2997" t="s">
        <v>85</v>
      </c>
      <c r="F2997" t="str">
        <f t="shared" si="139"/>
        <v>Western Australia</v>
      </c>
      <c r="G2997" t="s">
        <v>28</v>
      </c>
      <c r="H2997">
        <v>6725</v>
      </c>
      <c r="I2997" t="s">
        <v>11</v>
      </c>
      <c r="J2997" t="s">
        <v>139</v>
      </c>
      <c r="K2997" t="s">
        <v>154</v>
      </c>
      <c r="L2997" t="s">
        <v>144</v>
      </c>
      <c r="M2997" s="5">
        <v>685</v>
      </c>
    </row>
    <row r="2998" spans="1:13" x14ac:dyDescent="0.25">
      <c r="A2998" s="2">
        <v>45911</v>
      </c>
      <c r="B2998" s="3">
        <f t="shared" si="140"/>
        <v>2026</v>
      </c>
      <c r="C2998" t="str">
        <f t="shared" si="138"/>
        <v>2025-2026</v>
      </c>
      <c r="D2998" t="s">
        <v>160</v>
      </c>
      <c r="E2998" t="s">
        <v>25</v>
      </c>
      <c r="F2998" t="str">
        <f t="shared" si="139"/>
        <v>Victoria</v>
      </c>
      <c r="G2998" t="s">
        <v>26</v>
      </c>
      <c r="H2998">
        <v>3066</v>
      </c>
      <c r="I2998" t="s">
        <v>11</v>
      </c>
      <c r="J2998" t="s">
        <v>126</v>
      </c>
      <c r="K2998" t="s">
        <v>154</v>
      </c>
      <c r="L2998" t="s">
        <v>144</v>
      </c>
      <c r="M2998" s="5">
        <v>329</v>
      </c>
    </row>
    <row r="2999" spans="1:13" x14ac:dyDescent="0.25">
      <c r="A2999" s="2">
        <v>45675</v>
      </c>
      <c r="B2999" s="3">
        <f t="shared" si="140"/>
        <v>2025</v>
      </c>
      <c r="C2999" t="str">
        <f t="shared" si="138"/>
        <v>2024-2025</v>
      </c>
      <c r="D2999" t="s">
        <v>161</v>
      </c>
      <c r="E2999" t="s">
        <v>79</v>
      </c>
      <c r="F2999" t="str">
        <f t="shared" si="139"/>
        <v>Queensland</v>
      </c>
      <c r="G2999" t="s">
        <v>19</v>
      </c>
      <c r="H2999">
        <v>4680</v>
      </c>
      <c r="I2999" t="s">
        <v>11</v>
      </c>
      <c r="J2999" t="s">
        <v>136</v>
      </c>
      <c r="K2999" t="s">
        <v>154</v>
      </c>
      <c r="L2999" t="s">
        <v>144</v>
      </c>
      <c r="M2999" s="5">
        <v>50</v>
      </c>
    </row>
    <row r="3000" spans="1:13" x14ac:dyDescent="0.25">
      <c r="A3000" s="2">
        <v>45327</v>
      </c>
      <c r="B3000" s="3">
        <f t="shared" si="140"/>
        <v>2024</v>
      </c>
      <c r="C3000" t="str">
        <f t="shared" si="138"/>
        <v>2023-2024</v>
      </c>
      <c r="D3000" t="s">
        <v>161</v>
      </c>
      <c r="E3000" t="s">
        <v>58</v>
      </c>
      <c r="F3000" t="str">
        <f t="shared" si="139"/>
        <v>New South Wales</v>
      </c>
      <c r="G3000" t="s">
        <v>10</v>
      </c>
      <c r="H3000">
        <v>2790</v>
      </c>
      <c r="I3000" t="s">
        <v>11</v>
      </c>
      <c r="J3000" t="s">
        <v>130</v>
      </c>
      <c r="K3000" t="s">
        <v>159</v>
      </c>
      <c r="L3000" t="s">
        <v>149</v>
      </c>
      <c r="M3000" s="5">
        <v>182</v>
      </c>
    </row>
    <row r="3001" spans="1:13" x14ac:dyDescent="0.25">
      <c r="A3001" s="2">
        <v>45438</v>
      </c>
      <c r="B3001" s="3">
        <f t="shared" si="140"/>
        <v>2024</v>
      </c>
      <c r="C3001" t="str">
        <f t="shared" si="138"/>
        <v>2023-2024</v>
      </c>
      <c r="D3001" t="s">
        <v>160</v>
      </c>
      <c r="E3001" t="s">
        <v>100</v>
      </c>
      <c r="F3001" t="str">
        <f t="shared" si="139"/>
        <v>New South Wales</v>
      </c>
      <c r="G3001" t="s">
        <v>10</v>
      </c>
      <c r="H3001">
        <v>2800</v>
      </c>
      <c r="I3001" t="s">
        <v>11</v>
      </c>
      <c r="J3001" t="s">
        <v>130</v>
      </c>
      <c r="K3001" t="s">
        <v>153</v>
      </c>
      <c r="L3001" t="s">
        <v>143</v>
      </c>
      <c r="M3001" s="5">
        <v>23</v>
      </c>
    </row>
    <row r="3002" spans="1:13" x14ac:dyDescent="0.25">
      <c r="A3002" s="2">
        <v>45706</v>
      </c>
      <c r="B3002" s="3">
        <f t="shared" si="140"/>
        <v>2025</v>
      </c>
      <c r="C3002" t="str">
        <f t="shared" si="138"/>
        <v>2024-2025</v>
      </c>
      <c r="D3002" t="s">
        <v>160</v>
      </c>
      <c r="E3002" t="s">
        <v>13</v>
      </c>
      <c r="F3002" t="str">
        <f t="shared" si="139"/>
        <v>New South Wales</v>
      </c>
      <c r="G3002" t="s">
        <v>10</v>
      </c>
      <c r="H3002">
        <v>2141</v>
      </c>
      <c r="I3002" t="s">
        <v>11</v>
      </c>
      <c r="J3002" t="s">
        <v>123</v>
      </c>
      <c r="K3002" t="s">
        <v>153</v>
      </c>
      <c r="L3002" t="s">
        <v>143</v>
      </c>
      <c r="M3002" s="5">
        <v>600</v>
      </c>
    </row>
    <row r="3003" spans="1:13" x14ac:dyDescent="0.25">
      <c r="A3003" s="2">
        <v>45669</v>
      </c>
      <c r="B3003" s="3">
        <f t="shared" si="140"/>
        <v>2025</v>
      </c>
      <c r="C3003" t="str">
        <f t="shared" si="138"/>
        <v>2024-2025</v>
      </c>
      <c r="D3003" t="s">
        <v>160</v>
      </c>
      <c r="E3003" t="s">
        <v>49</v>
      </c>
      <c r="F3003" t="str">
        <f t="shared" si="139"/>
        <v>New South Wales</v>
      </c>
      <c r="G3003" t="s">
        <v>10</v>
      </c>
      <c r="H3003">
        <v>2350</v>
      </c>
      <c r="I3003" t="s">
        <v>11</v>
      </c>
      <c r="J3003" t="s">
        <v>120</v>
      </c>
      <c r="K3003" t="s">
        <v>151</v>
      </c>
      <c r="L3003" t="s">
        <v>141</v>
      </c>
      <c r="M3003" s="5">
        <v>113</v>
      </c>
    </row>
    <row r="3004" spans="1:13" x14ac:dyDescent="0.25">
      <c r="A3004" s="2">
        <v>45546</v>
      </c>
      <c r="B3004" s="3">
        <f t="shared" si="140"/>
        <v>2025</v>
      </c>
      <c r="C3004" t="str">
        <f t="shared" si="138"/>
        <v>2024-2025</v>
      </c>
      <c r="D3004" t="s">
        <v>160</v>
      </c>
      <c r="E3004" t="s">
        <v>110</v>
      </c>
      <c r="F3004" t="str">
        <f t="shared" si="139"/>
        <v>Australian Capital Territory</v>
      </c>
      <c r="G3004" t="s">
        <v>51</v>
      </c>
      <c r="H3004">
        <v>2609</v>
      </c>
      <c r="I3004" t="s">
        <v>11</v>
      </c>
      <c r="J3004" t="s">
        <v>121</v>
      </c>
      <c r="K3004" t="s">
        <v>153</v>
      </c>
      <c r="L3004" t="s">
        <v>143</v>
      </c>
      <c r="M3004" s="5">
        <v>504</v>
      </c>
    </row>
    <row r="3005" spans="1:13" x14ac:dyDescent="0.25">
      <c r="A3005" s="2">
        <v>45487</v>
      </c>
      <c r="B3005" s="3">
        <f t="shared" si="140"/>
        <v>2025</v>
      </c>
      <c r="C3005" t="str">
        <f t="shared" si="138"/>
        <v>2024-2025</v>
      </c>
      <c r="D3005" t="s">
        <v>160</v>
      </c>
      <c r="E3005" t="s">
        <v>105</v>
      </c>
      <c r="F3005" t="str">
        <f t="shared" si="139"/>
        <v>New South Wales</v>
      </c>
      <c r="G3005" t="s">
        <v>10</v>
      </c>
      <c r="H3005">
        <v>2031</v>
      </c>
      <c r="I3005" t="s">
        <v>11</v>
      </c>
      <c r="J3005" t="s">
        <v>124</v>
      </c>
      <c r="K3005" t="s">
        <v>155</v>
      </c>
      <c r="L3005" t="s">
        <v>145</v>
      </c>
      <c r="M3005" s="5">
        <v>581</v>
      </c>
    </row>
    <row r="3006" spans="1:13" x14ac:dyDescent="0.25">
      <c r="A3006" s="2">
        <v>45409</v>
      </c>
      <c r="B3006" s="3">
        <f t="shared" si="140"/>
        <v>2024</v>
      </c>
      <c r="C3006" t="str">
        <f t="shared" si="138"/>
        <v>2023-2024</v>
      </c>
      <c r="D3006" t="s">
        <v>161</v>
      </c>
      <c r="E3006" t="s">
        <v>79</v>
      </c>
      <c r="F3006" t="str">
        <f t="shared" si="139"/>
        <v>Queensland</v>
      </c>
      <c r="G3006" t="s">
        <v>19</v>
      </c>
      <c r="H3006">
        <v>4680</v>
      </c>
      <c r="I3006" t="s">
        <v>11</v>
      </c>
      <c r="J3006" t="s">
        <v>136</v>
      </c>
      <c r="K3006" t="s">
        <v>156</v>
      </c>
      <c r="L3006" t="s">
        <v>146</v>
      </c>
      <c r="M3006" s="5">
        <v>486</v>
      </c>
    </row>
    <row r="3007" spans="1:13" x14ac:dyDescent="0.25">
      <c r="A3007" s="2">
        <v>45847</v>
      </c>
      <c r="B3007" s="3">
        <f t="shared" si="140"/>
        <v>2026</v>
      </c>
      <c r="C3007" t="str">
        <f t="shared" si="138"/>
        <v>2025-2026</v>
      </c>
      <c r="D3007" t="s">
        <v>160</v>
      </c>
      <c r="E3007" t="s">
        <v>86</v>
      </c>
      <c r="F3007" t="str">
        <f t="shared" si="139"/>
        <v>Queensland</v>
      </c>
      <c r="G3007" t="s">
        <v>19</v>
      </c>
      <c r="H3007">
        <v>4119</v>
      </c>
      <c r="I3007" t="s">
        <v>11</v>
      </c>
      <c r="J3007" t="s">
        <v>129</v>
      </c>
      <c r="K3007" t="s">
        <v>157</v>
      </c>
      <c r="L3007" t="s">
        <v>147</v>
      </c>
      <c r="M3007" s="5">
        <v>442</v>
      </c>
    </row>
    <row r="3008" spans="1:13" x14ac:dyDescent="0.25">
      <c r="A3008" s="2">
        <v>45959</v>
      </c>
      <c r="B3008" s="3">
        <f t="shared" si="140"/>
        <v>2026</v>
      </c>
      <c r="C3008" t="str">
        <f t="shared" si="138"/>
        <v>2025-2026</v>
      </c>
      <c r="D3008" t="s">
        <v>160</v>
      </c>
      <c r="E3008" t="s">
        <v>71</v>
      </c>
      <c r="F3008" t="str">
        <f t="shared" si="139"/>
        <v>Victoria</v>
      </c>
      <c r="G3008" t="s">
        <v>26</v>
      </c>
      <c r="H3008">
        <v>3131</v>
      </c>
      <c r="I3008" t="s">
        <v>11</v>
      </c>
      <c r="J3008" t="s">
        <v>125</v>
      </c>
      <c r="K3008" t="s">
        <v>151</v>
      </c>
      <c r="L3008" t="s">
        <v>141</v>
      </c>
      <c r="M3008" s="5">
        <v>332</v>
      </c>
    </row>
    <row r="3009" spans="1:13" x14ac:dyDescent="0.25">
      <c r="A3009" s="2">
        <v>45809</v>
      </c>
      <c r="B3009" s="3">
        <f t="shared" si="140"/>
        <v>2025</v>
      </c>
      <c r="C3009" t="str">
        <f t="shared" si="138"/>
        <v>2024-2025</v>
      </c>
      <c r="D3009" t="s">
        <v>160</v>
      </c>
      <c r="E3009" t="s">
        <v>67</v>
      </c>
      <c r="F3009" t="str">
        <f t="shared" si="139"/>
        <v>Tasmania</v>
      </c>
      <c r="G3009" t="s">
        <v>43</v>
      </c>
      <c r="H3009">
        <v>7250</v>
      </c>
      <c r="I3009" t="s">
        <v>11</v>
      </c>
      <c r="J3009" t="s">
        <v>128</v>
      </c>
      <c r="K3009" t="s">
        <v>159</v>
      </c>
      <c r="L3009" t="s">
        <v>149</v>
      </c>
      <c r="M3009" s="5">
        <v>536</v>
      </c>
    </row>
    <row r="3010" spans="1:13" x14ac:dyDescent="0.25">
      <c r="A3010" s="2">
        <v>45659</v>
      </c>
      <c r="B3010" s="3">
        <f t="shared" si="140"/>
        <v>2025</v>
      </c>
      <c r="C3010" t="str">
        <f t="shared" ref="C3010:C3073" si="141">IF(MONTH(A3010) &gt;= 7, YEAR(A3010) &amp; "-" &amp; YEAR(A3010) + 1, YEAR(A3010) - 1 &amp; "-" &amp; YEAR(A3010))</f>
        <v>2024-2025</v>
      </c>
      <c r="D3010" t="s">
        <v>161</v>
      </c>
      <c r="E3010" t="s">
        <v>14</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15</v>
      </c>
      <c r="H3010">
        <v>800</v>
      </c>
      <c r="I3010" t="s">
        <v>11</v>
      </c>
      <c r="J3010" t="s">
        <v>138</v>
      </c>
      <c r="K3010" t="s">
        <v>156</v>
      </c>
      <c r="L3010" t="s">
        <v>146</v>
      </c>
      <c r="M3010" s="5">
        <v>286</v>
      </c>
    </row>
    <row r="3011" spans="1:13" x14ac:dyDescent="0.25">
      <c r="A3011" s="2">
        <v>45327</v>
      </c>
      <c r="B3011" s="3">
        <f t="shared" ref="B3011:B3074" si="143">IF(MONTH(A3011)&gt;=7,YEAR(A3011)+1,YEAR(A3011))</f>
        <v>2024</v>
      </c>
      <c r="C3011" t="str">
        <f t="shared" si="141"/>
        <v>2023-2024</v>
      </c>
      <c r="D3011" t="s">
        <v>161</v>
      </c>
      <c r="E3011" t="s">
        <v>18</v>
      </c>
      <c r="F3011" t="str">
        <f t="shared" si="142"/>
        <v>Queensland</v>
      </c>
      <c r="G3011" t="s">
        <v>19</v>
      </c>
      <c r="H3011">
        <v>4802</v>
      </c>
      <c r="I3011" t="s">
        <v>11</v>
      </c>
      <c r="J3011" t="s">
        <v>131</v>
      </c>
      <c r="K3011" t="s">
        <v>159</v>
      </c>
      <c r="L3011" t="s">
        <v>149</v>
      </c>
      <c r="M3011" s="5">
        <v>738</v>
      </c>
    </row>
    <row r="3012" spans="1:13" x14ac:dyDescent="0.25">
      <c r="A3012" s="2">
        <v>45331</v>
      </c>
      <c r="B3012" s="3">
        <f t="shared" si="143"/>
        <v>2024</v>
      </c>
      <c r="C3012" t="str">
        <f t="shared" si="141"/>
        <v>2023-2024</v>
      </c>
      <c r="D3012" t="s">
        <v>160</v>
      </c>
      <c r="E3012" t="s">
        <v>65</v>
      </c>
      <c r="F3012" t="str">
        <f t="shared" si="142"/>
        <v>Victoria</v>
      </c>
      <c r="G3012" t="s">
        <v>26</v>
      </c>
      <c r="H3012">
        <v>3931</v>
      </c>
      <c r="I3012" t="s">
        <v>11</v>
      </c>
      <c r="J3012" t="s">
        <v>135</v>
      </c>
      <c r="K3012" t="s">
        <v>154</v>
      </c>
      <c r="L3012" t="s">
        <v>144</v>
      </c>
      <c r="M3012" s="5">
        <v>306</v>
      </c>
    </row>
    <row r="3013" spans="1:13" x14ac:dyDescent="0.25">
      <c r="A3013" s="2">
        <v>45959</v>
      </c>
      <c r="B3013" s="3">
        <f t="shared" si="143"/>
        <v>2026</v>
      </c>
      <c r="C3013" t="str">
        <f t="shared" si="141"/>
        <v>2025-2026</v>
      </c>
      <c r="D3013" t="s">
        <v>160</v>
      </c>
      <c r="E3013" t="s">
        <v>31</v>
      </c>
      <c r="F3013" t="str">
        <f t="shared" si="142"/>
        <v>South Australia</v>
      </c>
      <c r="G3013" t="s">
        <v>17</v>
      </c>
      <c r="H3013">
        <v>5082</v>
      </c>
      <c r="I3013" t="s">
        <v>11</v>
      </c>
      <c r="J3013" t="s">
        <v>132</v>
      </c>
      <c r="K3013" t="s">
        <v>157</v>
      </c>
      <c r="L3013" t="s">
        <v>147</v>
      </c>
      <c r="M3013" s="5">
        <v>62</v>
      </c>
    </row>
    <row r="3014" spans="1:13" x14ac:dyDescent="0.25">
      <c r="A3014" s="2">
        <v>45442</v>
      </c>
      <c r="B3014" s="3">
        <f t="shared" si="143"/>
        <v>2024</v>
      </c>
      <c r="C3014" t="str">
        <f t="shared" si="141"/>
        <v>2023-2024</v>
      </c>
      <c r="D3014" t="s">
        <v>160</v>
      </c>
      <c r="E3014" t="s">
        <v>60</v>
      </c>
      <c r="F3014" t="str">
        <f t="shared" si="142"/>
        <v>Queensland</v>
      </c>
      <c r="G3014" t="s">
        <v>19</v>
      </c>
      <c r="H3014">
        <v>4655</v>
      </c>
      <c r="I3014" t="s">
        <v>11</v>
      </c>
      <c r="J3014" t="s">
        <v>136</v>
      </c>
      <c r="K3014" t="s">
        <v>152</v>
      </c>
      <c r="L3014" t="s">
        <v>142</v>
      </c>
      <c r="M3014" s="5">
        <v>327</v>
      </c>
    </row>
    <row r="3015" spans="1:13" x14ac:dyDescent="0.25">
      <c r="A3015" s="2">
        <v>45583</v>
      </c>
      <c r="B3015" s="3">
        <f t="shared" si="143"/>
        <v>2025</v>
      </c>
      <c r="C3015" t="str">
        <f t="shared" si="141"/>
        <v>2024-2025</v>
      </c>
      <c r="D3015" t="s">
        <v>160</v>
      </c>
      <c r="E3015" t="s">
        <v>49</v>
      </c>
      <c r="F3015" t="str">
        <f t="shared" si="142"/>
        <v>New South Wales</v>
      </c>
      <c r="G3015" t="s">
        <v>10</v>
      </c>
      <c r="H3015">
        <v>2350</v>
      </c>
      <c r="I3015" t="s">
        <v>11</v>
      </c>
      <c r="J3015" t="s">
        <v>120</v>
      </c>
      <c r="K3015" t="s">
        <v>151</v>
      </c>
      <c r="L3015" t="s">
        <v>141</v>
      </c>
      <c r="M3015" s="5">
        <v>68</v>
      </c>
    </row>
    <row r="3016" spans="1:13" x14ac:dyDescent="0.25">
      <c r="A3016" s="2">
        <v>45661</v>
      </c>
      <c r="B3016" s="3">
        <f t="shared" si="143"/>
        <v>2025</v>
      </c>
      <c r="C3016" t="str">
        <f t="shared" si="141"/>
        <v>2024-2025</v>
      </c>
      <c r="D3016" t="s">
        <v>160</v>
      </c>
      <c r="E3016" t="s">
        <v>42</v>
      </c>
      <c r="F3016" t="str">
        <f t="shared" si="142"/>
        <v>Tasmania</v>
      </c>
      <c r="G3016" t="s">
        <v>43</v>
      </c>
      <c r="H3016">
        <v>7018</v>
      </c>
      <c r="I3016" t="s">
        <v>11</v>
      </c>
      <c r="J3016" t="s">
        <v>128</v>
      </c>
      <c r="K3016" t="s">
        <v>157</v>
      </c>
      <c r="L3016" t="s">
        <v>147</v>
      </c>
      <c r="M3016" s="5">
        <v>53</v>
      </c>
    </row>
    <row r="3017" spans="1:13" x14ac:dyDescent="0.25">
      <c r="A3017" s="2">
        <v>45406</v>
      </c>
      <c r="B3017" s="3">
        <f t="shared" si="143"/>
        <v>2024</v>
      </c>
      <c r="C3017" t="str">
        <f t="shared" si="141"/>
        <v>2023-2024</v>
      </c>
      <c r="D3017" t="s">
        <v>161</v>
      </c>
      <c r="E3017" t="s">
        <v>23</v>
      </c>
      <c r="F3017" t="str">
        <f t="shared" si="142"/>
        <v>New South Wales</v>
      </c>
      <c r="G3017" t="s">
        <v>10</v>
      </c>
      <c r="H3017">
        <v>2830</v>
      </c>
      <c r="I3017" t="s">
        <v>11</v>
      </c>
      <c r="J3017" t="s">
        <v>130</v>
      </c>
      <c r="K3017" t="s">
        <v>157</v>
      </c>
      <c r="L3017" t="s">
        <v>147</v>
      </c>
      <c r="M3017" s="5">
        <v>439</v>
      </c>
    </row>
    <row r="3018" spans="1:13" x14ac:dyDescent="0.25">
      <c r="A3018" s="2">
        <v>45621</v>
      </c>
      <c r="B3018" s="3">
        <f t="shared" si="143"/>
        <v>2025</v>
      </c>
      <c r="C3018" t="str">
        <f t="shared" si="141"/>
        <v>2024-2025</v>
      </c>
      <c r="D3018" t="s">
        <v>161</v>
      </c>
      <c r="E3018" t="s">
        <v>71</v>
      </c>
      <c r="F3018" t="str">
        <f t="shared" si="142"/>
        <v>Victoria</v>
      </c>
      <c r="G3018" t="s">
        <v>26</v>
      </c>
      <c r="H3018">
        <v>3131</v>
      </c>
      <c r="I3018" t="s">
        <v>11</v>
      </c>
      <c r="J3018" t="s">
        <v>125</v>
      </c>
      <c r="K3018" t="s">
        <v>159</v>
      </c>
      <c r="L3018" t="s">
        <v>149</v>
      </c>
      <c r="M3018" s="5">
        <v>571</v>
      </c>
    </row>
    <row r="3019" spans="1:13" x14ac:dyDescent="0.25">
      <c r="A3019" s="2">
        <v>45589</v>
      </c>
      <c r="B3019" s="3">
        <f t="shared" si="143"/>
        <v>2025</v>
      </c>
      <c r="C3019" t="str">
        <f t="shared" si="141"/>
        <v>2024-2025</v>
      </c>
      <c r="D3019" t="s">
        <v>160</v>
      </c>
      <c r="E3019" t="s">
        <v>54</v>
      </c>
      <c r="F3019" t="str">
        <f t="shared" si="142"/>
        <v>New South Wales</v>
      </c>
      <c r="G3019" t="s">
        <v>10</v>
      </c>
      <c r="H3019">
        <v>2750</v>
      </c>
      <c r="I3019" t="s">
        <v>11</v>
      </c>
      <c r="J3019" t="s">
        <v>130</v>
      </c>
      <c r="K3019" t="s">
        <v>150</v>
      </c>
      <c r="L3019" t="s">
        <v>140</v>
      </c>
      <c r="M3019" s="5">
        <v>50</v>
      </c>
    </row>
    <row r="3020" spans="1:13" x14ac:dyDescent="0.25">
      <c r="A3020" s="2">
        <v>46014</v>
      </c>
      <c r="B3020" s="3">
        <f t="shared" si="143"/>
        <v>2026</v>
      </c>
      <c r="C3020" t="str">
        <f t="shared" si="141"/>
        <v>2025-2026</v>
      </c>
      <c r="D3020" t="s">
        <v>161</v>
      </c>
      <c r="E3020" t="s">
        <v>103</v>
      </c>
      <c r="F3020" t="str">
        <f t="shared" si="142"/>
        <v>Victoria</v>
      </c>
      <c r="G3020" t="s">
        <v>26</v>
      </c>
      <c r="H3020">
        <v>3550</v>
      </c>
      <c r="I3020" t="s">
        <v>11</v>
      </c>
      <c r="J3020" t="s">
        <v>127</v>
      </c>
      <c r="K3020" t="s">
        <v>150</v>
      </c>
      <c r="L3020" t="s">
        <v>140</v>
      </c>
      <c r="M3020" s="5">
        <v>464</v>
      </c>
    </row>
    <row r="3021" spans="1:13" x14ac:dyDescent="0.25">
      <c r="A3021" s="2">
        <v>45719</v>
      </c>
      <c r="B3021" s="3">
        <f t="shared" si="143"/>
        <v>2025</v>
      </c>
      <c r="C3021" t="str">
        <f t="shared" si="141"/>
        <v>2024-2025</v>
      </c>
      <c r="D3021" t="s">
        <v>160</v>
      </c>
      <c r="E3021" t="s">
        <v>63</v>
      </c>
      <c r="F3021" t="str">
        <f t="shared" si="142"/>
        <v>Queensland</v>
      </c>
      <c r="G3021" t="s">
        <v>19</v>
      </c>
      <c r="H3021">
        <v>4068</v>
      </c>
      <c r="I3021" t="s">
        <v>11</v>
      </c>
      <c r="J3021" t="s">
        <v>129</v>
      </c>
      <c r="K3021" t="s">
        <v>153</v>
      </c>
      <c r="L3021" t="s">
        <v>143</v>
      </c>
      <c r="M3021" s="5">
        <v>271</v>
      </c>
    </row>
    <row r="3022" spans="1:13" x14ac:dyDescent="0.25">
      <c r="A3022" s="2">
        <v>45734</v>
      </c>
      <c r="B3022" s="3">
        <f t="shared" si="143"/>
        <v>2025</v>
      </c>
      <c r="C3022" t="str">
        <f t="shared" si="141"/>
        <v>2024-2025</v>
      </c>
      <c r="D3022" t="s">
        <v>160</v>
      </c>
      <c r="E3022" t="s">
        <v>76</v>
      </c>
      <c r="F3022" t="str">
        <f t="shared" si="142"/>
        <v>Queensland</v>
      </c>
      <c r="G3022" t="s">
        <v>19</v>
      </c>
      <c r="H3022">
        <v>4220</v>
      </c>
      <c r="I3022" t="s">
        <v>11</v>
      </c>
      <c r="J3022" t="s">
        <v>122</v>
      </c>
      <c r="K3022" t="s">
        <v>154</v>
      </c>
      <c r="L3022" t="s">
        <v>144</v>
      </c>
      <c r="M3022" s="5">
        <v>140</v>
      </c>
    </row>
    <row r="3023" spans="1:13" x14ac:dyDescent="0.25">
      <c r="A3023" s="2">
        <v>45385</v>
      </c>
      <c r="B3023" s="3">
        <f t="shared" si="143"/>
        <v>2024</v>
      </c>
      <c r="C3023" t="str">
        <f t="shared" si="141"/>
        <v>2023-2024</v>
      </c>
      <c r="D3023" t="s">
        <v>160</v>
      </c>
      <c r="E3023" t="s">
        <v>90</v>
      </c>
      <c r="F3023" t="str">
        <f t="shared" si="142"/>
        <v>New South Wales</v>
      </c>
      <c r="G3023" t="s">
        <v>10</v>
      </c>
      <c r="H3023">
        <v>2650</v>
      </c>
      <c r="I3023" t="s">
        <v>11</v>
      </c>
      <c r="J3023" t="s">
        <v>130</v>
      </c>
      <c r="K3023" t="s">
        <v>155</v>
      </c>
      <c r="L3023" t="s">
        <v>145</v>
      </c>
      <c r="M3023" s="5">
        <v>289</v>
      </c>
    </row>
    <row r="3024" spans="1:13" x14ac:dyDescent="0.25">
      <c r="A3024" s="2">
        <v>45394</v>
      </c>
      <c r="B3024" s="3">
        <f t="shared" si="143"/>
        <v>2024</v>
      </c>
      <c r="C3024" t="str">
        <f t="shared" si="141"/>
        <v>2023-2024</v>
      </c>
      <c r="D3024" t="s">
        <v>160</v>
      </c>
      <c r="E3024" t="s">
        <v>37</v>
      </c>
      <c r="F3024" t="str">
        <f t="shared" si="142"/>
        <v>Victoria</v>
      </c>
      <c r="G3024" t="s">
        <v>26</v>
      </c>
      <c r="H3024">
        <v>3134</v>
      </c>
      <c r="I3024" t="s">
        <v>11</v>
      </c>
      <c r="J3024" t="s">
        <v>125</v>
      </c>
      <c r="K3024" t="s">
        <v>153</v>
      </c>
      <c r="L3024" t="s">
        <v>143</v>
      </c>
      <c r="M3024" s="5">
        <v>659</v>
      </c>
    </row>
    <row r="3025" spans="1:13" x14ac:dyDescent="0.25">
      <c r="A3025" s="2">
        <v>45502</v>
      </c>
      <c r="B3025" s="3">
        <f t="shared" si="143"/>
        <v>2025</v>
      </c>
      <c r="C3025" t="str">
        <f t="shared" si="141"/>
        <v>2024-2025</v>
      </c>
      <c r="D3025" t="s">
        <v>160</v>
      </c>
      <c r="E3025" t="s">
        <v>22</v>
      </c>
      <c r="F3025" t="str">
        <f t="shared" si="142"/>
        <v>New South Wales</v>
      </c>
      <c r="G3025" t="s">
        <v>10</v>
      </c>
      <c r="H3025">
        <v>2116</v>
      </c>
      <c r="I3025" t="s">
        <v>11</v>
      </c>
      <c r="J3025" t="s">
        <v>123</v>
      </c>
      <c r="K3025" t="s">
        <v>152</v>
      </c>
      <c r="L3025" t="s">
        <v>142</v>
      </c>
      <c r="M3025" s="5">
        <v>645</v>
      </c>
    </row>
    <row r="3026" spans="1:13" x14ac:dyDescent="0.25">
      <c r="A3026" s="2">
        <v>45475</v>
      </c>
      <c r="B3026" s="3">
        <f t="shared" si="143"/>
        <v>2025</v>
      </c>
      <c r="C3026" t="str">
        <f t="shared" si="141"/>
        <v>2024-2025</v>
      </c>
      <c r="D3026" t="s">
        <v>160</v>
      </c>
      <c r="E3026" t="s">
        <v>114</v>
      </c>
      <c r="F3026" t="str">
        <f t="shared" si="142"/>
        <v>Victoria</v>
      </c>
      <c r="G3026" t="s">
        <v>26</v>
      </c>
      <c r="H3026">
        <v>3353</v>
      </c>
      <c r="I3026" t="s">
        <v>11</v>
      </c>
      <c r="J3026" t="s">
        <v>127</v>
      </c>
      <c r="K3026" t="s">
        <v>153</v>
      </c>
      <c r="L3026" t="s">
        <v>143</v>
      </c>
      <c r="M3026" s="5">
        <v>754</v>
      </c>
    </row>
    <row r="3027" spans="1:13" x14ac:dyDescent="0.25">
      <c r="A3027" s="2">
        <v>45748</v>
      </c>
      <c r="B3027" s="3">
        <f t="shared" si="143"/>
        <v>2025</v>
      </c>
      <c r="C3027" t="str">
        <f t="shared" si="141"/>
        <v>2024-2025</v>
      </c>
      <c r="D3027" t="s">
        <v>160</v>
      </c>
      <c r="E3027" t="s">
        <v>105</v>
      </c>
      <c r="F3027" t="str">
        <f t="shared" si="142"/>
        <v>New South Wales</v>
      </c>
      <c r="G3027" t="s">
        <v>10</v>
      </c>
      <c r="H3027">
        <v>2031</v>
      </c>
      <c r="I3027" t="s">
        <v>11</v>
      </c>
      <c r="J3027" t="s">
        <v>124</v>
      </c>
      <c r="K3027" t="s">
        <v>153</v>
      </c>
      <c r="L3027" t="s">
        <v>143</v>
      </c>
      <c r="M3027" s="5">
        <v>686</v>
      </c>
    </row>
    <row r="3028" spans="1:13" x14ac:dyDescent="0.25">
      <c r="A3028" s="2">
        <v>45824</v>
      </c>
      <c r="B3028" s="3">
        <f t="shared" si="143"/>
        <v>2025</v>
      </c>
      <c r="C3028" t="str">
        <f t="shared" si="141"/>
        <v>2024-2025</v>
      </c>
      <c r="D3028" t="s">
        <v>160</v>
      </c>
      <c r="E3028" t="s">
        <v>86</v>
      </c>
      <c r="F3028" t="str">
        <f t="shared" si="142"/>
        <v>Queensland</v>
      </c>
      <c r="G3028" t="s">
        <v>19</v>
      </c>
      <c r="H3028">
        <v>4119</v>
      </c>
      <c r="I3028" t="s">
        <v>11</v>
      </c>
      <c r="J3028" t="s">
        <v>129</v>
      </c>
      <c r="K3028" t="s">
        <v>153</v>
      </c>
      <c r="L3028" t="s">
        <v>143</v>
      </c>
      <c r="M3028" s="5">
        <v>637</v>
      </c>
    </row>
    <row r="3029" spans="1:13" x14ac:dyDescent="0.25">
      <c r="A3029" s="2">
        <v>45685</v>
      </c>
      <c r="B3029" s="3">
        <f t="shared" si="143"/>
        <v>2025</v>
      </c>
      <c r="C3029" t="str">
        <f t="shared" si="141"/>
        <v>2024-2025</v>
      </c>
      <c r="D3029" t="s">
        <v>161</v>
      </c>
      <c r="E3029" t="s">
        <v>36</v>
      </c>
      <c r="F3029" t="str">
        <f t="shared" si="142"/>
        <v>New South Wales</v>
      </c>
      <c r="G3029" t="s">
        <v>10</v>
      </c>
      <c r="H3029">
        <v>2539</v>
      </c>
      <c r="I3029" t="s">
        <v>11</v>
      </c>
      <c r="J3029" t="s">
        <v>121</v>
      </c>
      <c r="K3029" t="s">
        <v>150</v>
      </c>
      <c r="L3029" t="s">
        <v>140</v>
      </c>
      <c r="M3029" s="5">
        <v>340</v>
      </c>
    </row>
    <row r="3030" spans="1:13" x14ac:dyDescent="0.25">
      <c r="A3030" s="2">
        <v>45916</v>
      </c>
      <c r="B3030" s="3">
        <f t="shared" si="143"/>
        <v>2026</v>
      </c>
      <c r="C3030" t="str">
        <f t="shared" si="141"/>
        <v>2025-2026</v>
      </c>
      <c r="D3030" t="s">
        <v>160</v>
      </c>
      <c r="E3030" t="s">
        <v>101</v>
      </c>
      <c r="F3030" t="str">
        <f t="shared" si="142"/>
        <v>Queensland</v>
      </c>
      <c r="G3030" t="s">
        <v>19</v>
      </c>
      <c r="H3030">
        <v>4305</v>
      </c>
      <c r="I3030" t="s">
        <v>11</v>
      </c>
      <c r="J3030" t="s">
        <v>122</v>
      </c>
      <c r="K3030" t="s">
        <v>154</v>
      </c>
      <c r="L3030" t="s">
        <v>144</v>
      </c>
      <c r="M3030" s="5">
        <v>449</v>
      </c>
    </row>
    <row r="3031" spans="1:13" x14ac:dyDescent="0.25">
      <c r="A3031" s="2">
        <v>45899</v>
      </c>
      <c r="B3031" s="3">
        <f t="shared" si="143"/>
        <v>2026</v>
      </c>
      <c r="C3031" t="str">
        <f t="shared" si="141"/>
        <v>2025-2026</v>
      </c>
      <c r="D3031" t="s">
        <v>160</v>
      </c>
      <c r="E3031" t="s">
        <v>69</v>
      </c>
      <c r="F3031" t="str">
        <f t="shared" si="142"/>
        <v>Victoria</v>
      </c>
      <c r="G3031" t="s">
        <v>26</v>
      </c>
      <c r="H3031">
        <v>3148</v>
      </c>
      <c r="I3031" t="s">
        <v>11</v>
      </c>
      <c r="J3031" t="s">
        <v>125</v>
      </c>
      <c r="K3031" t="s">
        <v>155</v>
      </c>
      <c r="L3031" t="s">
        <v>145</v>
      </c>
      <c r="M3031" s="5">
        <v>761</v>
      </c>
    </row>
    <row r="3032" spans="1:13" x14ac:dyDescent="0.25">
      <c r="A3032" s="2">
        <v>45415</v>
      </c>
      <c r="B3032" s="3">
        <f t="shared" si="143"/>
        <v>2024</v>
      </c>
      <c r="C3032" t="str">
        <f t="shared" si="141"/>
        <v>2023-2024</v>
      </c>
      <c r="D3032" t="s">
        <v>160</v>
      </c>
      <c r="E3032" t="s">
        <v>61</v>
      </c>
      <c r="F3032" t="str">
        <f t="shared" si="142"/>
        <v>Victoria</v>
      </c>
      <c r="G3032" t="s">
        <v>26</v>
      </c>
      <c r="H3032">
        <v>3179</v>
      </c>
      <c r="I3032" t="s">
        <v>11</v>
      </c>
      <c r="J3032" t="s">
        <v>125</v>
      </c>
      <c r="K3032" t="s">
        <v>159</v>
      </c>
      <c r="L3032" t="s">
        <v>149</v>
      </c>
      <c r="M3032" s="5">
        <v>437</v>
      </c>
    </row>
    <row r="3033" spans="1:13" x14ac:dyDescent="0.25">
      <c r="A3033" s="2">
        <v>45795</v>
      </c>
      <c r="B3033" s="3">
        <f t="shared" si="143"/>
        <v>2025</v>
      </c>
      <c r="C3033" t="str">
        <f t="shared" si="141"/>
        <v>2024-2025</v>
      </c>
      <c r="D3033" t="s">
        <v>160</v>
      </c>
      <c r="E3033" t="s">
        <v>24</v>
      </c>
      <c r="F3033" t="str">
        <f t="shared" si="142"/>
        <v>Queensland</v>
      </c>
      <c r="G3033" t="s">
        <v>19</v>
      </c>
      <c r="H3033">
        <v>4053</v>
      </c>
      <c r="I3033" t="s">
        <v>11</v>
      </c>
      <c r="J3033" t="s">
        <v>129</v>
      </c>
      <c r="K3033" t="s">
        <v>150</v>
      </c>
      <c r="L3033" t="s">
        <v>140</v>
      </c>
      <c r="M3033" s="5">
        <v>756</v>
      </c>
    </row>
    <row r="3034" spans="1:13" x14ac:dyDescent="0.25">
      <c r="A3034" s="2">
        <v>45894</v>
      </c>
      <c r="B3034" s="3">
        <f t="shared" si="143"/>
        <v>2026</v>
      </c>
      <c r="C3034" t="str">
        <f t="shared" si="141"/>
        <v>2025-2026</v>
      </c>
      <c r="D3034" t="s">
        <v>160</v>
      </c>
      <c r="E3034" t="s">
        <v>113</v>
      </c>
      <c r="F3034" t="str">
        <f t="shared" si="142"/>
        <v>New South Wales</v>
      </c>
      <c r="G3034" t="s">
        <v>10</v>
      </c>
      <c r="H3034">
        <v>2101</v>
      </c>
      <c r="I3034" t="s">
        <v>11</v>
      </c>
      <c r="J3034" t="s">
        <v>123</v>
      </c>
      <c r="K3034" t="s">
        <v>153</v>
      </c>
      <c r="L3034" t="s">
        <v>143</v>
      </c>
      <c r="M3034" s="5">
        <v>516</v>
      </c>
    </row>
    <row r="3035" spans="1:13" x14ac:dyDescent="0.25">
      <c r="A3035" s="2">
        <v>45885</v>
      </c>
      <c r="B3035" s="3">
        <f t="shared" si="143"/>
        <v>2026</v>
      </c>
      <c r="C3035" t="str">
        <f t="shared" si="141"/>
        <v>2025-2026</v>
      </c>
      <c r="D3035" t="s">
        <v>161</v>
      </c>
      <c r="E3035" t="s">
        <v>81</v>
      </c>
      <c r="F3035" t="str">
        <f t="shared" si="142"/>
        <v>Victoria</v>
      </c>
      <c r="G3035" t="s">
        <v>26</v>
      </c>
      <c r="H3035">
        <v>3076</v>
      </c>
      <c r="I3035" t="s">
        <v>11</v>
      </c>
      <c r="J3035" t="s">
        <v>126</v>
      </c>
      <c r="K3035" t="s">
        <v>157</v>
      </c>
      <c r="L3035" t="s">
        <v>147</v>
      </c>
      <c r="M3035" s="5">
        <v>491</v>
      </c>
    </row>
    <row r="3036" spans="1:13" x14ac:dyDescent="0.25">
      <c r="A3036" s="2">
        <v>45707</v>
      </c>
      <c r="B3036" s="3">
        <f t="shared" si="143"/>
        <v>2025</v>
      </c>
      <c r="C3036" t="str">
        <f t="shared" si="141"/>
        <v>2024-2025</v>
      </c>
      <c r="D3036" t="s">
        <v>160</v>
      </c>
      <c r="E3036" t="s">
        <v>25</v>
      </c>
      <c r="F3036" t="str">
        <f t="shared" si="142"/>
        <v>Victoria</v>
      </c>
      <c r="G3036" t="s">
        <v>26</v>
      </c>
      <c r="H3036">
        <v>3066</v>
      </c>
      <c r="I3036" t="s">
        <v>11</v>
      </c>
      <c r="J3036" t="s">
        <v>126</v>
      </c>
      <c r="K3036" t="s">
        <v>151</v>
      </c>
      <c r="L3036" t="s">
        <v>141</v>
      </c>
      <c r="M3036" s="5">
        <v>101</v>
      </c>
    </row>
    <row r="3037" spans="1:13" x14ac:dyDescent="0.25">
      <c r="A3037" s="2">
        <v>45304</v>
      </c>
      <c r="B3037" s="3">
        <f t="shared" si="143"/>
        <v>2024</v>
      </c>
      <c r="C3037" t="str">
        <f t="shared" si="141"/>
        <v>2023-2024</v>
      </c>
      <c r="D3037" t="s">
        <v>160</v>
      </c>
      <c r="E3037" t="s">
        <v>110</v>
      </c>
      <c r="F3037" t="str">
        <f t="shared" si="142"/>
        <v>Australian Capital Territory</v>
      </c>
      <c r="G3037" t="s">
        <v>51</v>
      </c>
      <c r="H3037">
        <v>2609</v>
      </c>
      <c r="I3037" t="s">
        <v>11</v>
      </c>
      <c r="J3037" t="s">
        <v>121</v>
      </c>
      <c r="K3037" t="s">
        <v>151</v>
      </c>
      <c r="L3037" t="s">
        <v>141</v>
      </c>
      <c r="M3037" s="5">
        <v>229</v>
      </c>
    </row>
    <row r="3038" spans="1:13" x14ac:dyDescent="0.25">
      <c r="A3038" s="2">
        <v>45324</v>
      </c>
      <c r="B3038" s="3">
        <f t="shared" si="143"/>
        <v>2024</v>
      </c>
      <c r="C3038" t="str">
        <f t="shared" si="141"/>
        <v>2023-2024</v>
      </c>
      <c r="D3038" t="s">
        <v>160</v>
      </c>
      <c r="E3038" t="s">
        <v>22</v>
      </c>
      <c r="F3038" t="str">
        <f t="shared" si="142"/>
        <v>New South Wales</v>
      </c>
      <c r="G3038" t="s">
        <v>10</v>
      </c>
      <c r="H3038">
        <v>2116</v>
      </c>
      <c r="I3038" t="s">
        <v>11</v>
      </c>
      <c r="J3038" t="s">
        <v>123</v>
      </c>
      <c r="K3038" t="s">
        <v>152</v>
      </c>
      <c r="L3038" t="s">
        <v>142</v>
      </c>
      <c r="M3038" s="5">
        <v>786</v>
      </c>
    </row>
    <row r="3039" spans="1:13" x14ac:dyDescent="0.25">
      <c r="A3039" s="2">
        <v>45603</v>
      </c>
      <c r="B3039" s="3">
        <f t="shared" si="143"/>
        <v>2025</v>
      </c>
      <c r="C3039" t="str">
        <f t="shared" si="141"/>
        <v>2024-2025</v>
      </c>
      <c r="D3039" t="s">
        <v>160</v>
      </c>
      <c r="E3039" t="s">
        <v>23</v>
      </c>
      <c r="F3039" t="str">
        <f t="shared" si="142"/>
        <v>New South Wales</v>
      </c>
      <c r="G3039" t="s">
        <v>10</v>
      </c>
      <c r="H3039">
        <v>2830</v>
      </c>
      <c r="I3039" t="s">
        <v>11</v>
      </c>
      <c r="J3039" t="s">
        <v>130</v>
      </c>
      <c r="K3039" t="s">
        <v>152</v>
      </c>
      <c r="L3039" t="s">
        <v>142</v>
      </c>
      <c r="M3039" s="5">
        <v>24</v>
      </c>
    </row>
    <row r="3040" spans="1:13" x14ac:dyDescent="0.25">
      <c r="A3040" s="2">
        <v>45554</v>
      </c>
      <c r="B3040" s="3">
        <f t="shared" si="143"/>
        <v>2025</v>
      </c>
      <c r="C3040" t="str">
        <f t="shared" si="141"/>
        <v>2024-2025</v>
      </c>
      <c r="D3040" t="s">
        <v>160</v>
      </c>
      <c r="E3040" t="s">
        <v>83</v>
      </c>
      <c r="F3040" t="str">
        <f t="shared" si="142"/>
        <v>Victoria</v>
      </c>
      <c r="G3040" t="s">
        <v>26</v>
      </c>
      <c r="H3040">
        <v>3551</v>
      </c>
      <c r="I3040" t="s">
        <v>11</v>
      </c>
      <c r="J3040" t="s">
        <v>127</v>
      </c>
      <c r="K3040" t="s">
        <v>157</v>
      </c>
      <c r="L3040" t="s">
        <v>147</v>
      </c>
      <c r="M3040" s="5">
        <v>797</v>
      </c>
    </row>
    <row r="3041" spans="1:13" x14ac:dyDescent="0.25">
      <c r="A3041" s="2">
        <v>45436</v>
      </c>
      <c r="B3041" s="3">
        <f t="shared" si="143"/>
        <v>2024</v>
      </c>
      <c r="C3041" t="str">
        <f t="shared" si="141"/>
        <v>2023-2024</v>
      </c>
      <c r="D3041" t="s">
        <v>160</v>
      </c>
      <c r="E3041" t="s">
        <v>112</v>
      </c>
      <c r="F3041" t="str">
        <f t="shared" si="142"/>
        <v>Queensland</v>
      </c>
      <c r="G3041" t="s">
        <v>19</v>
      </c>
      <c r="H3041">
        <v>4566</v>
      </c>
      <c r="I3041" t="s">
        <v>11</v>
      </c>
      <c r="J3041" t="s">
        <v>134</v>
      </c>
      <c r="K3041" t="s">
        <v>159</v>
      </c>
      <c r="L3041" t="s">
        <v>149</v>
      </c>
      <c r="M3041" s="5">
        <v>204</v>
      </c>
    </row>
    <row r="3042" spans="1:13" x14ac:dyDescent="0.25">
      <c r="A3042" s="2">
        <v>45554</v>
      </c>
      <c r="B3042" s="3">
        <f t="shared" si="143"/>
        <v>2025</v>
      </c>
      <c r="C3042" t="str">
        <f t="shared" si="141"/>
        <v>2024-2025</v>
      </c>
      <c r="D3042" t="s">
        <v>160</v>
      </c>
      <c r="E3042" t="s">
        <v>25</v>
      </c>
      <c r="F3042" t="str">
        <f t="shared" si="142"/>
        <v>Victoria</v>
      </c>
      <c r="G3042" t="s">
        <v>26</v>
      </c>
      <c r="H3042">
        <v>3066</v>
      </c>
      <c r="I3042" t="s">
        <v>11</v>
      </c>
      <c r="J3042" t="s">
        <v>126</v>
      </c>
      <c r="K3042" t="s">
        <v>159</v>
      </c>
      <c r="L3042" t="s">
        <v>149</v>
      </c>
      <c r="M3042" s="5">
        <v>655</v>
      </c>
    </row>
    <row r="3043" spans="1:13" x14ac:dyDescent="0.25">
      <c r="A3043" s="2">
        <v>45851</v>
      </c>
      <c r="B3043" s="3">
        <f t="shared" si="143"/>
        <v>2026</v>
      </c>
      <c r="C3043" t="str">
        <f t="shared" si="141"/>
        <v>2025-2026</v>
      </c>
      <c r="D3043" t="s">
        <v>161</v>
      </c>
      <c r="E3043" t="s">
        <v>87</v>
      </c>
      <c r="F3043" t="str">
        <f t="shared" si="142"/>
        <v>New South Wales</v>
      </c>
      <c r="G3043" t="s">
        <v>10</v>
      </c>
      <c r="H3043">
        <v>2158</v>
      </c>
      <c r="I3043" t="s">
        <v>11</v>
      </c>
      <c r="J3043" t="s">
        <v>123</v>
      </c>
      <c r="K3043" t="s">
        <v>152</v>
      </c>
      <c r="L3043" t="s">
        <v>142</v>
      </c>
      <c r="M3043" s="5">
        <v>387</v>
      </c>
    </row>
    <row r="3044" spans="1:13" x14ac:dyDescent="0.25">
      <c r="A3044" s="2">
        <v>45375</v>
      </c>
      <c r="B3044" s="3">
        <f t="shared" si="143"/>
        <v>2024</v>
      </c>
      <c r="C3044" t="str">
        <f t="shared" si="141"/>
        <v>2023-2024</v>
      </c>
      <c r="D3044" t="s">
        <v>160</v>
      </c>
      <c r="E3044" t="s">
        <v>23</v>
      </c>
      <c r="F3044" t="str">
        <f t="shared" si="142"/>
        <v>New South Wales</v>
      </c>
      <c r="G3044" t="s">
        <v>10</v>
      </c>
      <c r="H3044">
        <v>2830</v>
      </c>
      <c r="I3044" t="s">
        <v>11</v>
      </c>
      <c r="J3044" t="s">
        <v>130</v>
      </c>
      <c r="K3044" t="s">
        <v>151</v>
      </c>
      <c r="L3044" t="s">
        <v>141</v>
      </c>
      <c r="M3044" s="5">
        <v>793</v>
      </c>
    </row>
    <row r="3045" spans="1:13" x14ac:dyDescent="0.25">
      <c r="A3045" s="2">
        <v>45375</v>
      </c>
      <c r="B3045" s="3">
        <f t="shared" si="143"/>
        <v>2024</v>
      </c>
      <c r="C3045" t="str">
        <f t="shared" si="141"/>
        <v>2023-2024</v>
      </c>
      <c r="D3045" t="s">
        <v>160</v>
      </c>
      <c r="E3045" t="s">
        <v>38</v>
      </c>
      <c r="F3045" t="str">
        <f t="shared" si="142"/>
        <v>Victoria</v>
      </c>
      <c r="G3045" t="s">
        <v>26</v>
      </c>
      <c r="H3045">
        <v>3199</v>
      </c>
      <c r="I3045" t="s">
        <v>11</v>
      </c>
      <c r="J3045" t="s">
        <v>125</v>
      </c>
      <c r="K3045" t="s">
        <v>159</v>
      </c>
      <c r="L3045" t="s">
        <v>149</v>
      </c>
      <c r="M3045" s="5">
        <v>388</v>
      </c>
    </row>
    <row r="3046" spans="1:13" x14ac:dyDescent="0.25">
      <c r="A3046" s="2">
        <v>45496</v>
      </c>
      <c r="B3046" s="3">
        <f t="shared" si="143"/>
        <v>2025</v>
      </c>
      <c r="C3046" t="str">
        <f t="shared" si="141"/>
        <v>2024-2025</v>
      </c>
      <c r="D3046" t="s">
        <v>160</v>
      </c>
      <c r="E3046" t="s">
        <v>9</v>
      </c>
      <c r="F3046" t="str">
        <f t="shared" si="142"/>
        <v>New South Wales</v>
      </c>
      <c r="G3046" t="s">
        <v>10</v>
      </c>
      <c r="H3046">
        <v>2067</v>
      </c>
      <c r="I3046" t="s">
        <v>11</v>
      </c>
      <c r="J3046" t="s">
        <v>124</v>
      </c>
      <c r="K3046" t="s">
        <v>156</v>
      </c>
      <c r="L3046" t="s">
        <v>146</v>
      </c>
      <c r="M3046" s="5">
        <v>374</v>
      </c>
    </row>
    <row r="3047" spans="1:13" x14ac:dyDescent="0.25">
      <c r="A3047" s="2">
        <v>45839</v>
      </c>
      <c r="B3047" s="3">
        <f t="shared" si="143"/>
        <v>2026</v>
      </c>
      <c r="C3047" t="str">
        <f t="shared" si="141"/>
        <v>2025-2026</v>
      </c>
      <c r="D3047" t="s">
        <v>161</v>
      </c>
      <c r="E3047" t="s">
        <v>36</v>
      </c>
      <c r="F3047" t="str">
        <f t="shared" si="142"/>
        <v>New South Wales</v>
      </c>
      <c r="G3047" t="s">
        <v>10</v>
      </c>
      <c r="H3047">
        <v>2539</v>
      </c>
      <c r="I3047" t="s">
        <v>11</v>
      </c>
      <c r="J3047" t="s">
        <v>121</v>
      </c>
      <c r="K3047" t="s">
        <v>157</v>
      </c>
      <c r="L3047" t="s">
        <v>147</v>
      </c>
      <c r="M3047" s="5">
        <v>384</v>
      </c>
    </row>
    <row r="3048" spans="1:13" x14ac:dyDescent="0.25">
      <c r="A3048" s="2">
        <v>45782</v>
      </c>
      <c r="B3048" s="3">
        <f t="shared" si="143"/>
        <v>2025</v>
      </c>
      <c r="C3048" t="str">
        <f t="shared" si="141"/>
        <v>2024-2025</v>
      </c>
      <c r="D3048" t="s">
        <v>160</v>
      </c>
      <c r="E3048" t="s">
        <v>93</v>
      </c>
      <c r="F3048" t="str">
        <f t="shared" si="142"/>
        <v>Victoria</v>
      </c>
      <c r="G3048" t="s">
        <v>26</v>
      </c>
      <c r="H3048">
        <v>3400</v>
      </c>
      <c r="I3048" t="s">
        <v>11</v>
      </c>
      <c r="J3048" t="s">
        <v>127</v>
      </c>
      <c r="K3048" t="s">
        <v>150</v>
      </c>
      <c r="L3048" t="s">
        <v>140</v>
      </c>
      <c r="M3048" s="5">
        <v>783</v>
      </c>
    </row>
    <row r="3049" spans="1:13" x14ac:dyDescent="0.25">
      <c r="A3049" s="2">
        <v>45745</v>
      </c>
      <c r="B3049" s="3">
        <f t="shared" si="143"/>
        <v>2025</v>
      </c>
      <c r="C3049" t="str">
        <f t="shared" si="141"/>
        <v>2024-2025</v>
      </c>
      <c r="D3049" t="s">
        <v>160</v>
      </c>
      <c r="E3049" t="s">
        <v>92</v>
      </c>
      <c r="F3049" t="str">
        <f t="shared" si="142"/>
        <v>New South Wales</v>
      </c>
      <c r="G3049" t="s">
        <v>10</v>
      </c>
      <c r="H3049">
        <v>2015</v>
      </c>
      <c r="I3049" t="s">
        <v>11</v>
      </c>
      <c r="J3049" t="s">
        <v>124</v>
      </c>
      <c r="K3049" t="s">
        <v>152</v>
      </c>
      <c r="L3049" t="s">
        <v>142</v>
      </c>
      <c r="M3049" s="5">
        <v>203</v>
      </c>
    </row>
    <row r="3050" spans="1:13" x14ac:dyDescent="0.25">
      <c r="A3050" s="2">
        <v>45486</v>
      </c>
      <c r="B3050" s="3">
        <f t="shared" si="143"/>
        <v>2025</v>
      </c>
      <c r="C3050" t="str">
        <f t="shared" si="141"/>
        <v>2024-2025</v>
      </c>
      <c r="D3050" t="s">
        <v>160</v>
      </c>
      <c r="E3050" t="s">
        <v>72</v>
      </c>
      <c r="F3050" t="str">
        <f t="shared" si="142"/>
        <v>Queensland</v>
      </c>
      <c r="G3050" t="s">
        <v>19</v>
      </c>
      <c r="H3050">
        <v>4870</v>
      </c>
      <c r="I3050" t="s">
        <v>11</v>
      </c>
      <c r="J3050" t="s">
        <v>131</v>
      </c>
      <c r="K3050" t="s">
        <v>157</v>
      </c>
      <c r="L3050" t="s">
        <v>147</v>
      </c>
      <c r="M3050" s="5">
        <v>441</v>
      </c>
    </row>
    <row r="3051" spans="1:13" x14ac:dyDescent="0.25">
      <c r="A3051" s="2">
        <v>45496</v>
      </c>
      <c r="B3051" s="3">
        <f t="shared" si="143"/>
        <v>2025</v>
      </c>
      <c r="C3051" t="str">
        <f t="shared" si="141"/>
        <v>2024-2025</v>
      </c>
      <c r="D3051" t="s">
        <v>160</v>
      </c>
      <c r="E3051" t="s">
        <v>104</v>
      </c>
      <c r="F3051" t="str">
        <f t="shared" si="142"/>
        <v>Victoria</v>
      </c>
      <c r="G3051" t="s">
        <v>26</v>
      </c>
      <c r="H3051">
        <v>3175</v>
      </c>
      <c r="I3051" t="s">
        <v>11</v>
      </c>
      <c r="J3051" t="s">
        <v>125</v>
      </c>
      <c r="K3051" t="s">
        <v>152</v>
      </c>
      <c r="L3051" t="s">
        <v>142</v>
      </c>
      <c r="M3051" s="5">
        <v>633</v>
      </c>
    </row>
    <row r="3052" spans="1:13" x14ac:dyDescent="0.25">
      <c r="A3052" s="2">
        <v>45361</v>
      </c>
      <c r="B3052" s="3">
        <f t="shared" si="143"/>
        <v>2024</v>
      </c>
      <c r="C3052" t="str">
        <f t="shared" si="141"/>
        <v>2023-2024</v>
      </c>
      <c r="D3052" t="s">
        <v>160</v>
      </c>
      <c r="E3052" t="s">
        <v>23</v>
      </c>
      <c r="F3052" t="str">
        <f t="shared" si="142"/>
        <v>New South Wales</v>
      </c>
      <c r="G3052" t="s">
        <v>10</v>
      </c>
      <c r="H3052">
        <v>2830</v>
      </c>
      <c r="I3052" t="s">
        <v>11</v>
      </c>
      <c r="J3052" t="s">
        <v>130</v>
      </c>
      <c r="K3052" t="s">
        <v>159</v>
      </c>
      <c r="L3052" t="s">
        <v>149</v>
      </c>
      <c r="M3052" s="5">
        <v>455</v>
      </c>
    </row>
    <row r="3053" spans="1:13" x14ac:dyDescent="0.25">
      <c r="A3053" s="2">
        <v>45889</v>
      </c>
      <c r="B3053" s="3">
        <f t="shared" si="143"/>
        <v>2026</v>
      </c>
      <c r="C3053" t="str">
        <f t="shared" si="141"/>
        <v>2025-2026</v>
      </c>
      <c r="D3053" t="s">
        <v>161</v>
      </c>
      <c r="E3053" t="s">
        <v>75</v>
      </c>
      <c r="F3053" t="str">
        <f t="shared" si="142"/>
        <v>Victoria</v>
      </c>
      <c r="G3053" t="s">
        <v>26</v>
      </c>
      <c r="H3053">
        <v>3915</v>
      </c>
      <c r="I3053" t="s">
        <v>11</v>
      </c>
      <c r="J3053" t="s">
        <v>135</v>
      </c>
      <c r="K3053" t="s">
        <v>150</v>
      </c>
      <c r="L3053" t="s">
        <v>140</v>
      </c>
      <c r="M3053" s="5">
        <v>223</v>
      </c>
    </row>
    <row r="3054" spans="1:13" x14ac:dyDescent="0.25">
      <c r="A3054" s="2">
        <v>45513</v>
      </c>
      <c r="B3054" s="3">
        <f t="shared" si="143"/>
        <v>2025</v>
      </c>
      <c r="C3054" t="str">
        <f t="shared" si="141"/>
        <v>2024-2025</v>
      </c>
      <c r="D3054" t="s">
        <v>160</v>
      </c>
      <c r="E3054" t="s">
        <v>92</v>
      </c>
      <c r="F3054" t="str">
        <f t="shared" si="142"/>
        <v>New South Wales</v>
      </c>
      <c r="G3054" t="s">
        <v>10</v>
      </c>
      <c r="H3054">
        <v>2015</v>
      </c>
      <c r="I3054" t="s">
        <v>11</v>
      </c>
      <c r="J3054" t="s">
        <v>124</v>
      </c>
      <c r="K3054" t="s">
        <v>151</v>
      </c>
      <c r="L3054" t="s">
        <v>141</v>
      </c>
      <c r="M3054" s="5">
        <v>596</v>
      </c>
    </row>
    <row r="3055" spans="1:13" x14ac:dyDescent="0.25">
      <c r="A3055" s="2">
        <v>45448</v>
      </c>
      <c r="B3055" s="3">
        <f t="shared" si="143"/>
        <v>2024</v>
      </c>
      <c r="C3055" t="str">
        <f t="shared" si="141"/>
        <v>2023-2024</v>
      </c>
      <c r="D3055" t="s">
        <v>160</v>
      </c>
      <c r="E3055" t="s">
        <v>56</v>
      </c>
      <c r="F3055" t="str">
        <f t="shared" si="142"/>
        <v>Queensland</v>
      </c>
      <c r="G3055" t="s">
        <v>19</v>
      </c>
      <c r="H3055">
        <v>4883</v>
      </c>
      <c r="I3055" t="s">
        <v>11</v>
      </c>
      <c r="J3055" t="s">
        <v>131</v>
      </c>
      <c r="K3055" t="s">
        <v>154</v>
      </c>
      <c r="L3055" t="s">
        <v>144</v>
      </c>
      <c r="M3055" s="5">
        <v>115</v>
      </c>
    </row>
    <row r="3056" spans="1:13" x14ac:dyDescent="0.25">
      <c r="A3056" s="2">
        <v>45888</v>
      </c>
      <c r="B3056" s="3">
        <f t="shared" si="143"/>
        <v>2026</v>
      </c>
      <c r="C3056" t="str">
        <f t="shared" si="141"/>
        <v>2025-2026</v>
      </c>
      <c r="D3056" t="s">
        <v>160</v>
      </c>
      <c r="E3056" t="s">
        <v>54</v>
      </c>
      <c r="F3056" t="str">
        <f t="shared" si="142"/>
        <v>New South Wales</v>
      </c>
      <c r="G3056" t="s">
        <v>10</v>
      </c>
      <c r="H3056">
        <v>2750</v>
      </c>
      <c r="I3056" t="s">
        <v>11</v>
      </c>
      <c r="J3056" t="s">
        <v>130</v>
      </c>
      <c r="K3056" t="s">
        <v>154</v>
      </c>
      <c r="L3056" t="s">
        <v>144</v>
      </c>
      <c r="M3056" s="5">
        <v>651</v>
      </c>
    </row>
    <row r="3057" spans="1:13" x14ac:dyDescent="0.25">
      <c r="A3057" s="2">
        <v>45408</v>
      </c>
      <c r="B3057" s="3">
        <f t="shared" si="143"/>
        <v>2024</v>
      </c>
      <c r="C3057" t="str">
        <f t="shared" si="141"/>
        <v>2023-2024</v>
      </c>
      <c r="D3057" t="s">
        <v>160</v>
      </c>
      <c r="E3057" t="s">
        <v>32</v>
      </c>
      <c r="F3057" t="str">
        <f t="shared" si="142"/>
        <v>Victoria</v>
      </c>
      <c r="G3057" t="s">
        <v>26</v>
      </c>
      <c r="H3057">
        <v>3977</v>
      </c>
      <c r="I3057" t="s">
        <v>11</v>
      </c>
      <c r="J3057" t="s">
        <v>135</v>
      </c>
      <c r="K3057" t="s">
        <v>159</v>
      </c>
      <c r="L3057" t="s">
        <v>149</v>
      </c>
      <c r="M3057" s="5">
        <v>218</v>
      </c>
    </row>
    <row r="3058" spans="1:13" x14ac:dyDescent="0.25">
      <c r="A3058" s="2">
        <v>45471</v>
      </c>
      <c r="B3058" s="3">
        <f t="shared" si="143"/>
        <v>2024</v>
      </c>
      <c r="C3058" t="str">
        <f t="shared" si="141"/>
        <v>2023-2024</v>
      </c>
      <c r="D3058" t="s">
        <v>160</v>
      </c>
      <c r="E3058" t="s">
        <v>40</v>
      </c>
      <c r="F3058" t="str">
        <f t="shared" si="142"/>
        <v>South Australia</v>
      </c>
      <c r="G3058" t="s">
        <v>17</v>
      </c>
      <c r="H3058">
        <v>5169</v>
      </c>
      <c r="I3058" t="s">
        <v>11</v>
      </c>
      <c r="J3058" t="s">
        <v>132</v>
      </c>
      <c r="K3058" t="s">
        <v>155</v>
      </c>
      <c r="L3058" t="s">
        <v>145</v>
      </c>
      <c r="M3058" s="5">
        <v>704</v>
      </c>
    </row>
    <row r="3059" spans="1:13" x14ac:dyDescent="0.25">
      <c r="A3059" s="2">
        <v>45976</v>
      </c>
      <c r="B3059" s="3">
        <f t="shared" si="143"/>
        <v>2026</v>
      </c>
      <c r="C3059" t="str">
        <f t="shared" si="141"/>
        <v>2025-2026</v>
      </c>
      <c r="D3059" t="s">
        <v>160</v>
      </c>
      <c r="E3059" t="s">
        <v>24</v>
      </c>
      <c r="F3059" t="str">
        <f t="shared" si="142"/>
        <v>Queensland</v>
      </c>
      <c r="G3059" t="s">
        <v>19</v>
      </c>
      <c r="H3059">
        <v>4053</v>
      </c>
      <c r="I3059" t="s">
        <v>11</v>
      </c>
      <c r="J3059" t="s">
        <v>129</v>
      </c>
      <c r="K3059" t="s">
        <v>154</v>
      </c>
      <c r="L3059" t="s">
        <v>144</v>
      </c>
      <c r="M3059" s="5">
        <v>401</v>
      </c>
    </row>
    <row r="3060" spans="1:13" x14ac:dyDescent="0.25">
      <c r="A3060" s="2">
        <v>45341</v>
      </c>
      <c r="B3060" s="3">
        <f t="shared" si="143"/>
        <v>2024</v>
      </c>
      <c r="C3060" t="str">
        <f t="shared" si="141"/>
        <v>2023-2024</v>
      </c>
      <c r="D3060" t="s">
        <v>161</v>
      </c>
      <c r="E3060" t="s">
        <v>14</v>
      </c>
      <c r="F3060" t="str">
        <f t="shared" si="142"/>
        <v>Northern Territory</v>
      </c>
      <c r="G3060" t="s">
        <v>15</v>
      </c>
      <c r="H3060">
        <v>800</v>
      </c>
      <c r="I3060" t="s">
        <v>11</v>
      </c>
      <c r="J3060" t="s">
        <v>138</v>
      </c>
      <c r="K3060" t="s">
        <v>153</v>
      </c>
      <c r="L3060" t="s">
        <v>143</v>
      </c>
      <c r="M3060" s="5">
        <v>244</v>
      </c>
    </row>
    <row r="3061" spans="1:13" x14ac:dyDescent="0.25">
      <c r="A3061" s="2">
        <v>45817</v>
      </c>
      <c r="B3061" s="3">
        <f t="shared" si="143"/>
        <v>2025</v>
      </c>
      <c r="C3061" t="str">
        <f t="shared" si="141"/>
        <v>2024-2025</v>
      </c>
      <c r="D3061" t="s">
        <v>161</v>
      </c>
      <c r="E3061" t="s">
        <v>75</v>
      </c>
      <c r="F3061" t="str">
        <f t="shared" si="142"/>
        <v>Victoria</v>
      </c>
      <c r="G3061" t="s">
        <v>26</v>
      </c>
      <c r="H3061">
        <v>3915</v>
      </c>
      <c r="I3061" t="s">
        <v>11</v>
      </c>
      <c r="J3061" t="s">
        <v>135</v>
      </c>
      <c r="K3061" t="s">
        <v>159</v>
      </c>
      <c r="L3061" t="s">
        <v>149</v>
      </c>
      <c r="M3061" s="5">
        <v>43</v>
      </c>
    </row>
    <row r="3062" spans="1:13" x14ac:dyDescent="0.25">
      <c r="A3062" s="2">
        <v>45321</v>
      </c>
      <c r="B3062" s="3">
        <f t="shared" si="143"/>
        <v>2024</v>
      </c>
      <c r="C3062" t="str">
        <f t="shared" si="141"/>
        <v>2023-2024</v>
      </c>
      <c r="D3062" t="s">
        <v>161</v>
      </c>
      <c r="E3062" t="s">
        <v>99</v>
      </c>
      <c r="F3062" t="str">
        <f t="shared" si="142"/>
        <v>Western Australia</v>
      </c>
      <c r="G3062" t="s">
        <v>28</v>
      </c>
      <c r="H3062">
        <v>6530</v>
      </c>
      <c r="I3062" t="s">
        <v>11</v>
      </c>
      <c r="J3062" t="s">
        <v>139</v>
      </c>
      <c r="K3062" t="s">
        <v>154</v>
      </c>
      <c r="L3062" t="s">
        <v>144</v>
      </c>
      <c r="M3062" s="5">
        <v>532</v>
      </c>
    </row>
    <row r="3063" spans="1:13" x14ac:dyDescent="0.25">
      <c r="A3063" s="2">
        <v>45642</v>
      </c>
      <c r="B3063" s="3">
        <f t="shared" si="143"/>
        <v>2025</v>
      </c>
      <c r="C3063" t="str">
        <f t="shared" si="141"/>
        <v>2024-2025</v>
      </c>
      <c r="D3063" t="s">
        <v>161</v>
      </c>
      <c r="E3063" t="s">
        <v>111</v>
      </c>
      <c r="F3063" t="str">
        <f t="shared" si="142"/>
        <v>New South Wales</v>
      </c>
      <c r="G3063" t="s">
        <v>10</v>
      </c>
      <c r="H3063">
        <v>2154</v>
      </c>
      <c r="I3063" t="s">
        <v>11</v>
      </c>
      <c r="J3063" t="s">
        <v>123</v>
      </c>
      <c r="K3063" t="s">
        <v>151</v>
      </c>
      <c r="L3063" t="s">
        <v>141</v>
      </c>
      <c r="M3063" s="5">
        <v>694</v>
      </c>
    </row>
    <row r="3064" spans="1:13" x14ac:dyDescent="0.25">
      <c r="A3064" s="2">
        <v>45743</v>
      </c>
      <c r="B3064" s="3">
        <f t="shared" si="143"/>
        <v>2025</v>
      </c>
      <c r="C3064" t="str">
        <f t="shared" si="141"/>
        <v>2024-2025</v>
      </c>
      <c r="D3064" t="s">
        <v>161</v>
      </c>
      <c r="E3064" t="s">
        <v>14</v>
      </c>
      <c r="F3064" t="str">
        <f t="shared" si="142"/>
        <v>Northern Territory</v>
      </c>
      <c r="G3064" t="s">
        <v>15</v>
      </c>
      <c r="H3064">
        <v>800</v>
      </c>
      <c r="I3064" t="s">
        <v>11</v>
      </c>
      <c r="J3064" t="s">
        <v>138</v>
      </c>
      <c r="K3064" t="s">
        <v>157</v>
      </c>
      <c r="L3064" t="s">
        <v>147</v>
      </c>
      <c r="M3064" s="5">
        <v>61</v>
      </c>
    </row>
    <row r="3065" spans="1:13" x14ac:dyDescent="0.25">
      <c r="A3065" s="2">
        <v>45962</v>
      </c>
      <c r="B3065" s="3">
        <f t="shared" si="143"/>
        <v>2026</v>
      </c>
      <c r="C3065" t="str">
        <f t="shared" si="141"/>
        <v>2025-2026</v>
      </c>
      <c r="D3065" t="s">
        <v>161</v>
      </c>
      <c r="E3065" t="s">
        <v>55</v>
      </c>
      <c r="F3065" t="str">
        <f t="shared" si="142"/>
        <v>Queensland</v>
      </c>
      <c r="G3065" t="s">
        <v>19</v>
      </c>
      <c r="H3065">
        <v>4740</v>
      </c>
      <c r="I3065" t="s">
        <v>11</v>
      </c>
      <c r="J3065" t="s">
        <v>136</v>
      </c>
      <c r="K3065" t="s">
        <v>150</v>
      </c>
      <c r="L3065" t="s">
        <v>140</v>
      </c>
      <c r="M3065" s="5">
        <v>282</v>
      </c>
    </row>
    <row r="3066" spans="1:13" x14ac:dyDescent="0.25">
      <c r="A3066" s="2">
        <v>45980</v>
      </c>
      <c r="B3066" s="3">
        <f t="shared" si="143"/>
        <v>2026</v>
      </c>
      <c r="C3066" t="str">
        <f t="shared" si="141"/>
        <v>2025-2026</v>
      </c>
      <c r="D3066" t="s">
        <v>161</v>
      </c>
      <c r="E3066" t="s">
        <v>74</v>
      </c>
      <c r="F3066" t="str">
        <f t="shared" si="142"/>
        <v>Victoria</v>
      </c>
      <c r="G3066" t="s">
        <v>26</v>
      </c>
      <c r="H3066">
        <v>3500</v>
      </c>
      <c r="I3066" t="s">
        <v>11</v>
      </c>
      <c r="J3066" t="s">
        <v>127</v>
      </c>
      <c r="K3066" t="s">
        <v>154</v>
      </c>
      <c r="L3066" t="s">
        <v>144</v>
      </c>
      <c r="M3066" s="5">
        <v>375</v>
      </c>
    </row>
    <row r="3067" spans="1:13" x14ac:dyDescent="0.25">
      <c r="A3067" s="2">
        <v>45945</v>
      </c>
      <c r="B3067" s="3">
        <f t="shared" si="143"/>
        <v>2026</v>
      </c>
      <c r="C3067" t="str">
        <f t="shared" si="141"/>
        <v>2025-2026</v>
      </c>
      <c r="D3067" t="s">
        <v>160</v>
      </c>
      <c r="E3067" t="s">
        <v>32</v>
      </c>
      <c r="F3067" t="str">
        <f t="shared" si="142"/>
        <v>Victoria</v>
      </c>
      <c r="G3067" t="s">
        <v>26</v>
      </c>
      <c r="H3067">
        <v>3977</v>
      </c>
      <c r="I3067" t="s">
        <v>11</v>
      </c>
      <c r="J3067" t="s">
        <v>135</v>
      </c>
      <c r="K3067" t="s">
        <v>151</v>
      </c>
      <c r="L3067" t="s">
        <v>141</v>
      </c>
      <c r="M3067" s="5">
        <v>349</v>
      </c>
    </row>
    <row r="3068" spans="1:13" x14ac:dyDescent="0.25">
      <c r="A3068" s="2">
        <v>45460</v>
      </c>
      <c r="B3068" s="3">
        <f t="shared" si="143"/>
        <v>2024</v>
      </c>
      <c r="C3068" t="str">
        <f t="shared" si="141"/>
        <v>2023-2024</v>
      </c>
      <c r="D3068" t="s">
        <v>161</v>
      </c>
      <c r="E3068" t="s">
        <v>14</v>
      </c>
      <c r="F3068" t="str">
        <f t="shared" si="142"/>
        <v>Northern Territory</v>
      </c>
      <c r="G3068" t="s">
        <v>15</v>
      </c>
      <c r="H3068">
        <v>800</v>
      </c>
      <c r="I3068" t="s">
        <v>11</v>
      </c>
      <c r="J3068" t="s">
        <v>138</v>
      </c>
      <c r="K3068" t="s">
        <v>150</v>
      </c>
      <c r="L3068" t="s">
        <v>140</v>
      </c>
      <c r="M3068" s="5">
        <v>31</v>
      </c>
    </row>
    <row r="3069" spans="1:13" x14ac:dyDescent="0.25">
      <c r="A3069" s="2">
        <v>45708</v>
      </c>
      <c r="B3069" s="3">
        <f t="shared" si="143"/>
        <v>2025</v>
      </c>
      <c r="C3069" t="str">
        <f t="shared" si="141"/>
        <v>2024-2025</v>
      </c>
      <c r="D3069" t="s">
        <v>160</v>
      </c>
      <c r="E3069" t="s">
        <v>72</v>
      </c>
      <c r="F3069" t="str">
        <f t="shared" si="142"/>
        <v>Queensland</v>
      </c>
      <c r="G3069" t="s">
        <v>19</v>
      </c>
      <c r="H3069">
        <v>4870</v>
      </c>
      <c r="I3069" t="s">
        <v>11</v>
      </c>
      <c r="J3069" t="s">
        <v>131</v>
      </c>
      <c r="K3069" t="s">
        <v>155</v>
      </c>
      <c r="L3069" t="s">
        <v>145</v>
      </c>
      <c r="M3069" s="5">
        <v>643</v>
      </c>
    </row>
    <row r="3070" spans="1:13" x14ac:dyDescent="0.25">
      <c r="A3070" s="2">
        <v>45535</v>
      </c>
      <c r="B3070" s="3">
        <f t="shared" si="143"/>
        <v>2025</v>
      </c>
      <c r="C3070" t="str">
        <f t="shared" si="141"/>
        <v>2024-2025</v>
      </c>
      <c r="D3070" t="s">
        <v>160</v>
      </c>
      <c r="E3070" t="s">
        <v>48</v>
      </c>
      <c r="F3070" t="str">
        <f t="shared" si="142"/>
        <v>Western Australia</v>
      </c>
      <c r="G3070" t="s">
        <v>28</v>
      </c>
      <c r="H3070">
        <v>6450</v>
      </c>
      <c r="I3070" t="s">
        <v>11</v>
      </c>
      <c r="J3070" t="s">
        <v>139</v>
      </c>
      <c r="K3070" t="s">
        <v>154</v>
      </c>
      <c r="L3070" t="s">
        <v>144</v>
      </c>
      <c r="M3070" s="5">
        <v>430</v>
      </c>
    </row>
    <row r="3071" spans="1:13" x14ac:dyDescent="0.25">
      <c r="A3071" s="2">
        <v>45357</v>
      </c>
      <c r="B3071" s="3">
        <f t="shared" si="143"/>
        <v>2024</v>
      </c>
      <c r="C3071" t="str">
        <f t="shared" si="141"/>
        <v>2023-2024</v>
      </c>
      <c r="D3071" t="s">
        <v>160</v>
      </c>
      <c r="E3071" t="s">
        <v>66</v>
      </c>
      <c r="F3071" t="str">
        <f t="shared" si="142"/>
        <v>Western Australia</v>
      </c>
      <c r="G3071" t="s">
        <v>28</v>
      </c>
      <c r="H3071">
        <v>6330</v>
      </c>
      <c r="I3071" t="s">
        <v>11</v>
      </c>
      <c r="J3071" t="s">
        <v>133</v>
      </c>
      <c r="K3071" t="s">
        <v>155</v>
      </c>
      <c r="L3071" t="s">
        <v>145</v>
      </c>
      <c r="M3071" s="5">
        <v>65</v>
      </c>
    </row>
    <row r="3072" spans="1:13" x14ac:dyDescent="0.25">
      <c r="A3072" s="2">
        <v>45806</v>
      </c>
      <c r="B3072" s="3">
        <f t="shared" si="143"/>
        <v>2025</v>
      </c>
      <c r="C3072" t="str">
        <f t="shared" si="141"/>
        <v>2024-2025</v>
      </c>
      <c r="D3072" t="s">
        <v>161</v>
      </c>
      <c r="E3072" t="s">
        <v>75</v>
      </c>
      <c r="F3072" t="str">
        <f t="shared" si="142"/>
        <v>Victoria</v>
      </c>
      <c r="G3072" t="s">
        <v>26</v>
      </c>
      <c r="H3072">
        <v>3915</v>
      </c>
      <c r="I3072" t="s">
        <v>11</v>
      </c>
      <c r="J3072" t="s">
        <v>135</v>
      </c>
      <c r="K3072" t="s">
        <v>159</v>
      </c>
      <c r="L3072" t="s">
        <v>149</v>
      </c>
      <c r="M3072" s="5">
        <v>740</v>
      </c>
    </row>
    <row r="3073" spans="1:13" x14ac:dyDescent="0.25">
      <c r="A3073" s="2">
        <v>45849</v>
      </c>
      <c r="B3073" s="3">
        <f t="shared" si="143"/>
        <v>2026</v>
      </c>
      <c r="C3073" t="str">
        <f t="shared" si="141"/>
        <v>2025-2026</v>
      </c>
      <c r="D3073" t="s">
        <v>160</v>
      </c>
      <c r="E3073" t="s">
        <v>100</v>
      </c>
      <c r="F3073" t="str">
        <f t="shared" si="142"/>
        <v>New South Wales</v>
      </c>
      <c r="G3073" t="s">
        <v>10</v>
      </c>
      <c r="H3073">
        <v>2800</v>
      </c>
      <c r="I3073" t="s">
        <v>11</v>
      </c>
      <c r="J3073" t="s">
        <v>130</v>
      </c>
      <c r="K3073" t="s">
        <v>153</v>
      </c>
      <c r="L3073" t="s">
        <v>143</v>
      </c>
      <c r="M3073" s="5">
        <v>35</v>
      </c>
    </row>
    <row r="3074" spans="1:13" x14ac:dyDescent="0.25">
      <c r="A3074" s="2">
        <v>46013</v>
      </c>
      <c r="B3074" s="3">
        <f t="shared" si="143"/>
        <v>2026</v>
      </c>
      <c r="C3074" t="str">
        <f t="shared" ref="C3074:C3137" si="144">IF(MONTH(A3074) &gt;= 7, YEAR(A3074) &amp; "-" &amp; YEAR(A3074) + 1, YEAR(A3074) - 1 &amp; "-" &amp; YEAR(A3074))</f>
        <v>2025-2026</v>
      </c>
      <c r="D3074" t="s">
        <v>160</v>
      </c>
      <c r="E3074" t="s">
        <v>93</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26</v>
      </c>
      <c r="H3074">
        <v>3400</v>
      </c>
      <c r="I3074" t="s">
        <v>11</v>
      </c>
      <c r="J3074" t="s">
        <v>127</v>
      </c>
      <c r="K3074" t="s">
        <v>154</v>
      </c>
      <c r="L3074" t="s">
        <v>144</v>
      </c>
      <c r="M3074" s="5">
        <v>479</v>
      </c>
    </row>
    <row r="3075" spans="1:13" x14ac:dyDescent="0.25">
      <c r="A3075" s="2">
        <v>45950</v>
      </c>
      <c r="B3075" s="3">
        <f t="shared" ref="B3075:B3138" si="146">IF(MONTH(A3075)&gt;=7,YEAR(A3075)+1,YEAR(A3075))</f>
        <v>2026</v>
      </c>
      <c r="C3075" t="str">
        <f t="shared" si="144"/>
        <v>2025-2026</v>
      </c>
      <c r="D3075" t="s">
        <v>160</v>
      </c>
      <c r="E3075" t="s">
        <v>100</v>
      </c>
      <c r="F3075" t="str">
        <f t="shared" si="145"/>
        <v>New South Wales</v>
      </c>
      <c r="G3075" t="s">
        <v>10</v>
      </c>
      <c r="H3075">
        <v>2800</v>
      </c>
      <c r="I3075" t="s">
        <v>11</v>
      </c>
      <c r="J3075" t="s">
        <v>130</v>
      </c>
      <c r="K3075" t="s">
        <v>152</v>
      </c>
      <c r="L3075" t="s">
        <v>142</v>
      </c>
      <c r="M3075" s="5">
        <v>162</v>
      </c>
    </row>
    <row r="3076" spans="1:13" x14ac:dyDescent="0.25">
      <c r="A3076" s="2">
        <v>45629</v>
      </c>
      <c r="B3076" s="3">
        <f t="shared" si="146"/>
        <v>2025</v>
      </c>
      <c r="C3076" t="str">
        <f t="shared" si="144"/>
        <v>2024-2025</v>
      </c>
      <c r="D3076" t="s">
        <v>160</v>
      </c>
      <c r="E3076" t="s">
        <v>33</v>
      </c>
      <c r="F3076" t="str">
        <f t="shared" si="145"/>
        <v>Northern Territory</v>
      </c>
      <c r="G3076" t="s">
        <v>15</v>
      </c>
      <c r="H3076">
        <v>870</v>
      </c>
      <c r="I3076" t="s">
        <v>11</v>
      </c>
      <c r="J3076" t="s">
        <v>138</v>
      </c>
      <c r="K3076" t="s">
        <v>151</v>
      </c>
      <c r="L3076" t="s">
        <v>141</v>
      </c>
      <c r="M3076" s="5">
        <v>246</v>
      </c>
    </row>
    <row r="3077" spans="1:13" x14ac:dyDescent="0.25">
      <c r="A3077" s="2">
        <v>45747</v>
      </c>
      <c r="B3077" s="3">
        <f t="shared" si="146"/>
        <v>2025</v>
      </c>
      <c r="C3077" t="str">
        <f t="shared" si="144"/>
        <v>2024-2025</v>
      </c>
      <c r="D3077" t="s">
        <v>160</v>
      </c>
      <c r="E3077" t="s">
        <v>30</v>
      </c>
      <c r="F3077" t="str">
        <f t="shared" si="145"/>
        <v>Victoria</v>
      </c>
      <c r="G3077" t="s">
        <v>26</v>
      </c>
      <c r="H3077">
        <v>3030</v>
      </c>
      <c r="I3077" t="s">
        <v>11</v>
      </c>
      <c r="J3077" t="s">
        <v>126</v>
      </c>
      <c r="K3077" t="s">
        <v>155</v>
      </c>
      <c r="L3077" t="s">
        <v>145</v>
      </c>
      <c r="M3077" s="5">
        <v>572</v>
      </c>
    </row>
    <row r="3078" spans="1:13" x14ac:dyDescent="0.25">
      <c r="A3078" s="2">
        <v>45936</v>
      </c>
      <c r="B3078" s="3">
        <f t="shared" si="146"/>
        <v>2026</v>
      </c>
      <c r="C3078" t="str">
        <f t="shared" si="144"/>
        <v>2025-2026</v>
      </c>
      <c r="D3078" t="s">
        <v>160</v>
      </c>
      <c r="E3078" t="s">
        <v>88</v>
      </c>
      <c r="F3078" t="str">
        <f t="shared" si="145"/>
        <v>Queensland</v>
      </c>
      <c r="G3078" t="s">
        <v>19</v>
      </c>
      <c r="H3078">
        <v>4570</v>
      </c>
      <c r="I3078" t="s">
        <v>11</v>
      </c>
      <c r="J3078" t="s">
        <v>134</v>
      </c>
      <c r="K3078" t="s">
        <v>154</v>
      </c>
      <c r="L3078" t="s">
        <v>144</v>
      </c>
      <c r="M3078" s="5">
        <v>315</v>
      </c>
    </row>
    <row r="3079" spans="1:13" x14ac:dyDescent="0.25">
      <c r="A3079" s="2">
        <v>45538</v>
      </c>
      <c r="B3079" s="3">
        <f t="shared" si="146"/>
        <v>2025</v>
      </c>
      <c r="C3079" t="str">
        <f t="shared" si="144"/>
        <v>2024-2025</v>
      </c>
      <c r="D3079" t="s">
        <v>161</v>
      </c>
      <c r="E3079" t="s">
        <v>111</v>
      </c>
      <c r="F3079" t="str">
        <f t="shared" si="145"/>
        <v>New South Wales</v>
      </c>
      <c r="G3079" t="s">
        <v>10</v>
      </c>
      <c r="H3079">
        <v>2154</v>
      </c>
      <c r="I3079" t="s">
        <v>11</v>
      </c>
      <c r="J3079" t="s">
        <v>123</v>
      </c>
      <c r="K3079" t="s">
        <v>153</v>
      </c>
      <c r="L3079" t="s">
        <v>143</v>
      </c>
      <c r="M3079" s="5">
        <v>517</v>
      </c>
    </row>
    <row r="3080" spans="1:13" x14ac:dyDescent="0.25">
      <c r="A3080" s="2">
        <v>45523</v>
      </c>
      <c r="B3080" s="3">
        <f t="shared" si="146"/>
        <v>2025</v>
      </c>
      <c r="C3080" t="str">
        <f t="shared" si="144"/>
        <v>2024-2025</v>
      </c>
      <c r="D3080" t="s">
        <v>160</v>
      </c>
      <c r="E3080" t="s">
        <v>30</v>
      </c>
      <c r="F3080" t="str">
        <f t="shared" si="145"/>
        <v>Victoria</v>
      </c>
      <c r="G3080" t="s">
        <v>26</v>
      </c>
      <c r="H3080">
        <v>3030</v>
      </c>
      <c r="I3080" t="s">
        <v>11</v>
      </c>
      <c r="J3080" t="s">
        <v>126</v>
      </c>
      <c r="K3080" t="s">
        <v>150</v>
      </c>
      <c r="L3080" t="s">
        <v>140</v>
      </c>
      <c r="M3080" s="5">
        <v>121</v>
      </c>
    </row>
    <row r="3081" spans="1:13" x14ac:dyDescent="0.25">
      <c r="A3081" s="2">
        <v>45478</v>
      </c>
      <c r="B3081" s="3">
        <f t="shared" si="146"/>
        <v>2025</v>
      </c>
      <c r="C3081" t="str">
        <f t="shared" si="144"/>
        <v>2024-2025</v>
      </c>
      <c r="D3081" t="s">
        <v>160</v>
      </c>
      <c r="E3081" t="s">
        <v>24</v>
      </c>
      <c r="F3081" t="str">
        <f t="shared" si="145"/>
        <v>Queensland</v>
      </c>
      <c r="G3081" t="s">
        <v>19</v>
      </c>
      <c r="H3081">
        <v>4053</v>
      </c>
      <c r="I3081" t="s">
        <v>11</v>
      </c>
      <c r="J3081" t="s">
        <v>129</v>
      </c>
      <c r="K3081" t="s">
        <v>156</v>
      </c>
      <c r="L3081" t="s">
        <v>146</v>
      </c>
      <c r="M3081" s="5">
        <v>227</v>
      </c>
    </row>
    <row r="3082" spans="1:13" x14ac:dyDescent="0.25">
      <c r="A3082" s="2">
        <v>45431</v>
      </c>
      <c r="B3082" s="3">
        <f t="shared" si="146"/>
        <v>2024</v>
      </c>
      <c r="C3082" t="str">
        <f t="shared" si="144"/>
        <v>2023-2024</v>
      </c>
      <c r="D3082" t="s">
        <v>160</v>
      </c>
      <c r="E3082" t="s">
        <v>90</v>
      </c>
      <c r="F3082" t="str">
        <f t="shared" si="145"/>
        <v>New South Wales</v>
      </c>
      <c r="G3082" t="s">
        <v>10</v>
      </c>
      <c r="H3082">
        <v>2650</v>
      </c>
      <c r="I3082" t="s">
        <v>11</v>
      </c>
      <c r="J3082" t="s">
        <v>130</v>
      </c>
      <c r="K3082" t="s">
        <v>153</v>
      </c>
      <c r="L3082" t="s">
        <v>143</v>
      </c>
      <c r="M3082" s="5">
        <v>669</v>
      </c>
    </row>
    <row r="3083" spans="1:13" x14ac:dyDescent="0.25">
      <c r="A3083" s="2">
        <v>45811</v>
      </c>
      <c r="B3083" s="3">
        <f t="shared" si="146"/>
        <v>2025</v>
      </c>
      <c r="C3083" t="str">
        <f t="shared" si="144"/>
        <v>2024-2025</v>
      </c>
      <c r="D3083" t="s">
        <v>160</v>
      </c>
      <c r="E3083" t="s">
        <v>33</v>
      </c>
      <c r="F3083" t="str">
        <f t="shared" si="145"/>
        <v>Northern Territory</v>
      </c>
      <c r="G3083" t="s">
        <v>15</v>
      </c>
      <c r="H3083">
        <v>870</v>
      </c>
      <c r="I3083" t="s">
        <v>11</v>
      </c>
      <c r="J3083" t="s">
        <v>138</v>
      </c>
      <c r="K3083" t="s">
        <v>154</v>
      </c>
      <c r="L3083" t="s">
        <v>144</v>
      </c>
      <c r="M3083" s="5">
        <v>165</v>
      </c>
    </row>
    <row r="3084" spans="1:13" x14ac:dyDescent="0.25">
      <c r="A3084" s="2">
        <v>45395</v>
      </c>
      <c r="B3084" s="3">
        <f t="shared" si="146"/>
        <v>2024</v>
      </c>
      <c r="C3084" t="str">
        <f t="shared" si="144"/>
        <v>2023-2024</v>
      </c>
      <c r="D3084" t="s">
        <v>161</v>
      </c>
      <c r="E3084" t="s">
        <v>87</v>
      </c>
      <c r="F3084" t="str">
        <f t="shared" si="145"/>
        <v>New South Wales</v>
      </c>
      <c r="G3084" t="s">
        <v>10</v>
      </c>
      <c r="H3084">
        <v>2158</v>
      </c>
      <c r="I3084" t="s">
        <v>11</v>
      </c>
      <c r="J3084" t="s">
        <v>123</v>
      </c>
      <c r="K3084" t="s">
        <v>155</v>
      </c>
      <c r="L3084" t="s">
        <v>145</v>
      </c>
      <c r="M3084" s="5">
        <v>118</v>
      </c>
    </row>
    <row r="3085" spans="1:13" x14ac:dyDescent="0.25">
      <c r="A3085" s="2">
        <v>45944</v>
      </c>
      <c r="B3085" s="3">
        <f t="shared" si="146"/>
        <v>2026</v>
      </c>
      <c r="C3085" t="str">
        <f t="shared" si="144"/>
        <v>2025-2026</v>
      </c>
      <c r="D3085" t="s">
        <v>160</v>
      </c>
      <c r="E3085" t="s">
        <v>20</v>
      </c>
      <c r="F3085" t="str">
        <f t="shared" si="145"/>
        <v>South Australia</v>
      </c>
      <c r="G3085" t="s">
        <v>17</v>
      </c>
      <c r="H3085">
        <v>5607</v>
      </c>
      <c r="I3085" t="s">
        <v>11</v>
      </c>
      <c r="J3085" t="s">
        <v>137</v>
      </c>
      <c r="K3085" t="s">
        <v>155</v>
      </c>
      <c r="L3085" t="s">
        <v>145</v>
      </c>
      <c r="M3085" s="5">
        <v>595</v>
      </c>
    </row>
    <row r="3086" spans="1:13" x14ac:dyDescent="0.25">
      <c r="A3086" s="2">
        <v>45797</v>
      </c>
      <c r="B3086" s="3">
        <f t="shared" si="146"/>
        <v>2025</v>
      </c>
      <c r="C3086" t="str">
        <f t="shared" si="144"/>
        <v>2024-2025</v>
      </c>
      <c r="D3086" t="s">
        <v>160</v>
      </c>
      <c r="E3086" t="s">
        <v>60</v>
      </c>
      <c r="F3086" t="str">
        <f t="shared" si="145"/>
        <v>Queensland</v>
      </c>
      <c r="G3086" t="s">
        <v>19</v>
      </c>
      <c r="H3086">
        <v>4655</v>
      </c>
      <c r="I3086" t="s">
        <v>11</v>
      </c>
      <c r="J3086" t="s">
        <v>136</v>
      </c>
      <c r="K3086" t="s">
        <v>154</v>
      </c>
      <c r="L3086" t="s">
        <v>144</v>
      </c>
      <c r="M3086" s="5">
        <v>762</v>
      </c>
    </row>
    <row r="3087" spans="1:13" x14ac:dyDescent="0.25">
      <c r="A3087" s="2">
        <v>45544</v>
      </c>
      <c r="B3087" s="3">
        <f t="shared" si="146"/>
        <v>2025</v>
      </c>
      <c r="C3087" t="str">
        <f t="shared" si="144"/>
        <v>2024-2025</v>
      </c>
      <c r="D3087" t="s">
        <v>160</v>
      </c>
      <c r="E3087" t="s">
        <v>46</v>
      </c>
      <c r="F3087" t="str">
        <f t="shared" si="145"/>
        <v>South Australia</v>
      </c>
      <c r="G3087" t="s">
        <v>17</v>
      </c>
      <c r="H3087">
        <v>5043</v>
      </c>
      <c r="I3087" t="s">
        <v>11</v>
      </c>
      <c r="J3087" t="s">
        <v>132</v>
      </c>
      <c r="K3087" t="s">
        <v>150</v>
      </c>
      <c r="L3087" t="s">
        <v>140</v>
      </c>
      <c r="M3087" s="5">
        <v>22</v>
      </c>
    </row>
    <row r="3088" spans="1:13" x14ac:dyDescent="0.25">
      <c r="A3088" s="2">
        <v>45675</v>
      </c>
      <c r="B3088" s="3">
        <f t="shared" si="146"/>
        <v>2025</v>
      </c>
      <c r="C3088" t="str">
        <f t="shared" si="144"/>
        <v>2024-2025</v>
      </c>
      <c r="D3088" t="s">
        <v>160</v>
      </c>
      <c r="E3088" t="s">
        <v>100</v>
      </c>
      <c r="F3088" t="str">
        <f t="shared" si="145"/>
        <v>New South Wales</v>
      </c>
      <c r="G3088" t="s">
        <v>10</v>
      </c>
      <c r="H3088">
        <v>2800</v>
      </c>
      <c r="I3088" t="s">
        <v>11</v>
      </c>
      <c r="J3088" t="s">
        <v>130</v>
      </c>
      <c r="K3088" t="s">
        <v>157</v>
      </c>
      <c r="L3088" t="s">
        <v>147</v>
      </c>
      <c r="M3088" s="5">
        <v>359</v>
      </c>
    </row>
    <row r="3089" spans="1:13" x14ac:dyDescent="0.25">
      <c r="A3089" s="2">
        <v>45712</v>
      </c>
      <c r="B3089" s="3">
        <f t="shared" si="146"/>
        <v>2025</v>
      </c>
      <c r="C3089" t="str">
        <f t="shared" si="144"/>
        <v>2024-2025</v>
      </c>
      <c r="D3089" t="s">
        <v>160</v>
      </c>
      <c r="E3089" t="s">
        <v>109</v>
      </c>
      <c r="F3089" t="str">
        <f t="shared" si="145"/>
        <v>Western Australia</v>
      </c>
      <c r="G3089" t="s">
        <v>28</v>
      </c>
      <c r="H3089">
        <v>6052</v>
      </c>
      <c r="I3089" t="s">
        <v>11</v>
      </c>
      <c r="J3089" t="s">
        <v>119</v>
      </c>
      <c r="K3089" t="s">
        <v>154</v>
      </c>
      <c r="L3089" t="s">
        <v>144</v>
      </c>
      <c r="M3089" s="5">
        <v>315</v>
      </c>
    </row>
    <row r="3090" spans="1:13" x14ac:dyDescent="0.25">
      <c r="A3090" s="2">
        <v>45938</v>
      </c>
      <c r="B3090" s="3">
        <f t="shared" si="146"/>
        <v>2026</v>
      </c>
      <c r="C3090" t="str">
        <f t="shared" si="144"/>
        <v>2025-2026</v>
      </c>
      <c r="D3090" t="s">
        <v>160</v>
      </c>
      <c r="E3090" t="s">
        <v>92</v>
      </c>
      <c r="F3090" t="str">
        <f t="shared" si="145"/>
        <v>New South Wales</v>
      </c>
      <c r="G3090" t="s">
        <v>10</v>
      </c>
      <c r="H3090">
        <v>2015</v>
      </c>
      <c r="I3090" t="s">
        <v>11</v>
      </c>
      <c r="J3090" t="s">
        <v>124</v>
      </c>
      <c r="K3090" t="s">
        <v>153</v>
      </c>
      <c r="L3090" t="s">
        <v>143</v>
      </c>
      <c r="M3090" s="5">
        <v>433</v>
      </c>
    </row>
    <row r="3091" spans="1:13" x14ac:dyDescent="0.25">
      <c r="A3091" s="2">
        <v>45731</v>
      </c>
      <c r="B3091" s="3">
        <f t="shared" si="146"/>
        <v>2025</v>
      </c>
      <c r="C3091" t="str">
        <f t="shared" si="144"/>
        <v>2024-2025</v>
      </c>
      <c r="D3091" t="s">
        <v>160</v>
      </c>
      <c r="E3091" t="s">
        <v>32</v>
      </c>
      <c r="F3091" t="str">
        <f t="shared" si="145"/>
        <v>Victoria</v>
      </c>
      <c r="G3091" t="s">
        <v>26</v>
      </c>
      <c r="H3091">
        <v>3977</v>
      </c>
      <c r="I3091" t="s">
        <v>11</v>
      </c>
      <c r="J3091" t="s">
        <v>135</v>
      </c>
      <c r="K3091" t="s">
        <v>154</v>
      </c>
      <c r="L3091" t="s">
        <v>144</v>
      </c>
      <c r="M3091" s="5">
        <v>480</v>
      </c>
    </row>
    <row r="3092" spans="1:13" x14ac:dyDescent="0.25">
      <c r="A3092" s="2">
        <v>45694</v>
      </c>
      <c r="B3092" s="3">
        <f t="shared" si="146"/>
        <v>2025</v>
      </c>
      <c r="C3092" t="str">
        <f t="shared" si="144"/>
        <v>2024-2025</v>
      </c>
      <c r="D3092" t="s">
        <v>160</v>
      </c>
      <c r="E3092" t="s">
        <v>47</v>
      </c>
      <c r="F3092" t="str">
        <f t="shared" si="145"/>
        <v>Victoria</v>
      </c>
      <c r="G3092" t="s">
        <v>26</v>
      </c>
      <c r="H3092">
        <v>3630</v>
      </c>
      <c r="I3092" t="s">
        <v>11</v>
      </c>
      <c r="J3092" t="s">
        <v>135</v>
      </c>
      <c r="K3092" t="s">
        <v>154</v>
      </c>
      <c r="L3092" t="s">
        <v>144</v>
      </c>
      <c r="M3092" s="5">
        <v>329</v>
      </c>
    </row>
    <row r="3093" spans="1:13" x14ac:dyDescent="0.25">
      <c r="A3093" s="2">
        <v>45721</v>
      </c>
      <c r="B3093" s="3">
        <f t="shared" si="146"/>
        <v>2025</v>
      </c>
      <c r="C3093" t="str">
        <f t="shared" si="144"/>
        <v>2024-2025</v>
      </c>
      <c r="D3093" t="s">
        <v>160</v>
      </c>
      <c r="E3093" t="s">
        <v>86</v>
      </c>
      <c r="F3093" t="str">
        <f t="shared" si="145"/>
        <v>Queensland</v>
      </c>
      <c r="G3093" t="s">
        <v>19</v>
      </c>
      <c r="H3093">
        <v>4119</v>
      </c>
      <c r="I3093" t="s">
        <v>11</v>
      </c>
      <c r="J3093" t="s">
        <v>129</v>
      </c>
      <c r="K3093" t="s">
        <v>155</v>
      </c>
      <c r="L3093" t="s">
        <v>145</v>
      </c>
      <c r="M3093" s="5">
        <v>435</v>
      </c>
    </row>
    <row r="3094" spans="1:13" x14ac:dyDescent="0.25">
      <c r="A3094" s="2">
        <v>45477</v>
      </c>
      <c r="B3094" s="3">
        <f t="shared" si="146"/>
        <v>2025</v>
      </c>
      <c r="C3094" t="str">
        <f t="shared" si="144"/>
        <v>2024-2025</v>
      </c>
      <c r="D3094" t="s">
        <v>160</v>
      </c>
      <c r="E3094" t="s">
        <v>50</v>
      </c>
      <c r="F3094" t="str">
        <f t="shared" si="145"/>
        <v>Australian Capital Territory</v>
      </c>
      <c r="G3094" t="s">
        <v>51</v>
      </c>
      <c r="H3094">
        <v>2617</v>
      </c>
      <c r="I3094" t="s">
        <v>11</v>
      </c>
      <c r="J3094" t="s">
        <v>121</v>
      </c>
      <c r="K3094" t="s">
        <v>150</v>
      </c>
      <c r="L3094" t="s">
        <v>140</v>
      </c>
      <c r="M3094" s="5">
        <v>741</v>
      </c>
    </row>
    <row r="3095" spans="1:13" x14ac:dyDescent="0.25">
      <c r="A3095" s="2">
        <v>45751</v>
      </c>
      <c r="B3095" s="3">
        <f t="shared" si="146"/>
        <v>2025</v>
      </c>
      <c r="C3095" t="str">
        <f t="shared" si="144"/>
        <v>2024-2025</v>
      </c>
      <c r="D3095" t="s">
        <v>160</v>
      </c>
      <c r="E3095" t="s">
        <v>35</v>
      </c>
      <c r="F3095" t="str">
        <f t="shared" si="145"/>
        <v>Victoria</v>
      </c>
      <c r="G3095" t="s">
        <v>26</v>
      </c>
      <c r="H3095">
        <v>3280</v>
      </c>
      <c r="I3095" t="s">
        <v>11</v>
      </c>
      <c r="J3095" t="s">
        <v>127</v>
      </c>
      <c r="K3095" t="s">
        <v>154</v>
      </c>
      <c r="L3095" t="s">
        <v>144</v>
      </c>
      <c r="M3095" s="5">
        <v>253</v>
      </c>
    </row>
    <row r="3096" spans="1:13" x14ac:dyDescent="0.25">
      <c r="A3096" s="2">
        <v>45412</v>
      </c>
      <c r="B3096" s="3">
        <f t="shared" si="146"/>
        <v>2024</v>
      </c>
      <c r="C3096" t="str">
        <f t="shared" si="144"/>
        <v>2023-2024</v>
      </c>
      <c r="D3096" t="s">
        <v>160</v>
      </c>
      <c r="E3096" t="s">
        <v>111</v>
      </c>
      <c r="F3096" t="str">
        <f t="shared" si="145"/>
        <v>New South Wales</v>
      </c>
      <c r="G3096" t="s">
        <v>10</v>
      </c>
      <c r="H3096">
        <v>2154</v>
      </c>
      <c r="I3096" t="s">
        <v>11</v>
      </c>
      <c r="J3096" t="s">
        <v>123</v>
      </c>
      <c r="K3096" t="s">
        <v>151</v>
      </c>
      <c r="L3096" t="s">
        <v>141</v>
      </c>
      <c r="M3096" s="5">
        <v>528</v>
      </c>
    </row>
    <row r="3097" spans="1:13" x14ac:dyDescent="0.25">
      <c r="A3097" s="2">
        <v>45351</v>
      </c>
      <c r="B3097" s="3">
        <f t="shared" si="146"/>
        <v>2024</v>
      </c>
      <c r="C3097" t="str">
        <f t="shared" si="144"/>
        <v>2023-2024</v>
      </c>
      <c r="D3097" t="s">
        <v>160</v>
      </c>
      <c r="E3097" t="s">
        <v>68</v>
      </c>
      <c r="F3097" t="str">
        <f t="shared" si="145"/>
        <v>Victoria</v>
      </c>
      <c r="G3097" t="s">
        <v>26</v>
      </c>
      <c r="H3097">
        <v>3429</v>
      </c>
      <c r="I3097" t="s">
        <v>11</v>
      </c>
      <c r="J3097" t="s">
        <v>127</v>
      </c>
      <c r="K3097" t="s">
        <v>150</v>
      </c>
      <c r="L3097" t="s">
        <v>140</v>
      </c>
      <c r="M3097" s="5">
        <v>211</v>
      </c>
    </row>
    <row r="3098" spans="1:13" x14ac:dyDescent="0.25">
      <c r="A3098" s="2">
        <v>45425</v>
      </c>
      <c r="B3098" s="3">
        <f t="shared" si="146"/>
        <v>2024</v>
      </c>
      <c r="C3098" t="str">
        <f t="shared" si="144"/>
        <v>2023-2024</v>
      </c>
      <c r="D3098" t="s">
        <v>160</v>
      </c>
      <c r="E3098" t="s">
        <v>78</v>
      </c>
      <c r="F3098" t="str">
        <f t="shared" si="145"/>
        <v>New South Wales</v>
      </c>
      <c r="G3098" t="s">
        <v>10</v>
      </c>
      <c r="H3098">
        <v>2480</v>
      </c>
      <c r="I3098" t="s">
        <v>11</v>
      </c>
      <c r="J3098" t="s">
        <v>120</v>
      </c>
      <c r="K3098" t="s">
        <v>153</v>
      </c>
      <c r="L3098" t="s">
        <v>143</v>
      </c>
      <c r="M3098" s="5">
        <v>448</v>
      </c>
    </row>
    <row r="3099" spans="1:13" x14ac:dyDescent="0.25">
      <c r="A3099" s="2">
        <v>45603</v>
      </c>
      <c r="B3099" s="3">
        <f t="shared" si="146"/>
        <v>2025</v>
      </c>
      <c r="C3099" t="str">
        <f t="shared" si="144"/>
        <v>2024-2025</v>
      </c>
      <c r="D3099" t="s">
        <v>160</v>
      </c>
      <c r="E3099" t="s">
        <v>63</v>
      </c>
      <c r="F3099" t="str">
        <f t="shared" si="145"/>
        <v>Queensland</v>
      </c>
      <c r="G3099" t="s">
        <v>19</v>
      </c>
      <c r="H3099">
        <v>4068</v>
      </c>
      <c r="I3099" t="s">
        <v>11</v>
      </c>
      <c r="J3099" t="s">
        <v>129</v>
      </c>
      <c r="K3099" t="s">
        <v>154</v>
      </c>
      <c r="L3099" t="s">
        <v>144</v>
      </c>
      <c r="M3099" s="5">
        <v>533</v>
      </c>
    </row>
    <row r="3100" spans="1:13" x14ac:dyDescent="0.25">
      <c r="A3100" s="2">
        <v>45862</v>
      </c>
      <c r="B3100" s="3">
        <f t="shared" si="146"/>
        <v>2026</v>
      </c>
      <c r="C3100" t="str">
        <f t="shared" si="144"/>
        <v>2025-2026</v>
      </c>
      <c r="D3100" t="s">
        <v>160</v>
      </c>
      <c r="E3100" t="s">
        <v>93</v>
      </c>
      <c r="F3100" t="str">
        <f t="shared" si="145"/>
        <v>Victoria</v>
      </c>
      <c r="G3100" t="s">
        <v>26</v>
      </c>
      <c r="H3100">
        <v>3400</v>
      </c>
      <c r="I3100" t="s">
        <v>11</v>
      </c>
      <c r="J3100" t="s">
        <v>127</v>
      </c>
      <c r="K3100" t="s">
        <v>155</v>
      </c>
      <c r="L3100" t="s">
        <v>145</v>
      </c>
      <c r="M3100" s="5">
        <v>196</v>
      </c>
    </row>
    <row r="3101" spans="1:13" x14ac:dyDescent="0.25">
      <c r="A3101" s="2">
        <v>45384</v>
      </c>
      <c r="B3101" s="3">
        <f t="shared" si="146"/>
        <v>2024</v>
      </c>
      <c r="C3101" t="str">
        <f t="shared" si="144"/>
        <v>2023-2024</v>
      </c>
      <c r="D3101" t="s">
        <v>160</v>
      </c>
      <c r="E3101" t="s">
        <v>35</v>
      </c>
      <c r="F3101" t="str">
        <f t="shared" si="145"/>
        <v>Victoria</v>
      </c>
      <c r="G3101" t="s">
        <v>26</v>
      </c>
      <c r="H3101">
        <v>3280</v>
      </c>
      <c r="I3101" t="s">
        <v>11</v>
      </c>
      <c r="J3101" t="s">
        <v>127</v>
      </c>
      <c r="K3101" t="s">
        <v>152</v>
      </c>
      <c r="L3101" t="s">
        <v>142</v>
      </c>
      <c r="M3101" s="5">
        <v>451</v>
      </c>
    </row>
    <row r="3102" spans="1:13" x14ac:dyDescent="0.25">
      <c r="A3102" s="2">
        <v>45831</v>
      </c>
      <c r="B3102" s="3">
        <f t="shared" si="146"/>
        <v>2025</v>
      </c>
      <c r="C3102" t="str">
        <f t="shared" si="144"/>
        <v>2024-2025</v>
      </c>
      <c r="D3102" t="s">
        <v>160</v>
      </c>
      <c r="E3102" t="s">
        <v>85</v>
      </c>
      <c r="F3102" t="str">
        <f t="shared" si="145"/>
        <v>Western Australia</v>
      </c>
      <c r="G3102" t="s">
        <v>28</v>
      </c>
      <c r="H3102">
        <v>6725</v>
      </c>
      <c r="I3102" t="s">
        <v>11</v>
      </c>
      <c r="J3102" t="s">
        <v>139</v>
      </c>
      <c r="K3102" t="s">
        <v>154</v>
      </c>
      <c r="L3102" t="s">
        <v>144</v>
      </c>
      <c r="M3102" s="5">
        <v>52</v>
      </c>
    </row>
    <row r="3103" spans="1:13" x14ac:dyDescent="0.25">
      <c r="A3103" s="2">
        <v>45463</v>
      </c>
      <c r="B3103" s="3">
        <f t="shared" si="146"/>
        <v>2024</v>
      </c>
      <c r="C3103" t="str">
        <f t="shared" si="144"/>
        <v>2023-2024</v>
      </c>
      <c r="D3103" t="s">
        <v>160</v>
      </c>
      <c r="E3103" t="s">
        <v>27</v>
      </c>
      <c r="F3103" t="str">
        <f t="shared" si="145"/>
        <v>Western Australia</v>
      </c>
      <c r="G3103" t="s">
        <v>28</v>
      </c>
      <c r="H3103">
        <v>6030</v>
      </c>
      <c r="I3103" t="s">
        <v>11</v>
      </c>
      <c r="J3103" t="s">
        <v>119</v>
      </c>
      <c r="K3103" t="s">
        <v>157</v>
      </c>
      <c r="L3103" t="s">
        <v>147</v>
      </c>
      <c r="M3103" s="5">
        <v>684</v>
      </c>
    </row>
    <row r="3104" spans="1:13" x14ac:dyDescent="0.25">
      <c r="A3104" s="2">
        <v>45303</v>
      </c>
      <c r="B3104" s="3">
        <f t="shared" si="146"/>
        <v>2024</v>
      </c>
      <c r="C3104" t="str">
        <f t="shared" si="144"/>
        <v>2023-2024</v>
      </c>
      <c r="D3104" t="s">
        <v>160</v>
      </c>
      <c r="E3104" t="s">
        <v>65</v>
      </c>
      <c r="F3104" t="str">
        <f t="shared" si="145"/>
        <v>Victoria</v>
      </c>
      <c r="G3104" t="s">
        <v>26</v>
      </c>
      <c r="H3104">
        <v>3931</v>
      </c>
      <c r="I3104" t="s">
        <v>11</v>
      </c>
      <c r="J3104" t="s">
        <v>135</v>
      </c>
      <c r="K3104" t="s">
        <v>155</v>
      </c>
      <c r="L3104" t="s">
        <v>145</v>
      </c>
      <c r="M3104" s="5">
        <v>243</v>
      </c>
    </row>
    <row r="3105" spans="1:13" x14ac:dyDescent="0.25">
      <c r="A3105" s="2">
        <v>45546</v>
      </c>
      <c r="B3105" s="3">
        <f t="shared" si="146"/>
        <v>2025</v>
      </c>
      <c r="C3105" t="str">
        <f t="shared" si="144"/>
        <v>2024-2025</v>
      </c>
      <c r="D3105" t="s">
        <v>161</v>
      </c>
      <c r="E3105" t="s">
        <v>114</v>
      </c>
      <c r="F3105" t="str">
        <f t="shared" si="145"/>
        <v>Victoria</v>
      </c>
      <c r="G3105" t="s">
        <v>26</v>
      </c>
      <c r="H3105">
        <v>3353</v>
      </c>
      <c r="I3105" t="s">
        <v>11</v>
      </c>
      <c r="J3105" t="s">
        <v>127</v>
      </c>
      <c r="K3105" t="s">
        <v>159</v>
      </c>
      <c r="L3105" t="s">
        <v>149</v>
      </c>
      <c r="M3105" s="5">
        <v>199</v>
      </c>
    </row>
    <row r="3106" spans="1:13" x14ac:dyDescent="0.25">
      <c r="A3106" s="2">
        <v>45891</v>
      </c>
      <c r="B3106" s="3">
        <f t="shared" si="146"/>
        <v>2026</v>
      </c>
      <c r="C3106" t="str">
        <f t="shared" si="144"/>
        <v>2025-2026</v>
      </c>
      <c r="D3106" t="s">
        <v>161</v>
      </c>
      <c r="E3106" t="s">
        <v>75</v>
      </c>
      <c r="F3106" t="str">
        <f t="shared" si="145"/>
        <v>Victoria</v>
      </c>
      <c r="G3106" t="s">
        <v>26</v>
      </c>
      <c r="H3106">
        <v>3915</v>
      </c>
      <c r="I3106" t="s">
        <v>11</v>
      </c>
      <c r="J3106" t="s">
        <v>135</v>
      </c>
      <c r="K3106" t="s">
        <v>157</v>
      </c>
      <c r="L3106" t="s">
        <v>147</v>
      </c>
      <c r="M3106" s="5">
        <v>73</v>
      </c>
    </row>
    <row r="3107" spans="1:13" x14ac:dyDescent="0.25">
      <c r="A3107" s="2">
        <v>45940</v>
      </c>
      <c r="B3107" s="3">
        <f t="shared" si="146"/>
        <v>2026</v>
      </c>
      <c r="C3107" t="str">
        <f t="shared" si="144"/>
        <v>2025-2026</v>
      </c>
      <c r="D3107" t="s">
        <v>160</v>
      </c>
      <c r="E3107" t="s">
        <v>90</v>
      </c>
      <c r="F3107" t="str">
        <f t="shared" si="145"/>
        <v>New South Wales</v>
      </c>
      <c r="G3107" t="s">
        <v>10</v>
      </c>
      <c r="H3107">
        <v>2650</v>
      </c>
      <c r="I3107" t="s">
        <v>11</v>
      </c>
      <c r="J3107" t="s">
        <v>130</v>
      </c>
      <c r="K3107" t="s">
        <v>153</v>
      </c>
      <c r="L3107" t="s">
        <v>143</v>
      </c>
      <c r="M3107" s="5">
        <v>618</v>
      </c>
    </row>
    <row r="3108" spans="1:13" x14ac:dyDescent="0.25">
      <c r="A3108" s="2">
        <v>45365</v>
      </c>
      <c r="B3108" s="3">
        <f t="shared" si="146"/>
        <v>2024</v>
      </c>
      <c r="C3108" t="str">
        <f t="shared" si="144"/>
        <v>2023-2024</v>
      </c>
      <c r="D3108" t="s">
        <v>161</v>
      </c>
      <c r="E3108" t="s">
        <v>97</v>
      </c>
      <c r="F3108" t="str">
        <f t="shared" si="145"/>
        <v>Tasmania</v>
      </c>
      <c r="G3108" t="s">
        <v>43</v>
      </c>
      <c r="H3108">
        <v>7010</v>
      </c>
      <c r="I3108" t="s">
        <v>11</v>
      </c>
      <c r="J3108" t="s">
        <v>128</v>
      </c>
      <c r="K3108" t="s">
        <v>154</v>
      </c>
      <c r="L3108" t="s">
        <v>144</v>
      </c>
      <c r="M3108" s="5">
        <v>136</v>
      </c>
    </row>
    <row r="3109" spans="1:13" x14ac:dyDescent="0.25">
      <c r="A3109" s="2">
        <v>46009</v>
      </c>
      <c r="B3109" s="3">
        <f t="shared" si="146"/>
        <v>2026</v>
      </c>
      <c r="C3109" t="str">
        <f t="shared" si="144"/>
        <v>2025-2026</v>
      </c>
      <c r="D3109" t="s">
        <v>160</v>
      </c>
      <c r="E3109" t="s">
        <v>110</v>
      </c>
      <c r="F3109" t="str">
        <f t="shared" si="145"/>
        <v>Australian Capital Territory</v>
      </c>
      <c r="G3109" t="s">
        <v>51</v>
      </c>
      <c r="H3109">
        <v>2609</v>
      </c>
      <c r="I3109" t="s">
        <v>11</v>
      </c>
      <c r="J3109" t="s">
        <v>121</v>
      </c>
      <c r="K3109" t="s">
        <v>159</v>
      </c>
      <c r="L3109" t="s">
        <v>149</v>
      </c>
      <c r="M3109" s="5">
        <v>68</v>
      </c>
    </row>
    <row r="3110" spans="1:13" x14ac:dyDescent="0.25">
      <c r="A3110" s="2">
        <v>45659</v>
      </c>
      <c r="B3110" s="3">
        <f t="shared" si="146"/>
        <v>2025</v>
      </c>
      <c r="C3110" t="str">
        <f t="shared" si="144"/>
        <v>2024-2025</v>
      </c>
      <c r="D3110" t="s">
        <v>160</v>
      </c>
      <c r="E3110" t="s">
        <v>30</v>
      </c>
      <c r="F3110" t="str">
        <f t="shared" si="145"/>
        <v>Victoria</v>
      </c>
      <c r="G3110" t="s">
        <v>26</v>
      </c>
      <c r="H3110">
        <v>3030</v>
      </c>
      <c r="I3110" t="s">
        <v>11</v>
      </c>
      <c r="J3110" t="s">
        <v>126</v>
      </c>
      <c r="K3110" t="s">
        <v>159</v>
      </c>
      <c r="L3110" t="s">
        <v>149</v>
      </c>
      <c r="M3110" s="5">
        <v>517</v>
      </c>
    </row>
    <row r="3111" spans="1:13" x14ac:dyDescent="0.25">
      <c r="A3111" s="2">
        <v>45698</v>
      </c>
      <c r="B3111" s="3">
        <f t="shared" si="146"/>
        <v>2025</v>
      </c>
      <c r="C3111" t="str">
        <f t="shared" si="144"/>
        <v>2024-2025</v>
      </c>
      <c r="D3111" t="s">
        <v>160</v>
      </c>
      <c r="E3111" t="s">
        <v>113</v>
      </c>
      <c r="F3111" t="str">
        <f t="shared" si="145"/>
        <v>New South Wales</v>
      </c>
      <c r="G3111" t="s">
        <v>10</v>
      </c>
      <c r="H3111">
        <v>2101</v>
      </c>
      <c r="I3111" t="s">
        <v>11</v>
      </c>
      <c r="J3111" t="s">
        <v>123</v>
      </c>
      <c r="K3111" t="s">
        <v>152</v>
      </c>
      <c r="L3111" t="s">
        <v>142</v>
      </c>
      <c r="M3111" s="5">
        <v>475</v>
      </c>
    </row>
    <row r="3112" spans="1:13" x14ac:dyDescent="0.25">
      <c r="A3112" s="2">
        <v>45486</v>
      </c>
      <c r="B3112" s="3">
        <f t="shared" si="146"/>
        <v>2025</v>
      </c>
      <c r="C3112" t="str">
        <f t="shared" si="144"/>
        <v>2024-2025</v>
      </c>
      <c r="D3112" t="s">
        <v>160</v>
      </c>
      <c r="E3112" t="s">
        <v>21</v>
      </c>
      <c r="F3112" t="str">
        <f t="shared" si="145"/>
        <v>South Australia</v>
      </c>
      <c r="G3112" t="s">
        <v>17</v>
      </c>
      <c r="H3112">
        <v>5343</v>
      </c>
      <c r="I3112" t="s">
        <v>11</v>
      </c>
      <c r="J3112" t="s">
        <v>137</v>
      </c>
      <c r="K3112" t="s">
        <v>150</v>
      </c>
      <c r="L3112" t="s">
        <v>140</v>
      </c>
      <c r="M3112" s="5">
        <v>101</v>
      </c>
    </row>
    <row r="3113" spans="1:13" x14ac:dyDescent="0.25">
      <c r="A3113" s="2">
        <v>45499</v>
      </c>
      <c r="B3113" s="3">
        <f t="shared" si="146"/>
        <v>2025</v>
      </c>
      <c r="C3113" t="str">
        <f t="shared" si="144"/>
        <v>2024-2025</v>
      </c>
      <c r="D3113" t="s">
        <v>160</v>
      </c>
      <c r="E3113" t="s">
        <v>86</v>
      </c>
      <c r="F3113" t="str">
        <f t="shared" si="145"/>
        <v>Queensland</v>
      </c>
      <c r="G3113" t="s">
        <v>19</v>
      </c>
      <c r="H3113">
        <v>4119</v>
      </c>
      <c r="I3113" t="s">
        <v>11</v>
      </c>
      <c r="J3113" t="s">
        <v>129</v>
      </c>
      <c r="K3113" t="s">
        <v>153</v>
      </c>
      <c r="L3113" t="s">
        <v>143</v>
      </c>
      <c r="M3113" s="5">
        <v>347</v>
      </c>
    </row>
    <row r="3114" spans="1:13" x14ac:dyDescent="0.25">
      <c r="A3114" s="2">
        <v>45764</v>
      </c>
      <c r="B3114" s="3">
        <f t="shared" si="146"/>
        <v>2025</v>
      </c>
      <c r="C3114" t="str">
        <f t="shared" si="144"/>
        <v>2024-2025</v>
      </c>
      <c r="D3114" t="s">
        <v>160</v>
      </c>
      <c r="E3114" t="s">
        <v>90</v>
      </c>
      <c r="F3114" t="str">
        <f t="shared" si="145"/>
        <v>New South Wales</v>
      </c>
      <c r="G3114" t="s">
        <v>10</v>
      </c>
      <c r="H3114">
        <v>2650</v>
      </c>
      <c r="I3114" t="s">
        <v>11</v>
      </c>
      <c r="J3114" t="s">
        <v>130</v>
      </c>
      <c r="K3114" t="s">
        <v>156</v>
      </c>
      <c r="L3114" t="s">
        <v>146</v>
      </c>
      <c r="M3114" s="5">
        <v>218</v>
      </c>
    </row>
    <row r="3115" spans="1:13" x14ac:dyDescent="0.25">
      <c r="A3115" s="2">
        <v>45411</v>
      </c>
      <c r="B3115" s="3">
        <f t="shared" si="146"/>
        <v>2024</v>
      </c>
      <c r="C3115" t="str">
        <f t="shared" si="144"/>
        <v>2023-2024</v>
      </c>
      <c r="D3115" t="s">
        <v>160</v>
      </c>
      <c r="E3115" t="s">
        <v>20</v>
      </c>
      <c r="F3115" t="str">
        <f t="shared" si="145"/>
        <v>South Australia</v>
      </c>
      <c r="G3115" t="s">
        <v>17</v>
      </c>
      <c r="H3115">
        <v>5607</v>
      </c>
      <c r="I3115" t="s">
        <v>11</v>
      </c>
      <c r="J3115" t="s">
        <v>137</v>
      </c>
      <c r="K3115" t="s">
        <v>157</v>
      </c>
      <c r="L3115" t="s">
        <v>147</v>
      </c>
      <c r="M3115" s="5">
        <v>298</v>
      </c>
    </row>
    <row r="3116" spans="1:13" x14ac:dyDescent="0.25">
      <c r="A3116" s="2">
        <v>45331</v>
      </c>
      <c r="B3116" s="3">
        <f t="shared" si="146"/>
        <v>2024</v>
      </c>
      <c r="C3116" t="str">
        <f t="shared" si="144"/>
        <v>2023-2024</v>
      </c>
      <c r="D3116" t="s">
        <v>160</v>
      </c>
      <c r="E3116" t="s">
        <v>67</v>
      </c>
      <c r="F3116" t="str">
        <f t="shared" si="145"/>
        <v>Tasmania</v>
      </c>
      <c r="G3116" t="s">
        <v>43</v>
      </c>
      <c r="H3116">
        <v>7250</v>
      </c>
      <c r="I3116" t="s">
        <v>11</v>
      </c>
      <c r="J3116" t="s">
        <v>128</v>
      </c>
      <c r="K3116" t="s">
        <v>155</v>
      </c>
      <c r="L3116" t="s">
        <v>145</v>
      </c>
      <c r="M3116" s="5">
        <v>688</v>
      </c>
    </row>
    <row r="3117" spans="1:13" x14ac:dyDescent="0.25">
      <c r="A3117" s="2">
        <v>45956</v>
      </c>
      <c r="B3117" s="3">
        <f t="shared" si="146"/>
        <v>2026</v>
      </c>
      <c r="C3117" t="str">
        <f t="shared" si="144"/>
        <v>2025-2026</v>
      </c>
      <c r="D3117" t="s">
        <v>160</v>
      </c>
      <c r="E3117" t="s">
        <v>69</v>
      </c>
      <c r="F3117" t="str">
        <f t="shared" si="145"/>
        <v>Victoria</v>
      </c>
      <c r="G3117" t="s">
        <v>26</v>
      </c>
      <c r="H3117">
        <v>3148</v>
      </c>
      <c r="I3117" t="s">
        <v>11</v>
      </c>
      <c r="J3117" t="s">
        <v>125</v>
      </c>
      <c r="K3117" t="s">
        <v>157</v>
      </c>
      <c r="L3117" t="s">
        <v>147</v>
      </c>
      <c r="M3117" s="5">
        <v>200</v>
      </c>
    </row>
    <row r="3118" spans="1:13" x14ac:dyDescent="0.25">
      <c r="A3118" s="2">
        <v>45397</v>
      </c>
      <c r="B3118" s="3">
        <f t="shared" si="146"/>
        <v>2024</v>
      </c>
      <c r="C3118" t="str">
        <f t="shared" si="144"/>
        <v>2023-2024</v>
      </c>
      <c r="D3118" t="s">
        <v>161</v>
      </c>
      <c r="E3118" t="s">
        <v>32</v>
      </c>
      <c r="F3118" t="str">
        <f t="shared" si="145"/>
        <v>Victoria</v>
      </c>
      <c r="G3118" t="s">
        <v>26</v>
      </c>
      <c r="H3118">
        <v>3977</v>
      </c>
      <c r="I3118" t="s">
        <v>11</v>
      </c>
      <c r="J3118" t="s">
        <v>135</v>
      </c>
      <c r="K3118" t="s">
        <v>153</v>
      </c>
      <c r="L3118" t="s">
        <v>143</v>
      </c>
      <c r="M3118" s="5">
        <v>269</v>
      </c>
    </row>
    <row r="3119" spans="1:13" x14ac:dyDescent="0.25">
      <c r="A3119" s="2">
        <v>45778</v>
      </c>
      <c r="B3119" s="3">
        <f t="shared" si="146"/>
        <v>2025</v>
      </c>
      <c r="C3119" t="str">
        <f t="shared" si="144"/>
        <v>2024-2025</v>
      </c>
      <c r="D3119" t="s">
        <v>160</v>
      </c>
      <c r="E3119" t="s">
        <v>77</v>
      </c>
      <c r="F3119" t="str">
        <f t="shared" si="145"/>
        <v>Victoria</v>
      </c>
      <c r="G3119" t="s">
        <v>26</v>
      </c>
      <c r="H3119">
        <v>3018</v>
      </c>
      <c r="I3119" t="s">
        <v>11</v>
      </c>
      <c r="J3119" t="s">
        <v>126</v>
      </c>
      <c r="K3119" t="s">
        <v>152</v>
      </c>
      <c r="L3119" t="s">
        <v>142</v>
      </c>
      <c r="M3119" s="5">
        <v>795</v>
      </c>
    </row>
    <row r="3120" spans="1:13" x14ac:dyDescent="0.25">
      <c r="A3120" s="2">
        <v>45428</v>
      </c>
      <c r="B3120" s="3">
        <f t="shared" si="146"/>
        <v>2024</v>
      </c>
      <c r="C3120" t="str">
        <f t="shared" si="144"/>
        <v>2023-2024</v>
      </c>
      <c r="D3120" t="s">
        <v>160</v>
      </c>
      <c r="E3120" t="s">
        <v>100</v>
      </c>
      <c r="F3120" t="str">
        <f t="shared" si="145"/>
        <v>New South Wales</v>
      </c>
      <c r="G3120" t="s">
        <v>10</v>
      </c>
      <c r="H3120">
        <v>2800</v>
      </c>
      <c r="I3120" t="s">
        <v>11</v>
      </c>
      <c r="J3120" t="s">
        <v>130</v>
      </c>
      <c r="K3120" t="s">
        <v>153</v>
      </c>
      <c r="L3120" t="s">
        <v>143</v>
      </c>
      <c r="M3120" s="5">
        <v>779</v>
      </c>
    </row>
    <row r="3121" spans="1:13" x14ac:dyDescent="0.25">
      <c r="A3121" s="2">
        <v>45802</v>
      </c>
      <c r="B3121" s="3">
        <f t="shared" si="146"/>
        <v>2025</v>
      </c>
      <c r="C3121" t="str">
        <f t="shared" si="144"/>
        <v>2024-2025</v>
      </c>
      <c r="D3121" t="s">
        <v>161</v>
      </c>
      <c r="E3121" t="s">
        <v>59</v>
      </c>
      <c r="F3121" t="str">
        <f t="shared" si="145"/>
        <v>South Australia</v>
      </c>
      <c r="G3121" t="s">
        <v>17</v>
      </c>
      <c r="H3121">
        <v>5011</v>
      </c>
      <c r="I3121" t="s">
        <v>11</v>
      </c>
      <c r="J3121" t="s">
        <v>132</v>
      </c>
      <c r="K3121" t="s">
        <v>157</v>
      </c>
      <c r="L3121" t="s">
        <v>147</v>
      </c>
      <c r="M3121" s="5">
        <v>130</v>
      </c>
    </row>
    <row r="3122" spans="1:13" x14ac:dyDescent="0.25">
      <c r="A3122" s="2">
        <v>45529</v>
      </c>
      <c r="B3122" s="3">
        <f t="shared" si="146"/>
        <v>2025</v>
      </c>
      <c r="C3122" t="str">
        <f t="shared" si="144"/>
        <v>2024-2025</v>
      </c>
      <c r="D3122" t="s">
        <v>160</v>
      </c>
      <c r="E3122" t="s">
        <v>25</v>
      </c>
      <c r="F3122" t="str">
        <f t="shared" si="145"/>
        <v>Victoria</v>
      </c>
      <c r="G3122" t="s">
        <v>26</v>
      </c>
      <c r="H3122">
        <v>3066</v>
      </c>
      <c r="I3122" t="s">
        <v>11</v>
      </c>
      <c r="J3122" t="s">
        <v>126</v>
      </c>
      <c r="K3122" t="s">
        <v>150</v>
      </c>
      <c r="L3122" t="s">
        <v>140</v>
      </c>
      <c r="M3122" s="5">
        <v>144</v>
      </c>
    </row>
    <row r="3123" spans="1:13" x14ac:dyDescent="0.25">
      <c r="A3123" s="2">
        <v>45324</v>
      </c>
      <c r="B3123" s="3">
        <f t="shared" si="146"/>
        <v>2024</v>
      </c>
      <c r="C3123" t="str">
        <f t="shared" si="144"/>
        <v>2023-2024</v>
      </c>
      <c r="D3123" t="s">
        <v>161</v>
      </c>
      <c r="E3123" t="s">
        <v>75</v>
      </c>
      <c r="F3123" t="str">
        <f t="shared" si="145"/>
        <v>Victoria</v>
      </c>
      <c r="G3123" t="s">
        <v>26</v>
      </c>
      <c r="H3123">
        <v>3915</v>
      </c>
      <c r="I3123" t="s">
        <v>11</v>
      </c>
      <c r="J3123" t="s">
        <v>135</v>
      </c>
      <c r="K3123" t="s">
        <v>151</v>
      </c>
      <c r="L3123" t="s">
        <v>141</v>
      </c>
      <c r="M3123" s="5">
        <v>565</v>
      </c>
    </row>
    <row r="3124" spans="1:13" x14ac:dyDescent="0.25">
      <c r="A3124" s="2">
        <v>45859</v>
      </c>
      <c r="B3124" s="3">
        <f t="shared" si="146"/>
        <v>2026</v>
      </c>
      <c r="C3124" t="str">
        <f t="shared" si="144"/>
        <v>2025-2026</v>
      </c>
      <c r="D3124" t="s">
        <v>160</v>
      </c>
      <c r="E3124" t="s">
        <v>39</v>
      </c>
      <c r="F3124" t="str">
        <f t="shared" si="145"/>
        <v>New South Wales</v>
      </c>
      <c r="G3124" t="s">
        <v>10</v>
      </c>
      <c r="H3124">
        <v>2541</v>
      </c>
      <c r="I3124" t="s">
        <v>11</v>
      </c>
      <c r="J3124" t="s">
        <v>121</v>
      </c>
      <c r="K3124" t="s">
        <v>153</v>
      </c>
      <c r="L3124" t="s">
        <v>143</v>
      </c>
      <c r="M3124" s="5">
        <v>396</v>
      </c>
    </row>
    <row r="3125" spans="1:13" x14ac:dyDescent="0.25">
      <c r="A3125" s="2">
        <v>45347</v>
      </c>
      <c r="B3125" s="3">
        <f t="shared" si="146"/>
        <v>2024</v>
      </c>
      <c r="C3125" t="str">
        <f t="shared" si="144"/>
        <v>2023-2024</v>
      </c>
      <c r="D3125" t="s">
        <v>160</v>
      </c>
      <c r="E3125" t="s">
        <v>83</v>
      </c>
      <c r="F3125" t="str">
        <f t="shared" si="145"/>
        <v>Victoria</v>
      </c>
      <c r="G3125" t="s">
        <v>26</v>
      </c>
      <c r="H3125">
        <v>3551</v>
      </c>
      <c r="I3125" t="s">
        <v>11</v>
      </c>
      <c r="J3125" t="s">
        <v>127</v>
      </c>
      <c r="K3125" t="s">
        <v>153</v>
      </c>
      <c r="L3125" t="s">
        <v>143</v>
      </c>
      <c r="M3125" s="5">
        <v>490</v>
      </c>
    </row>
    <row r="3126" spans="1:13" x14ac:dyDescent="0.25">
      <c r="A3126" s="2">
        <v>45514</v>
      </c>
      <c r="B3126" s="3">
        <f t="shared" si="146"/>
        <v>2025</v>
      </c>
      <c r="C3126" t="str">
        <f t="shared" si="144"/>
        <v>2024-2025</v>
      </c>
      <c r="D3126" t="s">
        <v>160</v>
      </c>
      <c r="E3126" t="s">
        <v>107</v>
      </c>
      <c r="F3126" t="str">
        <f t="shared" si="145"/>
        <v>New South Wales</v>
      </c>
      <c r="G3126" t="s">
        <v>10</v>
      </c>
      <c r="H3126">
        <v>2020</v>
      </c>
      <c r="I3126" t="s">
        <v>11</v>
      </c>
      <c r="J3126" t="s">
        <v>124</v>
      </c>
      <c r="K3126" t="s">
        <v>151</v>
      </c>
      <c r="L3126" t="s">
        <v>141</v>
      </c>
      <c r="M3126" s="5">
        <v>594</v>
      </c>
    </row>
    <row r="3127" spans="1:13" x14ac:dyDescent="0.25">
      <c r="A3127" s="2">
        <v>45704</v>
      </c>
      <c r="B3127" s="3">
        <f t="shared" si="146"/>
        <v>2025</v>
      </c>
      <c r="C3127" t="str">
        <f t="shared" si="144"/>
        <v>2024-2025</v>
      </c>
      <c r="D3127" t="s">
        <v>160</v>
      </c>
      <c r="E3127" t="s">
        <v>111</v>
      </c>
      <c r="F3127" t="str">
        <f t="shared" si="145"/>
        <v>New South Wales</v>
      </c>
      <c r="G3127" t="s">
        <v>10</v>
      </c>
      <c r="H3127">
        <v>2154</v>
      </c>
      <c r="I3127" t="s">
        <v>11</v>
      </c>
      <c r="J3127" t="s">
        <v>123</v>
      </c>
      <c r="K3127" t="s">
        <v>154</v>
      </c>
      <c r="L3127" t="s">
        <v>144</v>
      </c>
      <c r="M3127" s="5">
        <v>422</v>
      </c>
    </row>
    <row r="3128" spans="1:13" x14ac:dyDescent="0.25">
      <c r="A3128" s="2">
        <v>45804</v>
      </c>
      <c r="B3128" s="3">
        <f t="shared" si="146"/>
        <v>2025</v>
      </c>
      <c r="C3128" t="str">
        <f t="shared" si="144"/>
        <v>2024-2025</v>
      </c>
      <c r="D3128" t="s">
        <v>161</v>
      </c>
      <c r="E3128" t="s">
        <v>103</v>
      </c>
      <c r="F3128" t="str">
        <f t="shared" si="145"/>
        <v>Victoria</v>
      </c>
      <c r="G3128" t="s">
        <v>26</v>
      </c>
      <c r="H3128">
        <v>3550</v>
      </c>
      <c r="I3128" t="s">
        <v>11</v>
      </c>
      <c r="J3128" t="s">
        <v>127</v>
      </c>
      <c r="K3128" t="s">
        <v>153</v>
      </c>
      <c r="L3128" t="s">
        <v>143</v>
      </c>
      <c r="M3128" s="5">
        <v>462</v>
      </c>
    </row>
    <row r="3129" spans="1:13" x14ac:dyDescent="0.25">
      <c r="A3129" s="2">
        <v>45621</v>
      </c>
      <c r="B3129" s="3">
        <f t="shared" si="146"/>
        <v>2025</v>
      </c>
      <c r="C3129" t="str">
        <f t="shared" si="144"/>
        <v>2024-2025</v>
      </c>
      <c r="D3129" t="s">
        <v>160</v>
      </c>
      <c r="E3129" t="s">
        <v>89</v>
      </c>
      <c r="F3129" t="str">
        <f t="shared" si="145"/>
        <v>Queensland</v>
      </c>
      <c r="G3129" t="s">
        <v>19</v>
      </c>
      <c r="H3129">
        <v>4700</v>
      </c>
      <c r="I3129" t="s">
        <v>11</v>
      </c>
      <c r="J3129" t="s">
        <v>136</v>
      </c>
      <c r="K3129" t="s">
        <v>154</v>
      </c>
      <c r="L3129" t="s">
        <v>144</v>
      </c>
      <c r="M3129" s="5">
        <v>749</v>
      </c>
    </row>
    <row r="3130" spans="1:13" x14ac:dyDescent="0.25">
      <c r="A3130" s="2">
        <v>45940</v>
      </c>
      <c r="B3130" s="3">
        <f t="shared" si="146"/>
        <v>2026</v>
      </c>
      <c r="C3130" t="str">
        <f t="shared" si="144"/>
        <v>2025-2026</v>
      </c>
      <c r="D3130" t="s">
        <v>160</v>
      </c>
      <c r="E3130" t="s">
        <v>42</v>
      </c>
      <c r="F3130" t="str">
        <f t="shared" si="145"/>
        <v>Tasmania</v>
      </c>
      <c r="G3130" t="s">
        <v>43</v>
      </c>
      <c r="H3130">
        <v>7018</v>
      </c>
      <c r="I3130" t="s">
        <v>11</v>
      </c>
      <c r="J3130" t="s">
        <v>128</v>
      </c>
      <c r="K3130" t="s">
        <v>151</v>
      </c>
      <c r="L3130" t="s">
        <v>141</v>
      </c>
      <c r="M3130" s="5">
        <v>475</v>
      </c>
    </row>
    <row r="3131" spans="1:13" x14ac:dyDescent="0.25">
      <c r="A3131" s="2">
        <v>45626</v>
      </c>
      <c r="B3131" s="3">
        <f t="shared" si="146"/>
        <v>2025</v>
      </c>
      <c r="C3131" t="str">
        <f t="shared" si="144"/>
        <v>2024-2025</v>
      </c>
      <c r="D3131" t="s">
        <v>160</v>
      </c>
      <c r="E3131" t="s">
        <v>82</v>
      </c>
      <c r="F3131" t="str">
        <f t="shared" si="145"/>
        <v>Queensland</v>
      </c>
      <c r="G3131" t="s">
        <v>19</v>
      </c>
      <c r="H3131">
        <v>4215</v>
      </c>
      <c r="I3131" t="s">
        <v>11</v>
      </c>
      <c r="J3131" t="s">
        <v>122</v>
      </c>
      <c r="K3131" t="s">
        <v>159</v>
      </c>
      <c r="L3131" t="s">
        <v>149</v>
      </c>
      <c r="M3131" s="5">
        <v>416</v>
      </c>
    </row>
    <row r="3132" spans="1:13" x14ac:dyDescent="0.25">
      <c r="A3132" s="2">
        <v>45969</v>
      </c>
      <c r="B3132" s="3">
        <f t="shared" si="146"/>
        <v>2026</v>
      </c>
      <c r="C3132" t="str">
        <f t="shared" si="144"/>
        <v>2025-2026</v>
      </c>
      <c r="D3132" t="s">
        <v>160</v>
      </c>
      <c r="E3132" t="s">
        <v>85</v>
      </c>
      <c r="F3132" t="str">
        <f t="shared" si="145"/>
        <v>Western Australia</v>
      </c>
      <c r="G3132" t="s">
        <v>28</v>
      </c>
      <c r="H3132">
        <v>6725</v>
      </c>
      <c r="I3132" t="s">
        <v>11</v>
      </c>
      <c r="J3132" t="s">
        <v>139</v>
      </c>
      <c r="K3132" t="s">
        <v>150</v>
      </c>
      <c r="L3132" t="s">
        <v>140</v>
      </c>
      <c r="M3132" s="5">
        <v>95</v>
      </c>
    </row>
    <row r="3133" spans="1:13" x14ac:dyDescent="0.25">
      <c r="A3133" s="2">
        <v>45460</v>
      </c>
      <c r="B3133" s="3">
        <f t="shared" si="146"/>
        <v>2024</v>
      </c>
      <c r="C3133" t="str">
        <f t="shared" si="144"/>
        <v>2023-2024</v>
      </c>
      <c r="D3133" t="s">
        <v>160</v>
      </c>
      <c r="E3133" t="s">
        <v>109</v>
      </c>
      <c r="F3133" t="str">
        <f t="shared" si="145"/>
        <v>Western Australia</v>
      </c>
      <c r="G3133" t="s">
        <v>28</v>
      </c>
      <c r="H3133">
        <v>6052</v>
      </c>
      <c r="I3133" t="s">
        <v>11</v>
      </c>
      <c r="J3133" t="s">
        <v>119</v>
      </c>
      <c r="K3133" t="s">
        <v>157</v>
      </c>
      <c r="L3133" t="s">
        <v>147</v>
      </c>
      <c r="M3133" s="5">
        <v>548</v>
      </c>
    </row>
    <row r="3134" spans="1:13" x14ac:dyDescent="0.25">
      <c r="A3134" s="2">
        <v>45425</v>
      </c>
      <c r="B3134" s="3">
        <f t="shared" si="146"/>
        <v>2024</v>
      </c>
      <c r="C3134" t="str">
        <f t="shared" si="144"/>
        <v>2023-2024</v>
      </c>
      <c r="D3134" t="s">
        <v>160</v>
      </c>
      <c r="E3134" t="s">
        <v>64</v>
      </c>
      <c r="F3134" t="str">
        <f t="shared" si="145"/>
        <v>Western Australia</v>
      </c>
      <c r="G3134" t="s">
        <v>28</v>
      </c>
      <c r="H3134">
        <v>6112</v>
      </c>
      <c r="I3134" t="s">
        <v>11</v>
      </c>
      <c r="J3134" t="s">
        <v>133</v>
      </c>
      <c r="K3134" t="s">
        <v>154</v>
      </c>
      <c r="L3134" t="s">
        <v>144</v>
      </c>
      <c r="M3134" s="5">
        <v>752</v>
      </c>
    </row>
    <row r="3135" spans="1:13" x14ac:dyDescent="0.25">
      <c r="A3135" s="2">
        <v>45352</v>
      </c>
      <c r="B3135" s="3">
        <f t="shared" si="146"/>
        <v>2024</v>
      </c>
      <c r="C3135" t="str">
        <f t="shared" si="144"/>
        <v>2023-2024</v>
      </c>
      <c r="D3135" t="s">
        <v>160</v>
      </c>
      <c r="E3135" t="s">
        <v>24</v>
      </c>
      <c r="F3135" t="str">
        <f t="shared" si="145"/>
        <v>Queensland</v>
      </c>
      <c r="G3135" t="s">
        <v>19</v>
      </c>
      <c r="H3135">
        <v>4053</v>
      </c>
      <c r="I3135" t="s">
        <v>11</v>
      </c>
      <c r="J3135" t="s">
        <v>129</v>
      </c>
      <c r="K3135" t="s">
        <v>159</v>
      </c>
      <c r="L3135" t="s">
        <v>149</v>
      </c>
      <c r="M3135" s="5">
        <v>422</v>
      </c>
    </row>
    <row r="3136" spans="1:13" x14ac:dyDescent="0.25">
      <c r="A3136" s="2">
        <v>45825</v>
      </c>
      <c r="B3136" s="3">
        <f t="shared" si="146"/>
        <v>2025</v>
      </c>
      <c r="C3136" t="str">
        <f t="shared" si="144"/>
        <v>2024-2025</v>
      </c>
      <c r="D3136" t="s">
        <v>160</v>
      </c>
      <c r="E3136" t="s">
        <v>57</v>
      </c>
      <c r="F3136" t="str">
        <f t="shared" si="145"/>
        <v>New South Wales</v>
      </c>
      <c r="G3136" t="s">
        <v>10</v>
      </c>
      <c r="H3136">
        <v>2064</v>
      </c>
      <c r="I3136" t="s">
        <v>11</v>
      </c>
      <c r="J3136" t="s">
        <v>124</v>
      </c>
      <c r="K3136" t="s">
        <v>154</v>
      </c>
      <c r="L3136" t="s">
        <v>144</v>
      </c>
      <c r="M3136" s="5">
        <v>118</v>
      </c>
    </row>
    <row r="3137" spans="1:13" x14ac:dyDescent="0.25">
      <c r="A3137" s="2">
        <v>45527</v>
      </c>
      <c r="B3137" s="3">
        <f t="shared" si="146"/>
        <v>2025</v>
      </c>
      <c r="C3137" t="str">
        <f t="shared" si="144"/>
        <v>2024-2025</v>
      </c>
      <c r="D3137" t="s">
        <v>160</v>
      </c>
      <c r="E3137" t="s">
        <v>64</v>
      </c>
      <c r="F3137" t="str">
        <f t="shared" si="145"/>
        <v>Western Australia</v>
      </c>
      <c r="G3137" t="s">
        <v>28</v>
      </c>
      <c r="H3137">
        <v>6112</v>
      </c>
      <c r="I3137" t="s">
        <v>11</v>
      </c>
      <c r="J3137" t="s">
        <v>133</v>
      </c>
      <c r="K3137" t="s">
        <v>151</v>
      </c>
      <c r="L3137" t="s">
        <v>141</v>
      </c>
      <c r="M3137" s="5">
        <v>87</v>
      </c>
    </row>
    <row r="3138" spans="1:13" x14ac:dyDescent="0.25">
      <c r="A3138" s="2">
        <v>45298</v>
      </c>
      <c r="B3138" s="3">
        <f t="shared" si="146"/>
        <v>2024</v>
      </c>
      <c r="C3138" t="str">
        <f t="shared" ref="C3138:C3201" si="147">IF(MONTH(A3138) &gt;= 7, YEAR(A3138) &amp; "-" &amp; YEAR(A3138) + 1, YEAR(A3138) - 1 &amp; "-" &amp; YEAR(A3138))</f>
        <v>2023-2024</v>
      </c>
      <c r="D3138" t="s">
        <v>160</v>
      </c>
      <c r="E3138" t="s">
        <v>41</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120</v>
      </c>
      <c r="K3138" t="s">
        <v>154</v>
      </c>
      <c r="L3138" t="s">
        <v>144</v>
      </c>
      <c r="M3138" s="5">
        <v>681</v>
      </c>
    </row>
    <row r="3139" spans="1:13" x14ac:dyDescent="0.25">
      <c r="A3139" s="2">
        <v>45833</v>
      </c>
      <c r="B3139" s="3">
        <f t="shared" ref="B3139:B3202" si="149">IF(MONTH(A3139)&gt;=7,YEAR(A3139)+1,YEAR(A3139))</f>
        <v>2025</v>
      </c>
      <c r="C3139" t="str">
        <f t="shared" si="147"/>
        <v>2024-2025</v>
      </c>
      <c r="D3139" t="s">
        <v>160</v>
      </c>
      <c r="E3139" t="s">
        <v>73</v>
      </c>
      <c r="F3139" t="str">
        <f t="shared" si="148"/>
        <v>Queensland</v>
      </c>
      <c r="G3139" t="s">
        <v>19</v>
      </c>
      <c r="H3139">
        <v>4509</v>
      </c>
      <c r="I3139" t="s">
        <v>11</v>
      </c>
      <c r="J3139" t="s">
        <v>122</v>
      </c>
      <c r="K3139" t="s">
        <v>153</v>
      </c>
      <c r="L3139" t="s">
        <v>143</v>
      </c>
      <c r="M3139" s="5">
        <v>529</v>
      </c>
    </row>
    <row r="3140" spans="1:13" x14ac:dyDescent="0.25">
      <c r="A3140" s="2">
        <v>45456</v>
      </c>
      <c r="B3140" s="3">
        <f t="shared" si="149"/>
        <v>2024</v>
      </c>
      <c r="C3140" t="str">
        <f t="shared" si="147"/>
        <v>2023-2024</v>
      </c>
      <c r="D3140" t="s">
        <v>160</v>
      </c>
      <c r="E3140" t="s">
        <v>24</v>
      </c>
      <c r="F3140" t="str">
        <f t="shared" si="148"/>
        <v>Queensland</v>
      </c>
      <c r="G3140" t="s">
        <v>19</v>
      </c>
      <c r="H3140">
        <v>4053</v>
      </c>
      <c r="I3140" t="s">
        <v>11</v>
      </c>
      <c r="J3140" t="s">
        <v>129</v>
      </c>
      <c r="K3140" t="s">
        <v>151</v>
      </c>
      <c r="L3140" t="s">
        <v>141</v>
      </c>
      <c r="M3140" s="5">
        <v>591</v>
      </c>
    </row>
    <row r="3141" spans="1:13" x14ac:dyDescent="0.25">
      <c r="A3141" s="2">
        <v>45558</v>
      </c>
      <c r="B3141" s="3">
        <f t="shared" si="149"/>
        <v>2025</v>
      </c>
      <c r="C3141" t="str">
        <f t="shared" si="147"/>
        <v>2024-2025</v>
      </c>
      <c r="D3141" t="s">
        <v>160</v>
      </c>
      <c r="E3141" t="s">
        <v>12</v>
      </c>
      <c r="F3141" t="str">
        <f t="shared" si="148"/>
        <v>New South Wales</v>
      </c>
      <c r="G3141" t="s">
        <v>10</v>
      </c>
      <c r="H3141">
        <v>2795</v>
      </c>
      <c r="I3141" t="s">
        <v>11</v>
      </c>
      <c r="J3141" t="s">
        <v>130</v>
      </c>
      <c r="K3141" t="s">
        <v>153</v>
      </c>
      <c r="L3141" t="s">
        <v>143</v>
      </c>
      <c r="M3141" s="5">
        <v>567</v>
      </c>
    </row>
    <row r="3142" spans="1:13" x14ac:dyDescent="0.25">
      <c r="A3142" s="2">
        <v>45420</v>
      </c>
      <c r="B3142" s="3">
        <f t="shared" si="149"/>
        <v>2024</v>
      </c>
      <c r="C3142" t="str">
        <f t="shared" si="147"/>
        <v>2023-2024</v>
      </c>
      <c r="D3142" t="s">
        <v>160</v>
      </c>
      <c r="E3142" t="s">
        <v>94</v>
      </c>
      <c r="F3142" t="str">
        <f t="shared" si="148"/>
        <v>Queensland</v>
      </c>
      <c r="G3142" t="s">
        <v>19</v>
      </c>
      <c r="H3142">
        <v>4551</v>
      </c>
      <c r="I3142" t="s">
        <v>11</v>
      </c>
      <c r="J3142" t="s">
        <v>134</v>
      </c>
      <c r="K3142" t="s">
        <v>153</v>
      </c>
      <c r="L3142" t="s">
        <v>143</v>
      </c>
      <c r="M3142" s="5">
        <v>652</v>
      </c>
    </row>
    <row r="3143" spans="1:13" x14ac:dyDescent="0.25">
      <c r="A3143" s="2">
        <v>45376</v>
      </c>
      <c r="B3143" s="3">
        <f t="shared" si="149"/>
        <v>2024</v>
      </c>
      <c r="C3143" t="str">
        <f t="shared" si="147"/>
        <v>2023-2024</v>
      </c>
      <c r="D3143" t="s">
        <v>160</v>
      </c>
      <c r="E3143" t="s">
        <v>31</v>
      </c>
      <c r="F3143" t="str">
        <f t="shared" si="148"/>
        <v>South Australia</v>
      </c>
      <c r="G3143" t="s">
        <v>17</v>
      </c>
      <c r="H3143">
        <v>5082</v>
      </c>
      <c r="I3143" t="s">
        <v>11</v>
      </c>
      <c r="J3143" t="s">
        <v>132</v>
      </c>
      <c r="K3143" t="s">
        <v>159</v>
      </c>
      <c r="L3143" t="s">
        <v>149</v>
      </c>
      <c r="M3143" s="5">
        <v>223</v>
      </c>
    </row>
    <row r="3144" spans="1:13" x14ac:dyDescent="0.25">
      <c r="A3144" s="2">
        <v>45402</v>
      </c>
      <c r="B3144" s="3">
        <f t="shared" si="149"/>
        <v>2024</v>
      </c>
      <c r="C3144" t="str">
        <f t="shared" si="147"/>
        <v>2023-2024</v>
      </c>
      <c r="D3144" t="s">
        <v>160</v>
      </c>
      <c r="E3144" t="s">
        <v>78</v>
      </c>
      <c r="F3144" t="str">
        <f t="shared" si="148"/>
        <v>New South Wales</v>
      </c>
      <c r="G3144" t="s">
        <v>10</v>
      </c>
      <c r="H3144">
        <v>2480</v>
      </c>
      <c r="I3144" t="s">
        <v>11</v>
      </c>
      <c r="J3144" t="s">
        <v>120</v>
      </c>
      <c r="K3144" t="s">
        <v>150</v>
      </c>
      <c r="L3144" t="s">
        <v>140</v>
      </c>
      <c r="M3144" s="5">
        <v>686</v>
      </c>
    </row>
    <row r="3145" spans="1:13" x14ac:dyDescent="0.25">
      <c r="A3145" s="2">
        <v>45533</v>
      </c>
      <c r="B3145" s="3">
        <f t="shared" si="149"/>
        <v>2025</v>
      </c>
      <c r="C3145" t="str">
        <f t="shared" si="147"/>
        <v>2024-2025</v>
      </c>
      <c r="D3145" t="s">
        <v>160</v>
      </c>
      <c r="E3145" t="s">
        <v>46</v>
      </c>
      <c r="F3145" t="str">
        <f t="shared" si="148"/>
        <v>South Australia</v>
      </c>
      <c r="G3145" t="s">
        <v>17</v>
      </c>
      <c r="H3145">
        <v>5043</v>
      </c>
      <c r="I3145" t="s">
        <v>11</v>
      </c>
      <c r="J3145" t="s">
        <v>132</v>
      </c>
      <c r="K3145" t="s">
        <v>157</v>
      </c>
      <c r="L3145" t="s">
        <v>147</v>
      </c>
      <c r="M3145" s="5">
        <v>442</v>
      </c>
    </row>
    <row r="3146" spans="1:13" x14ac:dyDescent="0.25">
      <c r="A3146" s="2">
        <v>45609</v>
      </c>
      <c r="B3146" s="3">
        <f t="shared" si="149"/>
        <v>2025</v>
      </c>
      <c r="C3146" t="str">
        <f t="shared" si="147"/>
        <v>2024-2025</v>
      </c>
      <c r="D3146" t="s">
        <v>160</v>
      </c>
      <c r="E3146" t="s">
        <v>69</v>
      </c>
      <c r="F3146" t="str">
        <f t="shared" si="148"/>
        <v>Victoria</v>
      </c>
      <c r="G3146" t="s">
        <v>26</v>
      </c>
      <c r="H3146">
        <v>3148</v>
      </c>
      <c r="I3146" t="s">
        <v>11</v>
      </c>
      <c r="J3146" t="s">
        <v>125</v>
      </c>
      <c r="K3146" t="s">
        <v>152</v>
      </c>
      <c r="L3146" t="s">
        <v>142</v>
      </c>
      <c r="M3146" s="5">
        <v>733</v>
      </c>
    </row>
    <row r="3147" spans="1:13" x14ac:dyDescent="0.25">
      <c r="A3147" s="2">
        <v>45530</v>
      </c>
      <c r="B3147" s="3">
        <f t="shared" si="149"/>
        <v>2025</v>
      </c>
      <c r="C3147" t="str">
        <f t="shared" si="147"/>
        <v>2024-2025</v>
      </c>
      <c r="D3147" t="s">
        <v>161</v>
      </c>
      <c r="E3147" t="s">
        <v>52</v>
      </c>
      <c r="F3147" t="str">
        <f t="shared" si="148"/>
        <v>New South Wales</v>
      </c>
      <c r="G3147" t="s">
        <v>10</v>
      </c>
      <c r="H3147">
        <v>2485</v>
      </c>
      <c r="I3147" t="s">
        <v>11</v>
      </c>
      <c r="J3147" t="s">
        <v>120</v>
      </c>
      <c r="K3147" t="s">
        <v>154</v>
      </c>
      <c r="L3147" t="s">
        <v>144</v>
      </c>
      <c r="M3147" s="5">
        <v>151</v>
      </c>
    </row>
    <row r="3148" spans="1:13" x14ac:dyDescent="0.25">
      <c r="A3148" s="2">
        <v>45585</v>
      </c>
      <c r="B3148" s="3">
        <f t="shared" si="149"/>
        <v>2025</v>
      </c>
      <c r="C3148" t="str">
        <f t="shared" si="147"/>
        <v>2024-2025</v>
      </c>
      <c r="D3148" t="s">
        <v>160</v>
      </c>
      <c r="E3148" t="s">
        <v>34</v>
      </c>
      <c r="F3148" t="str">
        <f t="shared" si="148"/>
        <v>New South Wales</v>
      </c>
      <c r="G3148" t="s">
        <v>10</v>
      </c>
      <c r="H3148">
        <v>2560</v>
      </c>
      <c r="I3148" t="s">
        <v>11</v>
      </c>
      <c r="J3148" t="s">
        <v>121</v>
      </c>
      <c r="K3148" t="s">
        <v>155</v>
      </c>
      <c r="L3148" t="s">
        <v>145</v>
      </c>
      <c r="M3148" s="5">
        <v>381</v>
      </c>
    </row>
    <row r="3149" spans="1:13" x14ac:dyDescent="0.25">
      <c r="A3149" s="2">
        <v>45542</v>
      </c>
      <c r="B3149" s="3">
        <f t="shared" si="149"/>
        <v>2025</v>
      </c>
      <c r="C3149" t="str">
        <f t="shared" si="147"/>
        <v>2024-2025</v>
      </c>
      <c r="D3149" t="s">
        <v>160</v>
      </c>
      <c r="E3149" t="s">
        <v>38</v>
      </c>
      <c r="F3149" t="str">
        <f t="shared" si="148"/>
        <v>Victoria</v>
      </c>
      <c r="G3149" t="s">
        <v>26</v>
      </c>
      <c r="H3149">
        <v>3199</v>
      </c>
      <c r="I3149" t="s">
        <v>11</v>
      </c>
      <c r="J3149" t="s">
        <v>125</v>
      </c>
      <c r="K3149" t="s">
        <v>151</v>
      </c>
      <c r="L3149" t="s">
        <v>141</v>
      </c>
      <c r="M3149" s="5">
        <v>772</v>
      </c>
    </row>
    <row r="3150" spans="1:13" x14ac:dyDescent="0.25">
      <c r="A3150" s="2">
        <v>45889</v>
      </c>
      <c r="B3150" s="3">
        <f t="shared" si="149"/>
        <v>2026</v>
      </c>
      <c r="C3150" t="str">
        <f t="shared" si="147"/>
        <v>2025-2026</v>
      </c>
      <c r="D3150" t="s">
        <v>160</v>
      </c>
      <c r="E3150" t="s">
        <v>88</v>
      </c>
      <c r="F3150" t="str">
        <f t="shared" si="148"/>
        <v>Queensland</v>
      </c>
      <c r="G3150" t="s">
        <v>19</v>
      </c>
      <c r="H3150">
        <v>4570</v>
      </c>
      <c r="I3150" t="s">
        <v>11</v>
      </c>
      <c r="J3150" t="s">
        <v>134</v>
      </c>
      <c r="K3150" t="s">
        <v>154</v>
      </c>
      <c r="L3150" t="s">
        <v>144</v>
      </c>
      <c r="M3150" s="5">
        <v>162</v>
      </c>
    </row>
    <row r="3151" spans="1:13" x14ac:dyDescent="0.25">
      <c r="A3151" s="2">
        <v>45457</v>
      </c>
      <c r="B3151" s="3">
        <f t="shared" si="149"/>
        <v>2024</v>
      </c>
      <c r="C3151" t="str">
        <f t="shared" si="147"/>
        <v>2023-2024</v>
      </c>
      <c r="D3151" t="s">
        <v>161</v>
      </c>
      <c r="E3151" t="s">
        <v>102</v>
      </c>
      <c r="F3151" t="str">
        <f t="shared" si="148"/>
        <v>Queensland</v>
      </c>
      <c r="G3151" t="s">
        <v>19</v>
      </c>
      <c r="H3151">
        <v>4825</v>
      </c>
      <c r="I3151" t="s">
        <v>11</v>
      </c>
      <c r="J3151" t="s">
        <v>131</v>
      </c>
      <c r="K3151" t="s">
        <v>154</v>
      </c>
      <c r="L3151" t="s">
        <v>144</v>
      </c>
      <c r="M3151" s="5">
        <v>503</v>
      </c>
    </row>
    <row r="3152" spans="1:13" x14ac:dyDescent="0.25">
      <c r="A3152" s="2">
        <v>45916</v>
      </c>
      <c r="B3152" s="3">
        <f t="shared" si="149"/>
        <v>2026</v>
      </c>
      <c r="C3152" t="str">
        <f t="shared" si="147"/>
        <v>2025-2026</v>
      </c>
      <c r="D3152" t="s">
        <v>160</v>
      </c>
      <c r="E3152" t="s">
        <v>49</v>
      </c>
      <c r="F3152" t="str">
        <f t="shared" si="148"/>
        <v>New South Wales</v>
      </c>
      <c r="G3152" t="s">
        <v>10</v>
      </c>
      <c r="H3152">
        <v>2350</v>
      </c>
      <c r="I3152" t="s">
        <v>11</v>
      </c>
      <c r="J3152" t="s">
        <v>120</v>
      </c>
      <c r="K3152" t="s">
        <v>152</v>
      </c>
      <c r="L3152" t="s">
        <v>142</v>
      </c>
      <c r="M3152" s="5">
        <v>237</v>
      </c>
    </row>
    <row r="3153" spans="1:13" x14ac:dyDescent="0.25">
      <c r="A3153" s="2">
        <v>45769</v>
      </c>
      <c r="B3153" s="3">
        <f t="shared" si="149"/>
        <v>2025</v>
      </c>
      <c r="C3153" t="str">
        <f t="shared" si="147"/>
        <v>2024-2025</v>
      </c>
      <c r="D3153" t="s">
        <v>160</v>
      </c>
      <c r="E3153" t="s">
        <v>55</v>
      </c>
      <c r="F3153" t="str">
        <f t="shared" si="148"/>
        <v>Queensland</v>
      </c>
      <c r="G3153" t="s">
        <v>19</v>
      </c>
      <c r="H3153">
        <v>4740</v>
      </c>
      <c r="I3153" t="s">
        <v>11</v>
      </c>
      <c r="J3153" t="s">
        <v>136</v>
      </c>
      <c r="K3153" t="s">
        <v>159</v>
      </c>
      <c r="L3153" t="s">
        <v>149</v>
      </c>
      <c r="M3153" s="5">
        <v>694</v>
      </c>
    </row>
    <row r="3154" spans="1:13" x14ac:dyDescent="0.25">
      <c r="A3154" s="2">
        <v>45949</v>
      </c>
      <c r="B3154" s="3">
        <f t="shared" si="149"/>
        <v>2026</v>
      </c>
      <c r="C3154" t="str">
        <f t="shared" si="147"/>
        <v>2025-2026</v>
      </c>
      <c r="D3154" t="s">
        <v>161</v>
      </c>
      <c r="E3154" t="s">
        <v>87</v>
      </c>
      <c r="F3154" t="str">
        <f t="shared" si="148"/>
        <v>New South Wales</v>
      </c>
      <c r="G3154" t="s">
        <v>10</v>
      </c>
      <c r="H3154">
        <v>2158</v>
      </c>
      <c r="I3154" t="s">
        <v>11</v>
      </c>
      <c r="J3154" t="s">
        <v>123</v>
      </c>
      <c r="K3154" t="s">
        <v>154</v>
      </c>
      <c r="L3154" t="s">
        <v>144</v>
      </c>
      <c r="M3154" s="5">
        <v>593</v>
      </c>
    </row>
    <row r="3155" spans="1:13" x14ac:dyDescent="0.25">
      <c r="A3155" s="2">
        <v>45353</v>
      </c>
      <c r="B3155" s="3">
        <f t="shared" si="149"/>
        <v>2024</v>
      </c>
      <c r="C3155" t="str">
        <f t="shared" si="147"/>
        <v>2023-2024</v>
      </c>
      <c r="D3155" t="s">
        <v>160</v>
      </c>
      <c r="E3155" t="s">
        <v>100</v>
      </c>
      <c r="F3155" t="str">
        <f t="shared" si="148"/>
        <v>New South Wales</v>
      </c>
      <c r="G3155" t="s">
        <v>10</v>
      </c>
      <c r="H3155">
        <v>2800</v>
      </c>
      <c r="I3155" t="s">
        <v>11</v>
      </c>
      <c r="J3155" t="s">
        <v>130</v>
      </c>
      <c r="K3155" t="s">
        <v>152</v>
      </c>
      <c r="L3155" t="s">
        <v>142</v>
      </c>
      <c r="M3155" s="5">
        <v>353</v>
      </c>
    </row>
    <row r="3156" spans="1:13" x14ac:dyDescent="0.25">
      <c r="A3156" s="2">
        <v>45340</v>
      </c>
      <c r="B3156" s="3">
        <f t="shared" si="149"/>
        <v>2024</v>
      </c>
      <c r="C3156" t="str">
        <f t="shared" si="147"/>
        <v>2023-2024</v>
      </c>
      <c r="D3156" t="s">
        <v>160</v>
      </c>
      <c r="E3156" t="s">
        <v>44</v>
      </c>
      <c r="F3156" t="str">
        <f t="shared" si="148"/>
        <v>Western Australia</v>
      </c>
      <c r="G3156" t="s">
        <v>28</v>
      </c>
      <c r="H3156">
        <v>6010</v>
      </c>
      <c r="I3156" t="s">
        <v>11</v>
      </c>
      <c r="J3156" t="s">
        <v>119</v>
      </c>
      <c r="K3156" t="s">
        <v>155</v>
      </c>
      <c r="L3156" t="s">
        <v>145</v>
      </c>
      <c r="M3156" s="5">
        <v>757</v>
      </c>
    </row>
    <row r="3157" spans="1:13" x14ac:dyDescent="0.25">
      <c r="A3157" s="2">
        <v>45332</v>
      </c>
      <c r="B3157" s="3">
        <f t="shared" si="149"/>
        <v>2024</v>
      </c>
      <c r="C3157" t="str">
        <f t="shared" si="147"/>
        <v>2023-2024</v>
      </c>
      <c r="D3157" t="s">
        <v>160</v>
      </c>
      <c r="E3157" t="s">
        <v>31</v>
      </c>
      <c r="F3157" t="str">
        <f t="shared" si="148"/>
        <v>South Australia</v>
      </c>
      <c r="G3157" t="s">
        <v>17</v>
      </c>
      <c r="H3157">
        <v>5082</v>
      </c>
      <c r="I3157" t="s">
        <v>11</v>
      </c>
      <c r="J3157" t="s">
        <v>132</v>
      </c>
      <c r="K3157" t="s">
        <v>150</v>
      </c>
      <c r="L3157" t="s">
        <v>140</v>
      </c>
      <c r="M3157" s="5">
        <v>581</v>
      </c>
    </row>
    <row r="3158" spans="1:13" x14ac:dyDescent="0.25">
      <c r="A3158" s="2">
        <v>45676</v>
      </c>
      <c r="B3158" s="3">
        <f t="shared" si="149"/>
        <v>2025</v>
      </c>
      <c r="C3158" t="str">
        <f t="shared" si="147"/>
        <v>2024-2025</v>
      </c>
      <c r="D3158" t="s">
        <v>160</v>
      </c>
      <c r="E3158" t="s">
        <v>98</v>
      </c>
      <c r="F3158" t="str">
        <f t="shared" si="148"/>
        <v>South Australia</v>
      </c>
      <c r="G3158" t="s">
        <v>17</v>
      </c>
      <c r="H3158">
        <v>5290</v>
      </c>
      <c r="I3158" t="s">
        <v>11</v>
      </c>
      <c r="J3158" t="s">
        <v>137</v>
      </c>
      <c r="K3158" t="s">
        <v>159</v>
      </c>
      <c r="L3158" t="s">
        <v>149</v>
      </c>
      <c r="M3158" s="5">
        <v>258</v>
      </c>
    </row>
    <row r="3159" spans="1:13" x14ac:dyDescent="0.25">
      <c r="A3159" s="2">
        <v>45593</v>
      </c>
      <c r="B3159" s="3">
        <f t="shared" si="149"/>
        <v>2025</v>
      </c>
      <c r="C3159" t="str">
        <f t="shared" si="147"/>
        <v>2024-2025</v>
      </c>
      <c r="D3159" t="s">
        <v>161</v>
      </c>
      <c r="E3159" t="s">
        <v>75</v>
      </c>
      <c r="F3159" t="str">
        <f t="shared" si="148"/>
        <v>Victoria</v>
      </c>
      <c r="G3159" t="s">
        <v>26</v>
      </c>
      <c r="H3159">
        <v>3915</v>
      </c>
      <c r="I3159" t="s">
        <v>11</v>
      </c>
      <c r="J3159" t="s">
        <v>135</v>
      </c>
      <c r="K3159" t="s">
        <v>155</v>
      </c>
      <c r="L3159" t="s">
        <v>145</v>
      </c>
      <c r="M3159" s="5">
        <v>166</v>
      </c>
    </row>
    <row r="3160" spans="1:13" x14ac:dyDescent="0.25">
      <c r="A3160" s="2">
        <v>45598</v>
      </c>
      <c r="B3160" s="3">
        <f t="shared" si="149"/>
        <v>2025</v>
      </c>
      <c r="C3160" t="str">
        <f t="shared" si="147"/>
        <v>2024-2025</v>
      </c>
      <c r="D3160" t="s">
        <v>160</v>
      </c>
      <c r="E3160" t="s">
        <v>40</v>
      </c>
      <c r="F3160" t="str">
        <f t="shared" si="148"/>
        <v>South Australia</v>
      </c>
      <c r="G3160" t="s">
        <v>17</v>
      </c>
      <c r="H3160">
        <v>5169</v>
      </c>
      <c r="I3160" t="s">
        <v>11</v>
      </c>
      <c r="J3160" t="s">
        <v>132</v>
      </c>
      <c r="K3160" t="s">
        <v>150</v>
      </c>
      <c r="L3160" t="s">
        <v>140</v>
      </c>
      <c r="M3160" s="5">
        <v>547</v>
      </c>
    </row>
    <row r="3161" spans="1:13" x14ac:dyDescent="0.25">
      <c r="A3161" s="2">
        <v>45364</v>
      </c>
      <c r="B3161" s="3">
        <f t="shared" si="149"/>
        <v>2024</v>
      </c>
      <c r="C3161" t="str">
        <f t="shared" si="147"/>
        <v>2023-2024</v>
      </c>
      <c r="D3161" t="s">
        <v>160</v>
      </c>
      <c r="E3161" t="s">
        <v>41</v>
      </c>
      <c r="F3161" t="str">
        <f t="shared" si="148"/>
        <v>New South Wales</v>
      </c>
      <c r="G3161" t="s">
        <v>10</v>
      </c>
      <c r="H3161">
        <v>2478</v>
      </c>
      <c r="I3161" t="s">
        <v>11</v>
      </c>
      <c r="J3161" t="s">
        <v>120</v>
      </c>
      <c r="K3161" t="s">
        <v>157</v>
      </c>
      <c r="L3161" t="s">
        <v>147</v>
      </c>
      <c r="M3161" s="5">
        <v>177</v>
      </c>
    </row>
    <row r="3162" spans="1:13" x14ac:dyDescent="0.25">
      <c r="A3162" s="2">
        <v>45368</v>
      </c>
      <c r="B3162" s="3">
        <f t="shared" si="149"/>
        <v>2024</v>
      </c>
      <c r="C3162" t="str">
        <f t="shared" si="147"/>
        <v>2023-2024</v>
      </c>
      <c r="D3162" t="s">
        <v>160</v>
      </c>
      <c r="E3162" t="s">
        <v>91</v>
      </c>
      <c r="F3162" t="str">
        <f t="shared" si="148"/>
        <v>Western Australia</v>
      </c>
      <c r="G3162" t="s">
        <v>28</v>
      </c>
      <c r="H3162">
        <v>6109</v>
      </c>
      <c r="I3162" t="s">
        <v>11</v>
      </c>
      <c r="J3162" t="s">
        <v>133</v>
      </c>
      <c r="K3162" t="s">
        <v>152</v>
      </c>
      <c r="L3162" t="s">
        <v>142</v>
      </c>
      <c r="M3162" s="5">
        <v>748</v>
      </c>
    </row>
    <row r="3163" spans="1:13" x14ac:dyDescent="0.25">
      <c r="A3163" s="2">
        <v>45872</v>
      </c>
      <c r="B3163" s="3">
        <f t="shared" si="149"/>
        <v>2026</v>
      </c>
      <c r="C3163" t="str">
        <f t="shared" si="147"/>
        <v>2025-2026</v>
      </c>
      <c r="D3163" t="s">
        <v>160</v>
      </c>
      <c r="E3163" t="s">
        <v>107</v>
      </c>
      <c r="F3163" t="str">
        <f t="shared" si="148"/>
        <v>New South Wales</v>
      </c>
      <c r="G3163" t="s">
        <v>10</v>
      </c>
      <c r="H3163">
        <v>2020</v>
      </c>
      <c r="I3163" t="s">
        <v>11</v>
      </c>
      <c r="J3163" t="s">
        <v>124</v>
      </c>
      <c r="K3163" t="s">
        <v>152</v>
      </c>
      <c r="L3163" t="s">
        <v>142</v>
      </c>
      <c r="M3163" s="5">
        <v>306</v>
      </c>
    </row>
    <row r="3164" spans="1:13" x14ac:dyDescent="0.25">
      <c r="A3164" s="2">
        <v>45697</v>
      </c>
      <c r="B3164" s="3">
        <f t="shared" si="149"/>
        <v>2025</v>
      </c>
      <c r="C3164" t="str">
        <f t="shared" si="147"/>
        <v>2024-2025</v>
      </c>
      <c r="D3164" t="s">
        <v>160</v>
      </c>
      <c r="E3164" t="s">
        <v>96</v>
      </c>
      <c r="F3164" t="str">
        <f t="shared" si="148"/>
        <v>Western Australia</v>
      </c>
      <c r="G3164" t="s">
        <v>28</v>
      </c>
      <c r="H3164">
        <v>6027</v>
      </c>
      <c r="I3164" t="s">
        <v>11</v>
      </c>
      <c r="J3164" t="s">
        <v>119</v>
      </c>
      <c r="K3164" t="s">
        <v>159</v>
      </c>
      <c r="L3164" t="s">
        <v>149</v>
      </c>
      <c r="M3164" s="5">
        <v>434</v>
      </c>
    </row>
    <row r="3165" spans="1:13" x14ac:dyDescent="0.25">
      <c r="A3165" s="2">
        <v>45468</v>
      </c>
      <c r="B3165" s="3">
        <f t="shared" si="149"/>
        <v>2024</v>
      </c>
      <c r="C3165" t="str">
        <f t="shared" si="147"/>
        <v>2023-2024</v>
      </c>
      <c r="D3165" t="s">
        <v>160</v>
      </c>
      <c r="E3165" t="s">
        <v>69</v>
      </c>
      <c r="F3165" t="str">
        <f t="shared" si="148"/>
        <v>Victoria</v>
      </c>
      <c r="G3165" t="s">
        <v>26</v>
      </c>
      <c r="H3165">
        <v>3148</v>
      </c>
      <c r="I3165" t="s">
        <v>11</v>
      </c>
      <c r="J3165" t="s">
        <v>125</v>
      </c>
      <c r="K3165" t="s">
        <v>153</v>
      </c>
      <c r="L3165" t="s">
        <v>143</v>
      </c>
      <c r="M3165" s="5">
        <v>104</v>
      </c>
    </row>
    <row r="3166" spans="1:13" x14ac:dyDescent="0.25">
      <c r="A3166" s="2">
        <v>45862</v>
      </c>
      <c r="B3166" s="3">
        <f t="shared" si="149"/>
        <v>2026</v>
      </c>
      <c r="C3166" t="str">
        <f t="shared" si="147"/>
        <v>2025-2026</v>
      </c>
      <c r="D3166" t="s">
        <v>160</v>
      </c>
      <c r="E3166" t="s">
        <v>96</v>
      </c>
      <c r="F3166" t="str">
        <f t="shared" si="148"/>
        <v>Western Australia</v>
      </c>
      <c r="G3166" t="s">
        <v>28</v>
      </c>
      <c r="H3166">
        <v>6027</v>
      </c>
      <c r="I3166" t="s">
        <v>11</v>
      </c>
      <c r="J3166" t="s">
        <v>119</v>
      </c>
      <c r="K3166" t="s">
        <v>155</v>
      </c>
      <c r="L3166" t="s">
        <v>145</v>
      </c>
      <c r="M3166" s="5">
        <v>629</v>
      </c>
    </row>
    <row r="3167" spans="1:13" x14ac:dyDescent="0.25">
      <c r="A3167" s="2">
        <v>45574</v>
      </c>
      <c r="B3167" s="3">
        <f t="shared" si="149"/>
        <v>2025</v>
      </c>
      <c r="C3167" t="str">
        <f t="shared" si="147"/>
        <v>2024-2025</v>
      </c>
      <c r="D3167" t="s">
        <v>160</v>
      </c>
      <c r="E3167" t="s">
        <v>12</v>
      </c>
      <c r="F3167" t="str">
        <f t="shared" si="148"/>
        <v>New South Wales</v>
      </c>
      <c r="G3167" t="s">
        <v>10</v>
      </c>
      <c r="H3167">
        <v>2795</v>
      </c>
      <c r="I3167" t="s">
        <v>11</v>
      </c>
      <c r="J3167" t="s">
        <v>130</v>
      </c>
      <c r="K3167" t="s">
        <v>152</v>
      </c>
      <c r="L3167" t="s">
        <v>142</v>
      </c>
      <c r="M3167" s="5">
        <v>406</v>
      </c>
    </row>
    <row r="3168" spans="1:13" x14ac:dyDescent="0.25">
      <c r="A3168" s="2">
        <v>45434</v>
      </c>
      <c r="B3168" s="3">
        <f t="shared" si="149"/>
        <v>2024</v>
      </c>
      <c r="C3168" t="str">
        <f t="shared" si="147"/>
        <v>2023-2024</v>
      </c>
      <c r="D3168" t="s">
        <v>161</v>
      </c>
      <c r="E3168" t="s">
        <v>80</v>
      </c>
      <c r="F3168" t="str">
        <f t="shared" si="148"/>
        <v>New South Wales</v>
      </c>
      <c r="G3168" t="s">
        <v>10</v>
      </c>
      <c r="H3168">
        <v>2120</v>
      </c>
      <c r="I3168" t="s">
        <v>11</v>
      </c>
      <c r="J3168" t="s">
        <v>123</v>
      </c>
      <c r="K3168" t="s">
        <v>151</v>
      </c>
      <c r="L3168" t="s">
        <v>141</v>
      </c>
      <c r="M3168" s="5">
        <v>428</v>
      </c>
    </row>
    <row r="3169" spans="1:13" x14ac:dyDescent="0.25">
      <c r="A3169" s="2">
        <v>45583</v>
      </c>
      <c r="B3169" s="3">
        <f t="shared" si="149"/>
        <v>2025</v>
      </c>
      <c r="C3169" t="str">
        <f t="shared" si="147"/>
        <v>2024-2025</v>
      </c>
      <c r="D3169" t="s">
        <v>161</v>
      </c>
      <c r="E3169" t="s">
        <v>74</v>
      </c>
      <c r="F3169" t="str">
        <f t="shared" si="148"/>
        <v>Victoria</v>
      </c>
      <c r="G3169" t="s">
        <v>26</v>
      </c>
      <c r="H3169">
        <v>3500</v>
      </c>
      <c r="I3169" t="s">
        <v>11</v>
      </c>
      <c r="J3169" t="s">
        <v>127</v>
      </c>
      <c r="K3169" t="s">
        <v>155</v>
      </c>
      <c r="L3169" t="s">
        <v>145</v>
      </c>
      <c r="M3169" s="5">
        <v>115</v>
      </c>
    </row>
    <row r="3170" spans="1:13" x14ac:dyDescent="0.25">
      <c r="A3170" s="2">
        <v>45439</v>
      </c>
      <c r="B3170" s="3">
        <f t="shared" si="149"/>
        <v>2024</v>
      </c>
      <c r="C3170" t="str">
        <f t="shared" si="147"/>
        <v>2023-2024</v>
      </c>
      <c r="D3170" t="s">
        <v>160</v>
      </c>
      <c r="E3170" t="s">
        <v>35</v>
      </c>
      <c r="F3170" t="str">
        <f t="shared" si="148"/>
        <v>Victoria</v>
      </c>
      <c r="G3170" t="s">
        <v>26</v>
      </c>
      <c r="H3170">
        <v>3280</v>
      </c>
      <c r="I3170" t="s">
        <v>11</v>
      </c>
      <c r="J3170" t="s">
        <v>127</v>
      </c>
      <c r="K3170" t="s">
        <v>150</v>
      </c>
      <c r="L3170" t="s">
        <v>140</v>
      </c>
      <c r="M3170" s="5">
        <v>640</v>
      </c>
    </row>
    <row r="3171" spans="1:13" x14ac:dyDescent="0.25">
      <c r="A3171" s="2">
        <v>45308</v>
      </c>
      <c r="B3171" s="3">
        <f t="shared" si="149"/>
        <v>2024</v>
      </c>
      <c r="C3171" t="str">
        <f t="shared" si="147"/>
        <v>2023-2024</v>
      </c>
      <c r="D3171" t="s">
        <v>160</v>
      </c>
      <c r="E3171" t="s">
        <v>9</v>
      </c>
      <c r="F3171" t="str">
        <f t="shared" si="148"/>
        <v>New South Wales</v>
      </c>
      <c r="G3171" t="s">
        <v>10</v>
      </c>
      <c r="H3171">
        <v>2067</v>
      </c>
      <c r="I3171" t="s">
        <v>11</v>
      </c>
      <c r="J3171" t="s">
        <v>124</v>
      </c>
      <c r="K3171" t="s">
        <v>152</v>
      </c>
      <c r="L3171" t="s">
        <v>142</v>
      </c>
      <c r="M3171" s="5">
        <v>277</v>
      </c>
    </row>
    <row r="3172" spans="1:13" x14ac:dyDescent="0.25">
      <c r="A3172" s="2">
        <v>45759</v>
      </c>
      <c r="B3172" s="3">
        <f t="shared" si="149"/>
        <v>2025</v>
      </c>
      <c r="C3172" t="str">
        <f t="shared" si="147"/>
        <v>2024-2025</v>
      </c>
      <c r="D3172" t="s">
        <v>160</v>
      </c>
      <c r="E3172" t="s">
        <v>31</v>
      </c>
      <c r="F3172" t="str">
        <f t="shared" si="148"/>
        <v>South Australia</v>
      </c>
      <c r="G3172" t="s">
        <v>17</v>
      </c>
      <c r="H3172">
        <v>5082</v>
      </c>
      <c r="I3172" t="s">
        <v>11</v>
      </c>
      <c r="J3172" t="s">
        <v>132</v>
      </c>
      <c r="K3172" t="s">
        <v>154</v>
      </c>
      <c r="L3172" t="s">
        <v>144</v>
      </c>
      <c r="M3172" s="5">
        <v>25</v>
      </c>
    </row>
    <row r="3173" spans="1:13" x14ac:dyDescent="0.25">
      <c r="A3173" s="2">
        <v>45765</v>
      </c>
      <c r="B3173" s="3">
        <f t="shared" si="149"/>
        <v>2025</v>
      </c>
      <c r="C3173" t="str">
        <f t="shared" si="147"/>
        <v>2024-2025</v>
      </c>
      <c r="D3173" t="s">
        <v>160</v>
      </c>
      <c r="E3173" t="s">
        <v>32</v>
      </c>
      <c r="F3173" t="str">
        <f t="shared" si="148"/>
        <v>Victoria</v>
      </c>
      <c r="G3173" t="s">
        <v>26</v>
      </c>
      <c r="H3173">
        <v>3977</v>
      </c>
      <c r="I3173" t="s">
        <v>11</v>
      </c>
      <c r="J3173" t="s">
        <v>135</v>
      </c>
      <c r="K3173" t="s">
        <v>151</v>
      </c>
      <c r="L3173" t="s">
        <v>141</v>
      </c>
      <c r="M3173" s="5">
        <v>411</v>
      </c>
    </row>
    <row r="3174" spans="1:13" x14ac:dyDescent="0.25">
      <c r="A3174" s="2">
        <v>45986</v>
      </c>
      <c r="B3174" s="3">
        <f t="shared" si="149"/>
        <v>2026</v>
      </c>
      <c r="C3174" t="str">
        <f t="shared" si="147"/>
        <v>2025-2026</v>
      </c>
      <c r="D3174" t="s">
        <v>160</v>
      </c>
      <c r="E3174" t="s">
        <v>31</v>
      </c>
      <c r="F3174" t="str">
        <f t="shared" si="148"/>
        <v>South Australia</v>
      </c>
      <c r="G3174" t="s">
        <v>17</v>
      </c>
      <c r="H3174">
        <v>5082</v>
      </c>
      <c r="I3174" t="s">
        <v>11</v>
      </c>
      <c r="J3174" t="s">
        <v>132</v>
      </c>
      <c r="K3174" t="s">
        <v>153</v>
      </c>
      <c r="L3174" t="s">
        <v>143</v>
      </c>
      <c r="M3174" s="5">
        <v>522</v>
      </c>
    </row>
    <row r="3175" spans="1:13" x14ac:dyDescent="0.25">
      <c r="A3175" s="2">
        <v>45921</v>
      </c>
      <c r="B3175" s="3">
        <f t="shared" si="149"/>
        <v>2026</v>
      </c>
      <c r="C3175" t="str">
        <f t="shared" si="147"/>
        <v>2025-2026</v>
      </c>
      <c r="D3175" t="s">
        <v>160</v>
      </c>
      <c r="E3175" t="s">
        <v>41</v>
      </c>
      <c r="F3175" t="str">
        <f t="shared" si="148"/>
        <v>New South Wales</v>
      </c>
      <c r="G3175" t="s">
        <v>10</v>
      </c>
      <c r="H3175">
        <v>2478</v>
      </c>
      <c r="I3175" t="s">
        <v>11</v>
      </c>
      <c r="J3175" t="s">
        <v>120</v>
      </c>
      <c r="K3175" t="s">
        <v>154</v>
      </c>
      <c r="L3175" t="s">
        <v>144</v>
      </c>
      <c r="M3175" s="5">
        <v>55</v>
      </c>
    </row>
    <row r="3176" spans="1:13" x14ac:dyDescent="0.25">
      <c r="A3176" s="2">
        <v>46004</v>
      </c>
      <c r="B3176" s="3">
        <f t="shared" si="149"/>
        <v>2026</v>
      </c>
      <c r="C3176" t="str">
        <f t="shared" si="147"/>
        <v>2025-2026</v>
      </c>
      <c r="D3176" t="s">
        <v>160</v>
      </c>
      <c r="E3176" t="s">
        <v>39</v>
      </c>
      <c r="F3176" t="str">
        <f t="shared" si="148"/>
        <v>New South Wales</v>
      </c>
      <c r="G3176" t="s">
        <v>10</v>
      </c>
      <c r="H3176">
        <v>2541</v>
      </c>
      <c r="I3176" t="s">
        <v>11</v>
      </c>
      <c r="J3176" t="s">
        <v>121</v>
      </c>
      <c r="K3176" t="s">
        <v>156</v>
      </c>
      <c r="L3176" t="s">
        <v>146</v>
      </c>
      <c r="M3176" s="5">
        <v>468</v>
      </c>
    </row>
    <row r="3177" spans="1:13" x14ac:dyDescent="0.25">
      <c r="A3177" s="2">
        <v>45659</v>
      </c>
      <c r="B3177" s="3">
        <f t="shared" si="149"/>
        <v>2025</v>
      </c>
      <c r="C3177" t="str">
        <f t="shared" si="147"/>
        <v>2024-2025</v>
      </c>
      <c r="D3177" t="s">
        <v>160</v>
      </c>
      <c r="E3177" t="s">
        <v>40</v>
      </c>
      <c r="F3177" t="str">
        <f t="shared" si="148"/>
        <v>South Australia</v>
      </c>
      <c r="G3177" t="s">
        <v>17</v>
      </c>
      <c r="H3177">
        <v>5169</v>
      </c>
      <c r="I3177" t="s">
        <v>11</v>
      </c>
      <c r="J3177" t="s">
        <v>132</v>
      </c>
      <c r="K3177" t="s">
        <v>154</v>
      </c>
      <c r="L3177" t="s">
        <v>144</v>
      </c>
      <c r="M3177" s="5">
        <v>260</v>
      </c>
    </row>
    <row r="3178" spans="1:13" x14ac:dyDescent="0.25">
      <c r="A3178" s="2">
        <v>45960</v>
      </c>
      <c r="B3178" s="3">
        <f t="shared" si="149"/>
        <v>2026</v>
      </c>
      <c r="C3178" t="str">
        <f t="shared" si="147"/>
        <v>2025-2026</v>
      </c>
      <c r="D3178" t="s">
        <v>160</v>
      </c>
      <c r="E3178" t="s">
        <v>86</v>
      </c>
      <c r="F3178" t="str">
        <f t="shared" si="148"/>
        <v>Queensland</v>
      </c>
      <c r="G3178" t="s">
        <v>19</v>
      </c>
      <c r="H3178">
        <v>4119</v>
      </c>
      <c r="I3178" t="s">
        <v>11</v>
      </c>
      <c r="J3178" t="s">
        <v>129</v>
      </c>
      <c r="K3178" t="s">
        <v>155</v>
      </c>
      <c r="L3178" t="s">
        <v>145</v>
      </c>
      <c r="M3178" s="5">
        <v>26</v>
      </c>
    </row>
    <row r="3179" spans="1:13" x14ac:dyDescent="0.25">
      <c r="A3179" s="2">
        <v>45298</v>
      </c>
      <c r="B3179" s="3">
        <f t="shared" si="149"/>
        <v>2024</v>
      </c>
      <c r="C3179" t="str">
        <f t="shared" si="147"/>
        <v>2023-2024</v>
      </c>
      <c r="D3179" t="s">
        <v>160</v>
      </c>
      <c r="E3179" t="s">
        <v>54</v>
      </c>
      <c r="F3179" t="str">
        <f t="shared" si="148"/>
        <v>New South Wales</v>
      </c>
      <c r="G3179" t="s">
        <v>10</v>
      </c>
      <c r="H3179">
        <v>2750</v>
      </c>
      <c r="I3179" t="s">
        <v>11</v>
      </c>
      <c r="J3179" t="s">
        <v>130</v>
      </c>
      <c r="K3179" t="s">
        <v>159</v>
      </c>
      <c r="L3179" t="s">
        <v>149</v>
      </c>
      <c r="M3179" s="5">
        <v>96</v>
      </c>
    </row>
    <row r="3180" spans="1:13" x14ac:dyDescent="0.25">
      <c r="A3180" s="2">
        <v>45673</v>
      </c>
      <c r="B3180" s="3">
        <f t="shared" si="149"/>
        <v>2025</v>
      </c>
      <c r="C3180" t="str">
        <f t="shared" si="147"/>
        <v>2024-2025</v>
      </c>
      <c r="D3180" t="s">
        <v>161</v>
      </c>
      <c r="E3180" t="s">
        <v>74</v>
      </c>
      <c r="F3180" t="str">
        <f t="shared" si="148"/>
        <v>Victoria</v>
      </c>
      <c r="G3180" t="s">
        <v>26</v>
      </c>
      <c r="H3180">
        <v>3500</v>
      </c>
      <c r="I3180" t="s">
        <v>11</v>
      </c>
      <c r="J3180" t="s">
        <v>127</v>
      </c>
      <c r="K3180" t="s">
        <v>153</v>
      </c>
      <c r="L3180" t="s">
        <v>143</v>
      </c>
      <c r="M3180" s="5">
        <v>208</v>
      </c>
    </row>
    <row r="3181" spans="1:13" x14ac:dyDescent="0.25">
      <c r="A3181" s="2">
        <v>45864</v>
      </c>
      <c r="B3181" s="3">
        <f t="shared" si="149"/>
        <v>2026</v>
      </c>
      <c r="C3181" t="str">
        <f t="shared" si="147"/>
        <v>2025-2026</v>
      </c>
      <c r="D3181" t="s">
        <v>160</v>
      </c>
      <c r="E3181" t="s">
        <v>84</v>
      </c>
      <c r="F3181" t="str">
        <f t="shared" si="148"/>
        <v>Western Australia</v>
      </c>
      <c r="G3181" t="s">
        <v>28</v>
      </c>
      <c r="H3181">
        <v>6280</v>
      </c>
      <c r="I3181" t="s">
        <v>11</v>
      </c>
      <c r="J3181" t="s">
        <v>133</v>
      </c>
      <c r="K3181" t="s">
        <v>153</v>
      </c>
      <c r="L3181" t="s">
        <v>143</v>
      </c>
      <c r="M3181" s="5">
        <v>546</v>
      </c>
    </row>
    <row r="3182" spans="1:13" x14ac:dyDescent="0.25">
      <c r="A3182" s="2">
        <v>45472</v>
      </c>
      <c r="B3182" s="3">
        <f t="shared" si="149"/>
        <v>2024</v>
      </c>
      <c r="C3182" t="str">
        <f t="shared" si="147"/>
        <v>2023-2024</v>
      </c>
      <c r="D3182" t="s">
        <v>160</v>
      </c>
      <c r="E3182" t="s">
        <v>46</v>
      </c>
      <c r="F3182" t="str">
        <f t="shared" si="148"/>
        <v>South Australia</v>
      </c>
      <c r="G3182" t="s">
        <v>17</v>
      </c>
      <c r="H3182">
        <v>5043</v>
      </c>
      <c r="I3182" t="s">
        <v>11</v>
      </c>
      <c r="J3182" t="s">
        <v>132</v>
      </c>
      <c r="K3182" t="s">
        <v>154</v>
      </c>
      <c r="L3182" t="s">
        <v>144</v>
      </c>
      <c r="M3182" s="5">
        <v>137</v>
      </c>
    </row>
    <row r="3183" spans="1:13" x14ac:dyDescent="0.25">
      <c r="A3183" s="2">
        <v>46019</v>
      </c>
      <c r="B3183" s="3">
        <f t="shared" si="149"/>
        <v>2026</v>
      </c>
      <c r="C3183" t="str">
        <f t="shared" si="147"/>
        <v>2025-2026</v>
      </c>
      <c r="D3183" t="s">
        <v>160</v>
      </c>
      <c r="E3183" t="s">
        <v>73</v>
      </c>
      <c r="F3183" t="str">
        <f t="shared" si="148"/>
        <v>Queensland</v>
      </c>
      <c r="G3183" t="s">
        <v>19</v>
      </c>
      <c r="H3183">
        <v>4509</v>
      </c>
      <c r="I3183" t="s">
        <v>11</v>
      </c>
      <c r="J3183" t="s">
        <v>122</v>
      </c>
      <c r="K3183" t="s">
        <v>153</v>
      </c>
      <c r="L3183" t="s">
        <v>143</v>
      </c>
      <c r="M3183" s="5">
        <v>542</v>
      </c>
    </row>
    <row r="3184" spans="1:13" x14ac:dyDescent="0.25">
      <c r="A3184" s="2">
        <v>45861</v>
      </c>
      <c r="B3184" s="3">
        <f t="shared" si="149"/>
        <v>2026</v>
      </c>
      <c r="C3184" t="str">
        <f t="shared" si="147"/>
        <v>2025-2026</v>
      </c>
      <c r="D3184" t="s">
        <v>160</v>
      </c>
      <c r="E3184" t="s">
        <v>50</v>
      </c>
      <c r="F3184" t="str">
        <f t="shared" si="148"/>
        <v>Australian Capital Territory</v>
      </c>
      <c r="G3184" t="s">
        <v>51</v>
      </c>
      <c r="H3184">
        <v>2617</v>
      </c>
      <c r="I3184" t="s">
        <v>11</v>
      </c>
      <c r="J3184" t="s">
        <v>121</v>
      </c>
      <c r="K3184" t="s">
        <v>154</v>
      </c>
      <c r="L3184" t="s">
        <v>144</v>
      </c>
      <c r="M3184" s="5">
        <v>302</v>
      </c>
    </row>
    <row r="3185" spans="1:13" x14ac:dyDescent="0.25">
      <c r="A3185" s="2">
        <v>45690</v>
      </c>
      <c r="B3185" s="3">
        <f t="shared" si="149"/>
        <v>2025</v>
      </c>
      <c r="C3185" t="str">
        <f t="shared" si="147"/>
        <v>2024-2025</v>
      </c>
      <c r="D3185" t="s">
        <v>160</v>
      </c>
      <c r="E3185" t="s">
        <v>49</v>
      </c>
      <c r="F3185" t="str">
        <f t="shared" si="148"/>
        <v>New South Wales</v>
      </c>
      <c r="G3185" t="s">
        <v>10</v>
      </c>
      <c r="H3185">
        <v>2350</v>
      </c>
      <c r="I3185" t="s">
        <v>11</v>
      </c>
      <c r="J3185" t="s">
        <v>120</v>
      </c>
      <c r="K3185" t="s">
        <v>152</v>
      </c>
      <c r="L3185" t="s">
        <v>142</v>
      </c>
      <c r="M3185" s="5">
        <v>735</v>
      </c>
    </row>
    <row r="3186" spans="1:13" x14ac:dyDescent="0.25">
      <c r="A3186" s="2">
        <v>46022</v>
      </c>
      <c r="B3186" s="3">
        <f t="shared" si="149"/>
        <v>2026</v>
      </c>
      <c r="C3186" t="str">
        <f t="shared" si="147"/>
        <v>2025-2026</v>
      </c>
      <c r="D3186" t="s">
        <v>160</v>
      </c>
      <c r="E3186" t="s">
        <v>25</v>
      </c>
      <c r="F3186" t="str">
        <f t="shared" si="148"/>
        <v>Victoria</v>
      </c>
      <c r="G3186" t="s">
        <v>26</v>
      </c>
      <c r="H3186">
        <v>3066</v>
      </c>
      <c r="I3186" t="s">
        <v>11</v>
      </c>
      <c r="J3186" t="s">
        <v>126</v>
      </c>
      <c r="K3186" t="s">
        <v>153</v>
      </c>
      <c r="L3186" t="s">
        <v>143</v>
      </c>
      <c r="M3186" s="5">
        <v>651</v>
      </c>
    </row>
    <row r="3187" spans="1:13" x14ac:dyDescent="0.25">
      <c r="A3187" s="2">
        <v>45864</v>
      </c>
      <c r="B3187" s="3">
        <f t="shared" si="149"/>
        <v>2026</v>
      </c>
      <c r="C3187" t="str">
        <f t="shared" si="147"/>
        <v>2025-2026</v>
      </c>
      <c r="D3187" t="s">
        <v>160</v>
      </c>
      <c r="E3187" t="s">
        <v>20</v>
      </c>
      <c r="F3187" t="str">
        <f t="shared" si="148"/>
        <v>South Australia</v>
      </c>
      <c r="G3187" t="s">
        <v>17</v>
      </c>
      <c r="H3187">
        <v>5607</v>
      </c>
      <c r="I3187" t="s">
        <v>11</v>
      </c>
      <c r="J3187" t="s">
        <v>137</v>
      </c>
      <c r="K3187" t="s">
        <v>151</v>
      </c>
      <c r="L3187" t="s">
        <v>141</v>
      </c>
      <c r="M3187" s="5">
        <v>384</v>
      </c>
    </row>
    <row r="3188" spans="1:13" x14ac:dyDescent="0.25">
      <c r="A3188" s="2">
        <v>45885</v>
      </c>
      <c r="B3188" s="3">
        <f t="shared" si="149"/>
        <v>2026</v>
      </c>
      <c r="C3188" t="str">
        <f t="shared" si="147"/>
        <v>2025-2026</v>
      </c>
      <c r="D3188" t="s">
        <v>160</v>
      </c>
      <c r="E3188" t="s">
        <v>64</v>
      </c>
      <c r="F3188" t="str">
        <f t="shared" si="148"/>
        <v>Western Australia</v>
      </c>
      <c r="G3188" t="s">
        <v>28</v>
      </c>
      <c r="H3188">
        <v>6112</v>
      </c>
      <c r="I3188" t="s">
        <v>11</v>
      </c>
      <c r="J3188" t="s">
        <v>133</v>
      </c>
      <c r="K3188" t="s">
        <v>154</v>
      </c>
      <c r="L3188" t="s">
        <v>144</v>
      </c>
      <c r="M3188" s="5">
        <v>597</v>
      </c>
    </row>
    <row r="3189" spans="1:13" x14ac:dyDescent="0.25">
      <c r="A3189" s="2">
        <v>45585</v>
      </c>
      <c r="B3189" s="3">
        <f t="shared" si="149"/>
        <v>2025</v>
      </c>
      <c r="C3189" t="str">
        <f t="shared" si="147"/>
        <v>2024-2025</v>
      </c>
      <c r="D3189" t="s">
        <v>160</v>
      </c>
      <c r="E3189" t="s">
        <v>9</v>
      </c>
      <c r="F3189" t="str">
        <f t="shared" si="148"/>
        <v>New South Wales</v>
      </c>
      <c r="G3189" t="s">
        <v>10</v>
      </c>
      <c r="H3189">
        <v>2067</v>
      </c>
      <c r="I3189" t="s">
        <v>11</v>
      </c>
      <c r="J3189" t="s">
        <v>124</v>
      </c>
      <c r="K3189" t="s">
        <v>157</v>
      </c>
      <c r="L3189" t="s">
        <v>147</v>
      </c>
      <c r="M3189" s="5">
        <v>217</v>
      </c>
    </row>
    <row r="3190" spans="1:13" x14ac:dyDescent="0.25">
      <c r="A3190" s="2">
        <v>45450</v>
      </c>
      <c r="B3190" s="3">
        <f t="shared" si="149"/>
        <v>2024</v>
      </c>
      <c r="C3190" t="str">
        <f t="shared" si="147"/>
        <v>2023-2024</v>
      </c>
      <c r="D3190" t="s">
        <v>160</v>
      </c>
      <c r="E3190" t="s">
        <v>88</v>
      </c>
      <c r="F3190" t="str">
        <f t="shared" si="148"/>
        <v>Queensland</v>
      </c>
      <c r="G3190" t="s">
        <v>19</v>
      </c>
      <c r="H3190">
        <v>4570</v>
      </c>
      <c r="I3190" t="s">
        <v>11</v>
      </c>
      <c r="J3190" t="s">
        <v>134</v>
      </c>
      <c r="K3190" t="s">
        <v>151</v>
      </c>
      <c r="L3190" t="s">
        <v>141</v>
      </c>
      <c r="M3190" s="5">
        <v>43</v>
      </c>
    </row>
    <row r="3191" spans="1:13" x14ac:dyDescent="0.25">
      <c r="A3191" s="2">
        <v>45606</v>
      </c>
      <c r="B3191" s="3">
        <f t="shared" si="149"/>
        <v>2025</v>
      </c>
      <c r="C3191" t="str">
        <f t="shared" si="147"/>
        <v>2024-2025</v>
      </c>
      <c r="D3191" t="s">
        <v>160</v>
      </c>
      <c r="E3191" t="s">
        <v>94</v>
      </c>
      <c r="F3191" t="str">
        <f t="shared" si="148"/>
        <v>Queensland</v>
      </c>
      <c r="G3191" t="s">
        <v>19</v>
      </c>
      <c r="H3191">
        <v>4551</v>
      </c>
      <c r="I3191" t="s">
        <v>11</v>
      </c>
      <c r="J3191" t="s">
        <v>134</v>
      </c>
      <c r="K3191" t="s">
        <v>152</v>
      </c>
      <c r="L3191" t="s">
        <v>142</v>
      </c>
      <c r="M3191" s="5">
        <v>492</v>
      </c>
    </row>
    <row r="3192" spans="1:13" x14ac:dyDescent="0.25">
      <c r="A3192" s="2">
        <v>45477</v>
      </c>
      <c r="B3192" s="3">
        <f t="shared" si="149"/>
        <v>2025</v>
      </c>
      <c r="C3192" t="str">
        <f t="shared" si="147"/>
        <v>2024-2025</v>
      </c>
      <c r="D3192" t="s">
        <v>160</v>
      </c>
      <c r="E3192" t="s">
        <v>90</v>
      </c>
      <c r="F3192" t="str">
        <f t="shared" si="148"/>
        <v>New South Wales</v>
      </c>
      <c r="G3192" t="s">
        <v>10</v>
      </c>
      <c r="H3192">
        <v>2650</v>
      </c>
      <c r="I3192" t="s">
        <v>11</v>
      </c>
      <c r="J3192" t="s">
        <v>130</v>
      </c>
      <c r="K3192" t="s">
        <v>152</v>
      </c>
      <c r="L3192" t="s">
        <v>142</v>
      </c>
      <c r="M3192" s="5">
        <v>564</v>
      </c>
    </row>
    <row r="3193" spans="1:13" x14ac:dyDescent="0.25">
      <c r="A3193" s="2">
        <v>45938</v>
      </c>
      <c r="B3193" s="3">
        <f t="shared" si="149"/>
        <v>2026</v>
      </c>
      <c r="C3193" t="str">
        <f t="shared" si="147"/>
        <v>2025-2026</v>
      </c>
      <c r="D3193" t="s">
        <v>160</v>
      </c>
      <c r="E3193" t="s">
        <v>76</v>
      </c>
      <c r="F3193" t="str">
        <f t="shared" si="148"/>
        <v>Queensland</v>
      </c>
      <c r="G3193" t="s">
        <v>19</v>
      </c>
      <c r="H3193">
        <v>4220</v>
      </c>
      <c r="I3193" t="s">
        <v>11</v>
      </c>
      <c r="J3193" t="s">
        <v>122</v>
      </c>
      <c r="K3193" t="s">
        <v>151</v>
      </c>
      <c r="L3193" t="s">
        <v>141</v>
      </c>
      <c r="M3193" s="5">
        <v>40</v>
      </c>
    </row>
    <row r="3194" spans="1:13" x14ac:dyDescent="0.25">
      <c r="A3194" s="2">
        <v>45713</v>
      </c>
      <c r="B3194" s="3">
        <f t="shared" si="149"/>
        <v>2025</v>
      </c>
      <c r="C3194" t="str">
        <f t="shared" si="147"/>
        <v>2024-2025</v>
      </c>
      <c r="D3194" t="s">
        <v>160</v>
      </c>
      <c r="E3194" t="s">
        <v>29</v>
      </c>
      <c r="F3194" t="str">
        <f t="shared" si="148"/>
        <v>Queensland</v>
      </c>
      <c r="G3194" t="s">
        <v>19</v>
      </c>
      <c r="H3194">
        <v>4703</v>
      </c>
      <c r="I3194" t="s">
        <v>11</v>
      </c>
      <c r="J3194" t="s">
        <v>136</v>
      </c>
      <c r="K3194" t="s">
        <v>155</v>
      </c>
      <c r="L3194" t="s">
        <v>145</v>
      </c>
      <c r="M3194" s="5">
        <v>777</v>
      </c>
    </row>
    <row r="3195" spans="1:13" x14ac:dyDescent="0.25">
      <c r="A3195" s="2">
        <v>45661</v>
      </c>
      <c r="B3195" s="3">
        <f t="shared" si="149"/>
        <v>2025</v>
      </c>
      <c r="C3195" t="str">
        <f t="shared" si="147"/>
        <v>2024-2025</v>
      </c>
      <c r="D3195" t="s">
        <v>160</v>
      </c>
      <c r="E3195" t="s">
        <v>24</v>
      </c>
      <c r="F3195" t="str">
        <f t="shared" si="148"/>
        <v>Queensland</v>
      </c>
      <c r="G3195" t="s">
        <v>19</v>
      </c>
      <c r="H3195">
        <v>4053</v>
      </c>
      <c r="I3195" t="s">
        <v>11</v>
      </c>
      <c r="J3195" t="s">
        <v>129</v>
      </c>
      <c r="K3195" t="s">
        <v>152</v>
      </c>
      <c r="L3195" t="s">
        <v>142</v>
      </c>
      <c r="M3195" s="5">
        <v>546</v>
      </c>
    </row>
    <row r="3196" spans="1:13" x14ac:dyDescent="0.25">
      <c r="A3196" s="2">
        <v>45490</v>
      </c>
      <c r="B3196" s="3">
        <f t="shared" si="149"/>
        <v>2025</v>
      </c>
      <c r="C3196" t="str">
        <f t="shared" si="147"/>
        <v>2024-2025</v>
      </c>
      <c r="D3196" t="s">
        <v>160</v>
      </c>
      <c r="E3196" t="s">
        <v>24</v>
      </c>
      <c r="F3196" t="str">
        <f t="shared" si="148"/>
        <v>Queensland</v>
      </c>
      <c r="G3196" t="s">
        <v>19</v>
      </c>
      <c r="H3196">
        <v>4053</v>
      </c>
      <c r="I3196" t="s">
        <v>11</v>
      </c>
      <c r="J3196" t="s">
        <v>129</v>
      </c>
      <c r="K3196" t="s">
        <v>157</v>
      </c>
      <c r="L3196" t="s">
        <v>147</v>
      </c>
      <c r="M3196" s="5">
        <v>20</v>
      </c>
    </row>
    <row r="3197" spans="1:13" x14ac:dyDescent="0.25">
      <c r="A3197" s="2">
        <v>45706</v>
      </c>
      <c r="B3197" s="3">
        <f t="shared" si="149"/>
        <v>2025</v>
      </c>
      <c r="C3197" t="str">
        <f t="shared" si="147"/>
        <v>2024-2025</v>
      </c>
      <c r="D3197" t="s">
        <v>161</v>
      </c>
      <c r="E3197" t="s">
        <v>52</v>
      </c>
      <c r="F3197" t="str">
        <f t="shared" si="148"/>
        <v>New South Wales</v>
      </c>
      <c r="G3197" t="s">
        <v>10</v>
      </c>
      <c r="H3197">
        <v>2485</v>
      </c>
      <c r="I3197" t="s">
        <v>11</v>
      </c>
      <c r="J3197" t="s">
        <v>120</v>
      </c>
      <c r="K3197" t="s">
        <v>155</v>
      </c>
      <c r="L3197" t="s">
        <v>145</v>
      </c>
      <c r="M3197" s="5">
        <v>210</v>
      </c>
    </row>
    <row r="3198" spans="1:13" x14ac:dyDescent="0.25">
      <c r="A3198" s="2">
        <v>45954</v>
      </c>
      <c r="B3198" s="3">
        <f t="shared" si="149"/>
        <v>2026</v>
      </c>
      <c r="C3198" t="str">
        <f t="shared" si="147"/>
        <v>2025-2026</v>
      </c>
      <c r="D3198" t="s">
        <v>160</v>
      </c>
      <c r="E3198" t="s">
        <v>54</v>
      </c>
      <c r="F3198" t="str">
        <f t="shared" si="148"/>
        <v>New South Wales</v>
      </c>
      <c r="G3198" t="s">
        <v>10</v>
      </c>
      <c r="H3198">
        <v>2750</v>
      </c>
      <c r="I3198" t="s">
        <v>11</v>
      </c>
      <c r="J3198" t="s">
        <v>130</v>
      </c>
      <c r="K3198" t="s">
        <v>151</v>
      </c>
      <c r="L3198" t="s">
        <v>141</v>
      </c>
      <c r="M3198" s="5">
        <v>187</v>
      </c>
    </row>
    <row r="3199" spans="1:13" x14ac:dyDescent="0.25">
      <c r="A3199" s="2">
        <v>45855</v>
      </c>
      <c r="B3199" s="3">
        <f t="shared" si="149"/>
        <v>2026</v>
      </c>
      <c r="C3199" t="str">
        <f t="shared" si="147"/>
        <v>2025-2026</v>
      </c>
      <c r="D3199" t="s">
        <v>160</v>
      </c>
      <c r="E3199" t="s">
        <v>93</v>
      </c>
      <c r="F3199" t="str">
        <f t="shared" si="148"/>
        <v>Victoria</v>
      </c>
      <c r="G3199" t="s">
        <v>26</v>
      </c>
      <c r="H3199">
        <v>3400</v>
      </c>
      <c r="I3199" t="s">
        <v>11</v>
      </c>
      <c r="J3199" t="s">
        <v>127</v>
      </c>
      <c r="K3199" t="s">
        <v>154</v>
      </c>
      <c r="L3199" t="s">
        <v>144</v>
      </c>
      <c r="M3199" s="5">
        <v>549</v>
      </c>
    </row>
    <row r="3200" spans="1:13" x14ac:dyDescent="0.25">
      <c r="A3200" s="2">
        <v>45574</v>
      </c>
      <c r="B3200" s="3">
        <f t="shared" si="149"/>
        <v>2025</v>
      </c>
      <c r="C3200" t="str">
        <f t="shared" si="147"/>
        <v>2024-2025</v>
      </c>
      <c r="D3200" t="s">
        <v>160</v>
      </c>
      <c r="E3200" t="s">
        <v>94</v>
      </c>
      <c r="F3200" t="str">
        <f t="shared" si="148"/>
        <v>Queensland</v>
      </c>
      <c r="G3200" t="s">
        <v>19</v>
      </c>
      <c r="H3200">
        <v>4551</v>
      </c>
      <c r="I3200" t="s">
        <v>11</v>
      </c>
      <c r="J3200" t="s">
        <v>134</v>
      </c>
      <c r="K3200" t="s">
        <v>152</v>
      </c>
      <c r="L3200" t="s">
        <v>142</v>
      </c>
      <c r="M3200" s="5">
        <v>737</v>
      </c>
    </row>
    <row r="3201" spans="1:13" x14ac:dyDescent="0.25">
      <c r="A3201" s="2">
        <v>45528</v>
      </c>
      <c r="B3201" s="3">
        <f t="shared" si="149"/>
        <v>2025</v>
      </c>
      <c r="C3201" t="str">
        <f t="shared" si="147"/>
        <v>2024-2025</v>
      </c>
      <c r="D3201" t="s">
        <v>160</v>
      </c>
      <c r="E3201" t="s">
        <v>65</v>
      </c>
      <c r="F3201" t="str">
        <f t="shared" si="148"/>
        <v>Victoria</v>
      </c>
      <c r="G3201" t="s">
        <v>26</v>
      </c>
      <c r="H3201">
        <v>3931</v>
      </c>
      <c r="I3201" t="s">
        <v>11</v>
      </c>
      <c r="J3201" t="s">
        <v>135</v>
      </c>
      <c r="K3201" t="s">
        <v>155</v>
      </c>
      <c r="L3201" t="s">
        <v>145</v>
      </c>
      <c r="M3201" s="5">
        <v>362</v>
      </c>
    </row>
    <row r="3202" spans="1:13" x14ac:dyDescent="0.25">
      <c r="A3202" s="2">
        <v>45341</v>
      </c>
      <c r="B3202" s="3">
        <f t="shared" si="149"/>
        <v>2024</v>
      </c>
      <c r="C3202" t="str">
        <f t="shared" ref="C3202:C3265" si="150">IF(MONTH(A3202) &gt;= 7, YEAR(A3202) &amp; "-" &amp; YEAR(A3202) + 1, YEAR(A3202) - 1 &amp; "-" &amp; YEAR(A3202))</f>
        <v>2023-2024</v>
      </c>
      <c r="D3202" t="s">
        <v>160</v>
      </c>
      <c r="E3202" t="s">
        <v>100</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130</v>
      </c>
      <c r="K3202" t="s">
        <v>150</v>
      </c>
      <c r="L3202" t="s">
        <v>140</v>
      </c>
      <c r="M3202" s="5">
        <v>496</v>
      </c>
    </row>
    <row r="3203" spans="1:13" x14ac:dyDescent="0.25">
      <c r="A3203" s="2">
        <v>45401</v>
      </c>
      <c r="B3203" s="3">
        <f t="shared" ref="B3203:B3266" si="152">IF(MONTH(A3203)&gt;=7,YEAR(A3203)+1,YEAR(A3203))</f>
        <v>2024</v>
      </c>
      <c r="C3203" t="str">
        <f t="shared" si="150"/>
        <v>2023-2024</v>
      </c>
      <c r="D3203" t="s">
        <v>160</v>
      </c>
      <c r="E3203" t="s">
        <v>30</v>
      </c>
      <c r="F3203" t="str">
        <f t="shared" si="151"/>
        <v>Victoria</v>
      </c>
      <c r="G3203" t="s">
        <v>26</v>
      </c>
      <c r="H3203">
        <v>3030</v>
      </c>
      <c r="I3203" t="s">
        <v>11</v>
      </c>
      <c r="J3203" t="s">
        <v>126</v>
      </c>
      <c r="K3203" t="s">
        <v>154</v>
      </c>
      <c r="L3203" t="s">
        <v>144</v>
      </c>
      <c r="M3203" s="5">
        <v>522</v>
      </c>
    </row>
    <row r="3204" spans="1:13" x14ac:dyDescent="0.25">
      <c r="A3204" s="2">
        <v>45774</v>
      </c>
      <c r="B3204" s="3">
        <f t="shared" si="152"/>
        <v>2025</v>
      </c>
      <c r="C3204" t="str">
        <f t="shared" si="150"/>
        <v>2024-2025</v>
      </c>
      <c r="D3204" t="s">
        <v>160</v>
      </c>
      <c r="E3204" t="s">
        <v>91</v>
      </c>
      <c r="F3204" t="str">
        <f t="shared" si="151"/>
        <v>Western Australia</v>
      </c>
      <c r="G3204" t="s">
        <v>28</v>
      </c>
      <c r="H3204">
        <v>6109</v>
      </c>
      <c r="I3204" t="s">
        <v>11</v>
      </c>
      <c r="J3204" t="s">
        <v>133</v>
      </c>
      <c r="K3204" t="s">
        <v>150</v>
      </c>
      <c r="L3204" t="s">
        <v>140</v>
      </c>
      <c r="M3204" s="5">
        <v>251</v>
      </c>
    </row>
    <row r="3205" spans="1:13" x14ac:dyDescent="0.25">
      <c r="A3205" s="2">
        <v>45499</v>
      </c>
      <c r="B3205" s="3">
        <f t="shared" si="152"/>
        <v>2025</v>
      </c>
      <c r="C3205" t="str">
        <f t="shared" si="150"/>
        <v>2024-2025</v>
      </c>
      <c r="D3205" t="s">
        <v>161</v>
      </c>
      <c r="E3205" t="s">
        <v>75</v>
      </c>
      <c r="F3205" t="str">
        <f t="shared" si="151"/>
        <v>Victoria</v>
      </c>
      <c r="G3205" t="s">
        <v>26</v>
      </c>
      <c r="H3205">
        <v>3915</v>
      </c>
      <c r="I3205" t="s">
        <v>11</v>
      </c>
      <c r="J3205" t="s">
        <v>135</v>
      </c>
      <c r="K3205" t="s">
        <v>154</v>
      </c>
      <c r="L3205" t="s">
        <v>144</v>
      </c>
      <c r="M3205" s="5">
        <v>240</v>
      </c>
    </row>
    <row r="3206" spans="1:13" x14ac:dyDescent="0.25">
      <c r="A3206" s="2">
        <v>45350</v>
      </c>
      <c r="B3206" s="3">
        <f t="shared" si="152"/>
        <v>2024</v>
      </c>
      <c r="C3206" t="str">
        <f t="shared" si="150"/>
        <v>2023-2024</v>
      </c>
      <c r="D3206" t="s">
        <v>160</v>
      </c>
      <c r="E3206" t="s">
        <v>83</v>
      </c>
      <c r="F3206" t="str">
        <f t="shared" si="151"/>
        <v>Victoria</v>
      </c>
      <c r="G3206" t="s">
        <v>26</v>
      </c>
      <c r="H3206">
        <v>3551</v>
      </c>
      <c r="I3206" t="s">
        <v>11</v>
      </c>
      <c r="J3206" t="s">
        <v>127</v>
      </c>
      <c r="K3206" t="s">
        <v>156</v>
      </c>
      <c r="L3206" t="s">
        <v>146</v>
      </c>
      <c r="M3206" s="5">
        <v>163</v>
      </c>
    </row>
    <row r="3207" spans="1:13" x14ac:dyDescent="0.25">
      <c r="A3207" s="2">
        <v>45953</v>
      </c>
      <c r="B3207" s="3">
        <f t="shared" si="152"/>
        <v>2026</v>
      </c>
      <c r="C3207" t="str">
        <f t="shared" si="150"/>
        <v>2025-2026</v>
      </c>
      <c r="D3207" t="s">
        <v>160</v>
      </c>
      <c r="E3207" t="s">
        <v>13</v>
      </c>
      <c r="F3207" t="str">
        <f t="shared" si="151"/>
        <v>New South Wales</v>
      </c>
      <c r="G3207" t="s">
        <v>10</v>
      </c>
      <c r="H3207">
        <v>2141</v>
      </c>
      <c r="I3207" t="s">
        <v>11</v>
      </c>
      <c r="J3207" t="s">
        <v>123</v>
      </c>
      <c r="K3207" t="s">
        <v>159</v>
      </c>
      <c r="L3207" t="s">
        <v>149</v>
      </c>
      <c r="M3207" s="5">
        <v>347</v>
      </c>
    </row>
    <row r="3208" spans="1:13" x14ac:dyDescent="0.25">
      <c r="A3208" s="2">
        <v>45782</v>
      </c>
      <c r="B3208" s="3">
        <f t="shared" si="152"/>
        <v>2025</v>
      </c>
      <c r="C3208" t="str">
        <f t="shared" si="150"/>
        <v>2024-2025</v>
      </c>
      <c r="D3208" t="s">
        <v>161</v>
      </c>
      <c r="E3208" t="s">
        <v>14</v>
      </c>
      <c r="F3208" t="str">
        <f t="shared" si="151"/>
        <v>Northern Territory</v>
      </c>
      <c r="G3208" t="s">
        <v>15</v>
      </c>
      <c r="H3208">
        <v>800</v>
      </c>
      <c r="I3208" t="s">
        <v>11</v>
      </c>
      <c r="J3208" t="s">
        <v>138</v>
      </c>
      <c r="K3208" t="s">
        <v>159</v>
      </c>
      <c r="L3208" t="s">
        <v>149</v>
      </c>
      <c r="M3208" s="5">
        <v>284</v>
      </c>
    </row>
    <row r="3209" spans="1:13" x14ac:dyDescent="0.25">
      <c r="A3209" s="2">
        <v>45350</v>
      </c>
      <c r="B3209" s="3">
        <f t="shared" si="152"/>
        <v>2024</v>
      </c>
      <c r="C3209" t="str">
        <f t="shared" si="150"/>
        <v>2023-2024</v>
      </c>
      <c r="D3209" t="s">
        <v>160</v>
      </c>
      <c r="E3209" t="s">
        <v>39</v>
      </c>
      <c r="F3209" t="str">
        <f t="shared" si="151"/>
        <v>New South Wales</v>
      </c>
      <c r="G3209" t="s">
        <v>10</v>
      </c>
      <c r="H3209">
        <v>2541</v>
      </c>
      <c r="I3209" t="s">
        <v>11</v>
      </c>
      <c r="J3209" t="s">
        <v>121</v>
      </c>
      <c r="K3209" t="s">
        <v>150</v>
      </c>
      <c r="L3209" t="s">
        <v>140</v>
      </c>
      <c r="M3209" s="5">
        <v>219</v>
      </c>
    </row>
    <row r="3210" spans="1:13" x14ac:dyDescent="0.25">
      <c r="A3210" s="2">
        <v>45970</v>
      </c>
      <c r="B3210" s="3">
        <f t="shared" si="152"/>
        <v>2026</v>
      </c>
      <c r="C3210" t="str">
        <f t="shared" si="150"/>
        <v>2025-2026</v>
      </c>
      <c r="D3210" t="s">
        <v>161</v>
      </c>
      <c r="E3210" t="s">
        <v>114</v>
      </c>
      <c r="F3210" t="str">
        <f t="shared" si="151"/>
        <v>Victoria</v>
      </c>
      <c r="G3210" t="s">
        <v>26</v>
      </c>
      <c r="H3210">
        <v>3353</v>
      </c>
      <c r="I3210" t="s">
        <v>11</v>
      </c>
      <c r="J3210" t="s">
        <v>127</v>
      </c>
      <c r="K3210" t="s">
        <v>152</v>
      </c>
      <c r="L3210" t="s">
        <v>142</v>
      </c>
      <c r="M3210" s="5">
        <v>150</v>
      </c>
    </row>
    <row r="3211" spans="1:13" x14ac:dyDescent="0.25">
      <c r="A3211" s="2">
        <v>45986</v>
      </c>
      <c r="B3211" s="3">
        <f t="shared" si="152"/>
        <v>2026</v>
      </c>
      <c r="C3211" t="str">
        <f t="shared" si="150"/>
        <v>2025-2026</v>
      </c>
      <c r="D3211" t="s">
        <v>160</v>
      </c>
      <c r="E3211" t="s">
        <v>65</v>
      </c>
      <c r="F3211" t="str">
        <f t="shared" si="151"/>
        <v>Victoria</v>
      </c>
      <c r="G3211" t="s">
        <v>26</v>
      </c>
      <c r="H3211">
        <v>3931</v>
      </c>
      <c r="I3211" t="s">
        <v>11</v>
      </c>
      <c r="J3211" t="s">
        <v>135</v>
      </c>
      <c r="K3211" t="s">
        <v>159</v>
      </c>
      <c r="L3211" t="s">
        <v>149</v>
      </c>
      <c r="M3211" s="5">
        <v>455</v>
      </c>
    </row>
    <row r="3212" spans="1:13" x14ac:dyDescent="0.25">
      <c r="A3212" s="2">
        <v>45988</v>
      </c>
      <c r="B3212" s="3">
        <f t="shared" si="152"/>
        <v>2026</v>
      </c>
      <c r="C3212" t="str">
        <f t="shared" si="150"/>
        <v>2025-2026</v>
      </c>
      <c r="D3212" t="s">
        <v>160</v>
      </c>
      <c r="E3212" t="s">
        <v>25</v>
      </c>
      <c r="F3212" t="str">
        <f t="shared" si="151"/>
        <v>Victoria</v>
      </c>
      <c r="G3212" t="s">
        <v>26</v>
      </c>
      <c r="H3212">
        <v>3066</v>
      </c>
      <c r="I3212" t="s">
        <v>11</v>
      </c>
      <c r="J3212" t="s">
        <v>126</v>
      </c>
      <c r="K3212" t="s">
        <v>152</v>
      </c>
      <c r="L3212" t="s">
        <v>142</v>
      </c>
      <c r="M3212" s="5">
        <v>57</v>
      </c>
    </row>
    <row r="3213" spans="1:13" x14ac:dyDescent="0.25">
      <c r="A3213" s="2">
        <v>45331</v>
      </c>
      <c r="B3213" s="3">
        <f t="shared" si="152"/>
        <v>2024</v>
      </c>
      <c r="C3213" t="str">
        <f t="shared" si="150"/>
        <v>2023-2024</v>
      </c>
      <c r="D3213" t="s">
        <v>160</v>
      </c>
      <c r="E3213" t="s">
        <v>92</v>
      </c>
      <c r="F3213" t="str">
        <f t="shared" si="151"/>
        <v>New South Wales</v>
      </c>
      <c r="G3213" t="s">
        <v>10</v>
      </c>
      <c r="H3213">
        <v>2015</v>
      </c>
      <c r="I3213" t="s">
        <v>11</v>
      </c>
      <c r="J3213" t="s">
        <v>124</v>
      </c>
      <c r="K3213" t="s">
        <v>153</v>
      </c>
      <c r="L3213" t="s">
        <v>143</v>
      </c>
      <c r="M3213" s="5">
        <v>395</v>
      </c>
    </row>
    <row r="3214" spans="1:13" x14ac:dyDescent="0.25">
      <c r="A3214" s="2">
        <v>45624</v>
      </c>
      <c r="B3214" s="3">
        <f t="shared" si="152"/>
        <v>2025</v>
      </c>
      <c r="C3214" t="str">
        <f t="shared" si="150"/>
        <v>2024-2025</v>
      </c>
      <c r="D3214" t="s">
        <v>161</v>
      </c>
      <c r="E3214" t="s">
        <v>48</v>
      </c>
      <c r="F3214" t="str">
        <f t="shared" si="151"/>
        <v>Western Australia</v>
      </c>
      <c r="G3214" t="s">
        <v>28</v>
      </c>
      <c r="H3214">
        <v>6450</v>
      </c>
      <c r="I3214" t="s">
        <v>11</v>
      </c>
      <c r="J3214" t="s">
        <v>139</v>
      </c>
      <c r="K3214" t="s">
        <v>155</v>
      </c>
      <c r="L3214" t="s">
        <v>145</v>
      </c>
      <c r="M3214" s="5">
        <v>693</v>
      </c>
    </row>
    <row r="3215" spans="1:13" x14ac:dyDescent="0.25">
      <c r="A3215" s="2">
        <v>45486</v>
      </c>
      <c r="B3215" s="3">
        <f t="shared" si="152"/>
        <v>2025</v>
      </c>
      <c r="C3215" t="str">
        <f t="shared" si="150"/>
        <v>2024-2025</v>
      </c>
      <c r="D3215" t="s">
        <v>160</v>
      </c>
      <c r="E3215" t="s">
        <v>41</v>
      </c>
      <c r="F3215" t="str">
        <f t="shared" si="151"/>
        <v>New South Wales</v>
      </c>
      <c r="G3215" t="s">
        <v>10</v>
      </c>
      <c r="H3215">
        <v>2478</v>
      </c>
      <c r="I3215" t="s">
        <v>11</v>
      </c>
      <c r="J3215" t="s">
        <v>120</v>
      </c>
      <c r="K3215" t="s">
        <v>150</v>
      </c>
      <c r="L3215" t="s">
        <v>140</v>
      </c>
      <c r="M3215" s="5">
        <v>691</v>
      </c>
    </row>
    <row r="3216" spans="1:13" x14ac:dyDescent="0.25">
      <c r="A3216" s="2">
        <v>45418</v>
      </c>
      <c r="B3216" s="3">
        <f t="shared" si="152"/>
        <v>2024</v>
      </c>
      <c r="C3216" t="str">
        <f t="shared" si="150"/>
        <v>2023-2024</v>
      </c>
      <c r="D3216" t="s">
        <v>160</v>
      </c>
      <c r="E3216" t="s">
        <v>93</v>
      </c>
      <c r="F3216" t="str">
        <f t="shared" si="151"/>
        <v>Victoria</v>
      </c>
      <c r="G3216" t="s">
        <v>26</v>
      </c>
      <c r="H3216">
        <v>3400</v>
      </c>
      <c r="I3216" t="s">
        <v>11</v>
      </c>
      <c r="J3216" t="s">
        <v>127</v>
      </c>
      <c r="K3216" t="s">
        <v>151</v>
      </c>
      <c r="L3216" t="s">
        <v>141</v>
      </c>
      <c r="M3216" s="5">
        <v>440</v>
      </c>
    </row>
    <row r="3217" spans="1:13" x14ac:dyDescent="0.25">
      <c r="A3217" s="2">
        <v>45344</v>
      </c>
      <c r="B3217" s="3">
        <f t="shared" si="152"/>
        <v>2024</v>
      </c>
      <c r="C3217" t="str">
        <f t="shared" si="150"/>
        <v>2023-2024</v>
      </c>
      <c r="D3217" t="s">
        <v>160</v>
      </c>
      <c r="E3217" t="s">
        <v>103</v>
      </c>
      <c r="F3217" t="str">
        <f t="shared" si="151"/>
        <v>Victoria</v>
      </c>
      <c r="G3217" t="s">
        <v>26</v>
      </c>
      <c r="H3217">
        <v>3550</v>
      </c>
      <c r="I3217" t="s">
        <v>11</v>
      </c>
      <c r="J3217" t="s">
        <v>127</v>
      </c>
      <c r="K3217" t="s">
        <v>151</v>
      </c>
      <c r="L3217" t="s">
        <v>141</v>
      </c>
      <c r="M3217" s="5">
        <v>612</v>
      </c>
    </row>
    <row r="3218" spans="1:13" x14ac:dyDescent="0.25">
      <c r="A3218" s="2">
        <v>45660</v>
      </c>
      <c r="B3218" s="3">
        <f t="shared" si="152"/>
        <v>2025</v>
      </c>
      <c r="C3218" t="str">
        <f t="shared" si="150"/>
        <v>2024-2025</v>
      </c>
      <c r="D3218" t="s">
        <v>160</v>
      </c>
      <c r="E3218" t="s">
        <v>21</v>
      </c>
      <c r="F3218" t="str">
        <f t="shared" si="151"/>
        <v>South Australia</v>
      </c>
      <c r="G3218" t="s">
        <v>17</v>
      </c>
      <c r="H3218">
        <v>5343</v>
      </c>
      <c r="I3218" t="s">
        <v>11</v>
      </c>
      <c r="J3218" t="s">
        <v>137</v>
      </c>
      <c r="K3218" t="s">
        <v>154</v>
      </c>
      <c r="L3218" t="s">
        <v>144</v>
      </c>
      <c r="M3218" s="5">
        <v>133</v>
      </c>
    </row>
    <row r="3219" spans="1:13" x14ac:dyDescent="0.25">
      <c r="A3219" s="2">
        <v>45602</v>
      </c>
      <c r="B3219" s="3">
        <f t="shared" si="152"/>
        <v>2025</v>
      </c>
      <c r="C3219" t="str">
        <f t="shared" si="150"/>
        <v>2024-2025</v>
      </c>
      <c r="D3219" t="s">
        <v>160</v>
      </c>
      <c r="E3219" t="s">
        <v>89</v>
      </c>
      <c r="F3219" t="str">
        <f t="shared" si="151"/>
        <v>Queensland</v>
      </c>
      <c r="G3219" t="s">
        <v>19</v>
      </c>
      <c r="H3219">
        <v>4700</v>
      </c>
      <c r="I3219" t="s">
        <v>11</v>
      </c>
      <c r="J3219" t="s">
        <v>136</v>
      </c>
      <c r="K3219" t="s">
        <v>154</v>
      </c>
      <c r="L3219" t="s">
        <v>144</v>
      </c>
      <c r="M3219" s="5">
        <v>483</v>
      </c>
    </row>
    <row r="3220" spans="1:13" x14ac:dyDescent="0.25">
      <c r="A3220" s="2">
        <v>45693</v>
      </c>
      <c r="B3220" s="3">
        <f t="shared" si="152"/>
        <v>2025</v>
      </c>
      <c r="C3220" t="str">
        <f t="shared" si="150"/>
        <v>2024-2025</v>
      </c>
      <c r="D3220" t="s">
        <v>160</v>
      </c>
      <c r="E3220" t="s">
        <v>68</v>
      </c>
      <c r="F3220" t="str">
        <f t="shared" si="151"/>
        <v>Victoria</v>
      </c>
      <c r="G3220" t="s">
        <v>26</v>
      </c>
      <c r="H3220">
        <v>3429</v>
      </c>
      <c r="I3220" t="s">
        <v>11</v>
      </c>
      <c r="J3220" t="s">
        <v>127</v>
      </c>
      <c r="K3220" t="s">
        <v>159</v>
      </c>
      <c r="L3220" t="s">
        <v>149</v>
      </c>
      <c r="M3220" s="5">
        <v>497</v>
      </c>
    </row>
    <row r="3221" spans="1:13" x14ac:dyDescent="0.25">
      <c r="A3221" s="2">
        <v>45405</v>
      </c>
      <c r="B3221" s="3">
        <f t="shared" si="152"/>
        <v>2024</v>
      </c>
      <c r="C3221" t="str">
        <f t="shared" si="150"/>
        <v>2023-2024</v>
      </c>
      <c r="D3221" t="s">
        <v>161</v>
      </c>
      <c r="E3221" t="s">
        <v>97</v>
      </c>
      <c r="F3221" t="str">
        <f t="shared" si="151"/>
        <v>Tasmania</v>
      </c>
      <c r="G3221" t="s">
        <v>43</v>
      </c>
      <c r="H3221">
        <v>7010</v>
      </c>
      <c r="I3221" t="s">
        <v>11</v>
      </c>
      <c r="J3221" t="s">
        <v>128</v>
      </c>
      <c r="K3221" t="s">
        <v>155</v>
      </c>
      <c r="L3221" t="s">
        <v>145</v>
      </c>
      <c r="M3221" s="5">
        <v>467</v>
      </c>
    </row>
    <row r="3222" spans="1:13" x14ac:dyDescent="0.25">
      <c r="A3222" s="2">
        <v>45957</v>
      </c>
      <c r="B3222" s="3">
        <f t="shared" si="152"/>
        <v>2026</v>
      </c>
      <c r="C3222" t="str">
        <f t="shared" si="150"/>
        <v>2025-2026</v>
      </c>
      <c r="D3222" t="s">
        <v>160</v>
      </c>
      <c r="E3222" t="s">
        <v>109</v>
      </c>
      <c r="F3222" t="str">
        <f t="shared" si="151"/>
        <v>Western Australia</v>
      </c>
      <c r="G3222" t="s">
        <v>28</v>
      </c>
      <c r="H3222">
        <v>6052</v>
      </c>
      <c r="I3222" t="s">
        <v>11</v>
      </c>
      <c r="J3222" t="s">
        <v>119</v>
      </c>
      <c r="K3222" t="s">
        <v>151</v>
      </c>
      <c r="L3222" t="s">
        <v>141</v>
      </c>
      <c r="M3222" s="5">
        <v>516</v>
      </c>
    </row>
    <row r="3223" spans="1:13" x14ac:dyDescent="0.25">
      <c r="A3223" s="2">
        <v>45474</v>
      </c>
      <c r="B3223" s="3">
        <f t="shared" si="152"/>
        <v>2025</v>
      </c>
      <c r="C3223" t="str">
        <f t="shared" si="150"/>
        <v>2024-2025</v>
      </c>
      <c r="D3223" t="s">
        <v>161</v>
      </c>
      <c r="E3223" t="s">
        <v>45</v>
      </c>
      <c r="F3223" t="str">
        <f t="shared" si="151"/>
        <v>Victoria</v>
      </c>
      <c r="G3223" t="s">
        <v>26</v>
      </c>
      <c r="H3223">
        <v>3136</v>
      </c>
      <c r="I3223" t="s">
        <v>11</v>
      </c>
      <c r="J3223" t="s">
        <v>125</v>
      </c>
      <c r="K3223" t="s">
        <v>150</v>
      </c>
      <c r="L3223" t="s">
        <v>140</v>
      </c>
      <c r="M3223" s="5">
        <v>233</v>
      </c>
    </row>
    <row r="3224" spans="1:13" x14ac:dyDescent="0.25">
      <c r="A3224" s="2">
        <v>45828</v>
      </c>
      <c r="B3224" s="3">
        <f t="shared" si="152"/>
        <v>2025</v>
      </c>
      <c r="C3224" t="str">
        <f t="shared" si="150"/>
        <v>2024-2025</v>
      </c>
      <c r="D3224" t="s">
        <v>161</v>
      </c>
      <c r="E3224" t="s">
        <v>103</v>
      </c>
      <c r="F3224" t="str">
        <f t="shared" si="151"/>
        <v>Victoria</v>
      </c>
      <c r="G3224" t="s">
        <v>26</v>
      </c>
      <c r="H3224">
        <v>3550</v>
      </c>
      <c r="I3224" t="s">
        <v>11</v>
      </c>
      <c r="J3224" t="s">
        <v>127</v>
      </c>
      <c r="K3224" t="s">
        <v>157</v>
      </c>
      <c r="L3224" t="s">
        <v>147</v>
      </c>
      <c r="M3224" s="5">
        <v>455</v>
      </c>
    </row>
    <row r="3225" spans="1:13" x14ac:dyDescent="0.25">
      <c r="A3225" s="2">
        <v>45336</v>
      </c>
      <c r="B3225" s="3">
        <f t="shared" si="152"/>
        <v>2024</v>
      </c>
      <c r="C3225" t="str">
        <f t="shared" si="150"/>
        <v>2023-2024</v>
      </c>
      <c r="D3225" t="s">
        <v>160</v>
      </c>
      <c r="E3225" t="s">
        <v>107</v>
      </c>
      <c r="F3225" t="str">
        <f t="shared" si="151"/>
        <v>New South Wales</v>
      </c>
      <c r="G3225" t="s">
        <v>10</v>
      </c>
      <c r="H3225">
        <v>2020</v>
      </c>
      <c r="I3225" t="s">
        <v>11</v>
      </c>
      <c r="J3225" t="s">
        <v>124</v>
      </c>
      <c r="K3225" t="s">
        <v>157</v>
      </c>
      <c r="L3225" t="s">
        <v>147</v>
      </c>
      <c r="M3225" s="5">
        <v>125</v>
      </c>
    </row>
    <row r="3226" spans="1:13" x14ac:dyDescent="0.25">
      <c r="A3226" s="2">
        <v>45575</v>
      </c>
      <c r="B3226" s="3">
        <f t="shared" si="152"/>
        <v>2025</v>
      </c>
      <c r="C3226" t="str">
        <f t="shared" si="150"/>
        <v>2024-2025</v>
      </c>
      <c r="D3226" t="s">
        <v>160</v>
      </c>
      <c r="E3226" t="s">
        <v>93</v>
      </c>
      <c r="F3226" t="str">
        <f t="shared" si="151"/>
        <v>Victoria</v>
      </c>
      <c r="G3226" t="s">
        <v>26</v>
      </c>
      <c r="H3226">
        <v>3400</v>
      </c>
      <c r="I3226" t="s">
        <v>11</v>
      </c>
      <c r="J3226" t="s">
        <v>127</v>
      </c>
      <c r="K3226" t="s">
        <v>150</v>
      </c>
      <c r="L3226" t="s">
        <v>140</v>
      </c>
      <c r="M3226" s="5">
        <v>186</v>
      </c>
    </row>
    <row r="3227" spans="1:13" x14ac:dyDescent="0.25">
      <c r="A3227" s="2">
        <v>45782</v>
      </c>
      <c r="B3227" s="3">
        <f t="shared" si="152"/>
        <v>2025</v>
      </c>
      <c r="C3227" t="str">
        <f t="shared" si="150"/>
        <v>2024-2025</v>
      </c>
      <c r="D3227" t="s">
        <v>161</v>
      </c>
      <c r="E3227" t="s">
        <v>77</v>
      </c>
      <c r="F3227" t="str">
        <f t="shared" si="151"/>
        <v>Victoria</v>
      </c>
      <c r="G3227" t="s">
        <v>26</v>
      </c>
      <c r="H3227">
        <v>3018</v>
      </c>
      <c r="I3227" t="s">
        <v>11</v>
      </c>
      <c r="J3227" t="s">
        <v>126</v>
      </c>
      <c r="K3227" t="s">
        <v>151</v>
      </c>
      <c r="L3227" t="s">
        <v>141</v>
      </c>
      <c r="M3227" s="5">
        <v>760</v>
      </c>
    </row>
    <row r="3228" spans="1:13" x14ac:dyDescent="0.25">
      <c r="A3228" s="2">
        <v>45481</v>
      </c>
      <c r="B3228" s="3">
        <f t="shared" si="152"/>
        <v>2025</v>
      </c>
      <c r="C3228" t="str">
        <f t="shared" si="150"/>
        <v>2024-2025</v>
      </c>
      <c r="D3228" t="s">
        <v>160</v>
      </c>
      <c r="E3228" t="s">
        <v>85</v>
      </c>
      <c r="F3228" t="str">
        <f t="shared" si="151"/>
        <v>Western Australia</v>
      </c>
      <c r="G3228" t="s">
        <v>28</v>
      </c>
      <c r="H3228">
        <v>6725</v>
      </c>
      <c r="I3228" t="s">
        <v>11</v>
      </c>
      <c r="J3228" t="s">
        <v>139</v>
      </c>
      <c r="K3228" t="s">
        <v>154</v>
      </c>
      <c r="L3228" t="s">
        <v>144</v>
      </c>
      <c r="M3228" s="5">
        <v>330</v>
      </c>
    </row>
    <row r="3229" spans="1:13" x14ac:dyDescent="0.25">
      <c r="A3229" s="2">
        <v>45771</v>
      </c>
      <c r="B3229" s="3">
        <f t="shared" si="152"/>
        <v>2025</v>
      </c>
      <c r="C3229" t="str">
        <f t="shared" si="150"/>
        <v>2024-2025</v>
      </c>
      <c r="D3229" t="s">
        <v>161</v>
      </c>
      <c r="E3229" t="s">
        <v>45</v>
      </c>
      <c r="F3229" t="str">
        <f t="shared" si="151"/>
        <v>Victoria</v>
      </c>
      <c r="G3229" t="s">
        <v>26</v>
      </c>
      <c r="H3229">
        <v>3136</v>
      </c>
      <c r="I3229" t="s">
        <v>11</v>
      </c>
      <c r="J3229" t="s">
        <v>125</v>
      </c>
      <c r="K3229" t="s">
        <v>159</v>
      </c>
      <c r="L3229" t="s">
        <v>149</v>
      </c>
      <c r="M3229" s="5">
        <v>737</v>
      </c>
    </row>
    <row r="3230" spans="1:13" x14ac:dyDescent="0.25">
      <c r="A3230" s="2">
        <v>45715</v>
      </c>
      <c r="B3230" s="3">
        <f t="shared" si="152"/>
        <v>2025</v>
      </c>
      <c r="C3230" t="str">
        <f t="shared" si="150"/>
        <v>2024-2025</v>
      </c>
      <c r="D3230" t="s">
        <v>160</v>
      </c>
      <c r="E3230" t="s">
        <v>66</v>
      </c>
      <c r="F3230" t="str">
        <f t="shared" si="151"/>
        <v>Western Australia</v>
      </c>
      <c r="G3230" t="s">
        <v>28</v>
      </c>
      <c r="H3230">
        <v>6330</v>
      </c>
      <c r="I3230" t="s">
        <v>11</v>
      </c>
      <c r="J3230" t="s">
        <v>133</v>
      </c>
      <c r="K3230" t="s">
        <v>158</v>
      </c>
      <c r="L3230" t="s">
        <v>148</v>
      </c>
      <c r="M3230" s="5">
        <v>307</v>
      </c>
    </row>
    <row r="3231" spans="1:13" x14ac:dyDescent="0.25">
      <c r="A3231" s="2">
        <v>45870</v>
      </c>
      <c r="B3231" s="3">
        <f t="shared" si="152"/>
        <v>2026</v>
      </c>
      <c r="C3231" t="str">
        <f t="shared" si="150"/>
        <v>2025-2026</v>
      </c>
      <c r="D3231" t="s">
        <v>160</v>
      </c>
      <c r="E3231" t="s">
        <v>22</v>
      </c>
      <c r="F3231" t="str">
        <f t="shared" si="151"/>
        <v>New South Wales</v>
      </c>
      <c r="G3231" t="s">
        <v>10</v>
      </c>
      <c r="H3231">
        <v>2116</v>
      </c>
      <c r="I3231" t="s">
        <v>11</v>
      </c>
      <c r="J3231" t="s">
        <v>123</v>
      </c>
      <c r="K3231" t="s">
        <v>157</v>
      </c>
      <c r="L3231" t="s">
        <v>147</v>
      </c>
      <c r="M3231" s="5">
        <v>412</v>
      </c>
    </row>
    <row r="3232" spans="1:13" x14ac:dyDescent="0.25">
      <c r="A3232" s="2">
        <v>45686</v>
      </c>
      <c r="B3232" s="3">
        <f t="shared" si="152"/>
        <v>2025</v>
      </c>
      <c r="C3232" t="str">
        <f t="shared" si="150"/>
        <v>2024-2025</v>
      </c>
      <c r="D3232" t="s">
        <v>160</v>
      </c>
      <c r="E3232" t="s">
        <v>108</v>
      </c>
      <c r="F3232" t="str">
        <f t="shared" si="151"/>
        <v>Tasmania</v>
      </c>
      <c r="G3232" t="s">
        <v>43</v>
      </c>
      <c r="H3232">
        <v>7320</v>
      </c>
      <c r="I3232" t="s">
        <v>11</v>
      </c>
      <c r="J3232" t="s">
        <v>128</v>
      </c>
      <c r="K3232" t="s">
        <v>155</v>
      </c>
      <c r="L3232" t="s">
        <v>145</v>
      </c>
      <c r="M3232" s="5">
        <v>701</v>
      </c>
    </row>
    <row r="3233" spans="1:13" x14ac:dyDescent="0.25">
      <c r="A3233" s="2">
        <v>45435</v>
      </c>
      <c r="B3233" s="3">
        <f t="shared" si="152"/>
        <v>2024</v>
      </c>
      <c r="C3233" t="str">
        <f t="shared" si="150"/>
        <v>2023-2024</v>
      </c>
      <c r="D3233" t="s">
        <v>160</v>
      </c>
      <c r="E3233" t="s">
        <v>86</v>
      </c>
      <c r="F3233" t="str">
        <f t="shared" si="151"/>
        <v>Queensland</v>
      </c>
      <c r="G3233" t="s">
        <v>19</v>
      </c>
      <c r="H3233">
        <v>4119</v>
      </c>
      <c r="I3233" t="s">
        <v>11</v>
      </c>
      <c r="J3233" t="s">
        <v>129</v>
      </c>
      <c r="K3233" t="s">
        <v>153</v>
      </c>
      <c r="L3233" t="s">
        <v>143</v>
      </c>
      <c r="M3233" s="5">
        <v>517</v>
      </c>
    </row>
    <row r="3234" spans="1:13" x14ac:dyDescent="0.25">
      <c r="A3234" s="2">
        <v>45389</v>
      </c>
      <c r="B3234" s="3">
        <f t="shared" si="152"/>
        <v>2024</v>
      </c>
      <c r="C3234" t="str">
        <f t="shared" si="150"/>
        <v>2023-2024</v>
      </c>
      <c r="D3234" t="s">
        <v>161</v>
      </c>
      <c r="E3234" t="s">
        <v>45</v>
      </c>
      <c r="F3234" t="str">
        <f t="shared" si="151"/>
        <v>Victoria</v>
      </c>
      <c r="G3234" t="s">
        <v>26</v>
      </c>
      <c r="H3234">
        <v>3136</v>
      </c>
      <c r="I3234" t="s">
        <v>11</v>
      </c>
      <c r="J3234" t="s">
        <v>125</v>
      </c>
      <c r="K3234" t="s">
        <v>153</v>
      </c>
      <c r="L3234" t="s">
        <v>143</v>
      </c>
      <c r="M3234" s="5">
        <v>617</v>
      </c>
    </row>
    <row r="3235" spans="1:13" x14ac:dyDescent="0.25">
      <c r="A3235" s="2">
        <v>45776</v>
      </c>
      <c r="B3235" s="3">
        <f t="shared" si="152"/>
        <v>2025</v>
      </c>
      <c r="C3235" t="str">
        <f t="shared" si="150"/>
        <v>2024-2025</v>
      </c>
      <c r="D3235" t="s">
        <v>160</v>
      </c>
      <c r="E3235" t="s">
        <v>104</v>
      </c>
      <c r="F3235" t="str">
        <f t="shared" si="151"/>
        <v>Victoria</v>
      </c>
      <c r="G3235" t="s">
        <v>26</v>
      </c>
      <c r="H3235">
        <v>3175</v>
      </c>
      <c r="I3235" t="s">
        <v>11</v>
      </c>
      <c r="J3235" t="s">
        <v>125</v>
      </c>
      <c r="K3235" t="s">
        <v>159</v>
      </c>
      <c r="L3235" t="s">
        <v>149</v>
      </c>
      <c r="M3235" s="5">
        <v>72</v>
      </c>
    </row>
    <row r="3236" spans="1:13" x14ac:dyDescent="0.25">
      <c r="A3236" s="2">
        <v>45940</v>
      </c>
      <c r="B3236" s="3">
        <f t="shared" si="152"/>
        <v>2026</v>
      </c>
      <c r="C3236" t="str">
        <f t="shared" si="150"/>
        <v>2025-2026</v>
      </c>
      <c r="D3236" t="s">
        <v>161</v>
      </c>
      <c r="E3236" t="s">
        <v>74</v>
      </c>
      <c r="F3236" t="str">
        <f t="shared" si="151"/>
        <v>Victoria</v>
      </c>
      <c r="G3236" t="s">
        <v>26</v>
      </c>
      <c r="H3236">
        <v>3500</v>
      </c>
      <c r="I3236" t="s">
        <v>11</v>
      </c>
      <c r="J3236" t="s">
        <v>127</v>
      </c>
      <c r="K3236" t="s">
        <v>150</v>
      </c>
      <c r="L3236" t="s">
        <v>140</v>
      </c>
      <c r="M3236" s="5">
        <v>338</v>
      </c>
    </row>
    <row r="3237" spans="1:13" x14ac:dyDescent="0.25">
      <c r="A3237" s="2">
        <v>45451</v>
      </c>
      <c r="B3237" s="3">
        <f t="shared" si="152"/>
        <v>2024</v>
      </c>
      <c r="C3237" t="str">
        <f t="shared" si="150"/>
        <v>2023-2024</v>
      </c>
      <c r="D3237" t="s">
        <v>160</v>
      </c>
      <c r="E3237" t="s">
        <v>81</v>
      </c>
      <c r="F3237" t="str">
        <f t="shared" si="151"/>
        <v>Victoria</v>
      </c>
      <c r="G3237" t="s">
        <v>26</v>
      </c>
      <c r="H3237">
        <v>3076</v>
      </c>
      <c r="I3237" t="s">
        <v>11</v>
      </c>
      <c r="J3237" t="s">
        <v>126</v>
      </c>
      <c r="K3237" t="s">
        <v>153</v>
      </c>
      <c r="L3237" t="s">
        <v>143</v>
      </c>
      <c r="M3237" s="5">
        <v>395</v>
      </c>
    </row>
    <row r="3238" spans="1:13" x14ac:dyDescent="0.25">
      <c r="A3238" s="2">
        <v>45322</v>
      </c>
      <c r="B3238" s="3">
        <f t="shared" si="152"/>
        <v>2024</v>
      </c>
      <c r="C3238" t="str">
        <f t="shared" si="150"/>
        <v>2023-2024</v>
      </c>
      <c r="D3238" t="s">
        <v>160</v>
      </c>
      <c r="E3238" t="s">
        <v>9</v>
      </c>
      <c r="F3238" t="str">
        <f t="shared" si="151"/>
        <v>New South Wales</v>
      </c>
      <c r="G3238" t="s">
        <v>10</v>
      </c>
      <c r="H3238">
        <v>2067</v>
      </c>
      <c r="I3238" t="s">
        <v>11</v>
      </c>
      <c r="J3238" t="s">
        <v>124</v>
      </c>
      <c r="K3238" t="s">
        <v>158</v>
      </c>
      <c r="L3238" t="s">
        <v>148</v>
      </c>
      <c r="M3238" s="5">
        <v>552</v>
      </c>
    </row>
    <row r="3239" spans="1:13" x14ac:dyDescent="0.25">
      <c r="A3239" s="2">
        <v>45564</v>
      </c>
      <c r="B3239" s="3">
        <f t="shared" si="152"/>
        <v>2025</v>
      </c>
      <c r="C3239" t="str">
        <f t="shared" si="150"/>
        <v>2024-2025</v>
      </c>
      <c r="D3239" t="s">
        <v>160</v>
      </c>
      <c r="E3239" t="s">
        <v>20</v>
      </c>
      <c r="F3239" t="str">
        <f t="shared" si="151"/>
        <v>South Australia</v>
      </c>
      <c r="G3239" t="s">
        <v>17</v>
      </c>
      <c r="H3239">
        <v>5607</v>
      </c>
      <c r="I3239" t="s">
        <v>11</v>
      </c>
      <c r="J3239" t="s">
        <v>137</v>
      </c>
      <c r="K3239" t="s">
        <v>154</v>
      </c>
      <c r="L3239" t="s">
        <v>144</v>
      </c>
      <c r="M3239" s="5">
        <v>182</v>
      </c>
    </row>
    <row r="3240" spans="1:13" x14ac:dyDescent="0.25">
      <c r="A3240" s="2">
        <v>45298</v>
      </c>
      <c r="B3240" s="3">
        <f t="shared" si="152"/>
        <v>2024</v>
      </c>
      <c r="C3240" t="str">
        <f t="shared" si="150"/>
        <v>2023-2024</v>
      </c>
      <c r="D3240" t="s">
        <v>160</v>
      </c>
      <c r="E3240" t="s">
        <v>56</v>
      </c>
      <c r="F3240" t="str">
        <f t="shared" si="151"/>
        <v>Queensland</v>
      </c>
      <c r="G3240" t="s">
        <v>19</v>
      </c>
      <c r="H3240">
        <v>4883</v>
      </c>
      <c r="I3240" t="s">
        <v>11</v>
      </c>
      <c r="J3240" t="s">
        <v>131</v>
      </c>
      <c r="K3240" t="s">
        <v>155</v>
      </c>
      <c r="L3240" t="s">
        <v>145</v>
      </c>
      <c r="M3240" s="5">
        <v>130</v>
      </c>
    </row>
    <row r="3241" spans="1:13" x14ac:dyDescent="0.25">
      <c r="A3241" s="2">
        <v>45856</v>
      </c>
      <c r="B3241" s="3">
        <f t="shared" si="152"/>
        <v>2026</v>
      </c>
      <c r="C3241" t="str">
        <f t="shared" si="150"/>
        <v>2025-2026</v>
      </c>
      <c r="D3241" t="s">
        <v>161</v>
      </c>
      <c r="E3241" t="s">
        <v>12</v>
      </c>
      <c r="F3241" t="str">
        <f t="shared" si="151"/>
        <v>New South Wales</v>
      </c>
      <c r="G3241" t="s">
        <v>10</v>
      </c>
      <c r="H3241">
        <v>2795</v>
      </c>
      <c r="I3241" t="s">
        <v>11</v>
      </c>
      <c r="J3241" t="s">
        <v>130</v>
      </c>
      <c r="K3241" t="s">
        <v>157</v>
      </c>
      <c r="L3241" t="s">
        <v>147</v>
      </c>
      <c r="M3241" s="5">
        <v>298</v>
      </c>
    </row>
    <row r="3242" spans="1:13" x14ac:dyDescent="0.25">
      <c r="A3242" s="2">
        <v>45433</v>
      </c>
      <c r="B3242" s="3">
        <f t="shared" si="152"/>
        <v>2024</v>
      </c>
      <c r="C3242" t="str">
        <f t="shared" si="150"/>
        <v>2023-2024</v>
      </c>
      <c r="D3242" t="s">
        <v>160</v>
      </c>
      <c r="E3242" t="s">
        <v>56</v>
      </c>
      <c r="F3242" t="str">
        <f t="shared" si="151"/>
        <v>Queensland</v>
      </c>
      <c r="G3242" t="s">
        <v>19</v>
      </c>
      <c r="H3242">
        <v>4883</v>
      </c>
      <c r="I3242" t="s">
        <v>11</v>
      </c>
      <c r="J3242" t="s">
        <v>131</v>
      </c>
      <c r="K3242" t="s">
        <v>154</v>
      </c>
      <c r="L3242" t="s">
        <v>144</v>
      </c>
      <c r="M3242" s="5">
        <v>238</v>
      </c>
    </row>
    <row r="3243" spans="1:13" x14ac:dyDescent="0.25">
      <c r="A3243" s="2">
        <v>46015</v>
      </c>
      <c r="B3243" s="3">
        <f t="shared" si="152"/>
        <v>2026</v>
      </c>
      <c r="C3243" t="str">
        <f t="shared" si="150"/>
        <v>2025-2026</v>
      </c>
      <c r="D3243" t="s">
        <v>160</v>
      </c>
      <c r="E3243" t="s">
        <v>44</v>
      </c>
      <c r="F3243" t="str">
        <f t="shared" si="151"/>
        <v>Western Australia</v>
      </c>
      <c r="G3243" t="s">
        <v>28</v>
      </c>
      <c r="H3243">
        <v>6010</v>
      </c>
      <c r="I3243" t="s">
        <v>11</v>
      </c>
      <c r="J3243" t="s">
        <v>119</v>
      </c>
      <c r="K3243" t="s">
        <v>159</v>
      </c>
      <c r="L3243" t="s">
        <v>149</v>
      </c>
      <c r="M3243" s="5">
        <v>600</v>
      </c>
    </row>
    <row r="3244" spans="1:13" x14ac:dyDescent="0.25">
      <c r="A3244" s="2">
        <v>45332</v>
      </c>
      <c r="B3244" s="3">
        <f t="shared" si="152"/>
        <v>2024</v>
      </c>
      <c r="C3244" t="str">
        <f t="shared" si="150"/>
        <v>2023-2024</v>
      </c>
      <c r="D3244" t="s">
        <v>160</v>
      </c>
      <c r="E3244" t="s">
        <v>34</v>
      </c>
      <c r="F3244" t="str">
        <f t="shared" si="151"/>
        <v>New South Wales</v>
      </c>
      <c r="G3244" t="s">
        <v>10</v>
      </c>
      <c r="H3244">
        <v>2560</v>
      </c>
      <c r="I3244" t="s">
        <v>11</v>
      </c>
      <c r="J3244" t="s">
        <v>121</v>
      </c>
      <c r="K3244" t="s">
        <v>157</v>
      </c>
      <c r="L3244" t="s">
        <v>147</v>
      </c>
      <c r="M3244" s="5">
        <v>139</v>
      </c>
    </row>
    <row r="3245" spans="1:13" x14ac:dyDescent="0.25">
      <c r="A3245" s="2">
        <v>45434</v>
      </c>
      <c r="B3245" s="3">
        <f t="shared" si="152"/>
        <v>2024</v>
      </c>
      <c r="C3245" t="str">
        <f t="shared" si="150"/>
        <v>2023-2024</v>
      </c>
      <c r="D3245" t="s">
        <v>160</v>
      </c>
      <c r="E3245" t="s">
        <v>100</v>
      </c>
      <c r="F3245" t="str">
        <f t="shared" si="151"/>
        <v>New South Wales</v>
      </c>
      <c r="G3245" t="s">
        <v>10</v>
      </c>
      <c r="H3245">
        <v>2800</v>
      </c>
      <c r="I3245" t="s">
        <v>11</v>
      </c>
      <c r="J3245" t="s">
        <v>130</v>
      </c>
      <c r="K3245" t="s">
        <v>157</v>
      </c>
      <c r="L3245" t="s">
        <v>147</v>
      </c>
      <c r="M3245" s="5">
        <v>693</v>
      </c>
    </row>
    <row r="3246" spans="1:13" x14ac:dyDescent="0.25">
      <c r="A3246" s="2">
        <v>45335</v>
      </c>
      <c r="B3246" s="3">
        <f t="shared" si="152"/>
        <v>2024</v>
      </c>
      <c r="C3246" t="str">
        <f t="shared" si="150"/>
        <v>2023-2024</v>
      </c>
      <c r="D3246" t="s">
        <v>160</v>
      </c>
      <c r="E3246" t="s">
        <v>54</v>
      </c>
      <c r="F3246" t="str">
        <f t="shared" si="151"/>
        <v>New South Wales</v>
      </c>
      <c r="G3246" t="s">
        <v>10</v>
      </c>
      <c r="H3246">
        <v>2750</v>
      </c>
      <c r="I3246" t="s">
        <v>11</v>
      </c>
      <c r="J3246" t="s">
        <v>130</v>
      </c>
      <c r="K3246" t="s">
        <v>159</v>
      </c>
      <c r="L3246" t="s">
        <v>149</v>
      </c>
      <c r="M3246" s="5">
        <v>187</v>
      </c>
    </row>
    <row r="3247" spans="1:13" x14ac:dyDescent="0.25">
      <c r="A3247" s="2">
        <v>45823</v>
      </c>
      <c r="B3247" s="3">
        <f t="shared" si="152"/>
        <v>2025</v>
      </c>
      <c r="C3247" t="str">
        <f t="shared" si="150"/>
        <v>2024-2025</v>
      </c>
      <c r="D3247" t="s">
        <v>160</v>
      </c>
      <c r="E3247" t="s">
        <v>66</v>
      </c>
      <c r="F3247" t="str">
        <f t="shared" si="151"/>
        <v>Western Australia</v>
      </c>
      <c r="G3247" t="s">
        <v>28</v>
      </c>
      <c r="H3247">
        <v>6330</v>
      </c>
      <c r="I3247" t="s">
        <v>11</v>
      </c>
      <c r="J3247" t="s">
        <v>133</v>
      </c>
      <c r="K3247" t="s">
        <v>153</v>
      </c>
      <c r="L3247" t="s">
        <v>143</v>
      </c>
      <c r="M3247" s="5">
        <v>102</v>
      </c>
    </row>
    <row r="3248" spans="1:13" x14ac:dyDescent="0.25">
      <c r="A3248" s="2">
        <v>45363</v>
      </c>
      <c r="B3248" s="3">
        <f t="shared" si="152"/>
        <v>2024</v>
      </c>
      <c r="C3248" t="str">
        <f t="shared" si="150"/>
        <v>2023-2024</v>
      </c>
      <c r="D3248" t="s">
        <v>160</v>
      </c>
      <c r="E3248" t="s">
        <v>12</v>
      </c>
      <c r="F3248" t="str">
        <f t="shared" si="151"/>
        <v>New South Wales</v>
      </c>
      <c r="G3248" t="s">
        <v>10</v>
      </c>
      <c r="H3248">
        <v>2795</v>
      </c>
      <c r="I3248" t="s">
        <v>11</v>
      </c>
      <c r="J3248" t="s">
        <v>130</v>
      </c>
      <c r="K3248" t="s">
        <v>154</v>
      </c>
      <c r="L3248" t="s">
        <v>144</v>
      </c>
      <c r="M3248" s="5">
        <v>373</v>
      </c>
    </row>
    <row r="3249" spans="1:13" x14ac:dyDescent="0.25">
      <c r="A3249" s="2">
        <v>45659</v>
      </c>
      <c r="B3249" s="3">
        <f t="shared" si="152"/>
        <v>2025</v>
      </c>
      <c r="C3249" t="str">
        <f t="shared" si="150"/>
        <v>2024-2025</v>
      </c>
      <c r="D3249" t="s">
        <v>160</v>
      </c>
      <c r="E3249" t="s">
        <v>104</v>
      </c>
      <c r="F3249" t="str">
        <f t="shared" si="151"/>
        <v>Victoria</v>
      </c>
      <c r="G3249" t="s">
        <v>26</v>
      </c>
      <c r="H3249">
        <v>3175</v>
      </c>
      <c r="I3249" t="s">
        <v>11</v>
      </c>
      <c r="J3249" t="s">
        <v>125</v>
      </c>
      <c r="K3249" t="s">
        <v>152</v>
      </c>
      <c r="L3249" t="s">
        <v>142</v>
      </c>
      <c r="M3249" s="5">
        <v>469</v>
      </c>
    </row>
    <row r="3250" spans="1:13" x14ac:dyDescent="0.25">
      <c r="A3250" s="2">
        <v>45959</v>
      </c>
      <c r="B3250" s="3">
        <f t="shared" si="152"/>
        <v>2026</v>
      </c>
      <c r="C3250" t="str">
        <f t="shared" si="150"/>
        <v>2025-2026</v>
      </c>
      <c r="D3250" t="s">
        <v>160</v>
      </c>
      <c r="E3250" t="s">
        <v>50</v>
      </c>
      <c r="F3250" t="str">
        <f t="shared" si="151"/>
        <v>Australian Capital Territory</v>
      </c>
      <c r="G3250" t="s">
        <v>51</v>
      </c>
      <c r="H3250">
        <v>2617</v>
      </c>
      <c r="I3250" t="s">
        <v>11</v>
      </c>
      <c r="J3250" t="s">
        <v>121</v>
      </c>
      <c r="K3250" t="s">
        <v>155</v>
      </c>
      <c r="L3250" t="s">
        <v>145</v>
      </c>
      <c r="M3250" s="5">
        <v>746</v>
      </c>
    </row>
    <row r="3251" spans="1:13" x14ac:dyDescent="0.25">
      <c r="A3251" s="2">
        <v>45449</v>
      </c>
      <c r="B3251" s="3">
        <f t="shared" si="152"/>
        <v>2024</v>
      </c>
      <c r="C3251" t="str">
        <f t="shared" si="150"/>
        <v>2023-2024</v>
      </c>
      <c r="D3251" t="s">
        <v>160</v>
      </c>
      <c r="E3251" t="s">
        <v>75</v>
      </c>
      <c r="F3251" t="str">
        <f t="shared" si="151"/>
        <v>Victoria</v>
      </c>
      <c r="G3251" t="s">
        <v>26</v>
      </c>
      <c r="H3251">
        <v>3915</v>
      </c>
      <c r="I3251" t="s">
        <v>11</v>
      </c>
      <c r="J3251" t="s">
        <v>135</v>
      </c>
      <c r="K3251" t="s">
        <v>157</v>
      </c>
      <c r="L3251" t="s">
        <v>147</v>
      </c>
      <c r="M3251" s="5">
        <v>53</v>
      </c>
    </row>
    <row r="3252" spans="1:13" x14ac:dyDescent="0.25">
      <c r="A3252" s="2">
        <v>45667</v>
      </c>
      <c r="B3252" s="3">
        <f t="shared" si="152"/>
        <v>2025</v>
      </c>
      <c r="C3252" t="str">
        <f t="shared" si="150"/>
        <v>2024-2025</v>
      </c>
      <c r="D3252" t="s">
        <v>160</v>
      </c>
      <c r="E3252" t="s">
        <v>68</v>
      </c>
      <c r="F3252" t="str">
        <f t="shared" si="151"/>
        <v>Victoria</v>
      </c>
      <c r="G3252" t="s">
        <v>26</v>
      </c>
      <c r="H3252">
        <v>3429</v>
      </c>
      <c r="I3252" t="s">
        <v>11</v>
      </c>
      <c r="J3252" t="s">
        <v>127</v>
      </c>
      <c r="K3252" t="s">
        <v>153</v>
      </c>
      <c r="L3252" t="s">
        <v>143</v>
      </c>
      <c r="M3252" s="5">
        <v>492</v>
      </c>
    </row>
    <row r="3253" spans="1:13" x14ac:dyDescent="0.25">
      <c r="A3253" s="2">
        <v>45793</v>
      </c>
      <c r="B3253" s="3">
        <f t="shared" si="152"/>
        <v>2025</v>
      </c>
      <c r="C3253" t="str">
        <f t="shared" si="150"/>
        <v>2024-2025</v>
      </c>
      <c r="D3253" t="s">
        <v>160</v>
      </c>
      <c r="E3253" t="s">
        <v>96</v>
      </c>
      <c r="F3253" t="str">
        <f t="shared" si="151"/>
        <v>Western Australia</v>
      </c>
      <c r="G3253" t="s">
        <v>28</v>
      </c>
      <c r="H3253">
        <v>6027</v>
      </c>
      <c r="I3253" t="s">
        <v>11</v>
      </c>
      <c r="J3253" t="s">
        <v>119</v>
      </c>
      <c r="K3253" t="s">
        <v>151</v>
      </c>
      <c r="L3253" t="s">
        <v>141</v>
      </c>
      <c r="M3253" s="5">
        <v>511</v>
      </c>
    </row>
    <row r="3254" spans="1:13" x14ac:dyDescent="0.25">
      <c r="A3254" s="2">
        <v>45549</v>
      </c>
      <c r="B3254" s="3">
        <f t="shared" si="152"/>
        <v>2025</v>
      </c>
      <c r="C3254" t="str">
        <f t="shared" si="150"/>
        <v>2024-2025</v>
      </c>
      <c r="D3254" t="s">
        <v>161</v>
      </c>
      <c r="E3254" t="s">
        <v>70</v>
      </c>
      <c r="F3254" t="str">
        <f t="shared" si="151"/>
        <v>Western Australia</v>
      </c>
      <c r="G3254" t="s">
        <v>28</v>
      </c>
      <c r="H3254">
        <v>6021</v>
      </c>
      <c r="I3254" t="s">
        <v>11</v>
      </c>
      <c r="J3254" t="s">
        <v>119</v>
      </c>
      <c r="K3254" t="s">
        <v>151</v>
      </c>
      <c r="L3254" t="s">
        <v>141</v>
      </c>
      <c r="M3254" s="5">
        <v>198</v>
      </c>
    </row>
    <row r="3255" spans="1:13" x14ac:dyDescent="0.25">
      <c r="A3255" s="2">
        <v>45474</v>
      </c>
      <c r="B3255" s="3">
        <f t="shared" si="152"/>
        <v>2025</v>
      </c>
      <c r="C3255" t="str">
        <f t="shared" si="150"/>
        <v>2024-2025</v>
      </c>
      <c r="D3255" t="s">
        <v>160</v>
      </c>
      <c r="E3255" t="s">
        <v>22</v>
      </c>
      <c r="F3255" t="str">
        <f t="shared" si="151"/>
        <v>New South Wales</v>
      </c>
      <c r="G3255" t="s">
        <v>10</v>
      </c>
      <c r="H3255">
        <v>2116</v>
      </c>
      <c r="I3255" t="s">
        <v>11</v>
      </c>
      <c r="J3255" t="s">
        <v>123</v>
      </c>
      <c r="K3255" t="s">
        <v>156</v>
      </c>
      <c r="L3255" t="s">
        <v>146</v>
      </c>
      <c r="M3255" s="5">
        <v>234</v>
      </c>
    </row>
    <row r="3256" spans="1:13" x14ac:dyDescent="0.25">
      <c r="A3256" s="2">
        <v>45984</v>
      </c>
      <c r="B3256" s="3">
        <f t="shared" si="152"/>
        <v>2026</v>
      </c>
      <c r="C3256" t="str">
        <f t="shared" si="150"/>
        <v>2025-2026</v>
      </c>
      <c r="D3256" t="s">
        <v>160</v>
      </c>
      <c r="E3256" t="s">
        <v>21</v>
      </c>
      <c r="F3256" t="str">
        <f t="shared" si="151"/>
        <v>South Australia</v>
      </c>
      <c r="G3256" t="s">
        <v>17</v>
      </c>
      <c r="H3256">
        <v>5343</v>
      </c>
      <c r="I3256" t="s">
        <v>11</v>
      </c>
      <c r="J3256" t="s">
        <v>137</v>
      </c>
      <c r="K3256" t="s">
        <v>155</v>
      </c>
      <c r="L3256" t="s">
        <v>145</v>
      </c>
      <c r="M3256" s="5">
        <v>435</v>
      </c>
    </row>
    <row r="3257" spans="1:13" x14ac:dyDescent="0.25">
      <c r="A3257" s="2">
        <v>45856</v>
      </c>
      <c r="B3257" s="3">
        <f t="shared" si="152"/>
        <v>2026</v>
      </c>
      <c r="C3257" t="str">
        <f t="shared" si="150"/>
        <v>2025-2026</v>
      </c>
      <c r="D3257" t="s">
        <v>160</v>
      </c>
      <c r="E3257" t="s">
        <v>39</v>
      </c>
      <c r="F3257" t="str">
        <f t="shared" si="151"/>
        <v>New South Wales</v>
      </c>
      <c r="G3257" t="s">
        <v>10</v>
      </c>
      <c r="H3257">
        <v>2541</v>
      </c>
      <c r="I3257" t="s">
        <v>11</v>
      </c>
      <c r="J3257" t="s">
        <v>121</v>
      </c>
      <c r="K3257" t="s">
        <v>159</v>
      </c>
      <c r="L3257" t="s">
        <v>149</v>
      </c>
      <c r="M3257" s="5">
        <v>628</v>
      </c>
    </row>
    <row r="3258" spans="1:13" x14ac:dyDescent="0.25">
      <c r="A3258" s="2">
        <v>45643</v>
      </c>
      <c r="B3258" s="3">
        <f t="shared" si="152"/>
        <v>2025</v>
      </c>
      <c r="C3258" t="str">
        <f t="shared" si="150"/>
        <v>2024-2025</v>
      </c>
      <c r="D3258" t="s">
        <v>161</v>
      </c>
      <c r="E3258" t="s">
        <v>14</v>
      </c>
      <c r="F3258" t="str">
        <f t="shared" si="151"/>
        <v>Northern Territory</v>
      </c>
      <c r="G3258" t="s">
        <v>15</v>
      </c>
      <c r="H3258">
        <v>800</v>
      </c>
      <c r="I3258" t="s">
        <v>11</v>
      </c>
      <c r="J3258" t="s">
        <v>138</v>
      </c>
      <c r="K3258" t="s">
        <v>157</v>
      </c>
      <c r="L3258" t="s">
        <v>147</v>
      </c>
      <c r="M3258" s="5">
        <v>514</v>
      </c>
    </row>
    <row r="3259" spans="1:13" x14ac:dyDescent="0.25">
      <c r="A3259" s="2">
        <v>45972</v>
      </c>
      <c r="B3259" s="3">
        <f t="shared" si="152"/>
        <v>2026</v>
      </c>
      <c r="C3259" t="str">
        <f t="shared" si="150"/>
        <v>2025-2026</v>
      </c>
      <c r="D3259" t="s">
        <v>161</v>
      </c>
      <c r="E3259" t="s">
        <v>55</v>
      </c>
      <c r="F3259" t="str">
        <f t="shared" si="151"/>
        <v>Queensland</v>
      </c>
      <c r="G3259" t="s">
        <v>19</v>
      </c>
      <c r="H3259">
        <v>4740</v>
      </c>
      <c r="I3259" t="s">
        <v>11</v>
      </c>
      <c r="J3259" t="s">
        <v>136</v>
      </c>
      <c r="K3259" t="s">
        <v>159</v>
      </c>
      <c r="L3259" t="s">
        <v>149</v>
      </c>
      <c r="M3259" s="5">
        <v>279</v>
      </c>
    </row>
    <row r="3260" spans="1:13" x14ac:dyDescent="0.25">
      <c r="A3260" s="2">
        <v>45414</v>
      </c>
      <c r="B3260" s="3">
        <f t="shared" si="152"/>
        <v>2024</v>
      </c>
      <c r="C3260" t="str">
        <f t="shared" si="150"/>
        <v>2023-2024</v>
      </c>
      <c r="D3260" t="s">
        <v>160</v>
      </c>
      <c r="E3260" t="s">
        <v>22</v>
      </c>
      <c r="F3260" t="str">
        <f t="shared" si="151"/>
        <v>New South Wales</v>
      </c>
      <c r="G3260" t="s">
        <v>10</v>
      </c>
      <c r="H3260">
        <v>2116</v>
      </c>
      <c r="I3260" t="s">
        <v>11</v>
      </c>
      <c r="J3260" t="s">
        <v>123</v>
      </c>
      <c r="K3260" t="s">
        <v>153</v>
      </c>
      <c r="L3260" t="s">
        <v>143</v>
      </c>
      <c r="M3260" s="5">
        <v>612</v>
      </c>
    </row>
    <row r="3261" spans="1:13" x14ac:dyDescent="0.25">
      <c r="A3261" s="2">
        <v>45821</v>
      </c>
      <c r="B3261" s="3">
        <f t="shared" si="152"/>
        <v>2025</v>
      </c>
      <c r="C3261" t="str">
        <f t="shared" si="150"/>
        <v>2024-2025</v>
      </c>
      <c r="D3261" t="s">
        <v>160</v>
      </c>
      <c r="E3261" t="s">
        <v>23</v>
      </c>
      <c r="F3261" t="str">
        <f t="shared" si="151"/>
        <v>New South Wales</v>
      </c>
      <c r="G3261" t="s">
        <v>10</v>
      </c>
      <c r="H3261">
        <v>2830</v>
      </c>
      <c r="I3261" t="s">
        <v>11</v>
      </c>
      <c r="J3261" t="s">
        <v>130</v>
      </c>
      <c r="K3261" t="s">
        <v>153</v>
      </c>
      <c r="L3261" t="s">
        <v>143</v>
      </c>
      <c r="M3261" s="5">
        <v>95</v>
      </c>
    </row>
    <row r="3262" spans="1:13" x14ac:dyDescent="0.25">
      <c r="A3262" s="2">
        <v>45412</v>
      </c>
      <c r="B3262" s="3">
        <f t="shared" si="152"/>
        <v>2024</v>
      </c>
      <c r="C3262" t="str">
        <f t="shared" si="150"/>
        <v>2023-2024</v>
      </c>
      <c r="D3262" t="s">
        <v>160</v>
      </c>
      <c r="E3262" t="s">
        <v>81</v>
      </c>
      <c r="F3262" t="str">
        <f t="shared" si="151"/>
        <v>Victoria</v>
      </c>
      <c r="G3262" t="s">
        <v>26</v>
      </c>
      <c r="H3262">
        <v>3076</v>
      </c>
      <c r="I3262" t="s">
        <v>11</v>
      </c>
      <c r="J3262" t="s">
        <v>126</v>
      </c>
      <c r="K3262" t="s">
        <v>155</v>
      </c>
      <c r="L3262" t="s">
        <v>145</v>
      </c>
      <c r="M3262" s="5">
        <v>277</v>
      </c>
    </row>
    <row r="3263" spans="1:13" x14ac:dyDescent="0.25">
      <c r="A3263" s="2">
        <v>45629</v>
      </c>
      <c r="B3263" s="3">
        <f t="shared" si="152"/>
        <v>2025</v>
      </c>
      <c r="C3263" t="str">
        <f t="shared" si="150"/>
        <v>2024-2025</v>
      </c>
      <c r="D3263" t="s">
        <v>160</v>
      </c>
      <c r="E3263" t="s">
        <v>109</v>
      </c>
      <c r="F3263" t="str">
        <f t="shared" si="151"/>
        <v>Western Australia</v>
      </c>
      <c r="G3263" t="s">
        <v>28</v>
      </c>
      <c r="H3263">
        <v>6052</v>
      </c>
      <c r="I3263" t="s">
        <v>11</v>
      </c>
      <c r="J3263" t="s">
        <v>119</v>
      </c>
      <c r="K3263" t="s">
        <v>154</v>
      </c>
      <c r="L3263" t="s">
        <v>144</v>
      </c>
      <c r="M3263" s="5">
        <v>738</v>
      </c>
    </row>
    <row r="3264" spans="1:13" x14ac:dyDescent="0.25">
      <c r="A3264" s="2">
        <v>45635</v>
      </c>
      <c r="B3264" s="3">
        <f t="shared" si="152"/>
        <v>2025</v>
      </c>
      <c r="C3264" t="str">
        <f t="shared" si="150"/>
        <v>2024-2025</v>
      </c>
      <c r="D3264" t="s">
        <v>160</v>
      </c>
      <c r="E3264" t="s">
        <v>49</v>
      </c>
      <c r="F3264" t="str">
        <f t="shared" si="151"/>
        <v>New South Wales</v>
      </c>
      <c r="G3264" t="s">
        <v>10</v>
      </c>
      <c r="H3264">
        <v>2350</v>
      </c>
      <c r="I3264" t="s">
        <v>11</v>
      </c>
      <c r="J3264" t="s">
        <v>120</v>
      </c>
      <c r="K3264" t="s">
        <v>153</v>
      </c>
      <c r="L3264" t="s">
        <v>143</v>
      </c>
      <c r="M3264" s="5">
        <v>255</v>
      </c>
    </row>
    <row r="3265" spans="1:13" x14ac:dyDescent="0.25">
      <c r="A3265" s="2">
        <v>45998</v>
      </c>
      <c r="B3265" s="3">
        <f t="shared" si="152"/>
        <v>2026</v>
      </c>
      <c r="C3265" t="str">
        <f t="shared" si="150"/>
        <v>2025-2026</v>
      </c>
      <c r="D3265" t="s">
        <v>161</v>
      </c>
      <c r="E3265" t="s">
        <v>65</v>
      </c>
      <c r="F3265" t="str">
        <f t="shared" si="151"/>
        <v>Victoria</v>
      </c>
      <c r="G3265" t="s">
        <v>26</v>
      </c>
      <c r="H3265">
        <v>3931</v>
      </c>
      <c r="I3265" t="s">
        <v>11</v>
      </c>
      <c r="J3265" t="s">
        <v>135</v>
      </c>
      <c r="K3265" t="s">
        <v>154</v>
      </c>
      <c r="L3265" t="s">
        <v>144</v>
      </c>
      <c r="M3265" s="5">
        <v>20</v>
      </c>
    </row>
    <row r="3266" spans="1:13" x14ac:dyDescent="0.25">
      <c r="A3266" s="2">
        <v>45414</v>
      </c>
      <c r="B3266" s="3">
        <f t="shared" si="152"/>
        <v>2024</v>
      </c>
      <c r="C3266" t="str">
        <f t="shared" ref="C3266:C3329" si="153">IF(MONTH(A3266) &gt;= 7, YEAR(A3266) &amp; "-" &amp; YEAR(A3266) + 1, YEAR(A3266) - 1 &amp; "-" &amp; YEAR(A3266))</f>
        <v>2023-2024</v>
      </c>
      <c r="D3266" t="s">
        <v>160</v>
      </c>
      <c r="E3266" t="s">
        <v>46</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17</v>
      </c>
      <c r="H3266">
        <v>5043</v>
      </c>
      <c r="I3266" t="s">
        <v>11</v>
      </c>
      <c r="J3266" t="s">
        <v>132</v>
      </c>
      <c r="K3266" t="s">
        <v>151</v>
      </c>
      <c r="L3266" t="s">
        <v>141</v>
      </c>
      <c r="M3266" s="5">
        <v>471</v>
      </c>
    </row>
    <row r="3267" spans="1:13" x14ac:dyDescent="0.25">
      <c r="A3267" s="2">
        <v>45712</v>
      </c>
      <c r="B3267" s="3">
        <f t="shared" ref="B3267:B3330" si="155">IF(MONTH(A3267)&gt;=7,YEAR(A3267)+1,YEAR(A3267))</f>
        <v>2025</v>
      </c>
      <c r="C3267" t="str">
        <f t="shared" si="153"/>
        <v>2024-2025</v>
      </c>
      <c r="D3267" t="s">
        <v>160</v>
      </c>
      <c r="E3267" t="s">
        <v>90</v>
      </c>
      <c r="F3267" t="str">
        <f t="shared" si="154"/>
        <v>New South Wales</v>
      </c>
      <c r="G3267" t="s">
        <v>10</v>
      </c>
      <c r="H3267">
        <v>2650</v>
      </c>
      <c r="I3267" t="s">
        <v>11</v>
      </c>
      <c r="J3267" t="s">
        <v>130</v>
      </c>
      <c r="K3267" t="s">
        <v>153</v>
      </c>
      <c r="L3267" t="s">
        <v>143</v>
      </c>
      <c r="M3267" s="5">
        <v>492</v>
      </c>
    </row>
    <row r="3268" spans="1:13" x14ac:dyDescent="0.25">
      <c r="A3268" s="2">
        <v>45656</v>
      </c>
      <c r="B3268" s="3">
        <f t="shared" si="155"/>
        <v>2025</v>
      </c>
      <c r="C3268" t="str">
        <f t="shared" si="153"/>
        <v>2024-2025</v>
      </c>
      <c r="D3268" t="s">
        <v>160</v>
      </c>
      <c r="E3268" t="s">
        <v>50</v>
      </c>
      <c r="F3268" t="str">
        <f t="shared" si="154"/>
        <v>Australian Capital Territory</v>
      </c>
      <c r="G3268" t="s">
        <v>51</v>
      </c>
      <c r="H3268">
        <v>2617</v>
      </c>
      <c r="I3268" t="s">
        <v>11</v>
      </c>
      <c r="J3268" t="s">
        <v>121</v>
      </c>
      <c r="K3268" t="s">
        <v>153</v>
      </c>
      <c r="L3268" t="s">
        <v>143</v>
      </c>
      <c r="M3268" s="5">
        <v>446</v>
      </c>
    </row>
    <row r="3269" spans="1:13" x14ac:dyDescent="0.25">
      <c r="A3269" s="2">
        <v>45925</v>
      </c>
      <c r="B3269" s="3">
        <f t="shared" si="155"/>
        <v>2026</v>
      </c>
      <c r="C3269" t="str">
        <f t="shared" si="153"/>
        <v>2025-2026</v>
      </c>
      <c r="D3269" t="s">
        <v>161</v>
      </c>
      <c r="E3269" t="s">
        <v>53</v>
      </c>
      <c r="F3269" t="str">
        <f t="shared" si="154"/>
        <v>Queensland</v>
      </c>
      <c r="G3269" t="s">
        <v>19</v>
      </c>
      <c r="H3269">
        <v>4012</v>
      </c>
      <c r="I3269" t="s">
        <v>11</v>
      </c>
      <c r="J3269" t="s">
        <v>129</v>
      </c>
      <c r="K3269" t="s">
        <v>159</v>
      </c>
      <c r="L3269" t="s">
        <v>149</v>
      </c>
      <c r="M3269" s="5">
        <v>289</v>
      </c>
    </row>
    <row r="3270" spans="1:13" x14ac:dyDescent="0.25">
      <c r="A3270" s="2">
        <v>45846</v>
      </c>
      <c r="B3270" s="3">
        <f t="shared" si="155"/>
        <v>2026</v>
      </c>
      <c r="C3270" t="str">
        <f t="shared" si="153"/>
        <v>2025-2026</v>
      </c>
      <c r="D3270" t="s">
        <v>160</v>
      </c>
      <c r="E3270" t="s">
        <v>60</v>
      </c>
      <c r="F3270" t="str">
        <f t="shared" si="154"/>
        <v>Queensland</v>
      </c>
      <c r="G3270" t="s">
        <v>19</v>
      </c>
      <c r="H3270">
        <v>4655</v>
      </c>
      <c r="I3270" t="s">
        <v>11</v>
      </c>
      <c r="J3270" t="s">
        <v>136</v>
      </c>
      <c r="K3270" t="s">
        <v>154</v>
      </c>
      <c r="L3270" t="s">
        <v>144</v>
      </c>
      <c r="M3270" s="5">
        <v>208</v>
      </c>
    </row>
    <row r="3271" spans="1:13" x14ac:dyDescent="0.25">
      <c r="A3271" s="2">
        <v>45748</v>
      </c>
      <c r="B3271" s="3">
        <f t="shared" si="155"/>
        <v>2025</v>
      </c>
      <c r="C3271" t="str">
        <f t="shared" si="153"/>
        <v>2024-2025</v>
      </c>
      <c r="D3271" t="s">
        <v>160</v>
      </c>
      <c r="E3271" t="s">
        <v>24</v>
      </c>
      <c r="F3271" t="str">
        <f t="shared" si="154"/>
        <v>Queensland</v>
      </c>
      <c r="G3271" t="s">
        <v>19</v>
      </c>
      <c r="H3271">
        <v>4053</v>
      </c>
      <c r="I3271" t="s">
        <v>11</v>
      </c>
      <c r="J3271" t="s">
        <v>129</v>
      </c>
      <c r="K3271" t="s">
        <v>152</v>
      </c>
      <c r="L3271" t="s">
        <v>142</v>
      </c>
      <c r="M3271" s="5">
        <v>574</v>
      </c>
    </row>
    <row r="3272" spans="1:13" x14ac:dyDescent="0.25">
      <c r="A3272" s="2">
        <v>45682</v>
      </c>
      <c r="B3272" s="3">
        <f t="shared" si="155"/>
        <v>2025</v>
      </c>
      <c r="C3272" t="str">
        <f t="shared" si="153"/>
        <v>2024-2025</v>
      </c>
      <c r="D3272" t="s">
        <v>161</v>
      </c>
      <c r="E3272" t="s">
        <v>58</v>
      </c>
      <c r="F3272" t="str">
        <f t="shared" si="154"/>
        <v>New South Wales</v>
      </c>
      <c r="G3272" t="s">
        <v>10</v>
      </c>
      <c r="H3272">
        <v>2790</v>
      </c>
      <c r="I3272" t="s">
        <v>11</v>
      </c>
      <c r="J3272" t="s">
        <v>130</v>
      </c>
      <c r="K3272" t="s">
        <v>152</v>
      </c>
      <c r="L3272" t="s">
        <v>142</v>
      </c>
      <c r="M3272" s="5">
        <v>74</v>
      </c>
    </row>
    <row r="3273" spans="1:13" x14ac:dyDescent="0.25">
      <c r="A3273" s="2">
        <v>45538</v>
      </c>
      <c r="B3273" s="3">
        <f t="shared" si="155"/>
        <v>2025</v>
      </c>
      <c r="C3273" t="str">
        <f t="shared" si="153"/>
        <v>2024-2025</v>
      </c>
      <c r="D3273" t="s">
        <v>160</v>
      </c>
      <c r="E3273" t="s">
        <v>42</v>
      </c>
      <c r="F3273" t="str">
        <f t="shared" si="154"/>
        <v>Tasmania</v>
      </c>
      <c r="G3273" t="s">
        <v>43</v>
      </c>
      <c r="H3273">
        <v>7018</v>
      </c>
      <c r="I3273" t="s">
        <v>11</v>
      </c>
      <c r="J3273" t="s">
        <v>128</v>
      </c>
      <c r="K3273" t="s">
        <v>154</v>
      </c>
      <c r="L3273" t="s">
        <v>144</v>
      </c>
      <c r="M3273" s="5">
        <v>671</v>
      </c>
    </row>
    <row r="3274" spans="1:13" x14ac:dyDescent="0.25">
      <c r="A3274" s="2">
        <v>45970</v>
      </c>
      <c r="B3274" s="3">
        <f t="shared" si="155"/>
        <v>2026</v>
      </c>
      <c r="C3274" t="str">
        <f t="shared" si="153"/>
        <v>2025-2026</v>
      </c>
      <c r="D3274" t="s">
        <v>160</v>
      </c>
      <c r="E3274" t="s">
        <v>63</v>
      </c>
      <c r="F3274" t="str">
        <f t="shared" si="154"/>
        <v>Queensland</v>
      </c>
      <c r="G3274" t="s">
        <v>19</v>
      </c>
      <c r="H3274">
        <v>4068</v>
      </c>
      <c r="I3274" t="s">
        <v>11</v>
      </c>
      <c r="J3274" t="s">
        <v>129</v>
      </c>
      <c r="K3274" t="s">
        <v>152</v>
      </c>
      <c r="L3274" t="s">
        <v>142</v>
      </c>
      <c r="M3274" s="5">
        <v>713</v>
      </c>
    </row>
    <row r="3275" spans="1:13" x14ac:dyDescent="0.25">
      <c r="A3275" s="2">
        <v>45520</v>
      </c>
      <c r="B3275" s="3">
        <f t="shared" si="155"/>
        <v>2025</v>
      </c>
      <c r="C3275" t="str">
        <f t="shared" si="153"/>
        <v>2024-2025</v>
      </c>
      <c r="D3275" t="s">
        <v>161</v>
      </c>
      <c r="E3275" t="s">
        <v>59</v>
      </c>
      <c r="F3275" t="str">
        <f t="shared" si="154"/>
        <v>South Australia</v>
      </c>
      <c r="G3275" t="s">
        <v>17</v>
      </c>
      <c r="H3275">
        <v>5011</v>
      </c>
      <c r="I3275" t="s">
        <v>11</v>
      </c>
      <c r="J3275" t="s">
        <v>132</v>
      </c>
      <c r="K3275" t="s">
        <v>155</v>
      </c>
      <c r="L3275" t="s">
        <v>145</v>
      </c>
      <c r="M3275" s="5">
        <v>204</v>
      </c>
    </row>
    <row r="3276" spans="1:13" x14ac:dyDescent="0.25">
      <c r="A3276" s="2">
        <v>45562</v>
      </c>
      <c r="B3276" s="3">
        <f t="shared" si="155"/>
        <v>2025</v>
      </c>
      <c r="C3276" t="str">
        <f t="shared" si="153"/>
        <v>2024-2025</v>
      </c>
      <c r="D3276" t="s">
        <v>161</v>
      </c>
      <c r="E3276" t="s">
        <v>79</v>
      </c>
      <c r="F3276" t="str">
        <f t="shared" si="154"/>
        <v>Queensland</v>
      </c>
      <c r="G3276" t="s">
        <v>19</v>
      </c>
      <c r="H3276">
        <v>4680</v>
      </c>
      <c r="I3276" t="s">
        <v>11</v>
      </c>
      <c r="J3276" t="s">
        <v>136</v>
      </c>
      <c r="K3276" t="s">
        <v>159</v>
      </c>
      <c r="L3276" t="s">
        <v>149</v>
      </c>
      <c r="M3276" s="5">
        <v>511</v>
      </c>
    </row>
    <row r="3277" spans="1:13" x14ac:dyDescent="0.25">
      <c r="A3277" s="2">
        <v>45928</v>
      </c>
      <c r="B3277" s="3">
        <f t="shared" si="155"/>
        <v>2026</v>
      </c>
      <c r="C3277" t="str">
        <f t="shared" si="153"/>
        <v>2025-2026</v>
      </c>
      <c r="D3277" t="s">
        <v>160</v>
      </c>
      <c r="E3277" t="s">
        <v>37</v>
      </c>
      <c r="F3277" t="str">
        <f t="shared" si="154"/>
        <v>Victoria</v>
      </c>
      <c r="G3277" t="s">
        <v>26</v>
      </c>
      <c r="H3277">
        <v>3134</v>
      </c>
      <c r="I3277" t="s">
        <v>11</v>
      </c>
      <c r="J3277" t="s">
        <v>125</v>
      </c>
      <c r="K3277" t="s">
        <v>159</v>
      </c>
      <c r="L3277" t="s">
        <v>149</v>
      </c>
      <c r="M3277" s="5">
        <v>101</v>
      </c>
    </row>
    <row r="3278" spans="1:13" x14ac:dyDescent="0.25">
      <c r="A3278" s="2">
        <v>45995</v>
      </c>
      <c r="B3278" s="3">
        <f t="shared" si="155"/>
        <v>2026</v>
      </c>
      <c r="C3278" t="str">
        <f t="shared" si="153"/>
        <v>2025-2026</v>
      </c>
      <c r="D3278" t="s">
        <v>161</v>
      </c>
      <c r="E3278" t="s">
        <v>14</v>
      </c>
      <c r="F3278" t="str">
        <f t="shared" si="154"/>
        <v>Northern Territory</v>
      </c>
      <c r="G3278" t="s">
        <v>15</v>
      </c>
      <c r="H3278">
        <v>800</v>
      </c>
      <c r="I3278" t="s">
        <v>11</v>
      </c>
      <c r="J3278" t="s">
        <v>138</v>
      </c>
      <c r="K3278" t="s">
        <v>156</v>
      </c>
      <c r="L3278" t="s">
        <v>146</v>
      </c>
      <c r="M3278" s="5">
        <v>231</v>
      </c>
    </row>
    <row r="3279" spans="1:13" x14ac:dyDescent="0.25">
      <c r="A3279" s="2">
        <v>45852</v>
      </c>
      <c r="B3279" s="3">
        <f t="shared" si="155"/>
        <v>2026</v>
      </c>
      <c r="C3279" t="str">
        <f t="shared" si="153"/>
        <v>2025-2026</v>
      </c>
      <c r="D3279" t="s">
        <v>161</v>
      </c>
      <c r="E3279" t="s">
        <v>18</v>
      </c>
      <c r="F3279" t="str">
        <f t="shared" si="154"/>
        <v>Queensland</v>
      </c>
      <c r="G3279" t="s">
        <v>19</v>
      </c>
      <c r="H3279">
        <v>4802</v>
      </c>
      <c r="I3279" t="s">
        <v>11</v>
      </c>
      <c r="J3279" t="s">
        <v>131</v>
      </c>
      <c r="K3279" t="s">
        <v>154</v>
      </c>
      <c r="L3279" t="s">
        <v>144</v>
      </c>
      <c r="M3279" s="5">
        <v>412</v>
      </c>
    </row>
    <row r="3280" spans="1:13" x14ac:dyDescent="0.25">
      <c r="A3280" s="2">
        <v>46015</v>
      </c>
      <c r="B3280" s="3">
        <f t="shared" si="155"/>
        <v>2026</v>
      </c>
      <c r="C3280" t="str">
        <f t="shared" si="153"/>
        <v>2025-2026</v>
      </c>
      <c r="D3280" t="s">
        <v>160</v>
      </c>
      <c r="E3280" t="s">
        <v>57</v>
      </c>
      <c r="F3280" t="str">
        <f t="shared" si="154"/>
        <v>New South Wales</v>
      </c>
      <c r="G3280" t="s">
        <v>10</v>
      </c>
      <c r="H3280">
        <v>2064</v>
      </c>
      <c r="I3280" t="s">
        <v>11</v>
      </c>
      <c r="J3280" t="s">
        <v>124</v>
      </c>
      <c r="K3280" t="s">
        <v>154</v>
      </c>
      <c r="L3280" t="s">
        <v>144</v>
      </c>
      <c r="M3280" s="5">
        <v>236</v>
      </c>
    </row>
    <row r="3281" spans="1:13" x14ac:dyDescent="0.25">
      <c r="A3281" s="2">
        <v>45686</v>
      </c>
      <c r="B3281" s="3">
        <f t="shared" si="155"/>
        <v>2025</v>
      </c>
      <c r="C3281" t="str">
        <f t="shared" si="153"/>
        <v>2024-2025</v>
      </c>
      <c r="D3281" t="s">
        <v>160</v>
      </c>
      <c r="E3281" t="s">
        <v>94</v>
      </c>
      <c r="F3281" t="str">
        <f t="shared" si="154"/>
        <v>Queensland</v>
      </c>
      <c r="G3281" t="s">
        <v>19</v>
      </c>
      <c r="H3281">
        <v>4551</v>
      </c>
      <c r="I3281" t="s">
        <v>11</v>
      </c>
      <c r="J3281" t="s">
        <v>134</v>
      </c>
      <c r="K3281" t="s">
        <v>151</v>
      </c>
      <c r="L3281" t="s">
        <v>141</v>
      </c>
      <c r="M3281" s="5">
        <v>499</v>
      </c>
    </row>
    <row r="3282" spans="1:13" x14ac:dyDescent="0.25">
      <c r="A3282" s="2">
        <v>45602</v>
      </c>
      <c r="B3282" s="3">
        <f t="shared" si="155"/>
        <v>2025</v>
      </c>
      <c r="C3282" t="str">
        <f t="shared" si="153"/>
        <v>2024-2025</v>
      </c>
      <c r="D3282" t="s">
        <v>160</v>
      </c>
      <c r="E3282" t="s">
        <v>66</v>
      </c>
      <c r="F3282" t="str">
        <f t="shared" si="154"/>
        <v>Western Australia</v>
      </c>
      <c r="G3282" t="s">
        <v>28</v>
      </c>
      <c r="H3282">
        <v>6330</v>
      </c>
      <c r="I3282" t="s">
        <v>11</v>
      </c>
      <c r="J3282" t="s">
        <v>133</v>
      </c>
      <c r="K3282" t="s">
        <v>155</v>
      </c>
      <c r="L3282" t="s">
        <v>145</v>
      </c>
      <c r="M3282" s="5">
        <v>550</v>
      </c>
    </row>
    <row r="3283" spans="1:13" x14ac:dyDescent="0.25">
      <c r="A3283" s="2">
        <v>45872</v>
      </c>
      <c r="B3283" s="3">
        <f t="shared" si="155"/>
        <v>2026</v>
      </c>
      <c r="C3283" t="str">
        <f t="shared" si="153"/>
        <v>2025-2026</v>
      </c>
      <c r="D3283" t="s">
        <v>160</v>
      </c>
      <c r="E3283" t="s">
        <v>27</v>
      </c>
      <c r="F3283" t="str">
        <f t="shared" si="154"/>
        <v>Western Australia</v>
      </c>
      <c r="G3283" t="s">
        <v>28</v>
      </c>
      <c r="H3283">
        <v>6030</v>
      </c>
      <c r="I3283" t="s">
        <v>11</v>
      </c>
      <c r="J3283" t="s">
        <v>119</v>
      </c>
      <c r="K3283" t="s">
        <v>153</v>
      </c>
      <c r="L3283" t="s">
        <v>143</v>
      </c>
      <c r="M3283" s="5">
        <v>372</v>
      </c>
    </row>
    <row r="3284" spans="1:13" x14ac:dyDescent="0.25">
      <c r="A3284" s="2">
        <v>45465</v>
      </c>
      <c r="B3284" s="3">
        <f t="shared" si="155"/>
        <v>2024</v>
      </c>
      <c r="C3284" t="str">
        <f t="shared" si="153"/>
        <v>2023-2024</v>
      </c>
      <c r="D3284" t="s">
        <v>160</v>
      </c>
      <c r="E3284" t="s">
        <v>27</v>
      </c>
      <c r="F3284" t="str">
        <f t="shared" si="154"/>
        <v>Western Australia</v>
      </c>
      <c r="G3284" t="s">
        <v>28</v>
      </c>
      <c r="H3284">
        <v>6030</v>
      </c>
      <c r="I3284" t="s">
        <v>11</v>
      </c>
      <c r="J3284" t="s">
        <v>119</v>
      </c>
      <c r="K3284" t="s">
        <v>150</v>
      </c>
      <c r="L3284" t="s">
        <v>140</v>
      </c>
      <c r="M3284" s="5">
        <v>127</v>
      </c>
    </row>
    <row r="3285" spans="1:13" x14ac:dyDescent="0.25">
      <c r="A3285" s="2">
        <v>45667</v>
      </c>
      <c r="B3285" s="3">
        <f t="shared" si="155"/>
        <v>2025</v>
      </c>
      <c r="C3285" t="str">
        <f t="shared" si="153"/>
        <v>2024-2025</v>
      </c>
      <c r="D3285" t="s">
        <v>160</v>
      </c>
      <c r="E3285" t="s">
        <v>106</v>
      </c>
      <c r="F3285" t="str">
        <f t="shared" si="154"/>
        <v>Queensland</v>
      </c>
      <c r="G3285" t="s">
        <v>19</v>
      </c>
      <c r="H3285">
        <v>4558</v>
      </c>
      <c r="I3285" t="s">
        <v>11</v>
      </c>
      <c r="J3285" t="s">
        <v>134</v>
      </c>
      <c r="K3285" t="s">
        <v>155</v>
      </c>
      <c r="L3285" t="s">
        <v>145</v>
      </c>
      <c r="M3285" s="5">
        <v>93</v>
      </c>
    </row>
    <row r="3286" spans="1:13" x14ac:dyDescent="0.25">
      <c r="A3286" s="2">
        <v>45643</v>
      </c>
      <c r="B3286" s="3">
        <f t="shared" si="155"/>
        <v>2025</v>
      </c>
      <c r="C3286" t="str">
        <f t="shared" si="153"/>
        <v>2024-2025</v>
      </c>
      <c r="D3286" t="s">
        <v>160</v>
      </c>
      <c r="E3286" t="s">
        <v>42</v>
      </c>
      <c r="F3286" t="str">
        <f t="shared" si="154"/>
        <v>Tasmania</v>
      </c>
      <c r="G3286" t="s">
        <v>43</v>
      </c>
      <c r="H3286">
        <v>7018</v>
      </c>
      <c r="I3286" t="s">
        <v>11</v>
      </c>
      <c r="J3286" t="s">
        <v>128</v>
      </c>
      <c r="K3286" t="s">
        <v>151</v>
      </c>
      <c r="L3286" t="s">
        <v>141</v>
      </c>
      <c r="M3286" s="5">
        <v>287</v>
      </c>
    </row>
    <row r="3287" spans="1:13" x14ac:dyDescent="0.25">
      <c r="A3287" s="2">
        <v>45485</v>
      </c>
      <c r="B3287" s="3">
        <f t="shared" si="155"/>
        <v>2025</v>
      </c>
      <c r="C3287" t="str">
        <f t="shared" si="153"/>
        <v>2024-2025</v>
      </c>
      <c r="D3287" t="s">
        <v>160</v>
      </c>
      <c r="E3287" t="s">
        <v>56</v>
      </c>
      <c r="F3287" t="str">
        <f t="shared" si="154"/>
        <v>Queensland</v>
      </c>
      <c r="G3287" t="s">
        <v>19</v>
      </c>
      <c r="H3287">
        <v>4883</v>
      </c>
      <c r="I3287" t="s">
        <v>11</v>
      </c>
      <c r="J3287" t="s">
        <v>131</v>
      </c>
      <c r="K3287" t="s">
        <v>150</v>
      </c>
      <c r="L3287" t="s">
        <v>140</v>
      </c>
      <c r="M3287" s="5">
        <v>433</v>
      </c>
    </row>
    <row r="3288" spans="1:13" x14ac:dyDescent="0.25">
      <c r="A3288" s="2">
        <v>45380</v>
      </c>
      <c r="B3288" s="3">
        <f t="shared" si="155"/>
        <v>2024</v>
      </c>
      <c r="C3288" t="str">
        <f t="shared" si="153"/>
        <v>2023-2024</v>
      </c>
      <c r="D3288" t="s">
        <v>160</v>
      </c>
      <c r="E3288" t="s">
        <v>76</v>
      </c>
      <c r="F3288" t="str">
        <f t="shared" si="154"/>
        <v>Queensland</v>
      </c>
      <c r="G3288" t="s">
        <v>19</v>
      </c>
      <c r="H3288">
        <v>4220</v>
      </c>
      <c r="I3288" t="s">
        <v>11</v>
      </c>
      <c r="J3288" t="s">
        <v>122</v>
      </c>
      <c r="K3288" t="s">
        <v>157</v>
      </c>
      <c r="L3288" t="s">
        <v>147</v>
      </c>
      <c r="M3288" s="5">
        <v>624</v>
      </c>
    </row>
    <row r="3289" spans="1:13" x14ac:dyDescent="0.25">
      <c r="A3289" s="2">
        <v>45457</v>
      </c>
      <c r="B3289" s="3">
        <f t="shared" si="155"/>
        <v>2024</v>
      </c>
      <c r="C3289" t="str">
        <f t="shared" si="153"/>
        <v>2023-2024</v>
      </c>
      <c r="D3289" t="s">
        <v>161</v>
      </c>
      <c r="E3289" t="s">
        <v>59</v>
      </c>
      <c r="F3289" t="str">
        <f t="shared" si="154"/>
        <v>South Australia</v>
      </c>
      <c r="G3289" t="s">
        <v>17</v>
      </c>
      <c r="H3289">
        <v>5011</v>
      </c>
      <c r="I3289" t="s">
        <v>11</v>
      </c>
      <c r="J3289" t="s">
        <v>132</v>
      </c>
      <c r="K3289" t="s">
        <v>151</v>
      </c>
      <c r="L3289" t="s">
        <v>141</v>
      </c>
      <c r="M3289" s="5">
        <v>469</v>
      </c>
    </row>
    <row r="3290" spans="1:13" x14ac:dyDescent="0.25">
      <c r="A3290" s="2">
        <v>45475</v>
      </c>
      <c r="B3290" s="3">
        <f t="shared" si="155"/>
        <v>2025</v>
      </c>
      <c r="C3290" t="str">
        <f t="shared" si="153"/>
        <v>2024-2025</v>
      </c>
      <c r="D3290" t="s">
        <v>160</v>
      </c>
      <c r="E3290" t="s">
        <v>73</v>
      </c>
      <c r="F3290" t="str">
        <f t="shared" si="154"/>
        <v>Queensland</v>
      </c>
      <c r="G3290" t="s">
        <v>19</v>
      </c>
      <c r="H3290">
        <v>4509</v>
      </c>
      <c r="I3290" t="s">
        <v>11</v>
      </c>
      <c r="J3290" t="s">
        <v>122</v>
      </c>
      <c r="K3290" t="s">
        <v>152</v>
      </c>
      <c r="L3290" t="s">
        <v>142</v>
      </c>
      <c r="M3290" s="5">
        <v>422</v>
      </c>
    </row>
    <row r="3291" spans="1:13" x14ac:dyDescent="0.25">
      <c r="A3291" s="2">
        <v>45376</v>
      </c>
      <c r="B3291" s="3">
        <f t="shared" si="155"/>
        <v>2024</v>
      </c>
      <c r="C3291" t="str">
        <f t="shared" si="153"/>
        <v>2023-2024</v>
      </c>
      <c r="D3291" t="s">
        <v>160</v>
      </c>
      <c r="E3291" t="s">
        <v>88</v>
      </c>
      <c r="F3291" t="str">
        <f t="shared" si="154"/>
        <v>Queensland</v>
      </c>
      <c r="G3291" t="s">
        <v>19</v>
      </c>
      <c r="H3291">
        <v>4570</v>
      </c>
      <c r="I3291" t="s">
        <v>11</v>
      </c>
      <c r="J3291" t="s">
        <v>134</v>
      </c>
      <c r="K3291" t="s">
        <v>159</v>
      </c>
      <c r="L3291" t="s">
        <v>149</v>
      </c>
      <c r="M3291" s="5">
        <v>605</v>
      </c>
    </row>
    <row r="3292" spans="1:13" x14ac:dyDescent="0.25">
      <c r="A3292" s="2">
        <v>45536</v>
      </c>
      <c r="B3292" s="3">
        <f t="shared" si="155"/>
        <v>2025</v>
      </c>
      <c r="C3292" t="str">
        <f t="shared" si="153"/>
        <v>2024-2025</v>
      </c>
      <c r="D3292" t="s">
        <v>160</v>
      </c>
      <c r="E3292" t="s">
        <v>72</v>
      </c>
      <c r="F3292" t="str">
        <f t="shared" si="154"/>
        <v>Queensland</v>
      </c>
      <c r="G3292" t="s">
        <v>19</v>
      </c>
      <c r="H3292">
        <v>4870</v>
      </c>
      <c r="I3292" t="s">
        <v>11</v>
      </c>
      <c r="J3292" t="s">
        <v>131</v>
      </c>
      <c r="K3292" t="s">
        <v>150</v>
      </c>
      <c r="L3292" t="s">
        <v>140</v>
      </c>
      <c r="M3292" s="5">
        <v>380</v>
      </c>
    </row>
    <row r="3293" spans="1:13" x14ac:dyDescent="0.25">
      <c r="A3293" s="2">
        <v>45395</v>
      </c>
      <c r="B3293" s="3">
        <f t="shared" si="155"/>
        <v>2024</v>
      </c>
      <c r="C3293" t="str">
        <f t="shared" si="153"/>
        <v>2023-2024</v>
      </c>
      <c r="D3293" t="s">
        <v>160</v>
      </c>
      <c r="E3293" t="s">
        <v>77</v>
      </c>
      <c r="F3293" t="str">
        <f t="shared" si="154"/>
        <v>Victoria</v>
      </c>
      <c r="G3293" t="s">
        <v>26</v>
      </c>
      <c r="H3293">
        <v>3018</v>
      </c>
      <c r="I3293" t="s">
        <v>11</v>
      </c>
      <c r="J3293" t="s">
        <v>126</v>
      </c>
      <c r="K3293" t="s">
        <v>155</v>
      </c>
      <c r="L3293" t="s">
        <v>145</v>
      </c>
      <c r="M3293" s="5">
        <v>444</v>
      </c>
    </row>
    <row r="3294" spans="1:13" x14ac:dyDescent="0.25">
      <c r="A3294" s="2">
        <v>45659</v>
      </c>
      <c r="B3294" s="3">
        <f t="shared" si="155"/>
        <v>2025</v>
      </c>
      <c r="C3294" t="str">
        <f t="shared" si="153"/>
        <v>2024-2025</v>
      </c>
      <c r="D3294" t="s">
        <v>160</v>
      </c>
      <c r="E3294" t="s">
        <v>31</v>
      </c>
      <c r="F3294" t="str">
        <f t="shared" si="154"/>
        <v>South Australia</v>
      </c>
      <c r="G3294" t="s">
        <v>17</v>
      </c>
      <c r="H3294">
        <v>5082</v>
      </c>
      <c r="I3294" t="s">
        <v>11</v>
      </c>
      <c r="J3294" t="s">
        <v>132</v>
      </c>
      <c r="K3294" t="s">
        <v>155</v>
      </c>
      <c r="L3294" t="s">
        <v>145</v>
      </c>
      <c r="M3294" s="5">
        <v>615</v>
      </c>
    </row>
    <row r="3295" spans="1:13" x14ac:dyDescent="0.25">
      <c r="A3295" s="2">
        <v>45449</v>
      </c>
      <c r="B3295" s="3">
        <f t="shared" si="155"/>
        <v>2024</v>
      </c>
      <c r="C3295" t="str">
        <f t="shared" si="153"/>
        <v>2023-2024</v>
      </c>
      <c r="D3295" t="s">
        <v>160</v>
      </c>
      <c r="E3295" t="s">
        <v>76</v>
      </c>
      <c r="F3295" t="str">
        <f t="shared" si="154"/>
        <v>Queensland</v>
      </c>
      <c r="G3295" t="s">
        <v>19</v>
      </c>
      <c r="H3295">
        <v>4220</v>
      </c>
      <c r="I3295" t="s">
        <v>11</v>
      </c>
      <c r="J3295" t="s">
        <v>122</v>
      </c>
      <c r="K3295" t="s">
        <v>159</v>
      </c>
      <c r="L3295" t="s">
        <v>149</v>
      </c>
      <c r="M3295" s="5">
        <v>797</v>
      </c>
    </row>
    <row r="3296" spans="1:13" x14ac:dyDescent="0.25">
      <c r="A3296" s="2">
        <v>45474</v>
      </c>
      <c r="B3296" s="3">
        <f t="shared" si="155"/>
        <v>2025</v>
      </c>
      <c r="C3296" t="str">
        <f t="shared" si="153"/>
        <v>2024-2025</v>
      </c>
      <c r="D3296" t="s">
        <v>160</v>
      </c>
      <c r="E3296" t="s">
        <v>57</v>
      </c>
      <c r="F3296" t="str">
        <f t="shared" si="154"/>
        <v>New South Wales</v>
      </c>
      <c r="G3296" t="s">
        <v>10</v>
      </c>
      <c r="H3296">
        <v>2064</v>
      </c>
      <c r="I3296" t="s">
        <v>11</v>
      </c>
      <c r="J3296" t="s">
        <v>124</v>
      </c>
      <c r="K3296" t="s">
        <v>151</v>
      </c>
      <c r="L3296" t="s">
        <v>141</v>
      </c>
      <c r="M3296" s="5">
        <v>623</v>
      </c>
    </row>
    <row r="3297" spans="1:13" x14ac:dyDescent="0.25">
      <c r="A3297" s="2">
        <v>45422</v>
      </c>
      <c r="B3297" s="3">
        <f t="shared" si="155"/>
        <v>2024</v>
      </c>
      <c r="C3297" t="str">
        <f t="shared" si="153"/>
        <v>2023-2024</v>
      </c>
      <c r="D3297" t="s">
        <v>160</v>
      </c>
      <c r="E3297" t="s">
        <v>111</v>
      </c>
      <c r="F3297" t="str">
        <f t="shared" si="154"/>
        <v>New South Wales</v>
      </c>
      <c r="G3297" t="s">
        <v>10</v>
      </c>
      <c r="H3297">
        <v>2154</v>
      </c>
      <c r="I3297" t="s">
        <v>11</v>
      </c>
      <c r="J3297" t="s">
        <v>123</v>
      </c>
      <c r="K3297" t="s">
        <v>152</v>
      </c>
      <c r="L3297" t="s">
        <v>142</v>
      </c>
      <c r="M3297" s="5">
        <v>764</v>
      </c>
    </row>
    <row r="3298" spans="1:13" x14ac:dyDescent="0.25">
      <c r="A3298" s="2">
        <v>45461</v>
      </c>
      <c r="B3298" s="3">
        <f t="shared" si="155"/>
        <v>2024</v>
      </c>
      <c r="C3298" t="str">
        <f t="shared" si="153"/>
        <v>2023-2024</v>
      </c>
      <c r="D3298" t="s">
        <v>161</v>
      </c>
      <c r="E3298" t="s">
        <v>53</v>
      </c>
      <c r="F3298" t="str">
        <f t="shared" si="154"/>
        <v>Queensland</v>
      </c>
      <c r="G3298" t="s">
        <v>19</v>
      </c>
      <c r="H3298">
        <v>4012</v>
      </c>
      <c r="I3298" t="s">
        <v>11</v>
      </c>
      <c r="J3298" t="s">
        <v>129</v>
      </c>
      <c r="K3298" t="s">
        <v>150</v>
      </c>
      <c r="L3298" t="s">
        <v>140</v>
      </c>
      <c r="M3298" s="5">
        <v>30</v>
      </c>
    </row>
    <row r="3299" spans="1:13" x14ac:dyDescent="0.25">
      <c r="A3299" s="2">
        <v>45667</v>
      </c>
      <c r="B3299" s="3">
        <f t="shared" si="155"/>
        <v>2025</v>
      </c>
      <c r="C3299" t="str">
        <f t="shared" si="153"/>
        <v>2024-2025</v>
      </c>
      <c r="D3299" t="s">
        <v>161</v>
      </c>
      <c r="E3299" t="s">
        <v>14</v>
      </c>
      <c r="F3299" t="str">
        <f t="shared" si="154"/>
        <v>Northern Territory</v>
      </c>
      <c r="G3299" t="s">
        <v>15</v>
      </c>
      <c r="H3299">
        <v>800</v>
      </c>
      <c r="I3299" t="s">
        <v>11</v>
      </c>
      <c r="J3299" t="s">
        <v>138</v>
      </c>
      <c r="K3299" t="s">
        <v>153</v>
      </c>
      <c r="L3299" t="s">
        <v>143</v>
      </c>
      <c r="M3299" s="5">
        <v>54</v>
      </c>
    </row>
    <row r="3300" spans="1:13" x14ac:dyDescent="0.25">
      <c r="A3300" s="2">
        <v>45364</v>
      </c>
      <c r="B3300" s="3">
        <f t="shared" si="155"/>
        <v>2024</v>
      </c>
      <c r="C3300" t="str">
        <f t="shared" si="153"/>
        <v>2023-2024</v>
      </c>
      <c r="D3300" t="s">
        <v>160</v>
      </c>
      <c r="E3300" t="s">
        <v>112</v>
      </c>
      <c r="F3300" t="str">
        <f t="shared" si="154"/>
        <v>Queensland</v>
      </c>
      <c r="G3300" t="s">
        <v>19</v>
      </c>
      <c r="H3300">
        <v>4566</v>
      </c>
      <c r="I3300" t="s">
        <v>11</v>
      </c>
      <c r="J3300" t="s">
        <v>134</v>
      </c>
      <c r="K3300" t="s">
        <v>150</v>
      </c>
      <c r="L3300" t="s">
        <v>140</v>
      </c>
      <c r="M3300" s="5">
        <v>227</v>
      </c>
    </row>
    <row r="3301" spans="1:13" x14ac:dyDescent="0.25">
      <c r="A3301" s="2">
        <v>45599</v>
      </c>
      <c r="B3301" s="3">
        <f t="shared" si="155"/>
        <v>2025</v>
      </c>
      <c r="C3301" t="str">
        <f t="shared" si="153"/>
        <v>2024-2025</v>
      </c>
      <c r="D3301" t="s">
        <v>161</v>
      </c>
      <c r="E3301" t="s">
        <v>14</v>
      </c>
      <c r="F3301" t="str">
        <f t="shared" si="154"/>
        <v>Northern Territory</v>
      </c>
      <c r="G3301" t="s">
        <v>15</v>
      </c>
      <c r="H3301">
        <v>800</v>
      </c>
      <c r="I3301" t="s">
        <v>11</v>
      </c>
      <c r="J3301" t="s">
        <v>138</v>
      </c>
      <c r="K3301" t="s">
        <v>155</v>
      </c>
      <c r="L3301" t="s">
        <v>145</v>
      </c>
      <c r="M3301" s="5">
        <v>173</v>
      </c>
    </row>
    <row r="3302" spans="1:13" x14ac:dyDescent="0.25">
      <c r="A3302" s="2">
        <v>45721</v>
      </c>
      <c r="B3302" s="3">
        <f t="shared" si="155"/>
        <v>2025</v>
      </c>
      <c r="C3302" t="str">
        <f t="shared" si="153"/>
        <v>2024-2025</v>
      </c>
      <c r="D3302" t="s">
        <v>160</v>
      </c>
      <c r="E3302" t="s">
        <v>40</v>
      </c>
      <c r="F3302" t="str">
        <f t="shared" si="154"/>
        <v>South Australia</v>
      </c>
      <c r="G3302" t="s">
        <v>17</v>
      </c>
      <c r="H3302">
        <v>5169</v>
      </c>
      <c r="I3302" t="s">
        <v>11</v>
      </c>
      <c r="J3302" t="s">
        <v>132</v>
      </c>
      <c r="K3302" t="s">
        <v>151</v>
      </c>
      <c r="L3302" t="s">
        <v>141</v>
      </c>
      <c r="M3302" s="5">
        <v>337</v>
      </c>
    </row>
    <row r="3303" spans="1:13" x14ac:dyDescent="0.25">
      <c r="A3303" s="2">
        <v>45297</v>
      </c>
      <c r="B3303" s="3">
        <f t="shared" si="155"/>
        <v>2024</v>
      </c>
      <c r="C3303" t="str">
        <f t="shared" si="153"/>
        <v>2023-2024</v>
      </c>
      <c r="D3303" t="s">
        <v>160</v>
      </c>
      <c r="E3303" t="s">
        <v>85</v>
      </c>
      <c r="F3303" t="str">
        <f t="shared" si="154"/>
        <v>Western Australia</v>
      </c>
      <c r="G3303" t="s">
        <v>28</v>
      </c>
      <c r="H3303">
        <v>6725</v>
      </c>
      <c r="I3303" t="s">
        <v>11</v>
      </c>
      <c r="J3303" t="s">
        <v>139</v>
      </c>
      <c r="K3303" t="s">
        <v>155</v>
      </c>
      <c r="L3303" t="s">
        <v>145</v>
      </c>
      <c r="M3303" s="5">
        <v>613</v>
      </c>
    </row>
    <row r="3304" spans="1:13" x14ac:dyDescent="0.25">
      <c r="A3304" s="2">
        <v>45589</v>
      </c>
      <c r="B3304" s="3">
        <f t="shared" si="155"/>
        <v>2025</v>
      </c>
      <c r="C3304" t="str">
        <f t="shared" si="153"/>
        <v>2024-2025</v>
      </c>
      <c r="D3304" t="s">
        <v>160</v>
      </c>
      <c r="E3304" t="s">
        <v>78</v>
      </c>
      <c r="F3304" t="str">
        <f t="shared" si="154"/>
        <v>New South Wales</v>
      </c>
      <c r="G3304" t="s">
        <v>10</v>
      </c>
      <c r="H3304">
        <v>2480</v>
      </c>
      <c r="I3304" t="s">
        <v>11</v>
      </c>
      <c r="J3304" t="s">
        <v>120</v>
      </c>
      <c r="K3304" t="s">
        <v>153</v>
      </c>
      <c r="L3304" t="s">
        <v>143</v>
      </c>
      <c r="M3304" s="5">
        <v>751</v>
      </c>
    </row>
    <row r="3305" spans="1:13" x14ac:dyDescent="0.25">
      <c r="A3305" s="2">
        <v>45585</v>
      </c>
      <c r="B3305" s="3">
        <f t="shared" si="155"/>
        <v>2025</v>
      </c>
      <c r="C3305" t="str">
        <f t="shared" si="153"/>
        <v>2024-2025</v>
      </c>
      <c r="D3305" t="s">
        <v>160</v>
      </c>
      <c r="E3305" t="s">
        <v>105</v>
      </c>
      <c r="F3305" t="str">
        <f t="shared" si="154"/>
        <v>New South Wales</v>
      </c>
      <c r="G3305" t="s">
        <v>10</v>
      </c>
      <c r="H3305">
        <v>2031</v>
      </c>
      <c r="I3305" t="s">
        <v>11</v>
      </c>
      <c r="J3305" t="s">
        <v>124</v>
      </c>
      <c r="K3305" t="s">
        <v>154</v>
      </c>
      <c r="L3305" t="s">
        <v>144</v>
      </c>
      <c r="M3305" s="5">
        <v>349</v>
      </c>
    </row>
    <row r="3306" spans="1:13" x14ac:dyDescent="0.25">
      <c r="A3306" s="2">
        <v>45917</v>
      </c>
      <c r="B3306" s="3">
        <f t="shared" si="155"/>
        <v>2026</v>
      </c>
      <c r="C3306" t="str">
        <f t="shared" si="153"/>
        <v>2025-2026</v>
      </c>
      <c r="D3306" t="s">
        <v>161</v>
      </c>
      <c r="E3306" t="s">
        <v>58</v>
      </c>
      <c r="F3306" t="str">
        <f t="shared" si="154"/>
        <v>New South Wales</v>
      </c>
      <c r="G3306" t="s">
        <v>10</v>
      </c>
      <c r="H3306">
        <v>2790</v>
      </c>
      <c r="I3306" t="s">
        <v>11</v>
      </c>
      <c r="J3306" t="s">
        <v>130</v>
      </c>
      <c r="K3306" t="s">
        <v>157</v>
      </c>
      <c r="L3306" t="s">
        <v>147</v>
      </c>
      <c r="M3306" s="5">
        <v>708</v>
      </c>
    </row>
    <row r="3307" spans="1:13" x14ac:dyDescent="0.25">
      <c r="A3307" s="2">
        <v>45414</v>
      </c>
      <c r="B3307" s="3">
        <f t="shared" si="155"/>
        <v>2024</v>
      </c>
      <c r="C3307" t="str">
        <f t="shared" si="153"/>
        <v>2023-2024</v>
      </c>
      <c r="D3307" t="s">
        <v>161</v>
      </c>
      <c r="E3307" t="s">
        <v>81</v>
      </c>
      <c r="F3307" t="str">
        <f t="shared" si="154"/>
        <v>Victoria</v>
      </c>
      <c r="G3307" t="s">
        <v>26</v>
      </c>
      <c r="H3307">
        <v>3076</v>
      </c>
      <c r="I3307" t="s">
        <v>11</v>
      </c>
      <c r="J3307" t="s">
        <v>126</v>
      </c>
      <c r="K3307" t="s">
        <v>157</v>
      </c>
      <c r="L3307" t="s">
        <v>147</v>
      </c>
      <c r="M3307" s="5">
        <v>155</v>
      </c>
    </row>
    <row r="3308" spans="1:13" x14ac:dyDescent="0.25">
      <c r="A3308" s="2">
        <v>45577</v>
      </c>
      <c r="B3308" s="3">
        <f t="shared" si="155"/>
        <v>2025</v>
      </c>
      <c r="C3308" t="str">
        <f t="shared" si="153"/>
        <v>2024-2025</v>
      </c>
      <c r="D3308" t="s">
        <v>160</v>
      </c>
      <c r="E3308" t="s">
        <v>107</v>
      </c>
      <c r="F3308" t="str">
        <f t="shared" si="154"/>
        <v>New South Wales</v>
      </c>
      <c r="G3308" t="s">
        <v>10</v>
      </c>
      <c r="H3308">
        <v>2020</v>
      </c>
      <c r="I3308" t="s">
        <v>11</v>
      </c>
      <c r="J3308" t="s">
        <v>124</v>
      </c>
      <c r="K3308" t="s">
        <v>158</v>
      </c>
      <c r="L3308" t="s">
        <v>148</v>
      </c>
      <c r="M3308" s="5">
        <v>452</v>
      </c>
    </row>
    <row r="3309" spans="1:13" x14ac:dyDescent="0.25">
      <c r="A3309" s="2">
        <v>45596</v>
      </c>
      <c r="B3309" s="3">
        <f t="shared" si="155"/>
        <v>2025</v>
      </c>
      <c r="C3309" t="str">
        <f t="shared" si="153"/>
        <v>2024-2025</v>
      </c>
      <c r="D3309" t="s">
        <v>160</v>
      </c>
      <c r="E3309" t="s">
        <v>54</v>
      </c>
      <c r="F3309" t="str">
        <f t="shared" si="154"/>
        <v>New South Wales</v>
      </c>
      <c r="G3309" t="s">
        <v>10</v>
      </c>
      <c r="H3309">
        <v>2750</v>
      </c>
      <c r="I3309" t="s">
        <v>11</v>
      </c>
      <c r="J3309" t="s">
        <v>130</v>
      </c>
      <c r="K3309" t="s">
        <v>151</v>
      </c>
      <c r="L3309" t="s">
        <v>141</v>
      </c>
      <c r="M3309" s="5">
        <v>298</v>
      </c>
    </row>
    <row r="3310" spans="1:13" x14ac:dyDescent="0.25">
      <c r="A3310" s="2">
        <v>45557</v>
      </c>
      <c r="B3310" s="3">
        <f t="shared" si="155"/>
        <v>2025</v>
      </c>
      <c r="C3310" t="str">
        <f t="shared" si="153"/>
        <v>2024-2025</v>
      </c>
      <c r="D3310" t="s">
        <v>160</v>
      </c>
      <c r="E3310" t="s">
        <v>46</v>
      </c>
      <c r="F3310" t="str">
        <f t="shared" si="154"/>
        <v>South Australia</v>
      </c>
      <c r="G3310" t="s">
        <v>17</v>
      </c>
      <c r="H3310">
        <v>5043</v>
      </c>
      <c r="I3310" t="s">
        <v>11</v>
      </c>
      <c r="J3310" t="s">
        <v>132</v>
      </c>
      <c r="K3310" t="s">
        <v>159</v>
      </c>
      <c r="L3310" t="s">
        <v>149</v>
      </c>
      <c r="M3310" s="5">
        <v>787</v>
      </c>
    </row>
    <row r="3311" spans="1:13" x14ac:dyDescent="0.25">
      <c r="A3311" s="2">
        <v>45427</v>
      </c>
      <c r="B3311" s="3">
        <f t="shared" si="155"/>
        <v>2024</v>
      </c>
      <c r="C3311" t="str">
        <f t="shared" si="153"/>
        <v>2023-2024</v>
      </c>
      <c r="D3311" t="s">
        <v>160</v>
      </c>
      <c r="E3311" t="s">
        <v>81</v>
      </c>
      <c r="F3311" t="str">
        <f t="shared" si="154"/>
        <v>Victoria</v>
      </c>
      <c r="G3311" t="s">
        <v>26</v>
      </c>
      <c r="H3311">
        <v>3076</v>
      </c>
      <c r="I3311" t="s">
        <v>11</v>
      </c>
      <c r="J3311" t="s">
        <v>126</v>
      </c>
      <c r="K3311" t="s">
        <v>151</v>
      </c>
      <c r="L3311" t="s">
        <v>141</v>
      </c>
      <c r="M3311" s="5">
        <v>793</v>
      </c>
    </row>
    <row r="3312" spans="1:13" x14ac:dyDescent="0.25">
      <c r="A3312" s="2">
        <v>45472</v>
      </c>
      <c r="B3312" s="3">
        <f t="shared" si="155"/>
        <v>2024</v>
      </c>
      <c r="C3312" t="str">
        <f t="shared" si="153"/>
        <v>2023-2024</v>
      </c>
      <c r="D3312" t="s">
        <v>160</v>
      </c>
      <c r="E3312" t="s">
        <v>23</v>
      </c>
      <c r="F3312" t="str">
        <f t="shared" si="154"/>
        <v>New South Wales</v>
      </c>
      <c r="G3312" t="s">
        <v>10</v>
      </c>
      <c r="H3312">
        <v>2830</v>
      </c>
      <c r="I3312" t="s">
        <v>11</v>
      </c>
      <c r="J3312" t="s">
        <v>130</v>
      </c>
      <c r="K3312" t="s">
        <v>157</v>
      </c>
      <c r="L3312" t="s">
        <v>147</v>
      </c>
      <c r="M3312" s="5">
        <v>159</v>
      </c>
    </row>
    <row r="3313" spans="1:13" x14ac:dyDescent="0.25">
      <c r="A3313" s="2">
        <v>45619</v>
      </c>
      <c r="B3313" s="3">
        <f t="shared" si="155"/>
        <v>2025</v>
      </c>
      <c r="C3313" t="str">
        <f t="shared" si="153"/>
        <v>2024-2025</v>
      </c>
      <c r="D3313" t="s">
        <v>160</v>
      </c>
      <c r="E3313" t="s">
        <v>69</v>
      </c>
      <c r="F3313" t="str">
        <f t="shared" si="154"/>
        <v>Victoria</v>
      </c>
      <c r="G3313" t="s">
        <v>26</v>
      </c>
      <c r="H3313">
        <v>3148</v>
      </c>
      <c r="I3313" t="s">
        <v>11</v>
      </c>
      <c r="J3313" t="s">
        <v>125</v>
      </c>
      <c r="K3313" t="s">
        <v>153</v>
      </c>
      <c r="L3313" t="s">
        <v>143</v>
      </c>
      <c r="M3313" s="5">
        <v>478</v>
      </c>
    </row>
    <row r="3314" spans="1:13" x14ac:dyDescent="0.25">
      <c r="A3314" s="2">
        <v>45704</v>
      </c>
      <c r="B3314" s="3">
        <f t="shared" si="155"/>
        <v>2025</v>
      </c>
      <c r="C3314" t="str">
        <f t="shared" si="153"/>
        <v>2024-2025</v>
      </c>
      <c r="D3314" t="s">
        <v>160</v>
      </c>
      <c r="E3314" t="s">
        <v>82</v>
      </c>
      <c r="F3314" t="str">
        <f t="shared" si="154"/>
        <v>Queensland</v>
      </c>
      <c r="G3314" t="s">
        <v>19</v>
      </c>
      <c r="H3314">
        <v>4215</v>
      </c>
      <c r="I3314" t="s">
        <v>11</v>
      </c>
      <c r="J3314" t="s">
        <v>122</v>
      </c>
      <c r="K3314" t="s">
        <v>153</v>
      </c>
      <c r="L3314" t="s">
        <v>143</v>
      </c>
      <c r="M3314" s="5">
        <v>453</v>
      </c>
    </row>
    <row r="3315" spans="1:13" x14ac:dyDescent="0.25">
      <c r="A3315" s="2">
        <v>45624</v>
      </c>
      <c r="B3315" s="3">
        <f t="shared" si="155"/>
        <v>2025</v>
      </c>
      <c r="C3315" t="str">
        <f t="shared" si="153"/>
        <v>2024-2025</v>
      </c>
      <c r="D3315" t="s">
        <v>160</v>
      </c>
      <c r="E3315" t="s">
        <v>111</v>
      </c>
      <c r="F3315" t="str">
        <f t="shared" si="154"/>
        <v>New South Wales</v>
      </c>
      <c r="G3315" t="s">
        <v>10</v>
      </c>
      <c r="H3315">
        <v>2154</v>
      </c>
      <c r="I3315" t="s">
        <v>11</v>
      </c>
      <c r="J3315" t="s">
        <v>123</v>
      </c>
      <c r="K3315" t="s">
        <v>153</v>
      </c>
      <c r="L3315" t="s">
        <v>143</v>
      </c>
      <c r="M3315" s="5">
        <v>84</v>
      </c>
    </row>
    <row r="3316" spans="1:13" x14ac:dyDescent="0.25">
      <c r="A3316" s="2">
        <v>46003</v>
      </c>
      <c r="B3316" s="3">
        <f t="shared" si="155"/>
        <v>2026</v>
      </c>
      <c r="C3316" t="str">
        <f t="shared" si="153"/>
        <v>2025-2026</v>
      </c>
      <c r="D3316" t="s">
        <v>161</v>
      </c>
      <c r="E3316" t="s">
        <v>77</v>
      </c>
      <c r="F3316" t="str">
        <f t="shared" si="154"/>
        <v>Victoria</v>
      </c>
      <c r="G3316" t="s">
        <v>26</v>
      </c>
      <c r="H3316">
        <v>3018</v>
      </c>
      <c r="I3316" t="s">
        <v>11</v>
      </c>
      <c r="J3316" t="s">
        <v>126</v>
      </c>
      <c r="K3316" t="s">
        <v>152</v>
      </c>
      <c r="L3316" t="s">
        <v>142</v>
      </c>
      <c r="M3316" s="5">
        <v>561</v>
      </c>
    </row>
    <row r="3317" spans="1:13" x14ac:dyDescent="0.25">
      <c r="A3317" s="2">
        <v>45449</v>
      </c>
      <c r="B3317" s="3">
        <f t="shared" si="155"/>
        <v>2024</v>
      </c>
      <c r="C3317" t="str">
        <f t="shared" si="153"/>
        <v>2023-2024</v>
      </c>
      <c r="D3317" t="s">
        <v>160</v>
      </c>
      <c r="E3317" t="s">
        <v>65</v>
      </c>
      <c r="F3317" t="str">
        <f t="shared" si="154"/>
        <v>Victoria</v>
      </c>
      <c r="G3317" t="s">
        <v>26</v>
      </c>
      <c r="H3317">
        <v>3931</v>
      </c>
      <c r="I3317" t="s">
        <v>11</v>
      </c>
      <c r="J3317" t="s">
        <v>135</v>
      </c>
      <c r="K3317" t="s">
        <v>151</v>
      </c>
      <c r="L3317" t="s">
        <v>141</v>
      </c>
      <c r="M3317" s="5">
        <v>642</v>
      </c>
    </row>
    <row r="3318" spans="1:13" x14ac:dyDescent="0.25">
      <c r="A3318" s="2">
        <v>45394</v>
      </c>
      <c r="B3318" s="3">
        <f t="shared" si="155"/>
        <v>2024</v>
      </c>
      <c r="C3318" t="str">
        <f t="shared" si="153"/>
        <v>2023-2024</v>
      </c>
      <c r="D3318" t="s">
        <v>160</v>
      </c>
      <c r="E3318" t="s">
        <v>56</v>
      </c>
      <c r="F3318" t="str">
        <f t="shared" si="154"/>
        <v>Queensland</v>
      </c>
      <c r="G3318" t="s">
        <v>19</v>
      </c>
      <c r="H3318">
        <v>4883</v>
      </c>
      <c r="I3318" t="s">
        <v>11</v>
      </c>
      <c r="J3318" t="s">
        <v>131</v>
      </c>
      <c r="K3318" t="s">
        <v>150</v>
      </c>
      <c r="L3318" t="s">
        <v>140</v>
      </c>
      <c r="M3318" s="5">
        <v>545</v>
      </c>
    </row>
    <row r="3319" spans="1:13" x14ac:dyDescent="0.25">
      <c r="A3319" s="2">
        <v>45935</v>
      </c>
      <c r="B3319" s="3">
        <f t="shared" si="155"/>
        <v>2026</v>
      </c>
      <c r="C3319" t="str">
        <f t="shared" si="153"/>
        <v>2025-2026</v>
      </c>
      <c r="D3319" t="s">
        <v>161</v>
      </c>
      <c r="E3319" t="s">
        <v>70</v>
      </c>
      <c r="F3319" t="str">
        <f t="shared" si="154"/>
        <v>Western Australia</v>
      </c>
      <c r="G3319" t="s">
        <v>28</v>
      </c>
      <c r="H3319">
        <v>6021</v>
      </c>
      <c r="I3319" t="s">
        <v>11</v>
      </c>
      <c r="J3319" t="s">
        <v>119</v>
      </c>
      <c r="K3319" t="s">
        <v>154</v>
      </c>
      <c r="L3319" t="s">
        <v>144</v>
      </c>
      <c r="M3319" s="5">
        <v>122</v>
      </c>
    </row>
    <row r="3320" spans="1:13" x14ac:dyDescent="0.25">
      <c r="A3320" s="2">
        <v>45461</v>
      </c>
      <c r="B3320" s="3">
        <f t="shared" si="155"/>
        <v>2024</v>
      </c>
      <c r="C3320" t="str">
        <f t="shared" si="153"/>
        <v>2023-2024</v>
      </c>
      <c r="D3320" t="s">
        <v>160</v>
      </c>
      <c r="E3320" t="s">
        <v>93</v>
      </c>
      <c r="F3320" t="str">
        <f t="shared" si="154"/>
        <v>Victoria</v>
      </c>
      <c r="G3320" t="s">
        <v>26</v>
      </c>
      <c r="H3320">
        <v>3400</v>
      </c>
      <c r="I3320" t="s">
        <v>11</v>
      </c>
      <c r="J3320" t="s">
        <v>127</v>
      </c>
      <c r="K3320" t="s">
        <v>159</v>
      </c>
      <c r="L3320" t="s">
        <v>149</v>
      </c>
      <c r="M3320" s="5">
        <v>226</v>
      </c>
    </row>
    <row r="3321" spans="1:13" x14ac:dyDescent="0.25">
      <c r="A3321" s="2">
        <v>45433</v>
      </c>
      <c r="B3321" s="3">
        <f t="shared" si="155"/>
        <v>2024</v>
      </c>
      <c r="C3321" t="str">
        <f t="shared" si="153"/>
        <v>2023-2024</v>
      </c>
      <c r="D3321" t="s">
        <v>161</v>
      </c>
      <c r="E3321" t="s">
        <v>33</v>
      </c>
      <c r="F3321" t="str">
        <f t="shared" si="154"/>
        <v>Northern Territory</v>
      </c>
      <c r="G3321" t="s">
        <v>15</v>
      </c>
      <c r="H3321">
        <v>870</v>
      </c>
      <c r="I3321" t="s">
        <v>11</v>
      </c>
      <c r="J3321" t="s">
        <v>138</v>
      </c>
      <c r="K3321" t="s">
        <v>150</v>
      </c>
      <c r="L3321" t="s">
        <v>140</v>
      </c>
      <c r="M3321" s="5">
        <v>525</v>
      </c>
    </row>
    <row r="3322" spans="1:13" x14ac:dyDescent="0.25">
      <c r="A3322" s="2">
        <v>45899</v>
      </c>
      <c r="B3322" s="3">
        <f t="shared" si="155"/>
        <v>2026</v>
      </c>
      <c r="C3322" t="str">
        <f t="shared" si="153"/>
        <v>2025-2026</v>
      </c>
      <c r="D3322" t="s">
        <v>161</v>
      </c>
      <c r="E3322" t="s">
        <v>99</v>
      </c>
      <c r="F3322" t="str">
        <f t="shared" si="154"/>
        <v>Western Australia</v>
      </c>
      <c r="G3322" t="s">
        <v>28</v>
      </c>
      <c r="H3322">
        <v>6530</v>
      </c>
      <c r="I3322" t="s">
        <v>11</v>
      </c>
      <c r="J3322" t="s">
        <v>139</v>
      </c>
      <c r="K3322" t="s">
        <v>153</v>
      </c>
      <c r="L3322" t="s">
        <v>143</v>
      </c>
      <c r="M3322" s="5">
        <v>505</v>
      </c>
    </row>
    <row r="3323" spans="1:13" x14ac:dyDescent="0.25">
      <c r="A3323" s="2">
        <v>45904</v>
      </c>
      <c r="B3323" s="3">
        <f t="shared" si="155"/>
        <v>2026</v>
      </c>
      <c r="C3323" t="str">
        <f t="shared" si="153"/>
        <v>2025-2026</v>
      </c>
      <c r="D3323" t="s">
        <v>161</v>
      </c>
      <c r="E3323" t="s">
        <v>95</v>
      </c>
      <c r="F3323" t="str">
        <f t="shared" si="154"/>
        <v>New South Wales</v>
      </c>
      <c r="G3323" t="s">
        <v>10</v>
      </c>
      <c r="H3323">
        <v>2131</v>
      </c>
      <c r="I3323" t="s">
        <v>11</v>
      </c>
      <c r="J3323" t="s">
        <v>123</v>
      </c>
      <c r="K3323" t="s">
        <v>155</v>
      </c>
      <c r="L3323" t="s">
        <v>145</v>
      </c>
      <c r="M3323" s="5">
        <v>723</v>
      </c>
    </row>
    <row r="3324" spans="1:13" x14ac:dyDescent="0.25">
      <c r="A3324" s="2">
        <v>45425</v>
      </c>
      <c r="B3324" s="3">
        <f t="shared" si="155"/>
        <v>2024</v>
      </c>
      <c r="C3324" t="str">
        <f t="shared" si="153"/>
        <v>2023-2024</v>
      </c>
      <c r="D3324" t="s">
        <v>161</v>
      </c>
      <c r="E3324" t="s">
        <v>14</v>
      </c>
      <c r="F3324" t="str">
        <f t="shared" si="154"/>
        <v>Northern Territory</v>
      </c>
      <c r="G3324" t="s">
        <v>15</v>
      </c>
      <c r="H3324">
        <v>800</v>
      </c>
      <c r="I3324" t="s">
        <v>11</v>
      </c>
      <c r="J3324" t="s">
        <v>138</v>
      </c>
      <c r="K3324" t="s">
        <v>152</v>
      </c>
      <c r="L3324" t="s">
        <v>142</v>
      </c>
      <c r="M3324" s="5">
        <v>84</v>
      </c>
    </row>
    <row r="3325" spans="1:13" x14ac:dyDescent="0.25">
      <c r="A3325" s="2">
        <v>45486</v>
      </c>
      <c r="B3325" s="3">
        <f t="shared" si="155"/>
        <v>2025</v>
      </c>
      <c r="C3325" t="str">
        <f t="shared" si="153"/>
        <v>2024-2025</v>
      </c>
      <c r="D3325" t="s">
        <v>161</v>
      </c>
      <c r="E3325" t="s">
        <v>106</v>
      </c>
      <c r="F3325" t="str">
        <f t="shared" si="154"/>
        <v>Queensland</v>
      </c>
      <c r="G3325" t="s">
        <v>19</v>
      </c>
      <c r="H3325">
        <v>4558</v>
      </c>
      <c r="I3325" t="s">
        <v>11</v>
      </c>
      <c r="J3325" t="s">
        <v>134</v>
      </c>
      <c r="K3325" t="s">
        <v>154</v>
      </c>
      <c r="L3325" t="s">
        <v>144</v>
      </c>
      <c r="M3325" s="5">
        <v>560</v>
      </c>
    </row>
    <row r="3326" spans="1:13" x14ac:dyDescent="0.25">
      <c r="A3326" s="2">
        <v>45731</v>
      </c>
      <c r="B3326" s="3">
        <f t="shared" si="155"/>
        <v>2025</v>
      </c>
      <c r="C3326" t="str">
        <f t="shared" si="153"/>
        <v>2024-2025</v>
      </c>
      <c r="D3326" t="s">
        <v>160</v>
      </c>
      <c r="E3326" t="s">
        <v>47</v>
      </c>
      <c r="F3326" t="str">
        <f t="shared" si="154"/>
        <v>Victoria</v>
      </c>
      <c r="G3326" t="s">
        <v>26</v>
      </c>
      <c r="H3326">
        <v>3630</v>
      </c>
      <c r="I3326" t="s">
        <v>11</v>
      </c>
      <c r="J3326" t="s">
        <v>135</v>
      </c>
      <c r="K3326" t="s">
        <v>150</v>
      </c>
      <c r="L3326" t="s">
        <v>140</v>
      </c>
      <c r="M3326" s="5">
        <v>124</v>
      </c>
    </row>
    <row r="3327" spans="1:13" x14ac:dyDescent="0.25">
      <c r="A3327" s="2">
        <v>45335</v>
      </c>
      <c r="B3327" s="3">
        <f t="shared" si="155"/>
        <v>2024</v>
      </c>
      <c r="C3327" t="str">
        <f t="shared" si="153"/>
        <v>2023-2024</v>
      </c>
      <c r="D3327" t="s">
        <v>160</v>
      </c>
      <c r="E3327" t="s">
        <v>85</v>
      </c>
      <c r="F3327" t="str">
        <f t="shared" si="154"/>
        <v>Western Australia</v>
      </c>
      <c r="G3327" t="s">
        <v>28</v>
      </c>
      <c r="H3327">
        <v>6725</v>
      </c>
      <c r="I3327" t="s">
        <v>11</v>
      </c>
      <c r="J3327" t="s">
        <v>139</v>
      </c>
      <c r="K3327" t="s">
        <v>151</v>
      </c>
      <c r="L3327" t="s">
        <v>141</v>
      </c>
      <c r="M3327" s="5">
        <v>131</v>
      </c>
    </row>
    <row r="3328" spans="1:13" x14ac:dyDescent="0.25">
      <c r="A3328" s="2">
        <v>45876</v>
      </c>
      <c r="B3328" s="3">
        <f t="shared" si="155"/>
        <v>2026</v>
      </c>
      <c r="C3328" t="str">
        <f t="shared" si="153"/>
        <v>2025-2026</v>
      </c>
      <c r="D3328" t="s">
        <v>160</v>
      </c>
      <c r="E3328" t="s">
        <v>16</v>
      </c>
      <c r="F3328" t="str">
        <f t="shared" si="154"/>
        <v>South Australia</v>
      </c>
      <c r="G3328" t="s">
        <v>17</v>
      </c>
      <c r="H3328">
        <v>5168</v>
      </c>
      <c r="I3328" t="s">
        <v>11</v>
      </c>
      <c r="J3328" t="s">
        <v>132</v>
      </c>
      <c r="K3328" t="s">
        <v>154</v>
      </c>
      <c r="L3328" t="s">
        <v>144</v>
      </c>
      <c r="M3328" s="5">
        <v>426</v>
      </c>
    </row>
    <row r="3329" spans="1:13" x14ac:dyDescent="0.25">
      <c r="A3329" s="2">
        <v>45565</v>
      </c>
      <c r="B3329" s="3">
        <f t="shared" si="155"/>
        <v>2025</v>
      </c>
      <c r="C3329" t="str">
        <f t="shared" si="153"/>
        <v>2024-2025</v>
      </c>
      <c r="D3329" t="s">
        <v>160</v>
      </c>
      <c r="E3329" t="s">
        <v>104</v>
      </c>
      <c r="F3329" t="str">
        <f t="shared" si="154"/>
        <v>Victoria</v>
      </c>
      <c r="G3329" t="s">
        <v>26</v>
      </c>
      <c r="H3329">
        <v>3175</v>
      </c>
      <c r="I3329" t="s">
        <v>11</v>
      </c>
      <c r="J3329" t="s">
        <v>125</v>
      </c>
      <c r="K3329" t="s">
        <v>153</v>
      </c>
      <c r="L3329" t="s">
        <v>143</v>
      </c>
      <c r="M3329" s="5">
        <v>511</v>
      </c>
    </row>
    <row r="3330" spans="1:13" x14ac:dyDescent="0.25">
      <c r="A3330" s="2">
        <v>45374</v>
      </c>
      <c r="B3330" s="3">
        <f t="shared" si="155"/>
        <v>2024</v>
      </c>
      <c r="C3330" t="str">
        <f t="shared" ref="C3330:C3393" si="156">IF(MONTH(A3330) &gt;= 7, YEAR(A3330) &amp; "-" &amp; YEAR(A3330) + 1, YEAR(A3330) - 1 &amp; "-" &amp; YEAR(A3330))</f>
        <v>2023-2024</v>
      </c>
      <c r="D3330" t="s">
        <v>161</v>
      </c>
      <c r="E3330" t="s">
        <v>62</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26</v>
      </c>
      <c r="H3330">
        <v>3690</v>
      </c>
      <c r="I3330" t="s">
        <v>11</v>
      </c>
      <c r="J3330" t="s">
        <v>135</v>
      </c>
      <c r="K3330" t="s">
        <v>157</v>
      </c>
      <c r="L3330" t="s">
        <v>147</v>
      </c>
      <c r="M3330" s="5">
        <v>544</v>
      </c>
    </row>
    <row r="3331" spans="1:13" x14ac:dyDescent="0.25">
      <c r="A3331" s="2">
        <v>45427</v>
      </c>
      <c r="B3331" s="3">
        <f t="shared" ref="B3331:B3394" si="158">IF(MONTH(A3331)&gt;=7,YEAR(A3331)+1,YEAR(A3331))</f>
        <v>2024</v>
      </c>
      <c r="C3331" t="str">
        <f t="shared" si="156"/>
        <v>2023-2024</v>
      </c>
      <c r="D3331" t="s">
        <v>160</v>
      </c>
      <c r="E3331" t="s">
        <v>65</v>
      </c>
      <c r="F3331" t="str">
        <f t="shared" si="157"/>
        <v>Victoria</v>
      </c>
      <c r="G3331" t="s">
        <v>26</v>
      </c>
      <c r="H3331">
        <v>3931</v>
      </c>
      <c r="I3331" t="s">
        <v>11</v>
      </c>
      <c r="J3331" t="s">
        <v>135</v>
      </c>
      <c r="K3331" t="s">
        <v>159</v>
      </c>
      <c r="L3331" t="s">
        <v>149</v>
      </c>
      <c r="M3331" s="5">
        <v>375</v>
      </c>
    </row>
    <row r="3332" spans="1:13" x14ac:dyDescent="0.25">
      <c r="A3332" s="2">
        <v>45858</v>
      </c>
      <c r="B3332" s="3">
        <f t="shared" si="158"/>
        <v>2026</v>
      </c>
      <c r="C3332" t="str">
        <f t="shared" si="156"/>
        <v>2025-2026</v>
      </c>
      <c r="D3332" t="s">
        <v>161</v>
      </c>
      <c r="E3332" t="s">
        <v>56</v>
      </c>
      <c r="F3332" t="str">
        <f t="shared" si="157"/>
        <v>Queensland</v>
      </c>
      <c r="G3332" t="s">
        <v>19</v>
      </c>
      <c r="H3332">
        <v>4883</v>
      </c>
      <c r="I3332" t="s">
        <v>11</v>
      </c>
      <c r="J3332" t="s">
        <v>131</v>
      </c>
      <c r="K3332" t="s">
        <v>159</v>
      </c>
      <c r="L3332" t="s">
        <v>149</v>
      </c>
      <c r="M3332" s="5">
        <v>531</v>
      </c>
    </row>
    <row r="3333" spans="1:13" x14ac:dyDescent="0.25">
      <c r="A3333" s="2">
        <v>45773</v>
      </c>
      <c r="B3333" s="3">
        <f t="shared" si="158"/>
        <v>2025</v>
      </c>
      <c r="C3333" t="str">
        <f t="shared" si="156"/>
        <v>2024-2025</v>
      </c>
      <c r="D3333" t="s">
        <v>160</v>
      </c>
      <c r="E3333" t="s">
        <v>57</v>
      </c>
      <c r="F3333" t="str">
        <f t="shared" si="157"/>
        <v>New South Wales</v>
      </c>
      <c r="G3333" t="s">
        <v>10</v>
      </c>
      <c r="H3333">
        <v>2064</v>
      </c>
      <c r="I3333" t="s">
        <v>11</v>
      </c>
      <c r="J3333" t="s">
        <v>124</v>
      </c>
      <c r="K3333" t="s">
        <v>159</v>
      </c>
      <c r="L3333" t="s">
        <v>149</v>
      </c>
      <c r="M3333" s="5">
        <v>381</v>
      </c>
    </row>
    <row r="3334" spans="1:13" x14ac:dyDescent="0.25">
      <c r="A3334" s="2">
        <v>45481</v>
      </c>
      <c r="B3334" s="3">
        <f t="shared" si="158"/>
        <v>2025</v>
      </c>
      <c r="C3334" t="str">
        <f t="shared" si="156"/>
        <v>2024-2025</v>
      </c>
      <c r="D3334" t="s">
        <v>160</v>
      </c>
      <c r="E3334" t="s">
        <v>60</v>
      </c>
      <c r="F3334" t="str">
        <f t="shared" si="157"/>
        <v>Queensland</v>
      </c>
      <c r="G3334" t="s">
        <v>19</v>
      </c>
      <c r="H3334">
        <v>4655</v>
      </c>
      <c r="I3334" t="s">
        <v>11</v>
      </c>
      <c r="J3334" t="s">
        <v>136</v>
      </c>
      <c r="K3334" t="s">
        <v>155</v>
      </c>
      <c r="L3334" t="s">
        <v>145</v>
      </c>
      <c r="M3334" s="5">
        <v>705</v>
      </c>
    </row>
    <row r="3335" spans="1:13" x14ac:dyDescent="0.25">
      <c r="A3335" s="2">
        <v>45929</v>
      </c>
      <c r="B3335" s="3">
        <f t="shared" si="158"/>
        <v>2026</v>
      </c>
      <c r="C3335" t="str">
        <f t="shared" si="156"/>
        <v>2025-2026</v>
      </c>
      <c r="D3335" t="s">
        <v>161</v>
      </c>
      <c r="E3335" t="s">
        <v>106</v>
      </c>
      <c r="F3335" t="str">
        <f t="shared" si="157"/>
        <v>Queensland</v>
      </c>
      <c r="G3335" t="s">
        <v>19</v>
      </c>
      <c r="H3335">
        <v>4558</v>
      </c>
      <c r="I3335" t="s">
        <v>11</v>
      </c>
      <c r="J3335" t="s">
        <v>134</v>
      </c>
      <c r="K3335" t="s">
        <v>153</v>
      </c>
      <c r="L3335" t="s">
        <v>143</v>
      </c>
      <c r="M3335" s="5">
        <v>161</v>
      </c>
    </row>
    <row r="3336" spans="1:13" x14ac:dyDescent="0.25">
      <c r="A3336" s="2">
        <v>45402</v>
      </c>
      <c r="B3336" s="3">
        <f t="shared" si="158"/>
        <v>2024</v>
      </c>
      <c r="C3336" t="str">
        <f t="shared" si="156"/>
        <v>2023-2024</v>
      </c>
      <c r="D3336" t="s">
        <v>160</v>
      </c>
      <c r="E3336" t="s">
        <v>32</v>
      </c>
      <c r="F3336" t="str">
        <f t="shared" si="157"/>
        <v>Victoria</v>
      </c>
      <c r="G3336" t="s">
        <v>26</v>
      </c>
      <c r="H3336">
        <v>3977</v>
      </c>
      <c r="I3336" t="s">
        <v>11</v>
      </c>
      <c r="J3336" t="s">
        <v>135</v>
      </c>
      <c r="K3336" t="s">
        <v>159</v>
      </c>
      <c r="L3336" t="s">
        <v>149</v>
      </c>
      <c r="M3336" s="5">
        <v>427</v>
      </c>
    </row>
    <row r="3337" spans="1:13" x14ac:dyDescent="0.25">
      <c r="A3337" s="2">
        <v>46020</v>
      </c>
      <c r="B3337" s="3">
        <f t="shared" si="158"/>
        <v>2026</v>
      </c>
      <c r="C3337" t="str">
        <f t="shared" si="156"/>
        <v>2025-2026</v>
      </c>
      <c r="D3337" t="s">
        <v>160</v>
      </c>
      <c r="E3337" t="s">
        <v>89</v>
      </c>
      <c r="F3337" t="str">
        <f t="shared" si="157"/>
        <v>Queensland</v>
      </c>
      <c r="G3337" t="s">
        <v>19</v>
      </c>
      <c r="H3337">
        <v>4700</v>
      </c>
      <c r="I3337" t="s">
        <v>11</v>
      </c>
      <c r="J3337" t="s">
        <v>136</v>
      </c>
      <c r="K3337" t="s">
        <v>159</v>
      </c>
      <c r="L3337" t="s">
        <v>149</v>
      </c>
      <c r="M3337" s="5">
        <v>361</v>
      </c>
    </row>
    <row r="3338" spans="1:13" x14ac:dyDescent="0.25">
      <c r="A3338" s="2">
        <v>45772</v>
      </c>
      <c r="B3338" s="3">
        <f t="shared" si="158"/>
        <v>2025</v>
      </c>
      <c r="C3338" t="str">
        <f t="shared" si="156"/>
        <v>2024-2025</v>
      </c>
      <c r="D3338" t="s">
        <v>160</v>
      </c>
      <c r="E3338" t="s">
        <v>30</v>
      </c>
      <c r="F3338" t="str">
        <f t="shared" si="157"/>
        <v>Victoria</v>
      </c>
      <c r="G3338" t="s">
        <v>26</v>
      </c>
      <c r="H3338">
        <v>3030</v>
      </c>
      <c r="I3338" t="s">
        <v>11</v>
      </c>
      <c r="J3338" t="s">
        <v>126</v>
      </c>
      <c r="K3338" t="s">
        <v>159</v>
      </c>
      <c r="L3338" t="s">
        <v>149</v>
      </c>
      <c r="M3338" s="5">
        <v>752</v>
      </c>
    </row>
    <row r="3339" spans="1:13" x14ac:dyDescent="0.25">
      <c r="A3339" s="2">
        <v>45813</v>
      </c>
      <c r="B3339" s="3">
        <f t="shared" si="158"/>
        <v>2025</v>
      </c>
      <c r="C3339" t="str">
        <f t="shared" si="156"/>
        <v>2024-2025</v>
      </c>
      <c r="D3339" t="s">
        <v>160</v>
      </c>
      <c r="E3339" t="s">
        <v>100</v>
      </c>
      <c r="F3339" t="str">
        <f t="shared" si="157"/>
        <v>New South Wales</v>
      </c>
      <c r="G3339" t="s">
        <v>10</v>
      </c>
      <c r="H3339">
        <v>2800</v>
      </c>
      <c r="I3339" t="s">
        <v>11</v>
      </c>
      <c r="J3339" t="s">
        <v>130</v>
      </c>
      <c r="K3339" t="s">
        <v>159</v>
      </c>
      <c r="L3339" t="s">
        <v>149</v>
      </c>
      <c r="M3339" s="5">
        <v>380</v>
      </c>
    </row>
    <row r="3340" spans="1:13" x14ac:dyDescent="0.25">
      <c r="A3340" s="2">
        <v>45893</v>
      </c>
      <c r="B3340" s="3">
        <f t="shared" si="158"/>
        <v>2026</v>
      </c>
      <c r="C3340" t="str">
        <f t="shared" si="156"/>
        <v>2025-2026</v>
      </c>
      <c r="D3340" t="s">
        <v>160</v>
      </c>
      <c r="E3340" t="s">
        <v>31</v>
      </c>
      <c r="F3340" t="str">
        <f t="shared" si="157"/>
        <v>South Australia</v>
      </c>
      <c r="G3340" t="s">
        <v>17</v>
      </c>
      <c r="H3340">
        <v>5082</v>
      </c>
      <c r="I3340" t="s">
        <v>11</v>
      </c>
      <c r="J3340" t="s">
        <v>132</v>
      </c>
      <c r="K3340" t="s">
        <v>154</v>
      </c>
      <c r="L3340" t="s">
        <v>144</v>
      </c>
      <c r="M3340" s="5">
        <v>660</v>
      </c>
    </row>
    <row r="3341" spans="1:13" x14ac:dyDescent="0.25">
      <c r="A3341" s="2">
        <v>45386</v>
      </c>
      <c r="B3341" s="3">
        <f t="shared" si="158"/>
        <v>2024</v>
      </c>
      <c r="C3341" t="str">
        <f t="shared" si="156"/>
        <v>2023-2024</v>
      </c>
      <c r="D3341" t="s">
        <v>160</v>
      </c>
      <c r="E3341" t="s">
        <v>24</v>
      </c>
      <c r="F3341" t="str">
        <f t="shared" si="157"/>
        <v>Queensland</v>
      </c>
      <c r="G3341" t="s">
        <v>19</v>
      </c>
      <c r="H3341">
        <v>4053</v>
      </c>
      <c r="I3341" t="s">
        <v>11</v>
      </c>
      <c r="J3341" t="s">
        <v>129</v>
      </c>
      <c r="K3341" t="s">
        <v>156</v>
      </c>
      <c r="L3341" t="s">
        <v>146</v>
      </c>
      <c r="M3341" s="5">
        <v>552</v>
      </c>
    </row>
    <row r="3342" spans="1:13" x14ac:dyDescent="0.25">
      <c r="A3342" s="2">
        <v>45405</v>
      </c>
      <c r="B3342" s="3">
        <f t="shared" si="158"/>
        <v>2024</v>
      </c>
      <c r="C3342" t="str">
        <f t="shared" si="156"/>
        <v>2023-2024</v>
      </c>
      <c r="D3342" t="s">
        <v>160</v>
      </c>
      <c r="E3342" t="s">
        <v>87</v>
      </c>
      <c r="F3342" t="str">
        <f t="shared" si="157"/>
        <v>New South Wales</v>
      </c>
      <c r="G3342" t="s">
        <v>10</v>
      </c>
      <c r="H3342">
        <v>2158</v>
      </c>
      <c r="I3342" t="s">
        <v>11</v>
      </c>
      <c r="J3342" t="s">
        <v>123</v>
      </c>
      <c r="K3342" t="s">
        <v>153</v>
      </c>
      <c r="L3342" t="s">
        <v>143</v>
      </c>
      <c r="M3342" s="5">
        <v>643</v>
      </c>
    </row>
    <row r="3343" spans="1:13" x14ac:dyDescent="0.25">
      <c r="A3343" s="2">
        <v>46007</v>
      </c>
      <c r="B3343" s="3">
        <f t="shared" si="158"/>
        <v>2026</v>
      </c>
      <c r="C3343" t="str">
        <f t="shared" si="156"/>
        <v>2025-2026</v>
      </c>
      <c r="D3343" t="s">
        <v>160</v>
      </c>
      <c r="E3343" t="s">
        <v>71</v>
      </c>
      <c r="F3343" t="str">
        <f t="shared" si="157"/>
        <v>Victoria</v>
      </c>
      <c r="G3343" t="s">
        <v>26</v>
      </c>
      <c r="H3343">
        <v>3131</v>
      </c>
      <c r="I3343" t="s">
        <v>11</v>
      </c>
      <c r="J3343" t="s">
        <v>125</v>
      </c>
      <c r="K3343" t="s">
        <v>159</v>
      </c>
      <c r="L3343" t="s">
        <v>149</v>
      </c>
      <c r="M3343" s="5">
        <v>516</v>
      </c>
    </row>
    <row r="3344" spans="1:13" x14ac:dyDescent="0.25">
      <c r="A3344" s="2">
        <v>45465</v>
      </c>
      <c r="B3344" s="3">
        <f t="shared" si="158"/>
        <v>2024</v>
      </c>
      <c r="C3344" t="str">
        <f t="shared" si="156"/>
        <v>2023-2024</v>
      </c>
      <c r="D3344" t="s">
        <v>160</v>
      </c>
      <c r="E3344" t="s">
        <v>105</v>
      </c>
      <c r="F3344" t="str">
        <f t="shared" si="157"/>
        <v>New South Wales</v>
      </c>
      <c r="G3344" t="s">
        <v>10</v>
      </c>
      <c r="H3344">
        <v>2031</v>
      </c>
      <c r="I3344" t="s">
        <v>11</v>
      </c>
      <c r="J3344" t="s">
        <v>124</v>
      </c>
      <c r="K3344" t="s">
        <v>153</v>
      </c>
      <c r="L3344" t="s">
        <v>143</v>
      </c>
      <c r="M3344" s="5">
        <v>105</v>
      </c>
    </row>
    <row r="3345" spans="1:13" x14ac:dyDescent="0.25">
      <c r="A3345" s="2">
        <v>45662</v>
      </c>
      <c r="B3345" s="3">
        <f t="shared" si="158"/>
        <v>2025</v>
      </c>
      <c r="C3345" t="str">
        <f t="shared" si="156"/>
        <v>2024-2025</v>
      </c>
      <c r="D3345" t="s">
        <v>160</v>
      </c>
      <c r="E3345" t="s">
        <v>66</v>
      </c>
      <c r="F3345" t="str">
        <f t="shared" si="157"/>
        <v>Western Australia</v>
      </c>
      <c r="G3345" t="s">
        <v>28</v>
      </c>
      <c r="H3345">
        <v>6330</v>
      </c>
      <c r="I3345" t="s">
        <v>11</v>
      </c>
      <c r="J3345" t="s">
        <v>133</v>
      </c>
      <c r="K3345" t="s">
        <v>153</v>
      </c>
      <c r="L3345" t="s">
        <v>143</v>
      </c>
      <c r="M3345" s="5">
        <v>38</v>
      </c>
    </row>
    <row r="3346" spans="1:13" x14ac:dyDescent="0.25">
      <c r="A3346" s="2">
        <v>45628</v>
      </c>
      <c r="B3346" s="3">
        <f t="shared" si="158"/>
        <v>2025</v>
      </c>
      <c r="C3346" t="str">
        <f t="shared" si="156"/>
        <v>2024-2025</v>
      </c>
      <c r="D3346" t="s">
        <v>161</v>
      </c>
      <c r="E3346" t="s">
        <v>103</v>
      </c>
      <c r="F3346" t="str">
        <f t="shared" si="157"/>
        <v>Victoria</v>
      </c>
      <c r="G3346" t="s">
        <v>26</v>
      </c>
      <c r="H3346">
        <v>3550</v>
      </c>
      <c r="I3346" t="s">
        <v>11</v>
      </c>
      <c r="J3346" t="s">
        <v>127</v>
      </c>
      <c r="K3346" t="s">
        <v>153</v>
      </c>
      <c r="L3346" t="s">
        <v>143</v>
      </c>
      <c r="M3346" s="5">
        <v>797</v>
      </c>
    </row>
    <row r="3347" spans="1:13" x14ac:dyDescent="0.25">
      <c r="A3347" s="2">
        <v>45354</v>
      </c>
      <c r="B3347" s="3">
        <f t="shared" si="158"/>
        <v>2024</v>
      </c>
      <c r="C3347" t="str">
        <f t="shared" si="156"/>
        <v>2023-2024</v>
      </c>
      <c r="D3347" t="s">
        <v>161</v>
      </c>
      <c r="E3347" t="s">
        <v>56</v>
      </c>
      <c r="F3347" t="str">
        <f t="shared" si="157"/>
        <v>Queensland</v>
      </c>
      <c r="G3347" t="s">
        <v>19</v>
      </c>
      <c r="H3347">
        <v>4883</v>
      </c>
      <c r="I3347" t="s">
        <v>11</v>
      </c>
      <c r="J3347" t="s">
        <v>131</v>
      </c>
      <c r="K3347" t="s">
        <v>153</v>
      </c>
      <c r="L3347" t="s">
        <v>143</v>
      </c>
      <c r="M3347" s="5">
        <v>214</v>
      </c>
    </row>
    <row r="3348" spans="1:13" x14ac:dyDescent="0.25">
      <c r="A3348" s="2">
        <v>45944</v>
      </c>
      <c r="B3348" s="3">
        <f t="shared" si="158"/>
        <v>2026</v>
      </c>
      <c r="C3348" t="str">
        <f t="shared" si="156"/>
        <v>2025-2026</v>
      </c>
      <c r="D3348" t="s">
        <v>160</v>
      </c>
      <c r="E3348" t="s">
        <v>64</v>
      </c>
      <c r="F3348" t="str">
        <f t="shared" si="157"/>
        <v>Western Australia</v>
      </c>
      <c r="G3348" t="s">
        <v>28</v>
      </c>
      <c r="H3348">
        <v>6112</v>
      </c>
      <c r="I3348" t="s">
        <v>11</v>
      </c>
      <c r="J3348" t="s">
        <v>133</v>
      </c>
      <c r="K3348" t="s">
        <v>150</v>
      </c>
      <c r="L3348" t="s">
        <v>140</v>
      </c>
      <c r="M3348" s="5">
        <v>749</v>
      </c>
    </row>
    <row r="3349" spans="1:13" x14ac:dyDescent="0.25">
      <c r="A3349" s="2">
        <v>45416</v>
      </c>
      <c r="B3349" s="3">
        <f t="shared" si="158"/>
        <v>2024</v>
      </c>
      <c r="C3349" t="str">
        <f t="shared" si="156"/>
        <v>2023-2024</v>
      </c>
      <c r="D3349" t="s">
        <v>160</v>
      </c>
      <c r="E3349" t="s">
        <v>65</v>
      </c>
      <c r="F3349" t="str">
        <f t="shared" si="157"/>
        <v>Victoria</v>
      </c>
      <c r="G3349" t="s">
        <v>26</v>
      </c>
      <c r="H3349">
        <v>3931</v>
      </c>
      <c r="I3349" t="s">
        <v>11</v>
      </c>
      <c r="J3349" t="s">
        <v>135</v>
      </c>
      <c r="K3349" t="s">
        <v>150</v>
      </c>
      <c r="L3349" t="s">
        <v>140</v>
      </c>
      <c r="M3349" s="5">
        <v>247</v>
      </c>
    </row>
    <row r="3350" spans="1:13" x14ac:dyDescent="0.25">
      <c r="A3350" s="2">
        <v>45442</v>
      </c>
      <c r="B3350" s="3">
        <f t="shared" si="158"/>
        <v>2024</v>
      </c>
      <c r="C3350" t="str">
        <f t="shared" si="156"/>
        <v>2023-2024</v>
      </c>
      <c r="D3350" t="s">
        <v>160</v>
      </c>
      <c r="E3350" t="s">
        <v>72</v>
      </c>
      <c r="F3350" t="str">
        <f t="shared" si="157"/>
        <v>Queensland</v>
      </c>
      <c r="G3350" t="s">
        <v>19</v>
      </c>
      <c r="H3350">
        <v>4870</v>
      </c>
      <c r="I3350" t="s">
        <v>11</v>
      </c>
      <c r="J3350" t="s">
        <v>131</v>
      </c>
      <c r="K3350" t="s">
        <v>154</v>
      </c>
      <c r="L3350" t="s">
        <v>144</v>
      </c>
      <c r="M3350" s="5">
        <v>314</v>
      </c>
    </row>
    <row r="3351" spans="1:13" x14ac:dyDescent="0.25">
      <c r="A3351" s="2">
        <v>45666</v>
      </c>
      <c r="B3351" s="3">
        <f t="shared" si="158"/>
        <v>2025</v>
      </c>
      <c r="C3351" t="str">
        <f t="shared" si="156"/>
        <v>2024-2025</v>
      </c>
      <c r="D3351" t="s">
        <v>161</v>
      </c>
      <c r="E3351" t="s">
        <v>62</v>
      </c>
      <c r="F3351" t="str">
        <f t="shared" si="157"/>
        <v>Victoria</v>
      </c>
      <c r="G3351" t="s">
        <v>26</v>
      </c>
      <c r="H3351">
        <v>3690</v>
      </c>
      <c r="I3351" t="s">
        <v>11</v>
      </c>
      <c r="J3351" t="s">
        <v>135</v>
      </c>
      <c r="K3351" t="s">
        <v>155</v>
      </c>
      <c r="L3351" t="s">
        <v>145</v>
      </c>
      <c r="M3351" s="5">
        <v>279</v>
      </c>
    </row>
    <row r="3352" spans="1:13" x14ac:dyDescent="0.25">
      <c r="A3352" s="2">
        <v>45447</v>
      </c>
      <c r="B3352" s="3">
        <f t="shared" si="158"/>
        <v>2024</v>
      </c>
      <c r="C3352" t="str">
        <f t="shared" si="156"/>
        <v>2023-2024</v>
      </c>
      <c r="D3352" t="s">
        <v>160</v>
      </c>
      <c r="E3352" t="s">
        <v>57</v>
      </c>
      <c r="F3352" t="str">
        <f t="shared" si="157"/>
        <v>New South Wales</v>
      </c>
      <c r="G3352" t="s">
        <v>10</v>
      </c>
      <c r="H3352">
        <v>2064</v>
      </c>
      <c r="I3352" t="s">
        <v>11</v>
      </c>
      <c r="J3352" t="s">
        <v>124</v>
      </c>
      <c r="K3352" t="s">
        <v>154</v>
      </c>
      <c r="L3352" t="s">
        <v>144</v>
      </c>
      <c r="M3352" s="5">
        <v>27</v>
      </c>
    </row>
    <row r="3353" spans="1:13" x14ac:dyDescent="0.25">
      <c r="A3353" s="2">
        <v>45731</v>
      </c>
      <c r="B3353" s="3">
        <f t="shared" si="158"/>
        <v>2025</v>
      </c>
      <c r="C3353" t="str">
        <f t="shared" si="156"/>
        <v>2024-2025</v>
      </c>
      <c r="D3353" t="s">
        <v>160</v>
      </c>
      <c r="E3353" t="s">
        <v>39</v>
      </c>
      <c r="F3353" t="str">
        <f t="shared" si="157"/>
        <v>New South Wales</v>
      </c>
      <c r="G3353" t="s">
        <v>10</v>
      </c>
      <c r="H3353">
        <v>2541</v>
      </c>
      <c r="I3353" t="s">
        <v>11</v>
      </c>
      <c r="J3353" t="s">
        <v>121</v>
      </c>
      <c r="K3353" t="s">
        <v>153</v>
      </c>
      <c r="L3353" t="s">
        <v>143</v>
      </c>
      <c r="M3353" s="5">
        <v>751</v>
      </c>
    </row>
    <row r="3354" spans="1:13" x14ac:dyDescent="0.25">
      <c r="A3354" s="2">
        <v>46022</v>
      </c>
      <c r="B3354" s="3">
        <f t="shared" si="158"/>
        <v>2026</v>
      </c>
      <c r="C3354" t="str">
        <f t="shared" si="156"/>
        <v>2025-2026</v>
      </c>
      <c r="D3354" t="s">
        <v>161</v>
      </c>
      <c r="E3354" t="s">
        <v>14</v>
      </c>
      <c r="F3354" t="str">
        <f t="shared" si="157"/>
        <v>Northern Territory</v>
      </c>
      <c r="G3354" t="s">
        <v>15</v>
      </c>
      <c r="H3354">
        <v>800</v>
      </c>
      <c r="I3354" t="s">
        <v>11</v>
      </c>
      <c r="J3354" t="s">
        <v>138</v>
      </c>
      <c r="K3354" t="s">
        <v>154</v>
      </c>
      <c r="L3354" t="s">
        <v>144</v>
      </c>
      <c r="M3354" s="5">
        <v>332</v>
      </c>
    </row>
    <row r="3355" spans="1:13" x14ac:dyDescent="0.25">
      <c r="A3355" s="2">
        <v>45336</v>
      </c>
      <c r="B3355" s="3">
        <f t="shared" si="158"/>
        <v>2024</v>
      </c>
      <c r="C3355" t="str">
        <f t="shared" si="156"/>
        <v>2023-2024</v>
      </c>
      <c r="D3355" t="s">
        <v>160</v>
      </c>
      <c r="E3355" t="s">
        <v>32</v>
      </c>
      <c r="F3355" t="str">
        <f t="shared" si="157"/>
        <v>Victoria</v>
      </c>
      <c r="G3355" t="s">
        <v>26</v>
      </c>
      <c r="H3355">
        <v>3977</v>
      </c>
      <c r="I3355" t="s">
        <v>11</v>
      </c>
      <c r="J3355" t="s">
        <v>135</v>
      </c>
      <c r="K3355" t="s">
        <v>153</v>
      </c>
      <c r="L3355" t="s">
        <v>143</v>
      </c>
      <c r="M3355" s="5">
        <v>195</v>
      </c>
    </row>
    <row r="3356" spans="1:13" x14ac:dyDescent="0.25">
      <c r="A3356" s="2">
        <v>45894</v>
      </c>
      <c r="B3356" s="3">
        <f t="shared" si="158"/>
        <v>2026</v>
      </c>
      <c r="C3356" t="str">
        <f t="shared" si="156"/>
        <v>2025-2026</v>
      </c>
      <c r="D3356" t="s">
        <v>160</v>
      </c>
      <c r="E3356" t="s">
        <v>22</v>
      </c>
      <c r="F3356" t="str">
        <f t="shared" si="157"/>
        <v>New South Wales</v>
      </c>
      <c r="G3356" t="s">
        <v>10</v>
      </c>
      <c r="H3356">
        <v>2116</v>
      </c>
      <c r="I3356" t="s">
        <v>11</v>
      </c>
      <c r="J3356" t="s">
        <v>123</v>
      </c>
      <c r="K3356" t="s">
        <v>153</v>
      </c>
      <c r="L3356" t="s">
        <v>143</v>
      </c>
      <c r="M3356" s="5">
        <v>302</v>
      </c>
    </row>
    <row r="3357" spans="1:13" x14ac:dyDescent="0.25">
      <c r="A3357" s="2">
        <v>45344</v>
      </c>
      <c r="B3357" s="3">
        <f t="shared" si="158"/>
        <v>2024</v>
      </c>
      <c r="C3357" t="str">
        <f t="shared" si="156"/>
        <v>2023-2024</v>
      </c>
      <c r="D3357" t="s">
        <v>161</v>
      </c>
      <c r="E3357" t="s">
        <v>36</v>
      </c>
      <c r="F3357" t="str">
        <f t="shared" si="157"/>
        <v>New South Wales</v>
      </c>
      <c r="G3357" t="s">
        <v>10</v>
      </c>
      <c r="H3357">
        <v>2539</v>
      </c>
      <c r="I3357" t="s">
        <v>11</v>
      </c>
      <c r="J3357" t="s">
        <v>121</v>
      </c>
      <c r="K3357" t="s">
        <v>154</v>
      </c>
      <c r="L3357" t="s">
        <v>144</v>
      </c>
      <c r="M3357" s="5">
        <v>476</v>
      </c>
    </row>
    <row r="3358" spans="1:13" x14ac:dyDescent="0.25">
      <c r="A3358" s="2">
        <v>45682</v>
      </c>
      <c r="B3358" s="3">
        <f t="shared" si="158"/>
        <v>2025</v>
      </c>
      <c r="C3358" t="str">
        <f t="shared" si="156"/>
        <v>2024-2025</v>
      </c>
      <c r="D3358" t="s">
        <v>161</v>
      </c>
      <c r="E3358" t="s">
        <v>18</v>
      </c>
      <c r="F3358" t="str">
        <f t="shared" si="157"/>
        <v>Queensland</v>
      </c>
      <c r="G3358" t="s">
        <v>19</v>
      </c>
      <c r="H3358">
        <v>4802</v>
      </c>
      <c r="I3358" t="s">
        <v>11</v>
      </c>
      <c r="J3358" t="s">
        <v>131</v>
      </c>
      <c r="K3358" t="s">
        <v>159</v>
      </c>
      <c r="L3358" t="s">
        <v>149</v>
      </c>
      <c r="M3358" s="5">
        <v>185</v>
      </c>
    </row>
    <row r="3359" spans="1:13" x14ac:dyDescent="0.25">
      <c r="A3359" s="2">
        <v>45621</v>
      </c>
      <c r="B3359" s="3">
        <f t="shared" si="158"/>
        <v>2025</v>
      </c>
      <c r="C3359" t="str">
        <f t="shared" si="156"/>
        <v>2024-2025</v>
      </c>
      <c r="D3359" t="s">
        <v>160</v>
      </c>
      <c r="E3359" t="s">
        <v>29</v>
      </c>
      <c r="F3359" t="str">
        <f t="shared" si="157"/>
        <v>Queensland</v>
      </c>
      <c r="G3359" t="s">
        <v>19</v>
      </c>
      <c r="H3359">
        <v>4703</v>
      </c>
      <c r="I3359" t="s">
        <v>11</v>
      </c>
      <c r="J3359" t="s">
        <v>136</v>
      </c>
      <c r="K3359" t="s">
        <v>159</v>
      </c>
      <c r="L3359" t="s">
        <v>149</v>
      </c>
      <c r="M3359" s="5">
        <v>707</v>
      </c>
    </row>
    <row r="3360" spans="1:13" x14ac:dyDescent="0.25">
      <c r="A3360" s="2">
        <v>45735</v>
      </c>
      <c r="B3360" s="3">
        <f t="shared" si="158"/>
        <v>2025</v>
      </c>
      <c r="C3360" t="str">
        <f t="shared" si="156"/>
        <v>2024-2025</v>
      </c>
      <c r="D3360" t="s">
        <v>160</v>
      </c>
      <c r="E3360" t="s">
        <v>101</v>
      </c>
      <c r="F3360" t="str">
        <f t="shared" si="157"/>
        <v>Queensland</v>
      </c>
      <c r="G3360" t="s">
        <v>19</v>
      </c>
      <c r="H3360">
        <v>4305</v>
      </c>
      <c r="I3360" t="s">
        <v>11</v>
      </c>
      <c r="J3360" t="s">
        <v>122</v>
      </c>
      <c r="K3360" t="s">
        <v>159</v>
      </c>
      <c r="L3360" t="s">
        <v>149</v>
      </c>
      <c r="M3360" s="5">
        <v>24</v>
      </c>
    </row>
    <row r="3361" spans="1:13" x14ac:dyDescent="0.25">
      <c r="A3361" s="2">
        <v>45915</v>
      </c>
      <c r="B3361" s="3">
        <f t="shared" si="158"/>
        <v>2026</v>
      </c>
      <c r="C3361" t="str">
        <f t="shared" si="156"/>
        <v>2025-2026</v>
      </c>
      <c r="D3361" t="s">
        <v>161</v>
      </c>
      <c r="E3361" t="s">
        <v>103</v>
      </c>
      <c r="F3361" t="str">
        <f t="shared" si="157"/>
        <v>Victoria</v>
      </c>
      <c r="G3361" t="s">
        <v>26</v>
      </c>
      <c r="H3361">
        <v>3550</v>
      </c>
      <c r="I3361" t="s">
        <v>11</v>
      </c>
      <c r="J3361" t="s">
        <v>127</v>
      </c>
      <c r="K3361" t="s">
        <v>157</v>
      </c>
      <c r="L3361" t="s">
        <v>147</v>
      </c>
      <c r="M3361" s="5">
        <v>217</v>
      </c>
    </row>
    <row r="3362" spans="1:13" x14ac:dyDescent="0.25">
      <c r="A3362" s="2">
        <v>45480</v>
      </c>
      <c r="B3362" s="3">
        <f t="shared" si="158"/>
        <v>2025</v>
      </c>
      <c r="C3362" t="str">
        <f t="shared" si="156"/>
        <v>2024-2025</v>
      </c>
      <c r="D3362" t="s">
        <v>160</v>
      </c>
      <c r="E3362" t="s">
        <v>73</v>
      </c>
      <c r="F3362" t="str">
        <f t="shared" si="157"/>
        <v>Queensland</v>
      </c>
      <c r="G3362" t="s">
        <v>19</v>
      </c>
      <c r="H3362">
        <v>4509</v>
      </c>
      <c r="I3362" t="s">
        <v>11</v>
      </c>
      <c r="J3362" t="s">
        <v>122</v>
      </c>
      <c r="K3362" t="s">
        <v>153</v>
      </c>
      <c r="L3362" t="s">
        <v>143</v>
      </c>
      <c r="M3362" s="5">
        <v>471</v>
      </c>
    </row>
    <row r="3363" spans="1:13" x14ac:dyDescent="0.25">
      <c r="A3363" s="2">
        <v>45948</v>
      </c>
      <c r="B3363" s="3">
        <f t="shared" si="158"/>
        <v>2026</v>
      </c>
      <c r="C3363" t="str">
        <f t="shared" si="156"/>
        <v>2025-2026</v>
      </c>
      <c r="D3363" t="s">
        <v>160</v>
      </c>
      <c r="E3363" t="s">
        <v>69</v>
      </c>
      <c r="F3363" t="str">
        <f t="shared" si="157"/>
        <v>Victoria</v>
      </c>
      <c r="G3363" t="s">
        <v>26</v>
      </c>
      <c r="H3363">
        <v>3148</v>
      </c>
      <c r="I3363" t="s">
        <v>11</v>
      </c>
      <c r="J3363" t="s">
        <v>125</v>
      </c>
      <c r="K3363" t="s">
        <v>154</v>
      </c>
      <c r="L3363" t="s">
        <v>144</v>
      </c>
      <c r="M3363" s="5">
        <v>111</v>
      </c>
    </row>
    <row r="3364" spans="1:13" x14ac:dyDescent="0.25">
      <c r="A3364" s="2">
        <v>45832</v>
      </c>
      <c r="B3364" s="3">
        <f t="shared" si="158"/>
        <v>2025</v>
      </c>
      <c r="C3364" t="str">
        <f t="shared" si="156"/>
        <v>2024-2025</v>
      </c>
      <c r="D3364" t="s">
        <v>160</v>
      </c>
      <c r="E3364" t="s">
        <v>25</v>
      </c>
      <c r="F3364" t="str">
        <f t="shared" si="157"/>
        <v>Victoria</v>
      </c>
      <c r="G3364" t="s">
        <v>26</v>
      </c>
      <c r="H3364">
        <v>3066</v>
      </c>
      <c r="I3364" t="s">
        <v>11</v>
      </c>
      <c r="J3364" t="s">
        <v>126</v>
      </c>
      <c r="K3364" t="s">
        <v>157</v>
      </c>
      <c r="L3364" t="s">
        <v>147</v>
      </c>
      <c r="M3364" s="5">
        <v>120</v>
      </c>
    </row>
    <row r="3365" spans="1:13" x14ac:dyDescent="0.25">
      <c r="A3365" s="2">
        <v>45496</v>
      </c>
      <c r="B3365" s="3">
        <f t="shared" si="158"/>
        <v>2025</v>
      </c>
      <c r="C3365" t="str">
        <f t="shared" si="156"/>
        <v>2024-2025</v>
      </c>
      <c r="D3365" t="s">
        <v>160</v>
      </c>
      <c r="E3365" t="s">
        <v>60</v>
      </c>
      <c r="F3365" t="str">
        <f t="shared" si="157"/>
        <v>Queensland</v>
      </c>
      <c r="G3365" t="s">
        <v>19</v>
      </c>
      <c r="H3365">
        <v>4655</v>
      </c>
      <c r="I3365" t="s">
        <v>11</v>
      </c>
      <c r="J3365" t="s">
        <v>136</v>
      </c>
      <c r="K3365" t="s">
        <v>151</v>
      </c>
      <c r="L3365" t="s">
        <v>141</v>
      </c>
      <c r="M3365" s="5">
        <v>233</v>
      </c>
    </row>
    <row r="3366" spans="1:13" x14ac:dyDescent="0.25">
      <c r="A3366" s="2">
        <v>45401</v>
      </c>
      <c r="B3366" s="3">
        <f t="shared" si="158"/>
        <v>2024</v>
      </c>
      <c r="C3366" t="str">
        <f t="shared" si="156"/>
        <v>2023-2024</v>
      </c>
      <c r="D3366" t="s">
        <v>161</v>
      </c>
      <c r="E3366" t="s">
        <v>58</v>
      </c>
      <c r="F3366" t="str">
        <f t="shared" si="157"/>
        <v>New South Wales</v>
      </c>
      <c r="G3366" t="s">
        <v>10</v>
      </c>
      <c r="H3366">
        <v>2790</v>
      </c>
      <c r="I3366" t="s">
        <v>11</v>
      </c>
      <c r="J3366" t="s">
        <v>130</v>
      </c>
      <c r="K3366" t="s">
        <v>157</v>
      </c>
      <c r="L3366" t="s">
        <v>147</v>
      </c>
      <c r="M3366" s="5">
        <v>207</v>
      </c>
    </row>
    <row r="3367" spans="1:13" x14ac:dyDescent="0.25">
      <c r="A3367" s="2">
        <v>45402</v>
      </c>
      <c r="B3367" s="3">
        <f t="shared" si="158"/>
        <v>2024</v>
      </c>
      <c r="C3367" t="str">
        <f t="shared" si="156"/>
        <v>2023-2024</v>
      </c>
      <c r="D3367" t="s">
        <v>160</v>
      </c>
      <c r="E3367" t="s">
        <v>13</v>
      </c>
      <c r="F3367" t="str">
        <f t="shared" si="157"/>
        <v>New South Wales</v>
      </c>
      <c r="G3367" t="s">
        <v>10</v>
      </c>
      <c r="H3367">
        <v>2141</v>
      </c>
      <c r="I3367" t="s">
        <v>11</v>
      </c>
      <c r="J3367" t="s">
        <v>123</v>
      </c>
      <c r="K3367" t="s">
        <v>154</v>
      </c>
      <c r="L3367" t="s">
        <v>144</v>
      </c>
      <c r="M3367" s="5">
        <v>775</v>
      </c>
    </row>
    <row r="3368" spans="1:13" x14ac:dyDescent="0.25">
      <c r="A3368" s="2">
        <v>45765</v>
      </c>
      <c r="B3368" s="3">
        <f t="shared" si="158"/>
        <v>2025</v>
      </c>
      <c r="C3368" t="str">
        <f t="shared" si="156"/>
        <v>2024-2025</v>
      </c>
      <c r="D3368" t="s">
        <v>160</v>
      </c>
      <c r="E3368" t="s">
        <v>63</v>
      </c>
      <c r="F3368" t="str">
        <f t="shared" si="157"/>
        <v>Queensland</v>
      </c>
      <c r="G3368" t="s">
        <v>19</v>
      </c>
      <c r="H3368">
        <v>4068</v>
      </c>
      <c r="I3368" t="s">
        <v>11</v>
      </c>
      <c r="J3368" t="s">
        <v>129</v>
      </c>
      <c r="K3368" t="s">
        <v>157</v>
      </c>
      <c r="L3368" t="s">
        <v>147</v>
      </c>
      <c r="M3368" s="5">
        <v>372</v>
      </c>
    </row>
    <row r="3369" spans="1:13" x14ac:dyDescent="0.25">
      <c r="A3369" s="2">
        <v>45986</v>
      </c>
      <c r="B3369" s="3">
        <f t="shared" si="158"/>
        <v>2026</v>
      </c>
      <c r="C3369" t="str">
        <f t="shared" si="156"/>
        <v>2025-2026</v>
      </c>
      <c r="D3369" t="s">
        <v>160</v>
      </c>
      <c r="E3369" t="s">
        <v>84</v>
      </c>
      <c r="F3369" t="str">
        <f t="shared" si="157"/>
        <v>Western Australia</v>
      </c>
      <c r="G3369" t="s">
        <v>28</v>
      </c>
      <c r="H3369">
        <v>6280</v>
      </c>
      <c r="I3369" t="s">
        <v>11</v>
      </c>
      <c r="J3369" t="s">
        <v>133</v>
      </c>
      <c r="K3369" t="s">
        <v>157</v>
      </c>
      <c r="L3369" t="s">
        <v>147</v>
      </c>
      <c r="M3369" s="5">
        <v>520</v>
      </c>
    </row>
    <row r="3370" spans="1:13" x14ac:dyDescent="0.25">
      <c r="A3370" s="2">
        <v>45624</v>
      </c>
      <c r="B3370" s="3">
        <f t="shared" si="158"/>
        <v>2025</v>
      </c>
      <c r="C3370" t="str">
        <f t="shared" si="156"/>
        <v>2024-2025</v>
      </c>
      <c r="D3370" t="s">
        <v>161</v>
      </c>
      <c r="E3370" t="s">
        <v>66</v>
      </c>
      <c r="F3370" t="str">
        <f t="shared" si="157"/>
        <v>Western Australia</v>
      </c>
      <c r="G3370" t="s">
        <v>28</v>
      </c>
      <c r="H3370">
        <v>6330</v>
      </c>
      <c r="I3370" t="s">
        <v>11</v>
      </c>
      <c r="J3370" t="s">
        <v>133</v>
      </c>
      <c r="K3370" t="s">
        <v>151</v>
      </c>
      <c r="L3370" t="s">
        <v>141</v>
      </c>
      <c r="M3370" s="5">
        <v>438</v>
      </c>
    </row>
    <row r="3371" spans="1:13" x14ac:dyDescent="0.25">
      <c r="A3371" s="2">
        <v>45396</v>
      </c>
      <c r="B3371" s="3">
        <f t="shared" si="158"/>
        <v>2024</v>
      </c>
      <c r="C3371" t="str">
        <f t="shared" si="156"/>
        <v>2023-2024</v>
      </c>
      <c r="D3371" t="s">
        <v>160</v>
      </c>
      <c r="E3371" t="s">
        <v>22</v>
      </c>
      <c r="F3371" t="str">
        <f t="shared" si="157"/>
        <v>New South Wales</v>
      </c>
      <c r="G3371" t="s">
        <v>10</v>
      </c>
      <c r="H3371">
        <v>2116</v>
      </c>
      <c r="I3371" t="s">
        <v>11</v>
      </c>
      <c r="J3371" t="s">
        <v>123</v>
      </c>
      <c r="K3371" t="s">
        <v>153</v>
      </c>
      <c r="L3371" t="s">
        <v>143</v>
      </c>
      <c r="M3371" s="5">
        <v>138</v>
      </c>
    </row>
    <row r="3372" spans="1:13" x14ac:dyDescent="0.25">
      <c r="A3372" s="2">
        <v>45985</v>
      </c>
      <c r="B3372" s="3">
        <f t="shared" si="158"/>
        <v>2026</v>
      </c>
      <c r="C3372" t="str">
        <f t="shared" si="156"/>
        <v>2025-2026</v>
      </c>
      <c r="D3372" t="s">
        <v>160</v>
      </c>
      <c r="E3372" t="s">
        <v>24</v>
      </c>
      <c r="F3372" t="str">
        <f t="shared" si="157"/>
        <v>Queensland</v>
      </c>
      <c r="G3372" t="s">
        <v>19</v>
      </c>
      <c r="H3372">
        <v>4053</v>
      </c>
      <c r="I3372" t="s">
        <v>11</v>
      </c>
      <c r="J3372" t="s">
        <v>129</v>
      </c>
      <c r="K3372" t="s">
        <v>157</v>
      </c>
      <c r="L3372" t="s">
        <v>147</v>
      </c>
      <c r="M3372" s="5">
        <v>221</v>
      </c>
    </row>
    <row r="3373" spans="1:13" x14ac:dyDescent="0.25">
      <c r="A3373" s="2">
        <v>45453</v>
      </c>
      <c r="B3373" s="3">
        <f t="shared" si="158"/>
        <v>2024</v>
      </c>
      <c r="C3373" t="str">
        <f t="shared" si="156"/>
        <v>2023-2024</v>
      </c>
      <c r="D3373" t="s">
        <v>161</v>
      </c>
      <c r="E3373" t="s">
        <v>77</v>
      </c>
      <c r="F3373" t="str">
        <f t="shared" si="157"/>
        <v>Victoria</v>
      </c>
      <c r="G3373" t="s">
        <v>26</v>
      </c>
      <c r="H3373">
        <v>3018</v>
      </c>
      <c r="I3373" t="s">
        <v>11</v>
      </c>
      <c r="J3373" t="s">
        <v>126</v>
      </c>
      <c r="K3373" t="s">
        <v>156</v>
      </c>
      <c r="L3373" t="s">
        <v>146</v>
      </c>
      <c r="M3373" s="5">
        <v>101</v>
      </c>
    </row>
    <row r="3374" spans="1:13" x14ac:dyDescent="0.25">
      <c r="A3374" s="2">
        <v>45841</v>
      </c>
      <c r="B3374" s="3">
        <f t="shared" si="158"/>
        <v>2026</v>
      </c>
      <c r="C3374" t="str">
        <f t="shared" si="156"/>
        <v>2025-2026</v>
      </c>
      <c r="D3374" t="s">
        <v>160</v>
      </c>
      <c r="E3374" t="s">
        <v>20</v>
      </c>
      <c r="F3374" t="str">
        <f t="shared" si="157"/>
        <v>South Australia</v>
      </c>
      <c r="G3374" t="s">
        <v>17</v>
      </c>
      <c r="H3374">
        <v>5607</v>
      </c>
      <c r="I3374" t="s">
        <v>11</v>
      </c>
      <c r="J3374" t="s">
        <v>137</v>
      </c>
      <c r="K3374" t="s">
        <v>159</v>
      </c>
      <c r="L3374" t="s">
        <v>149</v>
      </c>
      <c r="M3374" s="5">
        <v>45</v>
      </c>
    </row>
    <row r="3375" spans="1:13" x14ac:dyDescent="0.25">
      <c r="A3375" s="2">
        <v>45704</v>
      </c>
      <c r="B3375" s="3">
        <f t="shared" si="158"/>
        <v>2025</v>
      </c>
      <c r="C3375" t="str">
        <f t="shared" si="156"/>
        <v>2024-2025</v>
      </c>
      <c r="D3375" t="s">
        <v>160</v>
      </c>
      <c r="E3375" t="s">
        <v>39</v>
      </c>
      <c r="F3375" t="str">
        <f t="shared" si="157"/>
        <v>New South Wales</v>
      </c>
      <c r="G3375" t="s">
        <v>10</v>
      </c>
      <c r="H3375">
        <v>2541</v>
      </c>
      <c r="I3375" t="s">
        <v>11</v>
      </c>
      <c r="J3375" t="s">
        <v>121</v>
      </c>
      <c r="K3375" t="s">
        <v>152</v>
      </c>
      <c r="L3375" t="s">
        <v>142</v>
      </c>
      <c r="M3375" s="5">
        <v>349</v>
      </c>
    </row>
    <row r="3376" spans="1:13" x14ac:dyDescent="0.25">
      <c r="A3376" s="2">
        <v>45921</v>
      </c>
      <c r="B3376" s="3">
        <f t="shared" si="158"/>
        <v>2026</v>
      </c>
      <c r="C3376" t="str">
        <f t="shared" si="156"/>
        <v>2025-2026</v>
      </c>
      <c r="D3376" t="s">
        <v>161</v>
      </c>
      <c r="E3376" t="s">
        <v>62</v>
      </c>
      <c r="F3376" t="str">
        <f t="shared" si="157"/>
        <v>Victoria</v>
      </c>
      <c r="G3376" t="s">
        <v>26</v>
      </c>
      <c r="H3376">
        <v>3690</v>
      </c>
      <c r="I3376" t="s">
        <v>11</v>
      </c>
      <c r="J3376" t="s">
        <v>135</v>
      </c>
      <c r="K3376" t="s">
        <v>154</v>
      </c>
      <c r="L3376" t="s">
        <v>144</v>
      </c>
      <c r="M3376" s="5">
        <v>357</v>
      </c>
    </row>
    <row r="3377" spans="1:13" x14ac:dyDescent="0.25">
      <c r="A3377" s="2">
        <v>45519</v>
      </c>
      <c r="B3377" s="3">
        <f t="shared" si="158"/>
        <v>2025</v>
      </c>
      <c r="C3377" t="str">
        <f t="shared" si="156"/>
        <v>2024-2025</v>
      </c>
      <c r="D3377" t="s">
        <v>160</v>
      </c>
      <c r="E3377" t="s">
        <v>90</v>
      </c>
      <c r="F3377" t="str">
        <f t="shared" si="157"/>
        <v>New South Wales</v>
      </c>
      <c r="G3377" t="s">
        <v>10</v>
      </c>
      <c r="H3377">
        <v>2650</v>
      </c>
      <c r="I3377" t="s">
        <v>11</v>
      </c>
      <c r="J3377" t="s">
        <v>130</v>
      </c>
      <c r="K3377" t="s">
        <v>152</v>
      </c>
      <c r="L3377" t="s">
        <v>142</v>
      </c>
      <c r="M3377" s="5">
        <v>755</v>
      </c>
    </row>
    <row r="3378" spans="1:13" x14ac:dyDescent="0.25">
      <c r="A3378" s="2">
        <v>45447</v>
      </c>
      <c r="B3378" s="3">
        <f t="shared" si="158"/>
        <v>2024</v>
      </c>
      <c r="C3378" t="str">
        <f t="shared" si="156"/>
        <v>2023-2024</v>
      </c>
      <c r="D3378" t="s">
        <v>160</v>
      </c>
      <c r="E3378" t="s">
        <v>38</v>
      </c>
      <c r="F3378" t="str">
        <f t="shared" si="157"/>
        <v>Victoria</v>
      </c>
      <c r="G3378" t="s">
        <v>26</v>
      </c>
      <c r="H3378">
        <v>3199</v>
      </c>
      <c r="I3378" t="s">
        <v>11</v>
      </c>
      <c r="J3378" t="s">
        <v>125</v>
      </c>
      <c r="K3378" t="s">
        <v>156</v>
      </c>
      <c r="L3378" t="s">
        <v>146</v>
      </c>
      <c r="M3378" s="5">
        <v>453</v>
      </c>
    </row>
    <row r="3379" spans="1:13" x14ac:dyDescent="0.25">
      <c r="A3379" s="2">
        <v>45558</v>
      </c>
      <c r="B3379" s="3">
        <f t="shared" si="158"/>
        <v>2025</v>
      </c>
      <c r="C3379" t="str">
        <f t="shared" si="156"/>
        <v>2024-2025</v>
      </c>
      <c r="D3379" t="s">
        <v>161</v>
      </c>
      <c r="E3379" t="s">
        <v>80</v>
      </c>
      <c r="F3379" t="str">
        <f t="shared" si="157"/>
        <v>New South Wales</v>
      </c>
      <c r="G3379" t="s">
        <v>10</v>
      </c>
      <c r="H3379">
        <v>2120</v>
      </c>
      <c r="I3379" t="s">
        <v>11</v>
      </c>
      <c r="J3379" t="s">
        <v>123</v>
      </c>
      <c r="K3379" t="s">
        <v>155</v>
      </c>
      <c r="L3379" t="s">
        <v>145</v>
      </c>
      <c r="M3379" s="5">
        <v>154</v>
      </c>
    </row>
    <row r="3380" spans="1:13" x14ac:dyDescent="0.25">
      <c r="A3380" s="2">
        <v>45895</v>
      </c>
      <c r="B3380" s="3">
        <f t="shared" si="158"/>
        <v>2026</v>
      </c>
      <c r="C3380" t="str">
        <f t="shared" si="156"/>
        <v>2025-2026</v>
      </c>
      <c r="D3380" t="s">
        <v>161</v>
      </c>
      <c r="E3380" t="s">
        <v>52</v>
      </c>
      <c r="F3380" t="str">
        <f t="shared" si="157"/>
        <v>New South Wales</v>
      </c>
      <c r="G3380" t="s">
        <v>10</v>
      </c>
      <c r="H3380">
        <v>2485</v>
      </c>
      <c r="I3380" t="s">
        <v>11</v>
      </c>
      <c r="J3380" t="s">
        <v>120</v>
      </c>
      <c r="K3380" t="s">
        <v>154</v>
      </c>
      <c r="L3380" t="s">
        <v>144</v>
      </c>
      <c r="M3380" s="5">
        <v>74</v>
      </c>
    </row>
    <row r="3381" spans="1:13" x14ac:dyDescent="0.25">
      <c r="A3381" s="2">
        <v>45861</v>
      </c>
      <c r="B3381" s="3">
        <f t="shared" si="158"/>
        <v>2026</v>
      </c>
      <c r="C3381" t="str">
        <f t="shared" si="156"/>
        <v>2025-2026</v>
      </c>
      <c r="D3381" t="s">
        <v>160</v>
      </c>
      <c r="E3381" t="s">
        <v>77</v>
      </c>
      <c r="F3381" t="str">
        <f t="shared" si="157"/>
        <v>Victoria</v>
      </c>
      <c r="G3381" t="s">
        <v>26</v>
      </c>
      <c r="H3381">
        <v>3018</v>
      </c>
      <c r="I3381" t="s">
        <v>11</v>
      </c>
      <c r="J3381" t="s">
        <v>126</v>
      </c>
      <c r="K3381" t="s">
        <v>153</v>
      </c>
      <c r="L3381" t="s">
        <v>143</v>
      </c>
      <c r="M3381" s="5">
        <v>565</v>
      </c>
    </row>
    <row r="3382" spans="1:13" x14ac:dyDescent="0.25">
      <c r="A3382" s="2">
        <v>45949</v>
      </c>
      <c r="B3382" s="3">
        <f t="shared" si="158"/>
        <v>2026</v>
      </c>
      <c r="C3382" t="str">
        <f t="shared" si="156"/>
        <v>2025-2026</v>
      </c>
      <c r="D3382" t="s">
        <v>160</v>
      </c>
      <c r="E3382" t="s">
        <v>83</v>
      </c>
      <c r="F3382" t="str">
        <f t="shared" si="157"/>
        <v>Victoria</v>
      </c>
      <c r="G3382" t="s">
        <v>26</v>
      </c>
      <c r="H3382">
        <v>3551</v>
      </c>
      <c r="I3382" t="s">
        <v>11</v>
      </c>
      <c r="J3382" t="s">
        <v>127</v>
      </c>
      <c r="K3382" t="s">
        <v>154</v>
      </c>
      <c r="L3382" t="s">
        <v>144</v>
      </c>
      <c r="M3382" s="5">
        <v>321</v>
      </c>
    </row>
    <row r="3383" spans="1:13" x14ac:dyDescent="0.25">
      <c r="A3383" s="2">
        <v>45791</v>
      </c>
      <c r="B3383" s="3">
        <f t="shared" si="158"/>
        <v>2025</v>
      </c>
      <c r="C3383" t="str">
        <f t="shared" si="156"/>
        <v>2024-2025</v>
      </c>
      <c r="D3383" t="s">
        <v>160</v>
      </c>
      <c r="E3383" t="s">
        <v>74</v>
      </c>
      <c r="F3383" t="str">
        <f t="shared" si="157"/>
        <v>Victoria</v>
      </c>
      <c r="G3383" t="s">
        <v>26</v>
      </c>
      <c r="H3383">
        <v>3500</v>
      </c>
      <c r="I3383" t="s">
        <v>11</v>
      </c>
      <c r="J3383" t="s">
        <v>127</v>
      </c>
      <c r="K3383" t="s">
        <v>159</v>
      </c>
      <c r="L3383" t="s">
        <v>149</v>
      </c>
      <c r="M3383" s="5">
        <v>722</v>
      </c>
    </row>
    <row r="3384" spans="1:13" x14ac:dyDescent="0.25">
      <c r="A3384" s="2">
        <v>46022</v>
      </c>
      <c r="B3384" s="3">
        <f t="shared" si="158"/>
        <v>2026</v>
      </c>
      <c r="C3384" t="str">
        <f t="shared" si="156"/>
        <v>2025-2026</v>
      </c>
      <c r="D3384" t="s">
        <v>160</v>
      </c>
      <c r="E3384" t="s">
        <v>72</v>
      </c>
      <c r="F3384" t="str">
        <f t="shared" si="157"/>
        <v>Queensland</v>
      </c>
      <c r="G3384" t="s">
        <v>19</v>
      </c>
      <c r="H3384">
        <v>4870</v>
      </c>
      <c r="I3384" t="s">
        <v>11</v>
      </c>
      <c r="J3384" t="s">
        <v>131</v>
      </c>
      <c r="K3384" t="s">
        <v>159</v>
      </c>
      <c r="L3384" t="s">
        <v>149</v>
      </c>
      <c r="M3384" s="5">
        <v>606</v>
      </c>
    </row>
    <row r="3385" spans="1:13" x14ac:dyDescent="0.25">
      <c r="A3385" s="2">
        <v>45602</v>
      </c>
      <c r="B3385" s="3">
        <f t="shared" si="158"/>
        <v>2025</v>
      </c>
      <c r="C3385" t="str">
        <f t="shared" si="156"/>
        <v>2024-2025</v>
      </c>
      <c r="D3385" t="s">
        <v>160</v>
      </c>
      <c r="E3385" t="s">
        <v>94</v>
      </c>
      <c r="F3385" t="str">
        <f t="shared" si="157"/>
        <v>Queensland</v>
      </c>
      <c r="G3385" t="s">
        <v>19</v>
      </c>
      <c r="H3385">
        <v>4551</v>
      </c>
      <c r="I3385" t="s">
        <v>11</v>
      </c>
      <c r="J3385" t="s">
        <v>134</v>
      </c>
      <c r="K3385" t="s">
        <v>153</v>
      </c>
      <c r="L3385" t="s">
        <v>143</v>
      </c>
      <c r="M3385" s="5">
        <v>472</v>
      </c>
    </row>
    <row r="3386" spans="1:13" x14ac:dyDescent="0.25">
      <c r="A3386" s="2">
        <v>45513</v>
      </c>
      <c r="B3386" s="3">
        <f t="shared" si="158"/>
        <v>2025</v>
      </c>
      <c r="C3386" t="str">
        <f t="shared" si="156"/>
        <v>2024-2025</v>
      </c>
      <c r="D3386" t="s">
        <v>160</v>
      </c>
      <c r="E3386" t="s">
        <v>46</v>
      </c>
      <c r="F3386" t="str">
        <f t="shared" si="157"/>
        <v>South Australia</v>
      </c>
      <c r="G3386" t="s">
        <v>17</v>
      </c>
      <c r="H3386">
        <v>5043</v>
      </c>
      <c r="I3386" t="s">
        <v>11</v>
      </c>
      <c r="J3386" t="s">
        <v>132</v>
      </c>
      <c r="K3386" t="s">
        <v>159</v>
      </c>
      <c r="L3386" t="s">
        <v>149</v>
      </c>
      <c r="M3386" s="5">
        <v>478</v>
      </c>
    </row>
    <row r="3387" spans="1:13" x14ac:dyDescent="0.25">
      <c r="A3387" s="2">
        <v>45716</v>
      </c>
      <c r="B3387" s="3">
        <f t="shared" si="158"/>
        <v>2025</v>
      </c>
      <c r="C3387" t="str">
        <f t="shared" si="156"/>
        <v>2024-2025</v>
      </c>
      <c r="D3387" t="s">
        <v>160</v>
      </c>
      <c r="E3387" t="s">
        <v>9</v>
      </c>
      <c r="F3387" t="str">
        <f t="shared" si="157"/>
        <v>New South Wales</v>
      </c>
      <c r="G3387" t="s">
        <v>10</v>
      </c>
      <c r="H3387">
        <v>2067</v>
      </c>
      <c r="I3387" t="s">
        <v>11</v>
      </c>
      <c r="J3387" t="s">
        <v>124</v>
      </c>
      <c r="K3387" t="s">
        <v>153</v>
      </c>
      <c r="L3387" t="s">
        <v>143</v>
      </c>
      <c r="M3387" s="5">
        <v>698</v>
      </c>
    </row>
    <row r="3388" spans="1:13" x14ac:dyDescent="0.25">
      <c r="A3388" s="2">
        <v>45493</v>
      </c>
      <c r="B3388" s="3">
        <f t="shared" si="158"/>
        <v>2025</v>
      </c>
      <c r="C3388" t="str">
        <f t="shared" si="156"/>
        <v>2024-2025</v>
      </c>
      <c r="D3388" t="s">
        <v>160</v>
      </c>
      <c r="E3388" t="s">
        <v>39</v>
      </c>
      <c r="F3388" t="str">
        <f t="shared" si="157"/>
        <v>New South Wales</v>
      </c>
      <c r="G3388" t="s">
        <v>10</v>
      </c>
      <c r="H3388">
        <v>2541</v>
      </c>
      <c r="I3388" t="s">
        <v>11</v>
      </c>
      <c r="J3388" t="s">
        <v>121</v>
      </c>
      <c r="K3388" t="s">
        <v>157</v>
      </c>
      <c r="L3388" t="s">
        <v>147</v>
      </c>
      <c r="M3388" s="5">
        <v>413</v>
      </c>
    </row>
    <row r="3389" spans="1:13" x14ac:dyDescent="0.25">
      <c r="A3389" s="2">
        <v>45338</v>
      </c>
      <c r="B3389" s="3">
        <f t="shared" si="158"/>
        <v>2024</v>
      </c>
      <c r="C3389" t="str">
        <f t="shared" si="156"/>
        <v>2023-2024</v>
      </c>
      <c r="D3389" t="s">
        <v>160</v>
      </c>
      <c r="E3389" t="s">
        <v>78</v>
      </c>
      <c r="F3389" t="str">
        <f t="shared" si="157"/>
        <v>New South Wales</v>
      </c>
      <c r="G3389" t="s">
        <v>10</v>
      </c>
      <c r="H3389">
        <v>2480</v>
      </c>
      <c r="I3389" t="s">
        <v>11</v>
      </c>
      <c r="J3389" t="s">
        <v>120</v>
      </c>
      <c r="K3389" t="s">
        <v>157</v>
      </c>
      <c r="L3389" t="s">
        <v>147</v>
      </c>
      <c r="M3389" s="5">
        <v>296</v>
      </c>
    </row>
    <row r="3390" spans="1:13" x14ac:dyDescent="0.25">
      <c r="A3390" s="2">
        <v>45523</v>
      </c>
      <c r="B3390" s="3">
        <f t="shared" si="158"/>
        <v>2025</v>
      </c>
      <c r="C3390" t="str">
        <f t="shared" si="156"/>
        <v>2024-2025</v>
      </c>
      <c r="D3390" t="s">
        <v>160</v>
      </c>
      <c r="E3390" t="s">
        <v>85</v>
      </c>
      <c r="F3390" t="str">
        <f t="shared" si="157"/>
        <v>Western Australia</v>
      </c>
      <c r="G3390" t="s">
        <v>28</v>
      </c>
      <c r="H3390">
        <v>6725</v>
      </c>
      <c r="I3390" t="s">
        <v>11</v>
      </c>
      <c r="J3390" t="s">
        <v>139</v>
      </c>
      <c r="K3390" t="s">
        <v>151</v>
      </c>
      <c r="L3390" t="s">
        <v>141</v>
      </c>
      <c r="M3390" s="5">
        <v>329</v>
      </c>
    </row>
    <row r="3391" spans="1:13" x14ac:dyDescent="0.25">
      <c r="A3391" s="2">
        <v>45985</v>
      </c>
      <c r="B3391" s="3">
        <f t="shared" si="158"/>
        <v>2026</v>
      </c>
      <c r="C3391" t="str">
        <f t="shared" si="156"/>
        <v>2025-2026</v>
      </c>
      <c r="D3391" t="s">
        <v>161</v>
      </c>
      <c r="E3391" t="s">
        <v>103</v>
      </c>
      <c r="F3391" t="str">
        <f t="shared" si="157"/>
        <v>Victoria</v>
      </c>
      <c r="G3391" t="s">
        <v>26</v>
      </c>
      <c r="H3391">
        <v>3550</v>
      </c>
      <c r="I3391" t="s">
        <v>11</v>
      </c>
      <c r="J3391" t="s">
        <v>127</v>
      </c>
      <c r="K3391" t="s">
        <v>153</v>
      </c>
      <c r="L3391" t="s">
        <v>143</v>
      </c>
      <c r="M3391" s="5">
        <v>309</v>
      </c>
    </row>
    <row r="3392" spans="1:13" x14ac:dyDescent="0.25">
      <c r="A3392" s="2">
        <v>45328</v>
      </c>
      <c r="B3392" s="3">
        <f t="shared" si="158"/>
        <v>2024</v>
      </c>
      <c r="C3392" t="str">
        <f t="shared" si="156"/>
        <v>2023-2024</v>
      </c>
      <c r="D3392" t="s">
        <v>160</v>
      </c>
      <c r="E3392" t="s">
        <v>91</v>
      </c>
      <c r="F3392" t="str">
        <f t="shared" si="157"/>
        <v>Western Australia</v>
      </c>
      <c r="G3392" t="s">
        <v>28</v>
      </c>
      <c r="H3392">
        <v>6109</v>
      </c>
      <c r="I3392" t="s">
        <v>11</v>
      </c>
      <c r="J3392" t="s">
        <v>133</v>
      </c>
      <c r="K3392" t="s">
        <v>151</v>
      </c>
      <c r="L3392" t="s">
        <v>141</v>
      </c>
      <c r="M3392" s="5">
        <v>650</v>
      </c>
    </row>
    <row r="3393" spans="1:13" x14ac:dyDescent="0.25">
      <c r="A3393" s="2">
        <v>45925</v>
      </c>
      <c r="B3393" s="3">
        <f t="shared" si="158"/>
        <v>2026</v>
      </c>
      <c r="C3393" t="str">
        <f t="shared" si="156"/>
        <v>2025-2026</v>
      </c>
      <c r="D3393" t="s">
        <v>160</v>
      </c>
      <c r="E3393" t="s">
        <v>55</v>
      </c>
      <c r="F3393" t="str">
        <f t="shared" si="157"/>
        <v>Queensland</v>
      </c>
      <c r="G3393" t="s">
        <v>19</v>
      </c>
      <c r="H3393">
        <v>4740</v>
      </c>
      <c r="I3393" t="s">
        <v>11</v>
      </c>
      <c r="J3393" t="s">
        <v>136</v>
      </c>
      <c r="K3393" t="s">
        <v>154</v>
      </c>
      <c r="L3393" t="s">
        <v>144</v>
      </c>
      <c r="M3393" s="5">
        <v>519</v>
      </c>
    </row>
    <row r="3394" spans="1:13" x14ac:dyDescent="0.25">
      <c r="A3394" s="2">
        <v>45807</v>
      </c>
      <c r="B3394" s="3">
        <f t="shared" si="158"/>
        <v>2025</v>
      </c>
      <c r="C3394" t="str">
        <f t="shared" ref="C3394:C3457" si="159">IF(MONTH(A3394) &gt;= 7, YEAR(A3394) &amp; "-" &amp; YEAR(A3394) + 1, YEAR(A3394) - 1 &amp; "-" &amp; YEAR(A3394))</f>
        <v>2024-2025</v>
      </c>
      <c r="D3394" t="s">
        <v>160</v>
      </c>
      <c r="E3394" t="s">
        <v>112</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19</v>
      </c>
      <c r="H3394">
        <v>4566</v>
      </c>
      <c r="I3394" t="s">
        <v>11</v>
      </c>
      <c r="J3394" t="s">
        <v>134</v>
      </c>
      <c r="K3394" t="s">
        <v>155</v>
      </c>
      <c r="L3394" t="s">
        <v>145</v>
      </c>
      <c r="M3394" s="5">
        <v>24</v>
      </c>
    </row>
    <row r="3395" spans="1:13" x14ac:dyDescent="0.25">
      <c r="A3395" s="2">
        <v>45825</v>
      </c>
      <c r="B3395" s="3">
        <f t="shared" ref="B3395:B3458" si="161">IF(MONTH(A3395)&gt;=7,YEAR(A3395)+1,YEAR(A3395))</f>
        <v>2025</v>
      </c>
      <c r="C3395" t="str">
        <f t="shared" si="159"/>
        <v>2024-2025</v>
      </c>
      <c r="D3395" t="s">
        <v>161</v>
      </c>
      <c r="E3395" t="s">
        <v>62</v>
      </c>
      <c r="F3395" t="str">
        <f t="shared" si="160"/>
        <v>Victoria</v>
      </c>
      <c r="G3395" t="s">
        <v>26</v>
      </c>
      <c r="H3395">
        <v>3690</v>
      </c>
      <c r="I3395" t="s">
        <v>11</v>
      </c>
      <c r="J3395" t="s">
        <v>135</v>
      </c>
      <c r="K3395" t="s">
        <v>154</v>
      </c>
      <c r="L3395" t="s">
        <v>144</v>
      </c>
      <c r="M3395" s="5">
        <v>382</v>
      </c>
    </row>
    <row r="3396" spans="1:13" x14ac:dyDescent="0.25">
      <c r="A3396" s="2">
        <v>45703</v>
      </c>
      <c r="B3396" s="3">
        <f t="shared" si="161"/>
        <v>2025</v>
      </c>
      <c r="C3396" t="str">
        <f t="shared" si="159"/>
        <v>2024-2025</v>
      </c>
      <c r="D3396" t="s">
        <v>161</v>
      </c>
      <c r="E3396" t="s">
        <v>77</v>
      </c>
      <c r="F3396" t="str">
        <f t="shared" si="160"/>
        <v>Victoria</v>
      </c>
      <c r="G3396" t="s">
        <v>26</v>
      </c>
      <c r="H3396">
        <v>3018</v>
      </c>
      <c r="I3396" t="s">
        <v>11</v>
      </c>
      <c r="J3396" t="s">
        <v>126</v>
      </c>
      <c r="K3396" t="s">
        <v>152</v>
      </c>
      <c r="L3396" t="s">
        <v>142</v>
      </c>
      <c r="M3396" s="5">
        <v>675</v>
      </c>
    </row>
    <row r="3397" spans="1:13" x14ac:dyDescent="0.25">
      <c r="A3397" s="2">
        <v>45437</v>
      </c>
      <c r="B3397" s="3">
        <f t="shared" si="161"/>
        <v>2024</v>
      </c>
      <c r="C3397" t="str">
        <f t="shared" si="159"/>
        <v>2023-2024</v>
      </c>
      <c r="D3397" t="s">
        <v>161</v>
      </c>
      <c r="E3397" t="s">
        <v>18</v>
      </c>
      <c r="F3397" t="str">
        <f t="shared" si="160"/>
        <v>Queensland</v>
      </c>
      <c r="G3397" t="s">
        <v>19</v>
      </c>
      <c r="H3397">
        <v>4802</v>
      </c>
      <c r="I3397" t="s">
        <v>11</v>
      </c>
      <c r="J3397" t="s">
        <v>131</v>
      </c>
      <c r="K3397" t="s">
        <v>151</v>
      </c>
      <c r="L3397" t="s">
        <v>141</v>
      </c>
      <c r="M3397" s="5">
        <v>765</v>
      </c>
    </row>
    <row r="3398" spans="1:13" x14ac:dyDescent="0.25">
      <c r="A3398" s="2">
        <v>45546</v>
      </c>
      <c r="B3398" s="3">
        <f t="shared" si="161"/>
        <v>2025</v>
      </c>
      <c r="C3398" t="str">
        <f t="shared" si="159"/>
        <v>2024-2025</v>
      </c>
      <c r="D3398" t="s">
        <v>160</v>
      </c>
      <c r="E3398" t="s">
        <v>99</v>
      </c>
      <c r="F3398" t="str">
        <f t="shared" si="160"/>
        <v>Western Australia</v>
      </c>
      <c r="G3398" t="s">
        <v>28</v>
      </c>
      <c r="H3398">
        <v>6530</v>
      </c>
      <c r="I3398" t="s">
        <v>11</v>
      </c>
      <c r="J3398" t="s">
        <v>139</v>
      </c>
      <c r="K3398" t="s">
        <v>152</v>
      </c>
      <c r="L3398" t="s">
        <v>142</v>
      </c>
      <c r="M3398" s="5">
        <v>751</v>
      </c>
    </row>
    <row r="3399" spans="1:13" x14ac:dyDescent="0.25">
      <c r="A3399" s="2">
        <v>45567</v>
      </c>
      <c r="B3399" s="3">
        <f t="shared" si="161"/>
        <v>2025</v>
      </c>
      <c r="C3399" t="str">
        <f t="shared" si="159"/>
        <v>2024-2025</v>
      </c>
      <c r="D3399" t="s">
        <v>160</v>
      </c>
      <c r="E3399" t="s">
        <v>37</v>
      </c>
      <c r="F3399" t="str">
        <f t="shared" si="160"/>
        <v>Victoria</v>
      </c>
      <c r="G3399" t="s">
        <v>26</v>
      </c>
      <c r="H3399">
        <v>3134</v>
      </c>
      <c r="I3399" t="s">
        <v>11</v>
      </c>
      <c r="J3399" t="s">
        <v>125</v>
      </c>
      <c r="K3399" t="s">
        <v>151</v>
      </c>
      <c r="L3399" t="s">
        <v>141</v>
      </c>
      <c r="M3399" s="5">
        <v>584</v>
      </c>
    </row>
    <row r="3400" spans="1:13" x14ac:dyDescent="0.25">
      <c r="A3400" s="2">
        <v>45351</v>
      </c>
      <c r="B3400" s="3">
        <f t="shared" si="161"/>
        <v>2024</v>
      </c>
      <c r="C3400" t="str">
        <f t="shared" si="159"/>
        <v>2023-2024</v>
      </c>
      <c r="D3400" t="s">
        <v>160</v>
      </c>
      <c r="E3400" t="s">
        <v>22</v>
      </c>
      <c r="F3400" t="str">
        <f t="shared" si="160"/>
        <v>New South Wales</v>
      </c>
      <c r="G3400" t="s">
        <v>10</v>
      </c>
      <c r="H3400">
        <v>2116</v>
      </c>
      <c r="I3400" t="s">
        <v>11</v>
      </c>
      <c r="J3400" t="s">
        <v>123</v>
      </c>
      <c r="K3400" t="s">
        <v>157</v>
      </c>
      <c r="L3400" t="s">
        <v>147</v>
      </c>
      <c r="M3400" s="5">
        <v>358</v>
      </c>
    </row>
    <row r="3401" spans="1:13" x14ac:dyDescent="0.25">
      <c r="A3401" s="2">
        <v>45910</v>
      </c>
      <c r="B3401" s="3">
        <f t="shared" si="161"/>
        <v>2026</v>
      </c>
      <c r="C3401" t="str">
        <f t="shared" si="159"/>
        <v>2025-2026</v>
      </c>
      <c r="D3401" t="s">
        <v>161</v>
      </c>
      <c r="E3401" t="s">
        <v>103</v>
      </c>
      <c r="F3401" t="str">
        <f t="shared" si="160"/>
        <v>Victoria</v>
      </c>
      <c r="G3401" t="s">
        <v>26</v>
      </c>
      <c r="H3401">
        <v>3550</v>
      </c>
      <c r="I3401" t="s">
        <v>11</v>
      </c>
      <c r="J3401" t="s">
        <v>127</v>
      </c>
      <c r="K3401" t="s">
        <v>159</v>
      </c>
      <c r="L3401" t="s">
        <v>149</v>
      </c>
      <c r="M3401" s="5">
        <v>132</v>
      </c>
    </row>
    <row r="3402" spans="1:13" x14ac:dyDescent="0.25">
      <c r="A3402" s="2">
        <v>45343</v>
      </c>
      <c r="B3402" s="3">
        <f t="shared" si="161"/>
        <v>2024</v>
      </c>
      <c r="C3402" t="str">
        <f t="shared" si="159"/>
        <v>2023-2024</v>
      </c>
      <c r="D3402" t="s">
        <v>160</v>
      </c>
      <c r="E3402" t="s">
        <v>29</v>
      </c>
      <c r="F3402" t="str">
        <f t="shared" si="160"/>
        <v>Queensland</v>
      </c>
      <c r="G3402" t="s">
        <v>19</v>
      </c>
      <c r="H3402">
        <v>4703</v>
      </c>
      <c r="I3402" t="s">
        <v>11</v>
      </c>
      <c r="J3402" t="s">
        <v>136</v>
      </c>
      <c r="K3402" t="s">
        <v>150</v>
      </c>
      <c r="L3402" t="s">
        <v>140</v>
      </c>
      <c r="M3402" s="5">
        <v>622</v>
      </c>
    </row>
    <row r="3403" spans="1:13" x14ac:dyDescent="0.25">
      <c r="A3403" s="2">
        <v>45584</v>
      </c>
      <c r="B3403" s="3">
        <f t="shared" si="161"/>
        <v>2025</v>
      </c>
      <c r="C3403" t="str">
        <f t="shared" si="159"/>
        <v>2024-2025</v>
      </c>
      <c r="D3403" t="s">
        <v>160</v>
      </c>
      <c r="E3403" t="s">
        <v>84</v>
      </c>
      <c r="F3403" t="str">
        <f t="shared" si="160"/>
        <v>Western Australia</v>
      </c>
      <c r="G3403" t="s">
        <v>28</v>
      </c>
      <c r="H3403">
        <v>6280</v>
      </c>
      <c r="I3403" t="s">
        <v>11</v>
      </c>
      <c r="J3403" t="s">
        <v>133</v>
      </c>
      <c r="K3403" t="s">
        <v>157</v>
      </c>
      <c r="L3403" t="s">
        <v>147</v>
      </c>
      <c r="M3403" s="5">
        <v>232</v>
      </c>
    </row>
    <row r="3404" spans="1:13" x14ac:dyDescent="0.25">
      <c r="A3404" s="2">
        <v>45834</v>
      </c>
      <c r="B3404" s="3">
        <f t="shared" si="161"/>
        <v>2025</v>
      </c>
      <c r="C3404" t="str">
        <f t="shared" si="159"/>
        <v>2024-2025</v>
      </c>
      <c r="D3404" t="s">
        <v>160</v>
      </c>
      <c r="E3404" t="s">
        <v>40</v>
      </c>
      <c r="F3404" t="str">
        <f t="shared" si="160"/>
        <v>South Australia</v>
      </c>
      <c r="G3404" t="s">
        <v>17</v>
      </c>
      <c r="H3404">
        <v>5169</v>
      </c>
      <c r="I3404" t="s">
        <v>11</v>
      </c>
      <c r="J3404" t="s">
        <v>132</v>
      </c>
      <c r="K3404" t="s">
        <v>154</v>
      </c>
      <c r="L3404" t="s">
        <v>144</v>
      </c>
      <c r="M3404" s="5">
        <v>358</v>
      </c>
    </row>
    <row r="3405" spans="1:13" x14ac:dyDescent="0.25">
      <c r="A3405" s="2">
        <v>45671</v>
      </c>
      <c r="B3405" s="3">
        <f t="shared" si="161"/>
        <v>2025</v>
      </c>
      <c r="C3405" t="str">
        <f t="shared" si="159"/>
        <v>2024-2025</v>
      </c>
      <c r="D3405" t="s">
        <v>160</v>
      </c>
      <c r="E3405" t="s">
        <v>46</v>
      </c>
      <c r="F3405" t="str">
        <f t="shared" si="160"/>
        <v>South Australia</v>
      </c>
      <c r="G3405" t="s">
        <v>17</v>
      </c>
      <c r="H3405">
        <v>5043</v>
      </c>
      <c r="I3405" t="s">
        <v>11</v>
      </c>
      <c r="J3405" t="s">
        <v>132</v>
      </c>
      <c r="K3405" t="s">
        <v>159</v>
      </c>
      <c r="L3405" t="s">
        <v>149</v>
      </c>
      <c r="M3405" s="5">
        <v>444</v>
      </c>
    </row>
    <row r="3406" spans="1:13" x14ac:dyDescent="0.25">
      <c r="A3406" s="2">
        <v>45631</v>
      </c>
      <c r="B3406" s="3">
        <f t="shared" si="161"/>
        <v>2025</v>
      </c>
      <c r="C3406" t="str">
        <f t="shared" si="159"/>
        <v>2024-2025</v>
      </c>
      <c r="D3406" t="s">
        <v>161</v>
      </c>
      <c r="E3406" t="s">
        <v>49</v>
      </c>
      <c r="F3406" t="str">
        <f t="shared" si="160"/>
        <v>New South Wales</v>
      </c>
      <c r="G3406" t="s">
        <v>10</v>
      </c>
      <c r="H3406">
        <v>2350</v>
      </c>
      <c r="I3406" t="s">
        <v>11</v>
      </c>
      <c r="J3406" t="s">
        <v>120</v>
      </c>
      <c r="K3406" t="s">
        <v>153</v>
      </c>
      <c r="L3406" t="s">
        <v>143</v>
      </c>
      <c r="M3406" s="5">
        <v>234</v>
      </c>
    </row>
    <row r="3407" spans="1:13" x14ac:dyDescent="0.25">
      <c r="A3407" s="2">
        <v>45519</v>
      </c>
      <c r="B3407" s="3">
        <f t="shared" si="161"/>
        <v>2025</v>
      </c>
      <c r="C3407" t="str">
        <f t="shared" si="159"/>
        <v>2024-2025</v>
      </c>
      <c r="D3407" t="s">
        <v>160</v>
      </c>
      <c r="E3407" t="s">
        <v>20</v>
      </c>
      <c r="F3407" t="str">
        <f t="shared" si="160"/>
        <v>South Australia</v>
      </c>
      <c r="G3407" t="s">
        <v>17</v>
      </c>
      <c r="H3407">
        <v>5607</v>
      </c>
      <c r="I3407" t="s">
        <v>11</v>
      </c>
      <c r="J3407" t="s">
        <v>137</v>
      </c>
      <c r="K3407" t="s">
        <v>151</v>
      </c>
      <c r="L3407" t="s">
        <v>141</v>
      </c>
      <c r="M3407" s="5">
        <v>773</v>
      </c>
    </row>
    <row r="3408" spans="1:13" x14ac:dyDescent="0.25">
      <c r="A3408" s="2">
        <v>45851</v>
      </c>
      <c r="B3408" s="3">
        <f t="shared" si="161"/>
        <v>2026</v>
      </c>
      <c r="C3408" t="str">
        <f t="shared" si="159"/>
        <v>2025-2026</v>
      </c>
      <c r="D3408" t="s">
        <v>160</v>
      </c>
      <c r="E3408" t="s">
        <v>111</v>
      </c>
      <c r="F3408" t="str">
        <f t="shared" si="160"/>
        <v>New South Wales</v>
      </c>
      <c r="G3408" t="s">
        <v>10</v>
      </c>
      <c r="H3408">
        <v>2154</v>
      </c>
      <c r="I3408" t="s">
        <v>11</v>
      </c>
      <c r="J3408" t="s">
        <v>123</v>
      </c>
      <c r="K3408" t="s">
        <v>153</v>
      </c>
      <c r="L3408" t="s">
        <v>143</v>
      </c>
      <c r="M3408" s="5">
        <v>246</v>
      </c>
    </row>
    <row r="3409" spans="1:13" x14ac:dyDescent="0.25">
      <c r="A3409" s="2">
        <v>45509</v>
      </c>
      <c r="B3409" s="3">
        <f t="shared" si="161"/>
        <v>2025</v>
      </c>
      <c r="C3409" t="str">
        <f t="shared" si="159"/>
        <v>2024-2025</v>
      </c>
      <c r="D3409" t="s">
        <v>160</v>
      </c>
      <c r="E3409" t="s">
        <v>100</v>
      </c>
      <c r="F3409" t="str">
        <f t="shared" si="160"/>
        <v>New South Wales</v>
      </c>
      <c r="G3409" t="s">
        <v>10</v>
      </c>
      <c r="H3409">
        <v>2800</v>
      </c>
      <c r="I3409" t="s">
        <v>11</v>
      </c>
      <c r="J3409" t="s">
        <v>130</v>
      </c>
      <c r="K3409" t="s">
        <v>154</v>
      </c>
      <c r="L3409" t="s">
        <v>144</v>
      </c>
      <c r="M3409" s="5">
        <v>575</v>
      </c>
    </row>
    <row r="3410" spans="1:13" x14ac:dyDescent="0.25">
      <c r="A3410" s="2">
        <v>45458</v>
      </c>
      <c r="B3410" s="3">
        <f t="shared" si="161"/>
        <v>2024</v>
      </c>
      <c r="C3410" t="str">
        <f t="shared" si="159"/>
        <v>2023-2024</v>
      </c>
      <c r="D3410" t="s">
        <v>160</v>
      </c>
      <c r="E3410" t="s">
        <v>39</v>
      </c>
      <c r="F3410" t="str">
        <f t="shared" si="160"/>
        <v>New South Wales</v>
      </c>
      <c r="G3410" t="s">
        <v>10</v>
      </c>
      <c r="H3410">
        <v>2541</v>
      </c>
      <c r="I3410" t="s">
        <v>11</v>
      </c>
      <c r="J3410" t="s">
        <v>121</v>
      </c>
      <c r="K3410" t="s">
        <v>153</v>
      </c>
      <c r="L3410" t="s">
        <v>143</v>
      </c>
      <c r="M3410" s="5">
        <v>543</v>
      </c>
    </row>
    <row r="3411" spans="1:13" x14ac:dyDescent="0.25">
      <c r="A3411" s="2">
        <v>45586</v>
      </c>
      <c r="B3411" s="3">
        <f t="shared" si="161"/>
        <v>2025</v>
      </c>
      <c r="C3411" t="str">
        <f t="shared" si="159"/>
        <v>2024-2025</v>
      </c>
      <c r="D3411" t="s">
        <v>160</v>
      </c>
      <c r="E3411" t="s">
        <v>74</v>
      </c>
      <c r="F3411" t="str">
        <f t="shared" si="160"/>
        <v>Victoria</v>
      </c>
      <c r="G3411" t="s">
        <v>26</v>
      </c>
      <c r="H3411">
        <v>3500</v>
      </c>
      <c r="I3411" t="s">
        <v>11</v>
      </c>
      <c r="J3411" t="s">
        <v>127</v>
      </c>
      <c r="K3411" t="s">
        <v>154</v>
      </c>
      <c r="L3411" t="s">
        <v>144</v>
      </c>
      <c r="M3411" s="5">
        <v>524</v>
      </c>
    </row>
    <row r="3412" spans="1:13" x14ac:dyDescent="0.25">
      <c r="A3412" s="2">
        <v>45713</v>
      </c>
      <c r="B3412" s="3">
        <f t="shared" si="161"/>
        <v>2025</v>
      </c>
      <c r="C3412" t="str">
        <f t="shared" si="159"/>
        <v>2024-2025</v>
      </c>
      <c r="D3412" t="s">
        <v>160</v>
      </c>
      <c r="E3412" t="s">
        <v>102</v>
      </c>
      <c r="F3412" t="str">
        <f t="shared" si="160"/>
        <v>Queensland</v>
      </c>
      <c r="G3412" t="s">
        <v>19</v>
      </c>
      <c r="H3412">
        <v>4825</v>
      </c>
      <c r="I3412" t="s">
        <v>11</v>
      </c>
      <c r="J3412" t="s">
        <v>131</v>
      </c>
      <c r="K3412" t="s">
        <v>159</v>
      </c>
      <c r="L3412" t="s">
        <v>149</v>
      </c>
      <c r="M3412" s="5">
        <v>68</v>
      </c>
    </row>
    <row r="3413" spans="1:13" x14ac:dyDescent="0.25">
      <c r="A3413" s="2">
        <v>45562</v>
      </c>
      <c r="B3413" s="3">
        <f t="shared" si="161"/>
        <v>2025</v>
      </c>
      <c r="C3413" t="str">
        <f t="shared" si="159"/>
        <v>2024-2025</v>
      </c>
      <c r="D3413" t="s">
        <v>160</v>
      </c>
      <c r="E3413" t="s">
        <v>16</v>
      </c>
      <c r="F3413" t="str">
        <f t="shared" si="160"/>
        <v>South Australia</v>
      </c>
      <c r="G3413" t="s">
        <v>17</v>
      </c>
      <c r="H3413">
        <v>5168</v>
      </c>
      <c r="I3413" t="s">
        <v>11</v>
      </c>
      <c r="J3413" t="s">
        <v>132</v>
      </c>
      <c r="K3413" t="s">
        <v>155</v>
      </c>
      <c r="L3413" t="s">
        <v>145</v>
      </c>
      <c r="M3413" s="5">
        <v>211</v>
      </c>
    </row>
    <row r="3414" spans="1:13" x14ac:dyDescent="0.25">
      <c r="A3414" s="2">
        <v>45733</v>
      </c>
      <c r="B3414" s="3">
        <f t="shared" si="161"/>
        <v>2025</v>
      </c>
      <c r="C3414" t="str">
        <f t="shared" si="159"/>
        <v>2024-2025</v>
      </c>
      <c r="D3414" t="s">
        <v>160</v>
      </c>
      <c r="E3414" t="s">
        <v>67</v>
      </c>
      <c r="F3414" t="str">
        <f t="shared" si="160"/>
        <v>Tasmania</v>
      </c>
      <c r="G3414" t="s">
        <v>43</v>
      </c>
      <c r="H3414">
        <v>7250</v>
      </c>
      <c r="I3414" t="s">
        <v>11</v>
      </c>
      <c r="J3414" t="s">
        <v>128</v>
      </c>
      <c r="K3414" t="s">
        <v>154</v>
      </c>
      <c r="L3414" t="s">
        <v>144</v>
      </c>
      <c r="M3414" s="5">
        <v>767</v>
      </c>
    </row>
    <row r="3415" spans="1:13" x14ac:dyDescent="0.25">
      <c r="A3415" s="2">
        <v>45937</v>
      </c>
      <c r="B3415" s="3">
        <f t="shared" si="161"/>
        <v>2026</v>
      </c>
      <c r="C3415" t="str">
        <f t="shared" si="159"/>
        <v>2025-2026</v>
      </c>
      <c r="D3415" t="s">
        <v>160</v>
      </c>
      <c r="E3415" t="s">
        <v>49</v>
      </c>
      <c r="F3415" t="str">
        <f t="shared" si="160"/>
        <v>New South Wales</v>
      </c>
      <c r="G3415" t="s">
        <v>10</v>
      </c>
      <c r="H3415">
        <v>2350</v>
      </c>
      <c r="I3415" t="s">
        <v>11</v>
      </c>
      <c r="J3415" t="s">
        <v>120</v>
      </c>
      <c r="K3415" t="s">
        <v>157</v>
      </c>
      <c r="L3415" t="s">
        <v>147</v>
      </c>
      <c r="M3415" s="5">
        <v>748</v>
      </c>
    </row>
    <row r="3416" spans="1:13" x14ac:dyDescent="0.25">
      <c r="A3416" s="2">
        <v>45955</v>
      </c>
      <c r="B3416" s="3">
        <f t="shared" si="161"/>
        <v>2026</v>
      </c>
      <c r="C3416" t="str">
        <f t="shared" si="159"/>
        <v>2025-2026</v>
      </c>
      <c r="D3416" t="s">
        <v>160</v>
      </c>
      <c r="E3416" t="s">
        <v>101</v>
      </c>
      <c r="F3416" t="str">
        <f t="shared" si="160"/>
        <v>Queensland</v>
      </c>
      <c r="G3416" t="s">
        <v>19</v>
      </c>
      <c r="H3416">
        <v>4305</v>
      </c>
      <c r="I3416" t="s">
        <v>11</v>
      </c>
      <c r="J3416" t="s">
        <v>122</v>
      </c>
      <c r="K3416" t="s">
        <v>159</v>
      </c>
      <c r="L3416" t="s">
        <v>149</v>
      </c>
      <c r="M3416" s="5">
        <v>330</v>
      </c>
    </row>
    <row r="3417" spans="1:13" x14ac:dyDescent="0.25">
      <c r="A3417" s="2">
        <v>45909</v>
      </c>
      <c r="B3417" s="3">
        <f t="shared" si="161"/>
        <v>2026</v>
      </c>
      <c r="C3417" t="str">
        <f t="shared" si="159"/>
        <v>2025-2026</v>
      </c>
      <c r="D3417" t="s">
        <v>161</v>
      </c>
      <c r="E3417" t="s">
        <v>36</v>
      </c>
      <c r="F3417" t="str">
        <f t="shared" si="160"/>
        <v>New South Wales</v>
      </c>
      <c r="G3417" t="s">
        <v>10</v>
      </c>
      <c r="H3417">
        <v>2539</v>
      </c>
      <c r="I3417" t="s">
        <v>11</v>
      </c>
      <c r="J3417" t="s">
        <v>121</v>
      </c>
      <c r="K3417" t="s">
        <v>151</v>
      </c>
      <c r="L3417" t="s">
        <v>141</v>
      </c>
      <c r="M3417" s="5">
        <v>141</v>
      </c>
    </row>
    <row r="3418" spans="1:13" x14ac:dyDescent="0.25">
      <c r="A3418" s="2">
        <v>45313</v>
      </c>
      <c r="B3418" s="3">
        <f t="shared" si="161"/>
        <v>2024</v>
      </c>
      <c r="C3418" t="str">
        <f t="shared" si="159"/>
        <v>2023-2024</v>
      </c>
      <c r="D3418" t="s">
        <v>160</v>
      </c>
      <c r="E3418" t="s">
        <v>38</v>
      </c>
      <c r="F3418" t="str">
        <f t="shared" si="160"/>
        <v>Victoria</v>
      </c>
      <c r="G3418" t="s">
        <v>26</v>
      </c>
      <c r="H3418">
        <v>3199</v>
      </c>
      <c r="I3418" t="s">
        <v>11</v>
      </c>
      <c r="J3418" t="s">
        <v>125</v>
      </c>
      <c r="K3418" t="s">
        <v>153</v>
      </c>
      <c r="L3418" t="s">
        <v>143</v>
      </c>
      <c r="M3418" s="5">
        <v>483</v>
      </c>
    </row>
    <row r="3419" spans="1:13" x14ac:dyDescent="0.25">
      <c r="A3419" s="2">
        <v>45704</v>
      </c>
      <c r="B3419" s="3">
        <f t="shared" si="161"/>
        <v>2025</v>
      </c>
      <c r="C3419" t="str">
        <f t="shared" si="159"/>
        <v>2024-2025</v>
      </c>
      <c r="D3419" t="s">
        <v>160</v>
      </c>
      <c r="E3419" t="s">
        <v>12</v>
      </c>
      <c r="F3419" t="str">
        <f t="shared" si="160"/>
        <v>New South Wales</v>
      </c>
      <c r="G3419" t="s">
        <v>10</v>
      </c>
      <c r="H3419">
        <v>2795</v>
      </c>
      <c r="I3419" t="s">
        <v>11</v>
      </c>
      <c r="J3419" t="s">
        <v>130</v>
      </c>
      <c r="K3419" t="s">
        <v>157</v>
      </c>
      <c r="L3419" t="s">
        <v>147</v>
      </c>
      <c r="M3419" s="5">
        <v>368</v>
      </c>
    </row>
    <row r="3420" spans="1:13" x14ac:dyDescent="0.25">
      <c r="A3420" s="2">
        <v>45360</v>
      </c>
      <c r="B3420" s="3">
        <f t="shared" si="161"/>
        <v>2024</v>
      </c>
      <c r="C3420" t="str">
        <f t="shared" si="159"/>
        <v>2023-2024</v>
      </c>
      <c r="D3420" t="s">
        <v>160</v>
      </c>
      <c r="E3420" t="s">
        <v>23</v>
      </c>
      <c r="F3420" t="str">
        <f t="shared" si="160"/>
        <v>New South Wales</v>
      </c>
      <c r="G3420" t="s">
        <v>10</v>
      </c>
      <c r="H3420">
        <v>2830</v>
      </c>
      <c r="I3420" t="s">
        <v>11</v>
      </c>
      <c r="J3420" t="s">
        <v>130</v>
      </c>
      <c r="K3420" t="s">
        <v>154</v>
      </c>
      <c r="L3420" t="s">
        <v>144</v>
      </c>
      <c r="M3420" s="5">
        <v>151</v>
      </c>
    </row>
    <row r="3421" spans="1:13" x14ac:dyDescent="0.25">
      <c r="A3421" s="2">
        <v>45390</v>
      </c>
      <c r="B3421" s="3">
        <f t="shared" si="161"/>
        <v>2024</v>
      </c>
      <c r="C3421" t="str">
        <f t="shared" si="159"/>
        <v>2023-2024</v>
      </c>
      <c r="D3421" t="s">
        <v>160</v>
      </c>
      <c r="E3421" t="s">
        <v>34</v>
      </c>
      <c r="F3421" t="str">
        <f t="shared" si="160"/>
        <v>New South Wales</v>
      </c>
      <c r="G3421" t="s">
        <v>10</v>
      </c>
      <c r="H3421">
        <v>2560</v>
      </c>
      <c r="I3421" t="s">
        <v>11</v>
      </c>
      <c r="J3421" t="s">
        <v>121</v>
      </c>
      <c r="K3421" t="s">
        <v>153</v>
      </c>
      <c r="L3421" t="s">
        <v>143</v>
      </c>
      <c r="M3421" s="5">
        <v>625</v>
      </c>
    </row>
    <row r="3422" spans="1:13" x14ac:dyDescent="0.25">
      <c r="A3422" s="2">
        <v>45479</v>
      </c>
      <c r="B3422" s="3">
        <f t="shared" si="161"/>
        <v>2025</v>
      </c>
      <c r="C3422" t="str">
        <f t="shared" si="159"/>
        <v>2024-2025</v>
      </c>
      <c r="D3422" t="s">
        <v>160</v>
      </c>
      <c r="E3422" t="s">
        <v>92</v>
      </c>
      <c r="F3422" t="str">
        <f t="shared" si="160"/>
        <v>New South Wales</v>
      </c>
      <c r="G3422" t="s">
        <v>10</v>
      </c>
      <c r="H3422">
        <v>2015</v>
      </c>
      <c r="I3422" t="s">
        <v>11</v>
      </c>
      <c r="J3422" t="s">
        <v>124</v>
      </c>
      <c r="K3422" t="s">
        <v>157</v>
      </c>
      <c r="L3422" t="s">
        <v>147</v>
      </c>
      <c r="M3422" s="5">
        <v>331</v>
      </c>
    </row>
    <row r="3423" spans="1:13" x14ac:dyDescent="0.25">
      <c r="A3423" s="2">
        <v>45775</v>
      </c>
      <c r="B3423" s="3">
        <f t="shared" si="161"/>
        <v>2025</v>
      </c>
      <c r="C3423" t="str">
        <f t="shared" si="159"/>
        <v>2024-2025</v>
      </c>
      <c r="D3423" t="s">
        <v>160</v>
      </c>
      <c r="E3423" t="s">
        <v>66</v>
      </c>
      <c r="F3423" t="str">
        <f t="shared" si="160"/>
        <v>Western Australia</v>
      </c>
      <c r="G3423" t="s">
        <v>28</v>
      </c>
      <c r="H3423">
        <v>6330</v>
      </c>
      <c r="I3423" t="s">
        <v>11</v>
      </c>
      <c r="J3423" t="s">
        <v>133</v>
      </c>
      <c r="K3423" t="s">
        <v>156</v>
      </c>
      <c r="L3423" t="s">
        <v>146</v>
      </c>
      <c r="M3423" s="5">
        <v>712</v>
      </c>
    </row>
    <row r="3424" spans="1:13" x14ac:dyDescent="0.25">
      <c r="A3424" s="2">
        <v>45927</v>
      </c>
      <c r="B3424" s="3">
        <f t="shared" si="161"/>
        <v>2026</v>
      </c>
      <c r="C3424" t="str">
        <f t="shared" si="159"/>
        <v>2025-2026</v>
      </c>
      <c r="D3424" t="s">
        <v>160</v>
      </c>
      <c r="E3424" t="s">
        <v>113</v>
      </c>
      <c r="F3424" t="str">
        <f t="shared" si="160"/>
        <v>New South Wales</v>
      </c>
      <c r="G3424" t="s">
        <v>10</v>
      </c>
      <c r="H3424">
        <v>2101</v>
      </c>
      <c r="I3424" t="s">
        <v>11</v>
      </c>
      <c r="J3424" t="s">
        <v>123</v>
      </c>
      <c r="K3424" t="s">
        <v>154</v>
      </c>
      <c r="L3424" t="s">
        <v>144</v>
      </c>
      <c r="M3424" s="5">
        <v>509</v>
      </c>
    </row>
    <row r="3425" spans="1:13" x14ac:dyDescent="0.25">
      <c r="A3425" s="2">
        <v>45405</v>
      </c>
      <c r="B3425" s="3">
        <f t="shared" si="161"/>
        <v>2024</v>
      </c>
      <c r="C3425" t="str">
        <f t="shared" si="159"/>
        <v>2023-2024</v>
      </c>
      <c r="D3425" t="s">
        <v>160</v>
      </c>
      <c r="E3425" t="s">
        <v>35</v>
      </c>
      <c r="F3425" t="str">
        <f t="shared" si="160"/>
        <v>Victoria</v>
      </c>
      <c r="G3425" t="s">
        <v>26</v>
      </c>
      <c r="H3425">
        <v>3280</v>
      </c>
      <c r="I3425" t="s">
        <v>11</v>
      </c>
      <c r="J3425" t="s">
        <v>127</v>
      </c>
      <c r="K3425" t="s">
        <v>150</v>
      </c>
      <c r="L3425" t="s">
        <v>140</v>
      </c>
      <c r="M3425" s="5">
        <v>763</v>
      </c>
    </row>
    <row r="3426" spans="1:13" x14ac:dyDescent="0.25">
      <c r="A3426" s="2">
        <v>45444</v>
      </c>
      <c r="B3426" s="3">
        <f t="shared" si="161"/>
        <v>2024</v>
      </c>
      <c r="C3426" t="str">
        <f t="shared" si="159"/>
        <v>2023-2024</v>
      </c>
      <c r="D3426" t="s">
        <v>161</v>
      </c>
      <c r="E3426" t="s">
        <v>106</v>
      </c>
      <c r="F3426" t="str">
        <f t="shared" si="160"/>
        <v>Queensland</v>
      </c>
      <c r="G3426" t="s">
        <v>19</v>
      </c>
      <c r="H3426">
        <v>4558</v>
      </c>
      <c r="I3426" t="s">
        <v>11</v>
      </c>
      <c r="J3426" t="s">
        <v>134</v>
      </c>
      <c r="K3426" t="s">
        <v>152</v>
      </c>
      <c r="L3426" t="s">
        <v>142</v>
      </c>
      <c r="M3426" s="5">
        <v>84</v>
      </c>
    </row>
    <row r="3427" spans="1:13" x14ac:dyDescent="0.25">
      <c r="A3427" s="2">
        <v>45947</v>
      </c>
      <c r="B3427" s="3">
        <f t="shared" si="161"/>
        <v>2026</v>
      </c>
      <c r="C3427" t="str">
        <f t="shared" si="159"/>
        <v>2025-2026</v>
      </c>
      <c r="D3427" t="s">
        <v>160</v>
      </c>
      <c r="E3427" t="s">
        <v>13</v>
      </c>
      <c r="F3427" t="str">
        <f t="shared" si="160"/>
        <v>New South Wales</v>
      </c>
      <c r="G3427" t="s">
        <v>10</v>
      </c>
      <c r="H3427">
        <v>2141</v>
      </c>
      <c r="I3427" t="s">
        <v>11</v>
      </c>
      <c r="J3427" t="s">
        <v>123</v>
      </c>
      <c r="K3427" t="s">
        <v>150</v>
      </c>
      <c r="L3427" t="s">
        <v>140</v>
      </c>
      <c r="M3427" s="5">
        <v>765</v>
      </c>
    </row>
    <row r="3428" spans="1:13" x14ac:dyDescent="0.25">
      <c r="A3428" s="2">
        <v>45548</v>
      </c>
      <c r="B3428" s="3">
        <f t="shared" si="161"/>
        <v>2025</v>
      </c>
      <c r="C3428" t="str">
        <f t="shared" si="159"/>
        <v>2024-2025</v>
      </c>
      <c r="D3428" t="s">
        <v>160</v>
      </c>
      <c r="E3428" t="s">
        <v>105</v>
      </c>
      <c r="F3428" t="str">
        <f t="shared" si="160"/>
        <v>New South Wales</v>
      </c>
      <c r="G3428" t="s">
        <v>10</v>
      </c>
      <c r="H3428">
        <v>2031</v>
      </c>
      <c r="I3428" t="s">
        <v>11</v>
      </c>
      <c r="J3428" t="s">
        <v>124</v>
      </c>
      <c r="K3428" t="s">
        <v>157</v>
      </c>
      <c r="L3428" t="s">
        <v>147</v>
      </c>
      <c r="M3428" s="5">
        <v>27</v>
      </c>
    </row>
    <row r="3429" spans="1:13" x14ac:dyDescent="0.25">
      <c r="A3429" s="2">
        <v>45986</v>
      </c>
      <c r="B3429" s="3">
        <f t="shared" si="161"/>
        <v>2026</v>
      </c>
      <c r="C3429" t="str">
        <f t="shared" si="159"/>
        <v>2025-2026</v>
      </c>
      <c r="D3429" t="s">
        <v>161</v>
      </c>
      <c r="E3429" t="s">
        <v>80</v>
      </c>
      <c r="F3429" t="str">
        <f t="shared" si="160"/>
        <v>New South Wales</v>
      </c>
      <c r="G3429" t="s">
        <v>10</v>
      </c>
      <c r="H3429">
        <v>2120</v>
      </c>
      <c r="I3429" t="s">
        <v>11</v>
      </c>
      <c r="J3429" t="s">
        <v>123</v>
      </c>
      <c r="K3429" t="s">
        <v>154</v>
      </c>
      <c r="L3429" t="s">
        <v>144</v>
      </c>
      <c r="M3429" s="5">
        <v>579</v>
      </c>
    </row>
    <row r="3430" spans="1:13" x14ac:dyDescent="0.25">
      <c r="A3430" s="2">
        <v>45710</v>
      </c>
      <c r="B3430" s="3">
        <f t="shared" si="161"/>
        <v>2025</v>
      </c>
      <c r="C3430" t="str">
        <f t="shared" si="159"/>
        <v>2024-2025</v>
      </c>
      <c r="D3430" t="s">
        <v>160</v>
      </c>
      <c r="E3430" t="s">
        <v>35</v>
      </c>
      <c r="F3430" t="str">
        <f t="shared" si="160"/>
        <v>Victoria</v>
      </c>
      <c r="G3430" t="s">
        <v>26</v>
      </c>
      <c r="H3430">
        <v>3280</v>
      </c>
      <c r="I3430" t="s">
        <v>11</v>
      </c>
      <c r="J3430" t="s">
        <v>127</v>
      </c>
      <c r="K3430" t="s">
        <v>157</v>
      </c>
      <c r="L3430" t="s">
        <v>147</v>
      </c>
      <c r="M3430" s="5">
        <v>503</v>
      </c>
    </row>
    <row r="3431" spans="1:13" x14ac:dyDescent="0.25">
      <c r="A3431" s="2">
        <v>45342</v>
      </c>
      <c r="B3431" s="3">
        <f t="shared" si="161"/>
        <v>2024</v>
      </c>
      <c r="C3431" t="str">
        <f t="shared" si="159"/>
        <v>2023-2024</v>
      </c>
      <c r="D3431" t="s">
        <v>160</v>
      </c>
      <c r="E3431" t="s">
        <v>83</v>
      </c>
      <c r="F3431" t="str">
        <f t="shared" si="160"/>
        <v>Victoria</v>
      </c>
      <c r="G3431" t="s">
        <v>26</v>
      </c>
      <c r="H3431">
        <v>3551</v>
      </c>
      <c r="I3431" t="s">
        <v>11</v>
      </c>
      <c r="J3431" t="s">
        <v>127</v>
      </c>
      <c r="K3431" t="s">
        <v>154</v>
      </c>
      <c r="L3431" t="s">
        <v>144</v>
      </c>
      <c r="M3431" s="5">
        <v>480</v>
      </c>
    </row>
    <row r="3432" spans="1:13" x14ac:dyDescent="0.25">
      <c r="A3432" s="2">
        <v>45662</v>
      </c>
      <c r="B3432" s="3">
        <f t="shared" si="161"/>
        <v>2025</v>
      </c>
      <c r="C3432" t="str">
        <f t="shared" si="159"/>
        <v>2024-2025</v>
      </c>
      <c r="D3432" t="s">
        <v>160</v>
      </c>
      <c r="E3432" t="s">
        <v>46</v>
      </c>
      <c r="F3432" t="str">
        <f t="shared" si="160"/>
        <v>South Australia</v>
      </c>
      <c r="G3432" t="s">
        <v>17</v>
      </c>
      <c r="H3432">
        <v>5043</v>
      </c>
      <c r="I3432" t="s">
        <v>11</v>
      </c>
      <c r="J3432" t="s">
        <v>132</v>
      </c>
      <c r="K3432" t="s">
        <v>151</v>
      </c>
      <c r="L3432" t="s">
        <v>141</v>
      </c>
      <c r="M3432" s="5">
        <v>381</v>
      </c>
    </row>
    <row r="3433" spans="1:13" x14ac:dyDescent="0.25">
      <c r="A3433" s="2">
        <v>45670</v>
      </c>
      <c r="B3433" s="3">
        <f t="shared" si="161"/>
        <v>2025</v>
      </c>
      <c r="C3433" t="str">
        <f t="shared" si="159"/>
        <v>2024-2025</v>
      </c>
      <c r="D3433" t="s">
        <v>161</v>
      </c>
      <c r="E3433" t="s">
        <v>110</v>
      </c>
      <c r="F3433" t="str">
        <f t="shared" si="160"/>
        <v>Australian Capital Territory</v>
      </c>
      <c r="G3433" t="s">
        <v>51</v>
      </c>
      <c r="H3433">
        <v>2609</v>
      </c>
      <c r="I3433" t="s">
        <v>11</v>
      </c>
      <c r="J3433" t="s">
        <v>121</v>
      </c>
      <c r="K3433" t="s">
        <v>159</v>
      </c>
      <c r="L3433" t="s">
        <v>149</v>
      </c>
      <c r="M3433" s="5">
        <v>350</v>
      </c>
    </row>
    <row r="3434" spans="1:13" x14ac:dyDescent="0.25">
      <c r="A3434" s="2">
        <v>45521</v>
      </c>
      <c r="B3434" s="3">
        <f t="shared" si="161"/>
        <v>2025</v>
      </c>
      <c r="C3434" t="str">
        <f t="shared" si="159"/>
        <v>2024-2025</v>
      </c>
      <c r="D3434" t="s">
        <v>161</v>
      </c>
      <c r="E3434" t="s">
        <v>14</v>
      </c>
      <c r="F3434" t="str">
        <f t="shared" si="160"/>
        <v>Northern Territory</v>
      </c>
      <c r="G3434" t="s">
        <v>15</v>
      </c>
      <c r="H3434">
        <v>800</v>
      </c>
      <c r="I3434" t="s">
        <v>11</v>
      </c>
      <c r="J3434" t="s">
        <v>138</v>
      </c>
      <c r="K3434" t="s">
        <v>153</v>
      </c>
      <c r="L3434" t="s">
        <v>143</v>
      </c>
      <c r="M3434" s="5">
        <v>44</v>
      </c>
    </row>
    <row r="3435" spans="1:13" x14ac:dyDescent="0.25">
      <c r="A3435" s="2">
        <v>45674</v>
      </c>
      <c r="B3435" s="3">
        <f t="shared" si="161"/>
        <v>2025</v>
      </c>
      <c r="C3435" t="str">
        <f t="shared" si="159"/>
        <v>2024-2025</v>
      </c>
      <c r="D3435" t="s">
        <v>160</v>
      </c>
      <c r="E3435" t="s">
        <v>54</v>
      </c>
      <c r="F3435" t="str">
        <f t="shared" si="160"/>
        <v>New South Wales</v>
      </c>
      <c r="G3435" t="s">
        <v>10</v>
      </c>
      <c r="H3435">
        <v>2750</v>
      </c>
      <c r="I3435" t="s">
        <v>11</v>
      </c>
      <c r="J3435" t="s">
        <v>130</v>
      </c>
      <c r="K3435" t="s">
        <v>154</v>
      </c>
      <c r="L3435" t="s">
        <v>144</v>
      </c>
      <c r="M3435" s="5">
        <v>662</v>
      </c>
    </row>
    <row r="3436" spans="1:13" x14ac:dyDescent="0.25">
      <c r="A3436" s="2">
        <v>45517</v>
      </c>
      <c r="B3436" s="3">
        <f t="shared" si="161"/>
        <v>2025</v>
      </c>
      <c r="C3436" t="str">
        <f t="shared" si="159"/>
        <v>2024-2025</v>
      </c>
      <c r="D3436" t="s">
        <v>160</v>
      </c>
      <c r="E3436" t="s">
        <v>81</v>
      </c>
      <c r="F3436" t="str">
        <f t="shared" si="160"/>
        <v>Victoria</v>
      </c>
      <c r="G3436" t="s">
        <v>26</v>
      </c>
      <c r="H3436">
        <v>3076</v>
      </c>
      <c r="I3436" t="s">
        <v>11</v>
      </c>
      <c r="J3436" t="s">
        <v>126</v>
      </c>
      <c r="K3436" t="s">
        <v>154</v>
      </c>
      <c r="L3436" t="s">
        <v>144</v>
      </c>
      <c r="M3436" s="5">
        <v>150</v>
      </c>
    </row>
    <row r="3437" spans="1:13" x14ac:dyDescent="0.25">
      <c r="A3437" s="2">
        <v>45557</v>
      </c>
      <c r="B3437" s="3">
        <f t="shared" si="161"/>
        <v>2025</v>
      </c>
      <c r="C3437" t="str">
        <f t="shared" si="159"/>
        <v>2024-2025</v>
      </c>
      <c r="D3437" t="s">
        <v>160</v>
      </c>
      <c r="E3437" t="s">
        <v>84</v>
      </c>
      <c r="F3437" t="str">
        <f t="shared" si="160"/>
        <v>Western Australia</v>
      </c>
      <c r="G3437" t="s">
        <v>28</v>
      </c>
      <c r="H3437">
        <v>6280</v>
      </c>
      <c r="I3437" t="s">
        <v>11</v>
      </c>
      <c r="J3437" t="s">
        <v>133</v>
      </c>
      <c r="K3437" t="s">
        <v>153</v>
      </c>
      <c r="L3437" t="s">
        <v>143</v>
      </c>
      <c r="M3437" s="5">
        <v>173</v>
      </c>
    </row>
    <row r="3438" spans="1:13" x14ac:dyDescent="0.25">
      <c r="A3438" s="2">
        <v>45543</v>
      </c>
      <c r="B3438" s="3">
        <f t="shared" si="161"/>
        <v>2025</v>
      </c>
      <c r="C3438" t="str">
        <f t="shared" si="159"/>
        <v>2024-2025</v>
      </c>
      <c r="D3438" t="s">
        <v>161</v>
      </c>
      <c r="E3438" t="s">
        <v>48</v>
      </c>
      <c r="F3438" t="str">
        <f t="shared" si="160"/>
        <v>Western Australia</v>
      </c>
      <c r="G3438" t="s">
        <v>28</v>
      </c>
      <c r="H3438">
        <v>6450</v>
      </c>
      <c r="I3438" t="s">
        <v>11</v>
      </c>
      <c r="J3438" t="s">
        <v>139</v>
      </c>
      <c r="K3438" t="s">
        <v>159</v>
      </c>
      <c r="L3438" t="s">
        <v>149</v>
      </c>
      <c r="M3438" s="5">
        <v>457</v>
      </c>
    </row>
    <row r="3439" spans="1:13" x14ac:dyDescent="0.25">
      <c r="A3439" s="2">
        <v>45821</v>
      </c>
      <c r="B3439" s="3">
        <f t="shared" si="161"/>
        <v>2025</v>
      </c>
      <c r="C3439" t="str">
        <f t="shared" si="159"/>
        <v>2024-2025</v>
      </c>
      <c r="D3439" t="s">
        <v>161</v>
      </c>
      <c r="E3439" t="s">
        <v>87</v>
      </c>
      <c r="F3439" t="str">
        <f t="shared" si="160"/>
        <v>New South Wales</v>
      </c>
      <c r="G3439" t="s">
        <v>10</v>
      </c>
      <c r="H3439">
        <v>2158</v>
      </c>
      <c r="I3439" t="s">
        <v>11</v>
      </c>
      <c r="J3439" t="s">
        <v>123</v>
      </c>
      <c r="K3439" t="s">
        <v>159</v>
      </c>
      <c r="L3439" t="s">
        <v>149</v>
      </c>
      <c r="M3439" s="5">
        <v>379</v>
      </c>
    </row>
    <row r="3440" spans="1:13" x14ac:dyDescent="0.25">
      <c r="A3440" s="2">
        <v>45547</v>
      </c>
      <c r="B3440" s="3">
        <f t="shared" si="161"/>
        <v>2025</v>
      </c>
      <c r="C3440" t="str">
        <f t="shared" si="159"/>
        <v>2024-2025</v>
      </c>
      <c r="D3440" t="s">
        <v>160</v>
      </c>
      <c r="E3440" t="s">
        <v>91</v>
      </c>
      <c r="F3440" t="str">
        <f t="shared" si="160"/>
        <v>Western Australia</v>
      </c>
      <c r="G3440" t="s">
        <v>28</v>
      </c>
      <c r="H3440">
        <v>6109</v>
      </c>
      <c r="I3440" t="s">
        <v>11</v>
      </c>
      <c r="J3440" t="s">
        <v>133</v>
      </c>
      <c r="K3440" t="s">
        <v>154</v>
      </c>
      <c r="L3440" t="s">
        <v>144</v>
      </c>
      <c r="M3440" s="5">
        <v>439</v>
      </c>
    </row>
    <row r="3441" spans="1:13" x14ac:dyDescent="0.25">
      <c r="A3441" s="2">
        <v>45582</v>
      </c>
      <c r="B3441" s="3">
        <f t="shared" si="161"/>
        <v>2025</v>
      </c>
      <c r="C3441" t="str">
        <f t="shared" si="159"/>
        <v>2024-2025</v>
      </c>
      <c r="D3441" t="s">
        <v>161</v>
      </c>
      <c r="E3441" t="s">
        <v>106</v>
      </c>
      <c r="F3441" t="str">
        <f t="shared" si="160"/>
        <v>Queensland</v>
      </c>
      <c r="G3441" t="s">
        <v>19</v>
      </c>
      <c r="H3441">
        <v>4558</v>
      </c>
      <c r="I3441" t="s">
        <v>11</v>
      </c>
      <c r="J3441" t="s">
        <v>134</v>
      </c>
      <c r="K3441" t="s">
        <v>152</v>
      </c>
      <c r="L3441" t="s">
        <v>142</v>
      </c>
      <c r="M3441" s="5">
        <v>722</v>
      </c>
    </row>
    <row r="3442" spans="1:13" x14ac:dyDescent="0.25">
      <c r="A3442" s="2">
        <v>45689</v>
      </c>
      <c r="B3442" s="3">
        <f t="shared" si="161"/>
        <v>2025</v>
      </c>
      <c r="C3442" t="str">
        <f t="shared" si="159"/>
        <v>2024-2025</v>
      </c>
      <c r="D3442" t="s">
        <v>161</v>
      </c>
      <c r="E3442" t="s">
        <v>87</v>
      </c>
      <c r="F3442" t="str">
        <f t="shared" si="160"/>
        <v>New South Wales</v>
      </c>
      <c r="G3442" t="s">
        <v>10</v>
      </c>
      <c r="H3442">
        <v>2158</v>
      </c>
      <c r="I3442" t="s">
        <v>11</v>
      </c>
      <c r="J3442" t="s">
        <v>123</v>
      </c>
      <c r="K3442" t="s">
        <v>159</v>
      </c>
      <c r="L3442" t="s">
        <v>149</v>
      </c>
      <c r="M3442" s="5">
        <v>277</v>
      </c>
    </row>
    <row r="3443" spans="1:13" x14ac:dyDescent="0.25">
      <c r="A3443" s="2">
        <v>45367</v>
      </c>
      <c r="B3443" s="3">
        <f t="shared" si="161"/>
        <v>2024</v>
      </c>
      <c r="C3443" t="str">
        <f t="shared" si="159"/>
        <v>2023-2024</v>
      </c>
      <c r="D3443" t="s">
        <v>160</v>
      </c>
      <c r="E3443" t="s">
        <v>82</v>
      </c>
      <c r="F3443" t="str">
        <f t="shared" si="160"/>
        <v>Queensland</v>
      </c>
      <c r="G3443" t="s">
        <v>19</v>
      </c>
      <c r="H3443">
        <v>4215</v>
      </c>
      <c r="I3443" t="s">
        <v>11</v>
      </c>
      <c r="J3443" t="s">
        <v>122</v>
      </c>
      <c r="K3443" t="s">
        <v>152</v>
      </c>
      <c r="L3443" t="s">
        <v>142</v>
      </c>
      <c r="M3443" s="5">
        <v>611</v>
      </c>
    </row>
    <row r="3444" spans="1:13" x14ac:dyDescent="0.25">
      <c r="A3444" s="2">
        <v>45351</v>
      </c>
      <c r="B3444" s="3">
        <f t="shared" si="161"/>
        <v>2024</v>
      </c>
      <c r="C3444" t="str">
        <f t="shared" si="159"/>
        <v>2023-2024</v>
      </c>
      <c r="D3444" t="s">
        <v>160</v>
      </c>
      <c r="E3444" t="s">
        <v>86</v>
      </c>
      <c r="F3444" t="str">
        <f t="shared" si="160"/>
        <v>Queensland</v>
      </c>
      <c r="G3444" t="s">
        <v>19</v>
      </c>
      <c r="H3444">
        <v>4119</v>
      </c>
      <c r="I3444" t="s">
        <v>11</v>
      </c>
      <c r="J3444" t="s">
        <v>129</v>
      </c>
      <c r="K3444" t="s">
        <v>159</v>
      </c>
      <c r="L3444" t="s">
        <v>149</v>
      </c>
      <c r="M3444" s="5">
        <v>141</v>
      </c>
    </row>
    <row r="3445" spans="1:13" x14ac:dyDescent="0.25">
      <c r="A3445" s="2">
        <v>45723</v>
      </c>
      <c r="B3445" s="3">
        <f t="shared" si="161"/>
        <v>2025</v>
      </c>
      <c r="C3445" t="str">
        <f t="shared" si="159"/>
        <v>2024-2025</v>
      </c>
      <c r="D3445" t="s">
        <v>160</v>
      </c>
      <c r="E3445" t="s">
        <v>64</v>
      </c>
      <c r="F3445" t="str">
        <f t="shared" si="160"/>
        <v>Western Australia</v>
      </c>
      <c r="G3445" t="s">
        <v>28</v>
      </c>
      <c r="H3445">
        <v>6112</v>
      </c>
      <c r="I3445" t="s">
        <v>11</v>
      </c>
      <c r="J3445" t="s">
        <v>133</v>
      </c>
      <c r="K3445" t="s">
        <v>157</v>
      </c>
      <c r="L3445" t="s">
        <v>147</v>
      </c>
      <c r="M3445" s="5">
        <v>412</v>
      </c>
    </row>
    <row r="3446" spans="1:13" x14ac:dyDescent="0.25">
      <c r="A3446" s="2">
        <v>45646</v>
      </c>
      <c r="B3446" s="3">
        <f t="shared" si="161"/>
        <v>2025</v>
      </c>
      <c r="C3446" t="str">
        <f t="shared" si="159"/>
        <v>2024-2025</v>
      </c>
      <c r="D3446" t="s">
        <v>160</v>
      </c>
      <c r="E3446" t="s">
        <v>50</v>
      </c>
      <c r="F3446" t="str">
        <f t="shared" si="160"/>
        <v>Australian Capital Territory</v>
      </c>
      <c r="G3446" t="s">
        <v>51</v>
      </c>
      <c r="H3446">
        <v>2617</v>
      </c>
      <c r="I3446" t="s">
        <v>11</v>
      </c>
      <c r="J3446" t="s">
        <v>121</v>
      </c>
      <c r="K3446" t="s">
        <v>150</v>
      </c>
      <c r="L3446" t="s">
        <v>140</v>
      </c>
      <c r="M3446" s="5">
        <v>423</v>
      </c>
    </row>
    <row r="3447" spans="1:13" x14ac:dyDescent="0.25">
      <c r="A3447" s="2">
        <v>45922</v>
      </c>
      <c r="B3447" s="3">
        <f t="shared" si="161"/>
        <v>2026</v>
      </c>
      <c r="C3447" t="str">
        <f t="shared" si="159"/>
        <v>2025-2026</v>
      </c>
      <c r="D3447" t="s">
        <v>160</v>
      </c>
      <c r="E3447" t="s">
        <v>31</v>
      </c>
      <c r="F3447" t="str">
        <f t="shared" si="160"/>
        <v>South Australia</v>
      </c>
      <c r="G3447" t="s">
        <v>17</v>
      </c>
      <c r="H3447">
        <v>5082</v>
      </c>
      <c r="I3447" t="s">
        <v>11</v>
      </c>
      <c r="J3447" t="s">
        <v>132</v>
      </c>
      <c r="K3447" t="s">
        <v>151</v>
      </c>
      <c r="L3447" t="s">
        <v>141</v>
      </c>
      <c r="M3447" s="5">
        <v>133</v>
      </c>
    </row>
    <row r="3448" spans="1:13" x14ac:dyDescent="0.25">
      <c r="A3448" s="2">
        <v>45756</v>
      </c>
      <c r="B3448" s="3">
        <f t="shared" si="161"/>
        <v>2025</v>
      </c>
      <c r="C3448" t="str">
        <f t="shared" si="159"/>
        <v>2024-2025</v>
      </c>
      <c r="D3448" t="s">
        <v>160</v>
      </c>
      <c r="E3448" t="s">
        <v>87</v>
      </c>
      <c r="F3448" t="str">
        <f t="shared" si="160"/>
        <v>New South Wales</v>
      </c>
      <c r="G3448" t="s">
        <v>10</v>
      </c>
      <c r="H3448">
        <v>2158</v>
      </c>
      <c r="I3448" t="s">
        <v>11</v>
      </c>
      <c r="J3448" t="s">
        <v>123</v>
      </c>
      <c r="K3448" t="s">
        <v>154</v>
      </c>
      <c r="L3448" t="s">
        <v>144</v>
      </c>
      <c r="M3448" s="5">
        <v>588</v>
      </c>
    </row>
    <row r="3449" spans="1:13" x14ac:dyDescent="0.25">
      <c r="A3449" s="2">
        <v>45688</v>
      </c>
      <c r="B3449" s="3">
        <f t="shared" si="161"/>
        <v>2025</v>
      </c>
      <c r="C3449" t="str">
        <f t="shared" si="159"/>
        <v>2024-2025</v>
      </c>
      <c r="D3449" t="s">
        <v>160</v>
      </c>
      <c r="E3449" t="s">
        <v>56</v>
      </c>
      <c r="F3449" t="str">
        <f t="shared" si="160"/>
        <v>Queensland</v>
      </c>
      <c r="G3449" t="s">
        <v>19</v>
      </c>
      <c r="H3449">
        <v>4883</v>
      </c>
      <c r="I3449" t="s">
        <v>11</v>
      </c>
      <c r="J3449" t="s">
        <v>131</v>
      </c>
      <c r="K3449" t="s">
        <v>151</v>
      </c>
      <c r="L3449" t="s">
        <v>141</v>
      </c>
      <c r="M3449" s="5">
        <v>439</v>
      </c>
    </row>
    <row r="3450" spans="1:13" x14ac:dyDescent="0.25">
      <c r="A3450" s="2">
        <v>45625</v>
      </c>
      <c r="B3450" s="3">
        <f t="shared" si="161"/>
        <v>2025</v>
      </c>
      <c r="C3450" t="str">
        <f t="shared" si="159"/>
        <v>2024-2025</v>
      </c>
      <c r="D3450" t="s">
        <v>160</v>
      </c>
      <c r="E3450" t="s">
        <v>89</v>
      </c>
      <c r="F3450" t="str">
        <f t="shared" si="160"/>
        <v>Queensland</v>
      </c>
      <c r="G3450" t="s">
        <v>19</v>
      </c>
      <c r="H3450">
        <v>4700</v>
      </c>
      <c r="I3450" t="s">
        <v>11</v>
      </c>
      <c r="J3450" t="s">
        <v>136</v>
      </c>
      <c r="K3450" t="s">
        <v>157</v>
      </c>
      <c r="L3450" t="s">
        <v>147</v>
      </c>
      <c r="M3450" s="5">
        <v>234</v>
      </c>
    </row>
    <row r="3451" spans="1:13" x14ac:dyDescent="0.25">
      <c r="A3451" s="2">
        <v>45834</v>
      </c>
      <c r="B3451" s="3">
        <f t="shared" si="161"/>
        <v>2025</v>
      </c>
      <c r="C3451" t="str">
        <f t="shared" si="159"/>
        <v>2024-2025</v>
      </c>
      <c r="D3451" t="s">
        <v>160</v>
      </c>
      <c r="E3451" t="s">
        <v>54</v>
      </c>
      <c r="F3451" t="str">
        <f t="shared" si="160"/>
        <v>New South Wales</v>
      </c>
      <c r="G3451" t="s">
        <v>10</v>
      </c>
      <c r="H3451">
        <v>2750</v>
      </c>
      <c r="I3451" t="s">
        <v>11</v>
      </c>
      <c r="J3451" t="s">
        <v>130</v>
      </c>
      <c r="K3451" t="s">
        <v>153</v>
      </c>
      <c r="L3451" t="s">
        <v>143</v>
      </c>
      <c r="M3451" s="5">
        <v>100</v>
      </c>
    </row>
    <row r="3452" spans="1:13" x14ac:dyDescent="0.25">
      <c r="A3452" s="2">
        <v>45333</v>
      </c>
      <c r="B3452" s="3">
        <f t="shared" si="161"/>
        <v>2024</v>
      </c>
      <c r="C3452" t="str">
        <f t="shared" si="159"/>
        <v>2023-2024</v>
      </c>
      <c r="D3452" t="s">
        <v>160</v>
      </c>
      <c r="E3452" t="s">
        <v>63</v>
      </c>
      <c r="F3452" t="str">
        <f t="shared" si="160"/>
        <v>Queensland</v>
      </c>
      <c r="G3452" t="s">
        <v>19</v>
      </c>
      <c r="H3452">
        <v>4068</v>
      </c>
      <c r="I3452" t="s">
        <v>11</v>
      </c>
      <c r="J3452" t="s">
        <v>129</v>
      </c>
      <c r="K3452" t="s">
        <v>153</v>
      </c>
      <c r="L3452" t="s">
        <v>143</v>
      </c>
      <c r="M3452" s="5">
        <v>716</v>
      </c>
    </row>
    <row r="3453" spans="1:13" x14ac:dyDescent="0.25">
      <c r="A3453" s="2">
        <v>45367</v>
      </c>
      <c r="B3453" s="3">
        <f t="shared" si="161"/>
        <v>2024</v>
      </c>
      <c r="C3453" t="str">
        <f t="shared" si="159"/>
        <v>2023-2024</v>
      </c>
      <c r="D3453" t="s">
        <v>160</v>
      </c>
      <c r="E3453" t="s">
        <v>55</v>
      </c>
      <c r="F3453" t="str">
        <f t="shared" si="160"/>
        <v>Queensland</v>
      </c>
      <c r="G3453" t="s">
        <v>19</v>
      </c>
      <c r="H3453">
        <v>4740</v>
      </c>
      <c r="I3453" t="s">
        <v>11</v>
      </c>
      <c r="J3453" t="s">
        <v>136</v>
      </c>
      <c r="K3453" t="s">
        <v>155</v>
      </c>
      <c r="L3453" t="s">
        <v>145</v>
      </c>
      <c r="M3453" s="5">
        <v>260</v>
      </c>
    </row>
    <row r="3454" spans="1:13" x14ac:dyDescent="0.25">
      <c r="A3454" s="2">
        <v>45458</v>
      </c>
      <c r="B3454" s="3">
        <f t="shared" si="161"/>
        <v>2024</v>
      </c>
      <c r="C3454" t="str">
        <f t="shared" si="159"/>
        <v>2023-2024</v>
      </c>
      <c r="D3454" t="s">
        <v>161</v>
      </c>
      <c r="E3454" t="s">
        <v>45</v>
      </c>
      <c r="F3454" t="str">
        <f t="shared" si="160"/>
        <v>Victoria</v>
      </c>
      <c r="G3454" t="s">
        <v>26</v>
      </c>
      <c r="H3454">
        <v>3136</v>
      </c>
      <c r="I3454" t="s">
        <v>11</v>
      </c>
      <c r="J3454" t="s">
        <v>125</v>
      </c>
      <c r="K3454" t="s">
        <v>155</v>
      </c>
      <c r="L3454" t="s">
        <v>145</v>
      </c>
      <c r="M3454" s="5">
        <v>249</v>
      </c>
    </row>
    <row r="3455" spans="1:13" x14ac:dyDescent="0.25">
      <c r="A3455" s="2">
        <v>46022</v>
      </c>
      <c r="B3455" s="3">
        <f t="shared" si="161"/>
        <v>2026</v>
      </c>
      <c r="C3455" t="str">
        <f t="shared" si="159"/>
        <v>2025-2026</v>
      </c>
      <c r="D3455" t="s">
        <v>160</v>
      </c>
      <c r="E3455" t="s">
        <v>114</v>
      </c>
      <c r="F3455" t="str">
        <f t="shared" si="160"/>
        <v>Victoria</v>
      </c>
      <c r="G3455" t="s">
        <v>26</v>
      </c>
      <c r="H3455">
        <v>3353</v>
      </c>
      <c r="I3455" t="s">
        <v>11</v>
      </c>
      <c r="J3455" t="s">
        <v>127</v>
      </c>
      <c r="K3455" t="s">
        <v>157</v>
      </c>
      <c r="L3455" t="s">
        <v>147</v>
      </c>
      <c r="M3455" s="5">
        <v>572</v>
      </c>
    </row>
    <row r="3456" spans="1:13" x14ac:dyDescent="0.25">
      <c r="A3456" s="2">
        <v>45912</v>
      </c>
      <c r="B3456" s="3">
        <f t="shared" si="161"/>
        <v>2026</v>
      </c>
      <c r="C3456" t="str">
        <f t="shared" si="159"/>
        <v>2025-2026</v>
      </c>
      <c r="D3456" t="s">
        <v>160</v>
      </c>
      <c r="E3456" t="s">
        <v>90</v>
      </c>
      <c r="F3456" t="str">
        <f t="shared" si="160"/>
        <v>New South Wales</v>
      </c>
      <c r="G3456" t="s">
        <v>10</v>
      </c>
      <c r="H3456">
        <v>2650</v>
      </c>
      <c r="I3456" t="s">
        <v>11</v>
      </c>
      <c r="J3456" t="s">
        <v>130</v>
      </c>
      <c r="K3456" t="s">
        <v>157</v>
      </c>
      <c r="L3456" t="s">
        <v>147</v>
      </c>
      <c r="M3456" s="5">
        <v>229</v>
      </c>
    </row>
    <row r="3457" spans="1:13" x14ac:dyDescent="0.25">
      <c r="A3457" s="2">
        <v>45779</v>
      </c>
      <c r="B3457" s="3">
        <f t="shared" si="161"/>
        <v>2025</v>
      </c>
      <c r="C3457" t="str">
        <f t="shared" si="159"/>
        <v>2024-2025</v>
      </c>
      <c r="D3457" t="s">
        <v>161</v>
      </c>
      <c r="E3457" t="s">
        <v>114</v>
      </c>
      <c r="F3457" t="str">
        <f t="shared" si="160"/>
        <v>Victoria</v>
      </c>
      <c r="G3457" t="s">
        <v>26</v>
      </c>
      <c r="H3457">
        <v>3353</v>
      </c>
      <c r="I3457" t="s">
        <v>11</v>
      </c>
      <c r="J3457" t="s">
        <v>127</v>
      </c>
      <c r="K3457" t="s">
        <v>152</v>
      </c>
      <c r="L3457" t="s">
        <v>142</v>
      </c>
      <c r="M3457" s="5">
        <v>261</v>
      </c>
    </row>
    <row r="3458" spans="1:13" x14ac:dyDescent="0.25">
      <c r="A3458" s="2">
        <v>45566</v>
      </c>
      <c r="B3458" s="3">
        <f t="shared" si="161"/>
        <v>2025</v>
      </c>
      <c r="C3458" t="str">
        <f t="shared" ref="C3458:C3521" si="162">IF(MONTH(A3458) &gt;= 7, YEAR(A3458) &amp; "-" &amp; YEAR(A3458) + 1, YEAR(A3458) - 1 &amp; "-" &amp; YEAR(A3458))</f>
        <v>2024-2025</v>
      </c>
      <c r="D3458" t="s">
        <v>160</v>
      </c>
      <c r="E3458" t="s">
        <v>78</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120</v>
      </c>
      <c r="K3458" t="s">
        <v>154</v>
      </c>
      <c r="L3458" t="s">
        <v>144</v>
      </c>
      <c r="M3458" s="5">
        <v>89</v>
      </c>
    </row>
    <row r="3459" spans="1:13" x14ac:dyDescent="0.25">
      <c r="A3459" s="2">
        <v>45548</v>
      </c>
      <c r="B3459" s="3">
        <f t="shared" ref="B3459:B3522" si="164">IF(MONTH(A3459)&gt;=7,YEAR(A3459)+1,YEAR(A3459))</f>
        <v>2025</v>
      </c>
      <c r="C3459" t="str">
        <f t="shared" si="162"/>
        <v>2024-2025</v>
      </c>
      <c r="D3459" t="s">
        <v>160</v>
      </c>
      <c r="E3459" t="s">
        <v>34</v>
      </c>
      <c r="F3459" t="str">
        <f t="shared" si="163"/>
        <v>New South Wales</v>
      </c>
      <c r="G3459" t="s">
        <v>10</v>
      </c>
      <c r="H3459">
        <v>2560</v>
      </c>
      <c r="I3459" t="s">
        <v>11</v>
      </c>
      <c r="J3459" t="s">
        <v>121</v>
      </c>
      <c r="K3459" t="s">
        <v>152</v>
      </c>
      <c r="L3459" t="s">
        <v>142</v>
      </c>
      <c r="M3459" s="5">
        <v>21</v>
      </c>
    </row>
    <row r="3460" spans="1:13" x14ac:dyDescent="0.25">
      <c r="A3460" s="2">
        <v>45492</v>
      </c>
      <c r="B3460" s="3">
        <f t="shared" si="164"/>
        <v>2025</v>
      </c>
      <c r="C3460" t="str">
        <f t="shared" si="162"/>
        <v>2024-2025</v>
      </c>
      <c r="D3460" t="s">
        <v>160</v>
      </c>
      <c r="E3460" t="s">
        <v>34</v>
      </c>
      <c r="F3460" t="str">
        <f t="shared" si="163"/>
        <v>New South Wales</v>
      </c>
      <c r="G3460" t="s">
        <v>10</v>
      </c>
      <c r="H3460">
        <v>2560</v>
      </c>
      <c r="I3460" t="s">
        <v>11</v>
      </c>
      <c r="J3460" t="s">
        <v>121</v>
      </c>
      <c r="K3460" t="s">
        <v>153</v>
      </c>
      <c r="L3460" t="s">
        <v>143</v>
      </c>
      <c r="M3460" s="5">
        <v>779</v>
      </c>
    </row>
    <row r="3461" spans="1:13" x14ac:dyDescent="0.25">
      <c r="A3461" s="2">
        <v>45559</v>
      </c>
      <c r="B3461" s="3">
        <f t="shared" si="164"/>
        <v>2025</v>
      </c>
      <c r="C3461" t="str">
        <f t="shared" si="162"/>
        <v>2024-2025</v>
      </c>
      <c r="D3461" t="s">
        <v>160</v>
      </c>
      <c r="E3461" t="s">
        <v>35</v>
      </c>
      <c r="F3461" t="str">
        <f t="shared" si="163"/>
        <v>Victoria</v>
      </c>
      <c r="G3461" t="s">
        <v>26</v>
      </c>
      <c r="H3461">
        <v>3280</v>
      </c>
      <c r="I3461" t="s">
        <v>11</v>
      </c>
      <c r="J3461" t="s">
        <v>127</v>
      </c>
      <c r="K3461" t="s">
        <v>154</v>
      </c>
      <c r="L3461" t="s">
        <v>144</v>
      </c>
      <c r="M3461" s="5">
        <v>393</v>
      </c>
    </row>
    <row r="3462" spans="1:13" x14ac:dyDescent="0.25">
      <c r="A3462" s="2">
        <v>46008</v>
      </c>
      <c r="B3462" s="3">
        <f t="shared" si="164"/>
        <v>2026</v>
      </c>
      <c r="C3462" t="str">
        <f t="shared" si="162"/>
        <v>2025-2026</v>
      </c>
      <c r="D3462" t="s">
        <v>160</v>
      </c>
      <c r="E3462" t="s">
        <v>54</v>
      </c>
      <c r="F3462" t="str">
        <f t="shared" si="163"/>
        <v>New South Wales</v>
      </c>
      <c r="G3462" t="s">
        <v>10</v>
      </c>
      <c r="H3462">
        <v>2750</v>
      </c>
      <c r="I3462" t="s">
        <v>11</v>
      </c>
      <c r="J3462" t="s">
        <v>130</v>
      </c>
      <c r="K3462" t="s">
        <v>154</v>
      </c>
      <c r="L3462" t="s">
        <v>144</v>
      </c>
      <c r="M3462" s="5">
        <v>237</v>
      </c>
    </row>
    <row r="3463" spans="1:13" x14ac:dyDescent="0.25">
      <c r="A3463" s="2">
        <v>45755</v>
      </c>
      <c r="B3463" s="3">
        <f t="shared" si="164"/>
        <v>2025</v>
      </c>
      <c r="C3463" t="str">
        <f t="shared" si="162"/>
        <v>2024-2025</v>
      </c>
      <c r="D3463" t="s">
        <v>160</v>
      </c>
      <c r="E3463" t="s">
        <v>41</v>
      </c>
      <c r="F3463" t="str">
        <f t="shared" si="163"/>
        <v>New South Wales</v>
      </c>
      <c r="G3463" t="s">
        <v>10</v>
      </c>
      <c r="H3463">
        <v>2478</v>
      </c>
      <c r="I3463" t="s">
        <v>11</v>
      </c>
      <c r="J3463" t="s">
        <v>120</v>
      </c>
      <c r="K3463" t="s">
        <v>159</v>
      </c>
      <c r="L3463" t="s">
        <v>149</v>
      </c>
      <c r="M3463" s="5">
        <v>476</v>
      </c>
    </row>
    <row r="3464" spans="1:13" x14ac:dyDescent="0.25">
      <c r="A3464" s="2">
        <v>45571</v>
      </c>
      <c r="B3464" s="3">
        <f t="shared" si="164"/>
        <v>2025</v>
      </c>
      <c r="C3464" t="str">
        <f t="shared" si="162"/>
        <v>2024-2025</v>
      </c>
      <c r="D3464" t="s">
        <v>160</v>
      </c>
      <c r="E3464" t="s">
        <v>47</v>
      </c>
      <c r="F3464" t="str">
        <f t="shared" si="163"/>
        <v>Victoria</v>
      </c>
      <c r="G3464" t="s">
        <v>26</v>
      </c>
      <c r="H3464">
        <v>3630</v>
      </c>
      <c r="I3464" t="s">
        <v>11</v>
      </c>
      <c r="J3464" t="s">
        <v>135</v>
      </c>
      <c r="K3464" t="s">
        <v>159</v>
      </c>
      <c r="L3464" t="s">
        <v>149</v>
      </c>
      <c r="M3464" s="5">
        <v>477</v>
      </c>
    </row>
    <row r="3465" spans="1:13" x14ac:dyDescent="0.25">
      <c r="A3465" s="2">
        <v>45471</v>
      </c>
      <c r="B3465" s="3">
        <f t="shared" si="164"/>
        <v>2024</v>
      </c>
      <c r="C3465" t="str">
        <f t="shared" si="162"/>
        <v>2023-2024</v>
      </c>
      <c r="D3465" t="s">
        <v>160</v>
      </c>
      <c r="E3465" t="s">
        <v>49</v>
      </c>
      <c r="F3465" t="str">
        <f t="shared" si="163"/>
        <v>New South Wales</v>
      </c>
      <c r="G3465" t="s">
        <v>10</v>
      </c>
      <c r="H3465">
        <v>2350</v>
      </c>
      <c r="I3465" t="s">
        <v>11</v>
      </c>
      <c r="J3465" t="s">
        <v>120</v>
      </c>
      <c r="K3465" t="s">
        <v>151</v>
      </c>
      <c r="L3465" t="s">
        <v>141</v>
      </c>
      <c r="M3465" s="5">
        <v>510</v>
      </c>
    </row>
    <row r="3466" spans="1:13" x14ac:dyDescent="0.25">
      <c r="A3466" s="2">
        <v>45406</v>
      </c>
      <c r="B3466" s="3">
        <f t="shared" si="164"/>
        <v>2024</v>
      </c>
      <c r="C3466" t="str">
        <f t="shared" si="162"/>
        <v>2023-2024</v>
      </c>
      <c r="D3466" t="s">
        <v>160</v>
      </c>
      <c r="E3466" t="s">
        <v>67</v>
      </c>
      <c r="F3466" t="str">
        <f t="shared" si="163"/>
        <v>Tasmania</v>
      </c>
      <c r="G3466" t="s">
        <v>43</v>
      </c>
      <c r="H3466">
        <v>7250</v>
      </c>
      <c r="I3466" t="s">
        <v>11</v>
      </c>
      <c r="J3466" t="s">
        <v>128</v>
      </c>
      <c r="K3466" t="s">
        <v>157</v>
      </c>
      <c r="L3466" t="s">
        <v>147</v>
      </c>
      <c r="M3466" s="5">
        <v>764</v>
      </c>
    </row>
    <row r="3467" spans="1:13" x14ac:dyDescent="0.25">
      <c r="A3467" s="2">
        <v>45951</v>
      </c>
      <c r="B3467" s="3">
        <f t="shared" si="164"/>
        <v>2026</v>
      </c>
      <c r="C3467" t="str">
        <f t="shared" si="162"/>
        <v>2025-2026</v>
      </c>
      <c r="D3467" t="s">
        <v>160</v>
      </c>
      <c r="E3467" t="s">
        <v>78</v>
      </c>
      <c r="F3467" t="str">
        <f t="shared" si="163"/>
        <v>New South Wales</v>
      </c>
      <c r="G3467" t="s">
        <v>10</v>
      </c>
      <c r="H3467">
        <v>2480</v>
      </c>
      <c r="I3467" t="s">
        <v>11</v>
      </c>
      <c r="J3467" t="s">
        <v>120</v>
      </c>
      <c r="K3467" t="s">
        <v>157</v>
      </c>
      <c r="L3467" t="s">
        <v>147</v>
      </c>
      <c r="M3467" s="5">
        <v>236</v>
      </c>
    </row>
    <row r="3468" spans="1:13" x14ac:dyDescent="0.25">
      <c r="A3468" s="2">
        <v>45502</v>
      </c>
      <c r="B3468" s="3">
        <f t="shared" si="164"/>
        <v>2025</v>
      </c>
      <c r="C3468" t="str">
        <f t="shared" si="162"/>
        <v>2024-2025</v>
      </c>
      <c r="D3468" t="s">
        <v>160</v>
      </c>
      <c r="E3468" t="s">
        <v>104</v>
      </c>
      <c r="F3468" t="str">
        <f t="shared" si="163"/>
        <v>Victoria</v>
      </c>
      <c r="G3468" t="s">
        <v>26</v>
      </c>
      <c r="H3468">
        <v>3175</v>
      </c>
      <c r="I3468" t="s">
        <v>11</v>
      </c>
      <c r="J3468" t="s">
        <v>125</v>
      </c>
      <c r="K3468" t="s">
        <v>153</v>
      </c>
      <c r="L3468" t="s">
        <v>143</v>
      </c>
      <c r="M3468" s="5">
        <v>92</v>
      </c>
    </row>
    <row r="3469" spans="1:13" x14ac:dyDescent="0.25">
      <c r="A3469" s="2">
        <v>45484</v>
      </c>
      <c r="B3469" s="3">
        <f t="shared" si="164"/>
        <v>2025</v>
      </c>
      <c r="C3469" t="str">
        <f t="shared" si="162"/>
        <v>2024-2025</v>
      </c>
      <c r="D3469" t="s">
        <v>160</v>
      </c>
      <c r="E3469" t="s">
        <v>38</v>
      </c>
      <c r="F3469" t="str">
        <f t="shared" si="163"/>
        <v>Victoria</v>
      </c>
      <c r="G3469" t="s">
        <v>26</v>
      </c>
      <c r="H3469">
        <v>3199</v>
      </c>
      <c r="I3469" t="s">
        <v>11</v>
      </c>
      <c r="J3469" t="s">
        <v>125</v>
      </c>
      <c r="K3469" t="s">
        <v>155</v>
      </c>
      <c r="L3469" t="s">
        <v>145</v>
      </c>
      <c r="M3469" s="5">
        <v>111</v>
      </c>
    </row>
    <row r="3470" spans="1:13" x14ac:dyDescent="0.25">
      <c r="A3470" s="2">
        <v>45958</v>
      </c>
      <c r="B3470" s="3">
        <f t="shared" si="164"/>
        <v>2026</v>
      </c>
      <c r="C3470" t="str">
        <f t="shared" si="162"/>
        <v>2025-2026</v>
      </c>
      <c r="D3470" t="s">
        <v>160</v>
      </c>
      <c r="E3470" t="s">
        <v>64</v>
      </c>
      <c r="F3470" t="str">
        <f t="shared" si="163"/>
        <v>Western Australia</v>
      </c>
      <c r="G3470" t="s">
        <v>28</v>
      </c>
      <c r="H3470">
        <v>6112</v>
      </c>
      <c r="I3470" t="s">
        <v>11</v>
      </c>
      <c r="J3470" t="s">
        <v>133</v>
      </c>
      <c r="K3470" t="s">
        <v>159</v>
      </c>
      <c r="L3470" t="s">
        <v>149</v>
      </c>
      <c r="M3470" s="5">
        <v>567</v>
      </c>
    </row>
    <row r="3471" spans="1:13" x14ac:dyDescent="0.25">
      <c r="A3471" s="2">
        <v>45816</v>
      </c>
      <c r="B3471" s="3">
        <f t="shared" si="164"/>
        <v>2025</v>
      </c>
      <c r="C3471" t="str">
        <f t="shared" si="162"/>
        <v>2024-2025</v>
      </c>
      <c r="D3471" t="s">
        <v>160</v>
      </c>
      <c r="E3471" t="s">
        <v>104</v>
      </c>
      <c r="F3471" t="str">
        <f t="shared" si="163"/>
        <v>Victoria</v>
      </c>
      <c r="G3471" t="s">
        <v>26</v>
      </c>
      <c r="H3471">
        <v>3175</v>
      </c>
      <c r="I3471" t="s">
        <v>11</v>
      </c>
      <c r="J3471" t="s">
        <v>125</v>
      </c>
      <c r="K3471" t="s">
        <v>152</v>
      </c>
      <c r="L3471" t="s">
        <v>142</v>
      </c>
      <c r="M3471" s="5">
        <v>193</v>
      </c>
    </row>
    <row r="3472" spans="1:13" x14ac:dyDescent="0.25">
      <c r="A3472" s="2">
        <v>45706</v>
      </c>
      <c r="B3472" s="3">
        <f t="shared" si="164"/>
        <v>2025</v>
      </c>
      <c r="C3472" t="str">
        <f t="shared" si="162"/>
        <v>2024-2025</v>
      </c>
      <c r="D3472" t="s">
        <v>160</v>
      </c>
      <c r="E3472" t="s">
        <v>110</v>
      </c>
      <c r="F3472" t="str">
        <f t="shared" si="163"/>
        <v>Australian Capital Territory</v>
      </c>
      <c r="G3472" t="s">
        <v>51</v>
      </c>
      <c r="H3472">
        <v>2609</v>
      </c>
      <c r="I3472" t="s">
        <v>11</v>
      </c>
      <c r="J3472" t="s">
        <v>121</v>
      </c>
      <c r="K3472" t="s">
        <v>155</v>
      </c>
      <c r="L3472" t="s">
        <v>145</v>
      </c>
      <c r="M3472" s="5">
        <v>669</v>
      </c>
    </row>
    <row r="3473" spans="1:13" x14ac:dyDescent="0.25">
      <c r="A3473" s="2">
        <v>45509</v>
      </c>
      <c r="B3473" s="3">
        <f t="shared" si="164"/>
        <v>2025</v>
      </c>
      <c r="C3473" t="str">
        <f t="shared" si="162"/>
        <v>2024-2025</v>
      </c>
      <c r="D3473" t="s">
        <v>161</v>
      </c>
      <c r="E3473" t="s">
        <v>36</v>
      </c>
      <c r="F3473" t="str">
        <f t="shared" si="163"/>
        <v>New South Wales</v>
      </c>
      <c r="G3473" t="s">
        <v>10</v>
      </c>
      <c r="H3473">
        <v>2539</v>
      </c>
      <c r="I3473" t="s">
        <v>11</v>
      </c>
      <c r="J3473" t="s">
        <v>121</v>
      </c>
      <c r="K3473" t="s">
        <v>151</v>
      </c>
      <c r="L3473" t="s">
        <v>141</v>
      </c>
      <c r="M3473" s="5">
        <v>384</v>
      </c>
    </row>
    <row r="3474" spans="1:13" x14ac:dyDescent="0.25">
      <c r="A3474" s="2">
        <v>45934</v>
      </c>
      <c r="B3474" s="3">
        <f t="shared" si="164"/>
        <v>2026</v>
      </c>
      <c r="C3474" t="str">
        <f t="shared" si="162"/>
        <v>2025-2026</v>
      </c>
      <c r="D3474" t="s">
        <v>160</v>
      </c>
      <c r="E3474" t="s">
        <v>13</v>
      </c>
      <c r="F3474" t="str">
        <f t="shared" si="163"/>
        <v>New South Wales</v>
      </c>
      <c r="G3474" t="s">
        <v>10</v>
      </c>
      <c r="H3474">
        <v>2141</v>
      </c>
      <c r="I3474" t="s">
        <v>11</v>
      </c>
      <c r="J3474" t="s">
        <v>123</v>
      </c>
      <c r="K3474" t="s">
        <v>151</v>
      </c>
      <c r="L3474" t="s">
        <v>141</v>
      </c>
      <c r="M3474" s="5">
        <v>461</v>
      </c>
    </row>
    <row r="3475" spans="1:13" x14ac:dyDescent="0.25">
      <c r="A3475" s="2">
        <v>45848</v>
      </c>
      <c r="B3475" s="3">
        <f t="shared" si="164"/>
        <v>2026</v>
      </c>
      <c r="C3475" t="str">
        <f t="shared" si="162"/>
        <v>2025-2026</v>
      </c>
      <c r="D3475" t="s">
        <v>161</v>
      </c>
      <c r="E3475" t="s">
        <v>95</v>
      </c>
      <c r="F3475" t="str">
        <f t="shared" si="163"/>
        <v>New South Wales</v>
      </c>
      <c r="G3475" t="s">
        <v>10</v>
      </c>
      <c r="H3475">
        <v>2131</v>
      </c>
      <c r="I3475" t="s">
        <v>11</v>
      </c>
      <c r="J3475" t="s">
        <v>123</v>
      </c>
      <c r="K3475" t="s">
        <v>153</v>
      </c>
      <c r="L3475" t="s">
        <v>143</v>
      </c>
      <c r="M3475" s="5">
        <v>425</v>
      </c>
    </row>
    <row r="3476" spans="1:13" x14ac:dyDescent="0.25">
      <c r="A3476" s="2">
        <v>45649</v>
      </c>
      <c r="B3476" s="3">
        <f t="shared" si="164"/>
        <v>2025</v>
      </c>
      <c r="C3476" t="str">
        <f t="shared" si="162"/>
        <v>2024-2025</v>
      </c>
      <c r="D3476" t="s">
        <v>160</v>
      </c>
      <c r="E3476" t="s">
        <v>20</v>
      </c>
      <c r="F3476" t="str">
        <f t="shared" si="163"/>
        <v>South Australia</v>
      </c>
      <c r="G3476" t="s">
        <v>17</v>
      </c>
      <c r="H3476">
        <v>5607</v>
      </c>
      <c r="I3476" t="s">
        <v>11</v>
      </c>
      <c r="J3476" t="s">
        <v>137</v>
      </c>
      <c r="K3476" t="s">
        <v>150</v>
      </c>
      <c r="L3476" t="s">
        <v>140</v>
      </c>
      <c r="M3476" s="5">
        <v>759</v>
      </c>
    </row>
    <row r="3477" spans="1:13" x14ac:dyDescent="0.25">
      <c r="A3477" s="2">
        <v>45506</v>
      </c>
      <c r="B3477" s="3">
        <f t="shared" si="164"/>
        <v>2025</v>
      </c>
      <c r="C3477" t="str">
        <f t="shared" si="162"/>
        <v>2024-2025</v>
      </c>
      <c r="D3477" t="s">
        <v>161</v>
      </c>
      <c r="E3477" t="s">
        <v>99</v>
      </c>
      <c r="F3477" t="str">
        <f t="shared" si="163"/>
        <v>Western Australia</v>
      </c>
      <c r="G3477" t="s">
        <v>28</v>
      </c>
      <c r="H3477">
        <v>6530</v>
      </c>
      <c r="I3477" t="s">
        <v>11</v>
      </c>
      <c r="J3477" t="s">
        <v>139</v>
      </c>
      <c r="K3477" t="s">
        <v>156</v>
      </c>
      <c r="L3477" t="s">
        <v>146</v>
      </c>
      <c r="M3477" s="5">
        <v>465</v>
      </c>
    </row>
    <row r="3478" spans="1:13" x14ac:dyDescent="0.25">
      <c r="A3478" s="2">
        <v>45538</v>
      </c>
      <c r="B3478" s="3">
        <f t="shared" si="164"/>
        <v>2025</v>
      </c>
      <c r="C3478" t="str">
        <f t="shared" si="162"/>
        <v>2024-2025</v>
      </c>
      <c r="D3478" t="s">
        <v>160</v>
      </c>
      <c r="E3478" t="s">
        <v>63</v>
      </c>
      <c r="F3478" t="str">
        <f t="shared" si="163"/>
        <v>Queensland</v>
      </c>
      <c r="G3478" t="s">
        <v>19</v>
      </c>
      <c r="H3478">
        <v>4068</v>
      </c>
      <c r="I3478" t="s">
        <v>11</v>
      </c>
      <c r="J3478" t="s">
        <v>129</v>
      </c>
      <c r="K3478" t="s">
        <v>159</v>
      </c>
      <c r="L3478" t="s">
        <v>149</v>
      </c>
      <c r="M3478" s="5">
        <v>555</v>
      </c>
    </row>
    <row r="3479" spans="1:13" x14ac:dyDescent="0.25">
      <c r="A3479" s="2">
        <v>45599</v>
      </c>
      <c r="B3479" s="3">
        <f t="shared" si="164"/>
        <v>2025</v>
      </c>
      <c r="C3479" t="str">
        <f t="shared" si="162"/>
        <v>2024-2025</v>
      </c>
      <c r="D3479" t="s">
        <v>160</v>
      </c>
      <c r="E3479" t="s">
        <v>53</v>
      </c>
      <c r="F3479" t="str">
        <f t="shared" si="163"/>
        <v>Queensland</v>
      </c>
      <c r="G3479" t="s">
        <v>19</v>
      </c>
      <c r="H3479">
        <v>4012</v>
      </c>
      <c r="I3479" t="s">
        <v>11</v>
      </c>
      <c r="J3479" t="s">
        <v>129</v>
      </c>
      <c r="K3479" t="s">
        <v>155</v>
      </c>
      <c r="L3479" t="s">
        <v>145</v>
      </c>
      <c r="M3479" s="5">
        <v>328</v>
      </c>
    </row>
    <row r="3480" spans="1:13" x14ac:dyDescent="0.25">
      <c r="A3480" s="2">
        <v>45658</v>
      </c>
      <c r="B3480" s="3">
        <f t="shared" si="164"/>
        <v>2025</v>
      </c>
      <c r="C3480" t="str">
        <f t="shared" si="162"/>
        <v>2024-2025</v>
      </c>
      <c r="D3480" t="s">
        <v>160</v>
      </c>
      <c r="E3480" t="s">
        <v>74</v>
      </c>
      <c r="F3480" t="str">
        <f t="shared" si="163"/>
        <v>Victoria</v>
      </c>
      <c r="G3480" t="s">
        <v>26</v>
      </c>
      <c r="H3480">
        <v>3500</v>
      </c>
      <c r="I3480" t="s">
        <v>11</v>
      </c>
      <c r="J3480" t="s">
        <v>127</v>
      </c>
      <c r="K3480" t="s">
        <v>157</v>
      </c>
      <c r="L3480" t="s">
        <v>147</v>
      </c>
      <c r="M3480" s="5">
        <v>159</v>
      </c>
    </row>
    <row r="3481" spans="1:13" x14ac:dyDescent="0.25">
      <c r="A3481" s="2">
        <v>45507</v>
      </c>
      <c r="B3481" s="3">
        <f t="shared" si="164"/>
        <v>2025</v>
      </c>
      <c r="C3481" t="str">
        <f t="shared" si="162"/>
        <v>2024-2025</v>
      </c>
      <c r="D3481" t="s">
        <v>161</v>
      </c>
      <c r="E3481" t="s">
        <v>48</v>
      </c>
      <c r="F3481" t="str">
        <f t="shared" si="163"/>
        <v>Western Australia</v>
      </c>
      <c r="G3481" t="s">
        <v>28</v>
      </c>
      <c r="H3481">
        <v>6450</v>
      </c>
      <c r="I3481" t="s">
        <v>11</v>
      </c>
      <c r="J3481" t="s">
        <v>139</v>
      </c>
      <c r="K3481" t="s">
        <v>150</v>
      </c>
      <c r="L3481" t="s">
        <v>140</v>
      </c>
      <c r="M3481" s="5">
        <v>130</v>
      </c>
    </row>
    <row r="3482" spans="1:13" x14ac:dyDescent="0.25">
      <c r="A3482" s="2">
        <v>45330</v>
      </c>
      <c r="B3482" s="3">
        <f t="shared" si="164"/>
        <v>2024</v>
      </c>
      <c r="C3482" t="str">
        <f t="shared" si="162"/>
        <v>2023-2024</v>
      </c>
      <c r="D3482" t="s">
        <v>160</v>
      </c>
      <c r="E3482" t="s">
        <v>30</v>
      </c>
      <c r="F3482" t="str">
        <f t="shared" si="163"/>
        <v>Victoria</v>
      </c>
      <c r="G3482" t="s">
        <v>26</v>
      </c>
      <c r="H3482">
        <v>3030</v>
      </c>
      <c r="I3482" t="s">
        <v>11</v>
      </c>
      <c r="J3482" t="s">
        <v>126</v>
      </c>
      <c r="K3482" t="s">
        <v>151</v>
      </c>
      <c r="L3482" t="s">
        <v>141</v>
      </c>
      <c r="M3482" s="5">
        <v>281</v>
      </c>
    </row>
    <row r="3483" spans="1:13" x14ac:dyDescent="0.25">
      <c r="A3483" s="2">
        <v>45553</v>
      </c>
      <c r="B3483" s="3">
        <f t="shared" si="164"/>
        <v>2025</v>
      </c>
      <c r="C3483" t="str">
        <f t="shared" si="162"/>
        <v>2024-2025</v>
      </c>
      <c r="D3483" t="s">
        <v>160</v>
      </c>
      <c r="E3483" t="s">
        <v>24</v>
      </c>
      <c r="F3483" t="str">
        <f t="shared" si="163"/>
        <v>Queensland</v>
      </c>
      <c r="G3483" t="s">
        <v>19</v>
      </c>
      <c r="H3483">
        <v>4053</v>
      </c>
      <c r="I3483" t="s">
        <v>11</v>
      </c>
      <c r="J3483" t="s">
        <v>129</v>
      </c>
      <c r="K3483" t="s">
        <v>153</v>
      </c>
      <c r="L3483" t="s">
        <v>143</v>
      </c>
      <c r="M3483" s="5">
        <v>508</v>
      </c>
    </row>
    <row r="3484" spans="1:13" x14ac:dyDescent="0.25">
      <c r="A3484" s="2">
        <v>45355</v>
      </c>
      <c r="B3484" s="3">
        <f t="shared" si="164"/>
        <v>2024</v>
      </c>
      <c r="C3484" t="str">
        <f t="shared" si="162"/>
        <v>2023-2024</v>
      </c>
      <c r="D3484" t="s">
        <v>160</v>
      </c>
      <c r="E3484" t="s">
        <v>16</v>
      </c>
      <c r="F3484" t="str">
        <f t="shared" si="163"/>
        <v>South Australia</v>
      </c>
      <c r="G3484" t="s">
        <v>17</v>
      </c>
      <c r="H3484">
        <v>5168</v>
      </c>
      <c r="I3484" t="s">
        <v>11</v>
      </c>
      <c r="J3484" t="s">
        <v>132</v>
      </c>
      <c r="K3484" t="s">
        <v>159</v>
      </c>
      <c r="L3484" t="s">
        <v>149</v>
      </c>
      <c r="M3484" s="5">
        <v>485</v>
      </c>
    </row>
    <row r="3485" spans="1:13" x14ac:dyDescent="0.25">
      <c r="A3485" s="2">
        <v>45471</v>
      </c>
      <c r="B3485" s="3">
        <f t="shared" si="164"/>
        <v>2024</v>
      </c>
      <c r="C3485" t="str">
        <f t="shared" si="162"/>
        <v>2023-2024</v>
      </c>
      <c r="D3485" t="s">
        <v>161</v>
      </c>
      <c r="E3485" t="s">
        <v>99</v>
      </c>
      <c r="F3485" t="str">
        <f t="shared" si="163"/>
        <v>Western Australia</v>
      </c>
      <c r="G3485" t="s">
        <v>28</v>
      </c>
      <c r="H3485">
        <v>6530</v>
      </c>
      <c r="I3485" t="s">
        <v>11</v>
      </c>
      <c r="J3485" t="s">
        <v>139</v>
      </c>
      <c r="K3485" t="s">
        <v>157</v>
      </c>
      <c r="L3485" t="s">
        <v>147</v>
      </c>
      <c r="M3485" s="5">
        <v>132</v>
      </c>
    </row>
    <row r="3486" spans="1:13" x14ac:dyDescent="0.25">
      <c r="A3486" s="2">
        <v>45307</v>
      </c>
      <c r="B3486" s="3">
        <f t="shared" si="164"/>
        <v>2024</v>
      </c>
      <c r="C3486" t="str">
        <f t="shared" si="162"/>
        <v>2023-2024</v>
      </c>
      <c r="D3486" t="s">
        <v>160</v>
      </c>
      <c r="E3486" t="s">
        <v>84</v>
      </c>
      <c r="F3486" t="str">
        <f t="shared" si="163"/>
        <v>Western Australia</v>
      </c>
      <c r="G3486" t="s">
        <v>28</v>
      </c>
      <c r="H3486">
        <v>6280</v>
      </c>
      <c r="I3486" t="s">
        <v>11</v>
      </c>
      <c r="J3486" t="s">
        <v>133</v>
      </c>
      <c r="K3486" t="s">
        <v>153</v>
      </c>
      <c r="L3486" t="s">
        <v>143</v>
      </c>
      <c r="M3486" s="5">
        <v>692</v>
      </c>
    </row>
    <row r="3487" spans="1:13" x14ac:dyDescent="0.25">
      <c r="A3487" s="2">
        <v>45601</v>
      </c>
      <c r="B3487" s="3">
        <f t="shared" si="164"/>
        <v>2025</v>
      </c>
      <c r="C3487" t="str">
        <f t="shared" si="162"/>
        <v>2024-2025</v>
      </c>
      <c r="D3487" t="s">
        <v>160</v>
      </c>
      <c r="E3487" t="s">
        <v>52</v>
      </c>
      <c r="F3487" t="str">
        <f t="shared" si="163"/>
        <v>New South Wales</v>
      </c>
      <c r="G3487" t="s">
        <v>10</v>
      </c>
      <c r="H3487">
        <v>2485</v>
      </c>
      <c r="I3487" t="s">
        <v>11</v>
      </c>
      <c r="J3487" t="s">
        <v>120</v>
      </c>
      <c r="K3487" t="s">
        <v>150</v>
      </c>
      <c r="L3487" t="s">
        <v>140</v>
      </c>
      <c r="M3487" s="5">
        <v>270</v>
      </c>
    </row>
    <row r="3488" spans="1:13" x14ac:dyDescent="0.25">
      <c r="A3488" s="2">
        <v>45992</v>
      </c>
      <c r="B3488" s="3">
        <f t="shared" si="164"/>
        <v>2026</v>
      </c>
      <c r="C3488" t="str">
        <f t="shared" si="162"/>
        <v>2025-2026</v>
      </c>
      <c r="D3488" t="s">
        <v>160</v>
      </c>
      <c r="E3488" t="s">
        <v>92</v>
      </c>
      <c r="F3488" t="str">
        <f t="shared" si="163"/>
        <v>New South Wales</v>
      </c>
      <c r="G3488" t="s">
        <v>10</v>
      </c>
      <c r="H3488">
        <v>2015</v>
      </c>
      <c r="I3488" t="s">
        <v>11</v>
      </c>
      <c r="J3488" t="s">
        <v>124</v>
      </c>
      <c r="K3488" t="s">
        <v>157</v>
      </c>
      <c r="L3488" t="s">
        <v>147</v>
      </c>
      <c r="M3488" s="5">
        <v>470</v>
      </c>
    </row>
    <row r="3489" spans="1:13" x14ac:dyDescent="0.25">
      <c r="A3489" s="2">
        <v>45419</v>
      </c>
      <c r="B3489" s="3">
        <f t="shared" si="164"/>
        <v>2024</v>
      </c>
      <c r="C3489" t="str">
        <f t="shared" si="162"/>
        <v>2023-2024</v>
      </c>
      <c r="D3489" t="s">
        <v>161</v>
      </c>
      <c r="E3489" t="s">
        <v>95</v>
      </c>
      <c r="F3489" t="str">
        <f t="shared" si="163"/>
        <v>New South Wales</v>
      </c>
      <c r="G3489" t="s">
        <v>10</v>
      </c>
      <c r="H3489">
        <v>2131</v>
      </c>
      <c r="I3489" t="s">
        <v>11</v>
      </c>
      <c r="J3489" t="s">
        <v>123</v>
      </c>
      <c r="K3489" t="s">
        <v>157</v>
      </c>
      <c r="L3489" t="s">
        <v>147</v>
      </c>
      <c r="M3489" s="5">
        <v>488</v>
      </c>
    </row>
    <row r="3490" spans="1:13" x14ac:dyDescent="0.25">
      <c r="A3490" s="2">
        <v>45567</v>
      </c>
      <c r="B3490" s="3">
        <f t="shared" si="164"/>
        <v>2025</v>
      </c>
      <c r="C3490" t="str">
        <f t="shared" si="162"/>
        <v>2024-2025</v>
      </c>
      <c r="D3490" t="s">
        <v>160</v>
      </c>
      <c r="E3490" t="s">
        <v>69</v>
      </c>
      <c r="F3490" t="str">
        <f t="shared" si="163"/>
        <v>Victoria</v>
      </c>
      <c r="G3490" t="s">
        <v>26</v>
      </c>
      <c r="H3490">
        <v>3148</v>
      </c>
      <c r="I3490" t="s">
        <v>11</v>
      </c>
      <c r="J3490" t="s">
        <v>125</v>
      </c>
      <c r="K3490" t="s">
        <v>157</v>
      </c>
      <c r="L3490" t="s">
        <v>147</v>
      </c>
      <c r="M3490" s="5">
        <v>485</v>
      </c>
    </row>
    <row r="3491" spans="1:13" x14ac:dyDescent="0.25">
      <c r="A3491" s="2">
        <v>45492</v>
      </c>
      <c r="B3491" s="3">
        <f t="shared" si="164"/>
        <v>2025</v>
      </c>
      <c r="C3491" t="str">
        <f t="shared" si="162"/>
        <v>2024-2025</v>
      </c>
      <c r="D3491" t="s">
        <v>160</v>
      </c>
      <c r="E3491" t="s">
        <v>83</v>
      </c>
      <c r="F3491" t="str">
        <f t="shared" si="163"/>
        <v>Victoria</v>
      </c>
      <c r="G3491" t="s">
        <v>26</v>
      </c>
      <c r="H3491">
        <v>3551</v>
      </c>
      <c r="I3491" t="s">
        <v>11</v>
      </c>
      <c r="J3491" t="s">
        <v>127</v>
      </c>
      <c r="K3491" t="s">
        <v>154</v>
      </c>
      <c r="L3491" t="s">
        <v>144</v>
      </c>
      <c r="M3491" s="5">
        <v>23</v>
      </c>
    </row>
    <row r="3492" spans="1:13" x14ac:dyDescent="0.25">
      <c r="A3492" s="2">
        <v>45823</v>
      </c>
      <c r="B3492" s="3">
        <f t="shared" si="164"/>
        <v>2025</v>
      </c>
      <c r="C3492" t="str">
        <f t="shared" si="162"/>
        <v>2024-2025</v>
      </c>
      <c r="D3492" t="s">
        <v>160</v>
      </c>
      <c r="E3492" t="s">
        <v>94</v>
      </c>
      <c r="F3492" t="str">
        <f t="shared" si="163"/>
        <v>Queensland</v>
      </c>
      <c r="G3492" t="s">
        <v>19</v>
      </c>
      <c r="H3492">
        <v>4551</v>
      </c>
      <c r="I3492" t="s">
        <v>11</v>
      </c>
      <c r="J3492" t="s">
        <v>134</v>
      </c>
      <c r="K3492" t="s">
        <v>157</v>
      </c>
      <c r="L3492" t="s">
        <v>147</v>
      </c>
      <c r="M3492" s="5">
        <v>271</v>
      </c>
    </row>
    <row r="3493" spans="1:13" x14ac:dyDescent="0.25">
      <c r="A3493" s="2">
        <v>45852</v>
      </c>
      <c r="B3493" s="3">
        <f t="shared" si="164"/>
        <v>2026</v>
      </c>
      <c r="C3493" t="str">
        <f t="shared" si="162"/>
        <v>2025-2026</v>
      </c>
      <c r="D3493" t="s">
        <v>160</v>
      </c>
      <c r="E3493" t="s">
        <v>16</v>
      </c>
      <c r="F3493" t="str">
        <f t="shared" si="163"/>
        <v>South Australia</v>
      </c>
      <c r="G3493" t="s">
        <v>17</v>
      </c>
      <c r="H3493">
        <v>5168</v>
      </c>
      <c r="I3493" t="s">
        <v>11</v>
      </c>
      <c r="J3493" t="s">
        <v>132</v>
      </c>
      <c r="K3493" t="s">
        <v>157</v>
      </c>
      <c r="L3493" t="s">
        <v>147</v>
      </c>
      <c r="M3493" s="5">
        <v>688</v>
      </c>
    </row>
    <row r="3494" spans="1:13" x14ac:dyDescent="0.25">
      <c r="A3494" s="2">
        <v>45497</v>
      </c>
      <c r="B3494" s="3">
        <f t="shared" si="164"/>
        <v>2025</v>
      </c>
      <c r="C3494" t="str">
        <f t="shared" si="162"/>
        <v>2024-2025</v>
      </c>
      <c r="D3494" t="s">
        <v>161</v>
      </c>
      <c r="E3494" t="s">
        <v>79</v>
      </c>
      <c r="F3494" t="str">
        <f t="shared" si="163"/>
        <v>Queensland</v>
      </c>
      <c r="G3494" t="s">
        <v>19</v>
      </c>
      <c r="H3494">
        <v>4680</v>
      </c>
      <c r="I3494" t="s">
        <v>11</v>
      </c>
      <c r="J3494" t="s">
        <v>136</v>
      </c>
      <c r="K3494" t="s">
        <v>154</v>
      </c>
      <c r="L3494" t="s">
        <v>144</v>
      </c>
      <c r="M3494" s="5">
        <v>578</v>
      </c>
    </row>
    <row r="3495" spans="1:13" x14ac:dyDescent="0.25">
      <c r="A3495" s="2">
        <v>46019</v>
      </c>
      <c r="B3495" s="3">
        <f t="shared" si="164"/>
        <v>2026</v>
      </c>
      <c r="C3495" t="str">
        <f t="shared" si="162"/>
        <v>2025-2026</v>
      </c>
      <c r="D3495" t="s">
        <v>160</v>
      </c>
      <c r="E3495" t="s">
        <v>90</v>
      </c>
      <c r="F3495" t="str">
        <f t="shared" si="163"/>
        <v>New South Wales</v>
      </c>
      <c r="G3495" t="s">
        <v>10</v>
      </c>
      <c r="H3495">
        <v>2650</v>
      </c>
      <c r="I3495" t="s">
        <v>11</v>
      </c>
      <c r="J3495" t="s">
        <v>130</v>
      </c>
      <c r="K3495" t="s">
        <v>157</v>
      </c>
      <c r="L3495" t="s">
        <v>147</v>
      </c>
      <c r="M3495" s="5">
        <v>641</v>
      </c>
    </row>
    <row r="3496" spans="1:13" x14ac:dyDescent="0.25">
      <c r="A3496" s="2">
        <v>45884</v>
      </c>
      <c r="B3496" s="3">
        <f t="shared" si="164"/>
        <v>2026</v>
      </c>
      <c r="C3496" t="str">
        <f t="shared" si="162"/>
        <v>2025-2026</v>
      </c>
      <c r="D3496" t="s">
        <v>160</v>
      </c>
      <c r="E3496" t="s">
        <v>73</v>
      </c>
      <c r="F3496" t="str">
        <f t="shared" si="163"/>
        <v>Queensland</v>
      </c>
      <c r="G3496" t="s">
        <v>19</v>
      </c>
      <c r="H3496">
        <v>4509</v>
      </c>
      <c r="I3496" t="s">
        <v>11</v>
      </c>
      <c r="J3496" t="s">
        <v>122</v>
      </c>
      <c r="K3496" t="s">
        <v>153</v>
      </c>
      <c r="L3496" t="s">
        <v>143</v>
      </c>
      <c r="M3496" s="5">
        <v>560</v>
      </c>
    </row>
    <row r="3497" spans="1:13" x14ac:dyDescent="0.25">
      <c r="A3497" s="2">
        <v>45759</v>
      </c>
      <c r="B3497" s="3">
        <f t="shared" si="164"/>
        <v>2025</v>
      </c>
      <c r="C3497" t="str">
        <f t="shared" si="162"/>
        <v>2024-2025</v>
      </c>
      <c r="D3497" t="s">
        <v>161</v>
      </c>
      <c r="E3497" t="s">
        <v>45</v>
      </c>
      <c r="F3497" t="str">
        <f t="shared" si="163"/>
        <v>Victoria</v>
      </c>
      <c r="G3497" t="s">
        <v>26</v>
      </c>
      <c r="H3497">
        <v>3136</v>
      </c>
      <c r="I3497" t="s">
        <v>11</v>
      </c>
      <c r="J3497" t="s">
        <v>125</v>
      </c>
      <c r="K3497" t="s">
        <v>154</v>
      </c>
      <c r="L3497" t="s">
        <v>144</v>
      </c>
      <c r="M3497" s="5">
        <v>735</v>
      </c>
    </row>
    <row r="3498" spans="1:13" x14ac:dyDescent="0.25">
      <c r="A3498" s="2">
        <v>45397</v>
      </c>
      <c r="B3498" s="3">
        <f t="shared" si="164"/>
        <v>2024</v>
      </c>
      <c r="C3498" t="str">
        <f t="shared" si="162"/>
        <v>2023-2024</v>
      </c>
      <c r="D3498" t="s">
        <v>160</v>
      </c>
      <c r="E3498" t="s">
        <v>9</v>
      </c>
      <c r="F3498" t="str">
        <f t="shared" si="163"/>
        <v>New South Wales</v>
      </c>
      <c r="G3498" t="s">
        <v>10</v>
      </c>
      <c r="H3498">
        <v>2067</v>
      </c>
      <c r="I3498" t="s">
        <v>11</v>
      </c>
      <c r="J3498" t="s">
        <v>124</v>
      </c>
      <c r="K3498" t="s">
        <v>156</v>
      </c>
      <c r="L3498" t="s">
        <v>146</v>
      </c>
      <c r="M3498" s="5">
        <v>578</v>
      </c>
    </row>
    <row r="3499" spans="1:13" x14ac:dyDescent="0.25">
      <c r="A3499" s="2">
        <v>45678</v>
      </c>
      <c r="B3499" s="3">
        <f t="shared" si="164"/>
        <v>2025</v>
      </c>
      <c r="C3499" t="str">
        <f t="shared" si="162"/>
        <v>2024-2025</v>
      </c>
      <c r="D3499" t="s">
        <v>160</v>
      </c>
      <c r="E3499" t="s">
        <v>113</v>
      </c>
      <c r="F3499" t="str">
        <f t="shared" si="163"/>
        <v>New South Wales</v>
      </c>
      <c r="G3499" t="s">
        <v>10</v>
      </c>
      <c r="H3499">
        <v>2101</v>
      </c>
      <c r="I3499" t="s">
        <v>11</v>
      </c>
      <c r="J3499" t="s">
        <v>123</v>
      </c>
      <c r="K3499" t="s">
        <v>152</v>
      </c>
      <c r="L3499" t="s">
        <v>142</v>
      </c>
      <c r="M3499" s="5">
        <v>571</v>
      </c>
    </row>
    <row r="3500" spans="1:13" x14ac:dyDescent="0.25">
      <c r="A3500" s="2">
        <v>45564</v>
      </c>
      <c r="B3500" s="3">
        <f t="shared" si="164"/>
        <v>2025</v>
      </c>
      <c r="C3500" t="str">
        <f t="shared" si="162"/>
        <v>2024-2025</v>
      </c>
      <c r="D3500" t="s">
        <v>160</v>
      </c>
      <c r="E3500" t="s">
        <v>100</v>
      </c>
      <c r="F3500" t="str">
        <f t="shared" si="163"/>
        <v>New South Wales</v>
      </c>
      <c r="G3500" t="s">
        <v>10</v>
      </c>
      <c r="H3500">
        <v>2800</v>
      </c>
      <c r="I3500" t="s">
        <v>11</v>
      </c>
      <c r="J3500" t="s">
        <v>130</v>
      </c>
      <c r="K3500" t="s">
        <v>155</v>
      </c>
      <c r="L3500" t="s">
        <v>145</v>
      </c>
      <c r="M3500" s="5">
        <v>219</v>
      </c>
    </row>
    <row r="3501" spans="1:13" x14ac:dyDescent="0.25">
      <c r="A3501" s="2">
        <v>45455</v>
      </c>
      <c r="B3501" s="3">
        <f t="shared" si="164"/>
        <v>2024</v>
      </c>
      <c r="C3501" t="str">
        <f t="shared" si="162"/>
        <v>2023-2024</v>
      </c>
      <c r="D3501" t="s">
        <v>160</v>
      </c>
      <c r="E3501" t="s">
        <v>101</v>
      </c>
      <c r="F3501" t="str">
        <f t="shared" si="163"/>
        <v>Queensland</v>
      </c>
      <c r="G3501" t="s">
        <v>19</v>
      </c>
      <c r="H3501">
        <v>4305</v>
      </c>
      <c r="I3501" t="s">
        <v>11</v>
      </c>
      <c r="J3501" t="s">
        <v>122</v>
      </c>
      <c r="K3501" t="s">
        <v>151</v>
      </c>
      <c r="L3501" t="s">
        <v>141</v>
      </c>
      <c r="M3501" s="5">
        <v>688</v>
      </c>
    </row>
    <row r="3502" spans="1:13" x14ac:dyDescent="0.25">
      <c r="A3502" s="2">
        <v>45513</v>
      </c>
      <c r="B3502" s="3">
        <f t="shared" si="164"/>
        <v>2025</v>
      </c>
      <c r="C3502" t="str">
        <f t="shared" si="162"/>
        <v>2024-2025</v>
      </c>
      <c r="D3502" t="s">
        <v>161</v>
      </c>
      <c r="E3502" t="s">
        <v>111</v>
      </c>
      <c r="F3502" t="str">
        <f t="shared" si="163"/>
        <v>New South Wales</v>
      </c>
      <c r="G3502" t="s">
        <v>10</v>
      </c>
      <c r="H3502">
        <v>2154</v>
      </c>
      <c r="I3502" t="s">
        <v>11</v>
      </c>
      <c r="J3502" t="s">
        <v>123</v>
      </c>
      <c r="K3502" t="s">
        <v>157</v>
      </c>
      <c r="L3502" t="s">
        <v>147</v>
      </c>
      <c r="M3502" s="5">
        <v>354</v>
      </c>
    </row>
    <row r="3503" spans="1:13" x14ac:dyDescent="0.25">
      <c r="A3503" s="2">
        <v>45586</v>
      </c>
      <c r="B3503" s="3">
        <f t="shared" si="164"/>
        <v>2025</v>
      </c>
      <c r="C3503" t="str">
        <f t="shared" si="162"/>
        <v>2024-2025</v>
      </c>
      <c r="D3503" t="s">
        <v>160</v>
      </c>
      <c r="E3503" t="s">
        <v>12</v>
      </c>
      <c r="F3503" t="str">
        <f t="shared" si="163"/>
        <v>New South Wales</v>
      </c>
      <c r="G3503" t="s">
        <v>10</v>
      </c>
      <c r="H3503">
        <v>2795</v>
      </c>
      <c r="I3503" t="s">
        <v>11</v>
      </c>
      <c r="J3503" t="s">
        <v>130</v>
      </c>
      <c r="K3503" t="s">
        <v>154</v>
      </c>
      <c r="L3503" t="s">
        <v>144</v>
      </c>
      <c r="M3503" s="5">
        <v>472</v>
      </c>
    </row>
    <row r="3504" spans="1:13" x14ac:dyDescent="0.25">
      <c r="A3504" s="2">
        <v>45653</v>
      </c>
      <c r="B3504" s="3">
        <f t="shared" si="164"/>
        <v>2025</v>
      </c>
      <c r="C3504" t="str">
        <f t="shared" si="162"/>
        <v>2024-2025</v>
      </c>
      <c r="D3504" t="s">
        <v>160</v>
      </c>
      <c r="E3504" t="s">
        <v>69</v>
      </c>
      <c r="F3504" t="str">
        <f t="shared" si="163"/>
        <v>Victoria</v>
      </c>
      <c r="G3504" t="s">
        <v>26</v>
      </c>
      <c r="H3504">
        <v>3148</v>
      </c>
      <c r="I3504" t="s">
        <v>11</v>
      </c>
      <c r="J3504" t="s">
        <v>125</v>
      </c>
      <c r="K3504" t="s">
        <v>156</v>
      </c>
      <c r="L3504" t="s">
        <v>146</v>
      </c>
      <c r="M3504" s="5">
        <v>593</v>
      </c>
    </row>
    <row r="3505" spans="1:13" x14ac:dyDescent="0.25">
      <c r="A3505" s="2">
        <v>45885</v>
      </c>
      <c r="B3505" s="3">
        <f t="shared" si="164"/>
        <v>2026</v>
      </c>
      <c r="C3505" t="str">
        <f t="shared" si="162"/>
        <v>2025-2026</v>
      </c>
      <c r="D3505" t="s">
        <v>160</v>
      </c>
      <c r="E3505" t="s">
        <v>75</v>
      </c>
      <c r="F3505" t="str">
        <f t="shared" si="163"/>
        <v>Victoria</v>
      </c>
      <c r="G3505" t="s">
        <v>26</v>
      </c>
      <c r="H3505">
        <v>3915</v>
      </c>
      <c r="I3505" t="s">
        <v>11</v>
      </c>
      <c r="J3505" t="s">
        <v>135</v>
      </c>
      <c r="K3505" t="s">
        <v>151</v>
      </c>
      <c r="L3505" t="s">
        <v>141</v>
      </c>
      <c r="M3505" s="5">
        <v>235</v>
      </c>
    </row>
    <row r="3506" spans="1:13" x14ac:dyDescent="0.25">
      <c r="A3506" s="2">
        <v>45779</v>
      </c>
      <c r="B3506" s="3">
        <f t="shared" si="164"/>
        <v>2025</v>
      </c>
      <c r="C3506" t="str">
        <f t="shared" si="162"/>
        <v>2024-2025</v>
      </c>
      <c r="D3506" t="s">
        <v>160</v>
      </c>
      <c r="E3506" t="s">
        <v>84</v>
      </c>
      <c r="F3506" t="str">
        <f t="shared" si="163"/>
        <v>Western Australia</v>
      </c>
      <c r="G3506" t="s">
        <v>28</v>
      </c>
      <c r="H3506">
        <v>6280</v>
      </c>
      <c r="I3506" t="s">
        <v>11</v>
      </c>
      <c r="J3506" t="s">
        <v>133</v>
      </c>
      <c r="K3506" t="s">
        <v>156</v>
      </c>
      <c r="L3506" t="s">
        <v>146</v>
      </c>
      <c r="M3506" s="5">
        <v>53</v>
      </c>
    </row>
    <row r="3507" spans="1:13" x14ac:dyDescent="0.25">
      <c r="A3507" s="2">
        <v>45362</v>
      </c>
      <c r="B3507" s="3">
        <f t="shared" si="164"/>
        <v>2024</v>
      </c>
      <c r="C3507" t="str">
        <f t="shared" si="162"/>
        <v>2023-2024</v>
      </c>
      <c r="D3507" t="s">
        <v>160</v>
      </c>
      <c r="E3507" t="s">
        <v>68</v>
      </c>
      <c r="F3507" t="str">
        <f t="shared" si="163"/>
        <v>Victoria</v>
      </c>
      <c r="G3507" t="s">
        <v>26</v>
      </c>
      <c r="H3507">
        <v>3429</v>
      </c>
      <c r="I3507" t="s">
        <v>11</v>
      </c>
      <c r="J3507" t="s">
        <v>127</v>
      </c>
      <c r="K3507" t="s">
        <v>155</v>
      </c>
      <c r="L3507" t="s">
        <v>145</v>
      </c>
      <c r="M3507" s="5">
        <v>589</v>
      </c>
    </row>
    <row r="3508" spans="1:13" x14ac:dyDescent="0.25">
      <c r="A3508" s="2">
        <v>45850</v>
      </c>
      <c r="B3508" s="3">
        <f t="shared" si="164"/>
        <v>2026</v>
      </c>
      <c r="C3508" t="str">
        <f t="shared" si="162"/>
        <v>2025-2026</v>
      </c>
      <c r="D3508" t="s">
        <v>160</v>
      </c>
      <c r="E3508" t="s">
        <v>77</v>
      </c>
      <c r="F3508" t="str">
        <f t="shared" si="163"/>
        <v>Victoria</v>
      </c>
      <c r="G3508" t="s">
        <v>26</v>
      </c>
      <c r="H3508">
        <v>3018</v>
      </c>
      <c r="I3508" t="s">
        <v>11</v>
      </c>
      <c r="J3508" t="s">
        <v>126</v>
      </c>
      <c r="K3508" t="s">
        <v>157</v>
      </c>
      <c r="L3508" t="s">
        <v>147</v>
      </c>
      <c r="M3508" s="5">
        <v>333</v>
      </c>
    </row>
    <row r="3509" spans="1:13" x14ac:dyDescent="0.25">
      <c r="A3509" s="2">
        <v>45776</v>
      </c>
      <c r="B3509" s="3">
        <f t="shared" si="164"/>
        <v>2025</v>
      </c>
      <c r="C3509" t="str">
        <f t="shared" si="162"/>
        <v>2024-2025</v>
      </c>
      <c r="D3509" t="s">
        <v>160</v>
      </c>
      <c r="E3509" t="s">
        <v>110</v>
      </c>
      <c r="F3509" t="str">
        <f t="shared" si="163"/>
        <v>Australian Capital Territory</v>
      </c>
      <c r="G3509" t="s">
        <v>51</v>
      </c>
      <c r="H3509">
        <v>2609</v>
      </c>
      <c r="I3509" t="s">
        <v>11</v>
      </c>
      <c r="J3509" t="s">
        <v>121</v>
      </c>
      <c r="K3509" t="s">
        <v>154</v>
      </c>
      <c r="L3509" t="s">
        <v>144</v>
      </c>
      <c r="M3509" s="5">
        <v>436</v>
      </c>
    </row>
    <row r="3510" spans="1:13" x14ac:dyDescent="0.25">
      <c r="A3510" s="2">
        <v>45413</v>
      </c>
      <c r="B3510" s="3">
        <f t="shared" si="164"/>
        <v>2024</v>
      </c>
      <c r="C3510" t="str">
        <f t="shared" si="162"/>
        <v>2023-2024</v>
      </c>
      <c r="D3510" t="s">
        <v>161</v>
      </c>
      <c r="E3510" t="s">
        <v>44</v>
      </c>
      <c r="F3510" t="str">
        <f t="shared" si="163"/>
        <v>Western Australia</v>
      </c>
      <c r="G3510" t="s">
        <v>28</v>
      </c>
      <c r="H3510">
        <v>6010</v>
      </c>
      <c r="I3510" t="s">
        <v>11</v>
      </c>
      <c r="J3510" t="s">
        <v>119</v>
      </c>
      <c r="K3510" t="s">
        <v>154</v>
      </c>
      <c r="L3510" t="s">
        <v>144</v>
      </c>
      <c r="M3510" s="5">
        <v>629</v>
      </c>
    </row>
    <row r="3511" spans="1:13" x14ac:dyDescent="0.25">
      <c r="A3511" s="2">
        <v>45655</v>
      </c>
      <c r="B3511" s="3">
        <f t="shared" si="164"/>
        <v>2025</v>
      </c>
      <c r="C3511" t="str">
        <f t="shared" si="162"/>
        <v>2024-2025</v>
      </c>
      <c r="D3511" t="s">
        <v>161</v>
      </c>
      <c r="E3511" t="s">
        <v>106</v>
      </c>
      <c r="F3511" t="str">
        <f t="shared" si="163"/>
        <v>Queensland</v>
      </c>
      <c r="G3511" t="s">
        <v>19</v>
      </c>
      <c r="H3511">
        <v>4558</v>
      </c>
      <c r="I3511" t="s">
        <v>11</v>
      </c>
      <c r="J3511" t="s">
        <v>134</v>
      </c>
      <c r="K3511" t="s">
        <v>153</v>
      </c>
      <c r="L3511" t="s">
        <v>143</v>
      </c>
      <c r="M3511" s="5">
        <v>190</v>
      </c>
    </row>
    <row r="3512" spans="1:13" x14ac:dyDescent="0.25">
      <c r="A3512" s="2">
        <v>45548</v>
      </c>
      <c r="B3512" s="3">
        <f t="shared" si="164"/>
        <v>2025</v>
      </c>
      <c r="C3512" t="str">
        <f t="shared" si="162"/>
        <v>2024-2025</v>
      </c>
      <c r="D3512" t="s">
        <v>161</v>
      </c>
      <c r="E3512" t="s">
        <v>62</v>
      </c>
      <c r="F3512" t="str">
        <f t="shared" si="163"/>
        <v>Victoria</v>
      </c>
      <c r="G3512" t="s">
        <v>26</v>
      </c>
      <c r="H3512">
        <v>3690</v>
      </c>
      <c r="I3512" t="s">
        <v>11</v>
      </c>
      <c r="J3512" t="s">
        <v>135</v>
      </c>
      <c r="K3512" t="s">
        <v>159</v>
      </c>
      <c r="L3512" t="s">
        <v>149</v>
      </c>
      <c r="M3512" s="5">
        <v>337</v>
      </c>
    </row>
    <row r="3513" spans="1:13" x14ac:dyDescent="0.25">
      <c r="A3513" s="2">
        <v>45728</v>
      </c>
      <c r="B3513" s="3">
        <f t="shared" si="164"/>
        <v>2025</v>
      </c>
      <c r="C3513" t="str">
        <f t="shared" si="162"/>
        <v>2024-2025</v>
      </c>
      <c r="D3513" t="s">
        <v>160</v>
      </c>
      <c r="E3513" t="s">
        <v>86</v>
      </c>
      <c r="F3513" t="str">
        <f t="shared" si="163"/>
        <v>Queensland</v>
      </c>
      <c r="G3513" t="s">
        <v>19</v>
      </c>
      <c r="H3513">
        <v>4119</v>
      </c>
      <c r="I3513" t="s">
        <v>11</v>
      </c>
      <c r="J3513" t="s">
        <v>129</v>
      </c>
      <c r="K3513" t="s">
        <v>153</v>
      </c>
      <c r="L3513" t="s">
        <v>143</v>
      </c>
      <c r="M3513" s="5">
        <v>747</v>
      </c>
    </row>
    <row r="3514" spans="1:13" x14ac:dyDescent="0.25">
      <c r="A3514" s="2">
        <v>45346</v>
      </c>
      <c r="B3514" s="3">
        <f t="shared" si="164"/>
        <v>2024</v>
      </c>
      <c r="C3514" t="str">
        <f t="shared" si="162"/>
        <v>2023-2024</v>
      </c>
      <c r="D3514" t="s">
        <v>160</v>
      </c>
      <c r="E3514" t="s">
        <v>86</v>
      </c>
      <c r="F3514" t="str">
        <f t="shared" si="163"/>
        <v>Queensland</v>
      </c>
      <c r="G3514" t="s">
        <v>19</v>
      </c>
      <c r="H3514">
        <v>4119</v>
      </c>
      <c r="I3514" t="s">
        <v>11</v>
      </c>
      <c r="J3514" t="s">
        <v>129</v>
      </c>
      <c r="K3514" t="s">
        <v>157</v>
      </c>
      <c r="L3514" t="s">
        <v>147</v>
      </c>
      <c r="M3514" s="5">
        <v>414</v>
      </c>
    </row>
    <row r="3515" spans="1:13" x14ac:dyDescent="0.25">
      <c r="A3515" s="2">
        <v>45781</v>
      </c>
      <c r="B3515" s="3">
        <f t="shared" si="164"/>
        <v>2025</v>
      </c>
      <c r="C3515" t="str">
        <f t="shared" si="162"/>
        <v>2024-2025</v>
      </c>
      <c r="D3515" t="s">
        <v>160</v>
      </c>
      <c r="E3515" t="s">
        <v>81</v>
      </c>
      <c r="F3515" t="str">
        <f t="shared" si="163"/>
        <v>Victoria</v>
      </c>
      <c r="G3515" t="s">
        <v>26</v>
      </c>
      <c r="H3515">
        <v>3076</v>
      </c>
      <c r="I3515" t="s">
        <v>11</v>
      </c>
      <c r="J3515" t="s">
        <v>126</v>
      </c>
      <c r="K3515" t="s">
        <v>159</v>
      </c>
      <c r="L3515" t="s">
        <v>149</v>
      </c>
      <c r="M3515" s="5">
        <v>786</v>
      </c>
    </row>
    <row r="3516" spans="1:13" x14ac:dyDescent="0.25">
      <c r="A3516" s="2">
        <v>46005</v>
      </c>
      <c r="B3516" s="3">
        <f t="shared" si="164"/>
        <v>2026</v>
      </c>
      <c r="C3516" t="str">
        <f t="shared" si="162"/>
        <v>2025-2026</v>
      </c>
      <c r="D3516" t="s">
        <v>160</v>
      </c>
      <c r="E3516" t="s">
        <v>35</v>
      </c>
      <c r="F3516" t="str">
        <f t="shared" si="163"/>
        <v>Victoria</v>
      </c>
      <c r="G3516" t="s">
        <v>26</v>
      </c>
      <c r="H3516">
        <v>3280</v>
      </c>
      <c r="I3516" t="s">
        <v>11</v>
      </c>
      <c r="J3516" t="s">
        <v>127</v>
      </c>
      <c r="K3516" t="s">
        <v>153</v>
      </c>
      <c r="L3516" t="s">
        <v>143</v>
      </c>
      <c r="M3516" s="5">
        <v>347</v>
      </c>
    </row>
    <row r="3517" spans="1:13" x14ac:dyDescent="0.25">
      <c r="A3517" s="2">
        <v>45532</v>
      </c>
      <c r="B3517" s="3">
        <f t="shared" si="164"/>
        <v>2025</v>
      </c>
      <c r="C3517" t="str">
        <f t="shared" si="162"/>
        <v>2024-2025</v>
      </c>
      <c r="D3517" t="s">
        <v>160</v>
      </c>
      <c r="E3517" t="s">
        <v>30</v>
      </c>
      <c r="F3517" t="str">
        <f t="shared" si="163"/>
        <v>Victoria</v>
      </c>
      <c r="G3517" t="s">
        <v>26</v>
      </c>
      <c r="H3517">
        <v>3030</v>
      </c>
      <c r="I3517" t="s">
        <v>11</v>
      </c>
      <c r="J3517" t="s">
        <v>126</v>
      </c>
      <c r="K3517" t="s">
        <v>151</v>
      </c>
      <c r="L3517" t="s">
        <v>141</v>
      </c>
      <c r="M3517" s="5">
        <v>560</v>
      </c>
    </row>
    <row r="3518" spans="1:13" x14ac:dyDescent="0.25">
      <c r="A3518" s="2">
        <v>45681</v>
      </c>
      <c r="B3518" s="3">
        <f t="shared" si="164"/>
        <v>2025</v>
      </c>
      <c r="C3518" t="str">
        <f t="shared" si="162"/>
        <v>2024-2025</v>
      </c>
      <c r="D3518" t="s">
        <v>161</v>
      </c>
      <c r="E3518" t="s">
        <v>114</v>
      </c>
      <c r="F3518" t="str">
        <f t="shared" si="163"/>
        <v>Victoria</v>
      </c>
      <c r="G3518" t="s">
        <v>26</v>
      </c>
      <c r="H3518">
        <v>3353</v>
      </c>
      <c r="I3518" t="s">
        <v>11</v>
      </c>
      <c r="J3518" t="s">
        <v>127</v>
      </c>
      <c r="K3518" t="s">
        <v>153</v>
      </c>
      <c r="L3518" t="s">
        <v>143</v>
      </c>
      <c r="M3518" s="5">
        <v>429</v>
      </c>
    </row>
    <row r="3519" spans="1:13" x14ac:dyDescent="0.25">
      <c r="A3519" s="2">
        <v>45341</v>
      </c>
      <c r="B3519" s="3">
        <f t="shared" si="164"/>
        <v>2024</v>
      </c>
      <c r="C3519" t="str">
        <f t="shared" si="162"/>
        <v>2023-2024</v>
      </c>
      <c r="D3519" t="s">
        <v>160</v>
      </c>
      <c r="E3519" t="s">
        <v>55</v>
      </c>
      <c r="F3519" t="str">
        <f t="shared" si="163"/>
        <v>Queensland</v>
      </c>
      <c r="G3519" t="s">
        <v>19</v>
      </c>
      <c r="H3519">
        <v>4740</v>
      </c>
      <c r="I3519" t="s">
        <v>11</v>
      </c>
      <c r="J3519" t="s">
        <v>136</v>
      </c>
      <c r="K3519" t="s">
        <v>153</v>
      </c>
      <c r="L3519" t="s">
        <v>143</v>
      </c>
      <c r="M3519" s="5">
        <v>411</v>
      </c>
    </row>
    <row r="3520" spans="1:13" x14ac:dyDescent="0.25">
      <c r="A3520" s="2">
        <v>45972</v>
      </c>
      <c r="B3520" s="3">
        <f t="shared" si="164"/>
        <v>2026</v>
      </c>
      <c r="C3520" t="str">
        <f t="shared" si="162"/>
        <v>2025-2026</v>
      </c>
      <c r="D3520" t="s">
        <v>161</v>
      </c>
      <c r="E3520" t="s">
        <v>97</v>
      </c>
      <c r="F3520" t="str">
        <f t="shared" si="163"/>
        <v>Tasmania</v>
      </c>
      <c r="G3520" t="s">
        <v>43</v>
      </c>
      <c r="H3520">
        <v>7010</v>
      </c>
      <c r="I3520" t="s">
        <v>11</v>
      </c>
      <c r="J3520" t="s">
        <v>128</v>
      </c>
      <c r="K3520" t="s">
        <v>154</v>
      </c>
      <c r="L3520" t="s">
        <v>144</v>
      </c>
      <c r="M3520" s="5">
        <v>427</v>
      </c>
    </row>
    <row r="3521" spans="1:13" x14ac:dyDescent="0.25">
      <c r="A3521" s="2">
        <v>45413</v>
      </c>
      <c r="B3521" s="3">
        <f t="shared" si="164"/>
        <v>2024</v>
      </c>
      <c r="C3521" t="str">
        <f t="shared" si="162"/>
        <v>2023-2024</v>
      </c>
      <c r="D3521" t="s">
        <v>160</v>
      </c>
      <c r="E3521" t="s">
        <v>73</v>
      </c>
      <c r="F3521" t="str">
        <f t="shared" si="163"/>
        <v>Queensland</v>
      </c>
      <c r="G3521" t="s">
        <v>19</v>
      </c>
      <c r="H3521">
        <v>4509</v>
      </c>
      <c r="I3521" t="s">
        <v>11</v>
      </c>
      <c r="J3521" t="s">
        <v>122</v>
      </c>
      <c r="K3521" t="s">
        <v>154</v>
      </c>
      <c r="L3521" t="s">
        <v>144</v>
      </c>
      <c r="M3521" s="5">
        <v>250</v>
      </c>
    </row>
    <row r="3522" spans="1:13" x14ac:dyDescent="0.25">
      <c r="A3522" s="2">
        <v>45444</v>
      </c>
      <c r="B3522" s="3">
        <f t="shared" si="164"/>
        <v>2024</v>
      </c>
      <c r="C3522" t="str">
        <f t="shared" ref="C3522:C3585" si="165">IF(MONTH(A3522) &gt;= 7, YEAR(A3522) &amp; "-" &amp; YEAR(A3522) + 1, YEAR(A3522) - 1 &amp; "-" &amp; YEAR(A3522))</f>
        <v>2023-2024</v>
      </c>
      <c r="D3522" t="s">
        <v>160</v>
      </c>
      <c r="E3522" t="s">
        <v>74</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26</v>
      </c>
      <c r="H3522">
        <v>3500</v>
      </c>
      <c r="I3522" t="s">
        <v>11</v>
      </c>
      <c r="J3522" t="s">
        <v>127</v>
      </c>
      <c r="K3522" t="s">
        <v>151</v>
      </c>
      <c r="L3522" t="s">
        <v>141</v>
      </c>
      <c r="M3522" s="5">
        <v>386</v>
      </c>
    </row>
    <row r="3523" spans="1:13" x14ac:dyDescent="0.25">
      <c r="A3523" s="2">
        <v>45800</v>
      </c>
      <c r="B3523" s="3">
        <f t="shared" ref="B3523:B3586" si="167">IF(MONTH(A3523)&gt;=7,YEAR(A3523)+1,YEAR(A3523))</f>
        <v>2025</v>
      </c>
      <c r="C3523" t="str">
        <f t="shared" si="165"/>
        <v>2024-2025</v>
      </c>
      <c r="D3523" t="s">
        <v>160</v>
      </c>
      <c r="E3523" t="s">
        <v>82</v>
      </c>
      <c r="F3523" t="str">
        <f t="shared" si="166"/>
        <v>Queensland</v>
      </c>
      <c r="G3523" t="s">
        <v>19</v>
      </c>
      <c r="H3523">
        <v>4215</v>
      </c>
      <c r="I3523" t="s">
        <v>11</v>
      </c>
      <c r="J3523" t="s">
        <v>122</v>
      </c>
      <c r="K3523" t="s">
        <v>157</v>
      </c>
      <c r="L3523" t="s">
        <v>147</v>
      </c>
      <c r="M3523" s="5">
        <v>90</v>
      </c>
    </row>
    <row r="3524" spans="1:13" x14ac:dyDescent="0.25">
      <c r="A3524" s="2">
        <v>45562</v>
      </c>
      <c r="B3524" s="3">
        <f t="shared" si="167"/>
        <v>2025</v>
      </c>
      <c r="C3524" t="str">
        <f t="shared" si="165"/>
        <v>2024-2025</v>
      </c>
      <c r="D3524" t="s">
        <v>161</v>
      </c>
      <c r="E3524" t="s">
        <v>18</v>
      </c>
      <c r="F3524" t="str">
        <f t="shared" si="166"/>
        <v>Queensland</v>
      </c>
      <c r="G3524" t="s">
        <v>19</v>
      </c>
      <c r="H3524">
        <v>4802</v>
      </c>
      <c r="I3524" t="s">
        <v>11</v>
      </c>
      <c r="J3524" t="s">
        <v>131</v>
      </c>
      <c r="K3524" t="s">
        <v>154</v>
      </c>
      <c r="L3524" t="s">
        <v>144</v>
      </c>
      <c r="M3524" s="5">
        <v>93</v>
      </c>
    </row>
    <row r="3525" spans="1:13" x14ac:dyDescent="0.25">
      <c r="A3525" s="2">
        <v>45967</v>
      </c>
      <c r="B3525" s="3">
        <f t="shared" si="167"/>
        <v>2026</v>
      </c>
      <c r="C3525" t="str">
        <f t="shared" si="165"/>
        <v>2025-2026</v>
      </c>
      <c r="D3525" t="s">
        <v>161</v>
      </c>
      <c r="E3525" t="s">
        <v>66</v>
      </c>
      <c r="F3525" t="str">
        <f t="shared" si="166"/>
        <v>Western Australia</v>
      </c>
      <c r="G3525" t="s">
        <v>28</v>
      </c>
      <c r="H3525">
        <v>6330</v>
      </c>
      <c r="I3525" t="s">
        <v>11</v>
      </c>
      <c r="J3525" t="s">
        <v>133</v>
      </c>
      <c r="K3525" t="s">
        <v>152</v>
      </c>
      <c r="L3525" t="s">
        <v>142</v>
      </c>
      <c r="M3525" s="5">
        <v>422</v>
      </c>
    </row>
    <row r="3526" spans="1:13" x14ac:dyDescent="0.25">
      <c r="A3526" s="2">
        <v>45998</v>
      </c>
      <c r="B3526" s="3">
        <f t="shared" si="167"/>
        <v>2026</v>
      </c>
      <c r="C3526" t="str">
        <f t="shared" si="165"/>
        <v>2025-2026</v>
      </c>
      <c r="D3526" t="s">
        <v>160</v>
      </c>
      <c r="E3526" t="s">
        <v>94</v>
      </c>
      <c r="F3526" t="str">
        <f t="shared" si="166"/>
        <v>Queensland</v>
      </c>
      <c r="G3526" t="s">
        <v>19</v>
      </c>
      <c r="H3526">
        <v>4551</v>
      </c>
      <c r="I3526" t="s">
        <v>11</v>
      </c>
      <c r="J3526" t="s">
        <v>134</v>
      </c>
      <c r="K3526" t="s">
        <v>157</v>
      </c>
      <c r="L3526" t="s">
        <v>147</v>
      </c>
      <c r="M3526" s="5">
        <v>440</v>
      </c>
    </row>
    <row r="3527" spans="1:13" x14ac:dyDescent="0.25">
      <c r="A3527" s="2">
        <v>45368</v>
      </c>
      <c r="B3527" s="3">
        <f t="shared" si="167"/>
        <v>2024</v>
      </c>
      <c r="C3527" t="str">
        <f t="shared" si="165"/>
        <v>2023-2024</v>
      </c>
      <c r="D3527" t="s">
        <v>161</v>
      </c>
      <c r="E3527" t="s">
        <v>77</v>
      </c>
      <c r="F3527" t="str">
        <f t="shared" si="166"/>
        <v>Victoria</v>
      </c>
      <c r="G3527" t="s">
        <v>26</v>
      </c>
      <c r="H3527">
        <v>3018</v>
      </c>
      <c r="I3527" t="s">
        <v>11</v>
      </c>
      <c r="J3527" t="s">
        <v>126</v>
      </c>
      <c r="K3527" t="s">
        <v>159</v>
      </c>
      <c r="L3527" t="s">
        <v>149</v>
      </c>
      <c r="M3527" s="5">
        <v>273</v>
      </c>
    </row>
    <row r="3528" spans="1:13" x14ac:dyDescent="0.25">
      <c r="A3528" s="2">
        <v>45362</v>
      </c>
      <c r="B3528" s="3">
        <f t="shared" si="167"/>
        <v>2024</v>
      </c>
      <c r="C3528" t="str">
        <f t="shared" si="165"/>
        <v>2023-2024</v>
      </c>
      <c r="D3528" t="s">
        <v>160</v>
      </c>
      <c r="E3528" t="s">
        <v>24</v>
      </c>
      <c r="F3528" t="str">
        <f t="shared" si="166"/>
        <v>Queensland</v>
      </c>
      <c r="G3528" t="s">
        <v>19</v>
      </c>
      <c r="H3528">
        <v>4053</v>
      </c>
      <c r="I3528" t="s">
        <v>11</v>
      </c>
      <c r="J3528" t="s">
        <v>129</v>
      </c>
      <c r="K3528" t="s">
        <v>153</v>
      </c>
      <c r="L3528" t="s">
        <v>143</v>
      </c>
      <c r="M3528" s="5">
        <v>781</v>
      </c>
    </row>
    <row r="3529" spans="1:13" x14ac:dyDescent="0.25">
      <c r="A3529" s="2">
        <v>45954</v>
      </c>
      <c r="B3529" s="3">
        <f t="shared" si="167"/>
        <v>2026</v>
      </c>
      <c r="C3529" t="str">
        <f t="shared" si="165"/>
        <v>2025-2026</v>
      </c>
      <c r="D3529" t="s">
        <v>160</v>
      </c>
      <c r="E3529" t="s">
        <v>42</v>
      </c>
      <c r="F3529" t="str">
        <f t="shared" si="166"/>
        <v>Tasmania</v>
      </c>
      <c r="G3529" t="s">
        <v>43</v>
      </c>
      <c r="H3529">
        <v>7018</v>
      </c>
      <c r="I3529" t="s">
        <v>11</v>
      </c>
      <c r="J3529" t="s">
        <v>128</v>
      </c>
      <c r="K3529" t="s">
        <v>157</v>
      </c>
      <c r="L3529" t="s">
        <v>147</v>
      </c>
      <c r="M3529" s="5">
        <v>517</v>
      </c>
    </row>
    <row r="3530" spans="1:13" x14ac:dyDescent="0.25">
      <c r="A3530" s="2">
        <v>45880</v>
      </c>
      <c r="B3530" s="3">
        <f t="shared" si="167"/>
        <v>2026</v>
      </c>
      <c r="C3530" t="str">
        <f t="shared" si="165"/>
        <v>2025-2026</v>
      </c>
      <c r="D3530" t="s">
        <v>160</v>
      </c>
      <c r="E3530" t="s">
        <v>9</v>
      </c>
      <c r="F3530" t="str">
        <f t="shared" si="166"/>
        <v>New South Wales</v>
      </c>
      <c r="G3530" t="s">
        <v>10</v>
      </c>
      <c r="H3530">
        <v>2067</v>
      </c>
      <c r="I3530" t="s">
        <v>11</v>
      </c>
      <c r="J3530" t="s">
        <v>124</v>
      </c>
      <c r="K3530" t="s">
        <v>151</v>
      </c>
      <c r="L3530" t="s">
        <v>141</v>
      </c>
      <c r="M3530" s="5">
        <v>34</v>
      </c>
    </row>
    <row r="3531" spans="1:13" x14ac:dyDescent="0.25">
      <c r="A3531" s="2">
        <v>45958</v>
      </c>
      <c r="B3531" s="3">
        <f t="shared" si="167"/>
        <v>2026</v>
      </c>
      <c r="C3531" t="str">
        <f t="shared" si="165"/>
        <v>2025-2026</v>
      </c>
      <c r="D3531" t="s">
        <v>160</v>
      </c>
      <c r="E3531" t="s">
        <v>46</v>
      </c>
      <c r="F3531" t="str">
        <f t="shared" si="166"/>
        <v>South Australia</v>
      </c>
      <c r="G3531" t="s">
        <v>17</v>
      </c>
      <c r="H3531">
        <v>5043</v>
      </c>
      <c r="I3531" t="s">
        <v>11</v>
      </c>
      <c r="J3531" t="s">
        <v>132</v>
      </c>
      <c r="K3531" t="s">
        <v>154</v>
      </c>
      <c r="L3531" t="s">
        <v>144</v>
      </c>
      <c r="M3531" s="5">
        <v>159</v>
      </c>
    </row>
    <row r="3532" spans="1:13" x14ac:dyDescent="0.25">
      <c r="A3532" s="2">
        <v>45801</v>
      </c>
      <c r="B3532" s="3">
        <f t="shared" si="167"/>
        <v>2025</v>
      </c>
      <c r="C3532" t="str">
        <f t="shared" si="165"/>
        <v>2024-2025</v>
      </c>
      <c r="D3532" t="s">
        <v>160</v>
      </c>
      <c r="E3532" t="s">
        <v>84</v>
      </c>
      <c r="F3532" t="str">
        <f t="shared" si="166"/>
        <v>Western Australia</v>
      </c>
      <c r="G3532" t="s">
        <v>28</v>
      </c>
      <c r="H3532">
        <v>6280</v>
      </c>
      <c r="I3532" t="s">
        <v>11</v>
      </c>
      <c r="J3532" t="s">
        <v>133</v>
      </c>
      <c r="K3532" t="s">
        <v>158</v>
      </c>
      <c r="L3532" t="s">
        <v>148</v>
      </c>
      <c r="M3532" s="5">
        <v>128</v>
      </c>
    </row>
    <row r="3533" spans="1:13" x14ac:dyDescent="0.25">
      <c r="A3533" s="2">
        <v>45315</v>
      </c>
      <c r="B3533" s="3">
        <f t="shared" si="167"/>
        <v>2024</v>
      </c>
      <c r="C3533" t="str">
        <f t="shared" si="165"/>
        <v>2023-2024</v>
      </c>
      <c r="D3533" t="s">
        <v>160</v>
      </c>
      <c r="E3533" t="s">
        <v>89</v>
      </c>
      <c r="F3533" t="str">
        <f t="shared" si="166"/>
        <v>Queensland</v>
      </c>
      <c r="G3533" t="s">
        <v>19</v>
      </c>
      <c r="H3533">
        <v>4700</v>
      </c>
      <c r="I3533" t="s">
        <v>11</v>
      </c>
      <c r="J3533" t="s">
        <v>136</v>
      </c>
      <c r="K3533" t="s">
        <v>159</v>
      </c>
      <c r="L3533" t="s">
        <v>149</v>
      </c>
      <c r="M3533" s="5">
        <v>688</v>
      </c>
    </row>
    <row r="3534" spans="1:13" x14ac:dyDescent="0.25">
      <c r="A3534" s="2">
        <v>45947</v>
      </c>
      <c r="B3534" s="3">
        <f t="shared" si="167"/>
        <v>2026</v>
      </c>
      <c r="C3534" t="str">
        <f t="shared" si="165"/>
        <v>2025-2026</v>
      </c>
      <c r="D3534" t="s">
        <v>160</v>
      </c>
      <c r="E3534" t="s">
        <v>21</v>
      </c>
      <c r="F3534" t="str">
        <f t="shared" si="166"/>
        <v>South Australia</v>
      </c>
      <c r="G3534" t="s">
        <v>17</v>
      </c>
      <c r="H3534">
        <v>5343</v>
      </c>
      <c r="I3534" t="s">
        <v>11</v>
      </c>
      <c r="J3534" t="s">
        <v>137</v>
      </c>
      <c r="K3534" t="s">
        <v>151</v>
      </c>
      <c r="L3534" t="s">
        <v>141</v>
      </c>
      <c r="M3534" s="5">
        <v>230</v>
      </c>
    </row>
    <row r="3535" spans="1:13" x14ac:dyDescent="0.25">
      <c r="A3535" s="2">
        <v>45918</v>
      </c>
      <c r="B3535" s="3">
        <f t="shared" si="167"/>
        <v>2026</v>
      </c>
      <c r="C3535" t="str">
        <f t="shared" si="165"/>
        <v>2025-2026</v>
      </c>
      <c r="D3535" t="s">
        <v>160</v>
      </c>
      <c r="E3535" t="s">
        <v>40</v>
      </c>
      <c r="F3535" t="str">
        <f t="shared" si="166"/>
        <v>South Australia</v>
      </c>
      <c r="G3535" t="s">
        <v>17</v>
      </c>
      <c r="H3535">
        <v>5169</v>
      </c>
      <c r="I3535" t="s">
        <v>11</v>
      </c>
      <c r="J3535" t="s">
        <v>132</v>
      </c>
      <c r="K3535" t="s">
        <v>159</v>
      </c>
      <c r="L3535" t="s">
        <v>149</v>
      </c>
      <c r="M3535" s="5">
        <v>277</v>
      </c>
    </row>
    <row r="3536" spans="1:13" x14ac:dyDescent="0.25">
      <c r="A3536" s="2">
        <v>45763</v>
      </c>
      <c r="B3536" s="3">
        <f t="shared" si="167"/>
        <v>2025</v>
      </c>
      <c r="C3536" t="str">
        <f t="shared" si="165"/>
        <v>2024-2025</v>
      </c>
      <c r="D3536" t="s">
        <v>160</v>
      </c>
      <c r="E3536" t="s">
        <v>94</v>
      </c>
      <c r="F3536" t="str">
        <f t="shared" si="166"/>
        <v>Queensland</v>
      </c>
      <c r="G3536" t="s">
        <v>19</v>
      </c>
      <c r="H3536">
        <v>4551</v>
      </c>
      <c r="I3536" t="s">
        <v>11</v>
      </c>
      <c r="J3536" t="s">
        <v>134</v>
      </c>
      <c r="K3536" t="s">
        <v>156</v>
      </c>
      <c r="L3536" t="s">
        <v>146</v>
      </c>
      <c r="M3536" s="5">
        <v>238</v>
      </c>
    </row>
    <row r="3537" spans="1:13" x14ac:dyDescent="0.25">
      <c r="A3537" s="2">
        <v>45398</v>
      </c>
      <c r="B3537" s="3">
        <f t="shared" si="167"/>
        <v>2024</v>
      </c>
      <c r="C3537" t="str">
        <f t="shared" si="165"/>
        <v>2023-2024</v>
      </c>
      <c r="D3537" t="s">
        <v>160</v>
      </c>
      <c r="E3537" t="s">
        <v>27</v>
      </c>
      <c r="F3537" t="str">
        <f t="shared" si="166"/>
        <v>Western Australia</v>
      </c>
      <c r="G3537" t="s">
        <v>28</v>
      </c>
      <c r="H3537">
        <v>6030</v>
      </c>
      <c r="I3537" t="s">
        <v>11</v>
      </c>
      <c r="J3537" t="s">
        <v>119</v>
      </c>
      <c r="K3537" t="s">
        <v>159</v>
      </c>
      <c r="L3537" t="s">
        <v>149</v>
      </c>
      <c r="M3537" s="5">
        <v>318</v>
      </c>
    </row>
    <row r="3538" spans="1:13" x14ac:dyDescent="0.25">
      <c r="A3538" s="2">
        <v>45400</v>
      </c>
      <c r="B3538" s="3">
        <f t="shared" si="167"/>
        <v>2024</v>
      </c>
      <c r="C3538" t="str">
        <f t="shared" si="165"/>
        <v>2023-2024</v>
      </c>
      <c r="D3538" t="s">
        <v>160</v>
      </c>
      <c r="E3538" t="s">
        <v>41</v>
      </c>
      <c r="F3538" t="str">
        <f t="shared" si="166"/>
        <v>New South Wales</v>
      </c>
      <c r="G3538" t="s">
        <v>10</v>
      </c>
      <c r="H3538">
        <v>2478</v>
      </c>
      <c r="I3538" t="s">
        <v>11</v>
      </c>
      <c r="J3538" t="s">
        <v>120</v>
      </c>
      <c r="K3538" t="s">
        <v>159</v>
      </c>
      <c r="L3538" t="s">
        <v>149</v>
      </c>
      <c r="M3538" s="5">
        <v>415</v>
      </c>
    </row>
    <row r="3539" spans="1:13" x14ac:dyDescent="0.25">
      <c r="A3539" s="2">
        <v>45769</v>
      </c>
      <c r="B3539" s="3">
        <f t="shared" si="167"/>
        <v>2025</v>
      </c>
      <c r="C3539" t="str">
        <f t="shared" si="165"/>
        <v>2024-2025</v>
      </c>
      <c r="D3539" t="s">
        <v>160</v>
      </c>
      <c r="E3539" t="s">
        <v>113</v>
      </c>
      <c r="F3539" t="str">
        <f t="shared" si="166"/>
        <v>New South Wales</v>
      </c>
      <c r="G3539" t="s">
        <v>10</v>
      </c>
      <c r="H3539">
        <v>2101</v>
      </c>
      <c r="I3539" t="s">
        <v>11</v>
      </c>
      <c r="J3539" t="s">
        <v>123</v>
      </c>
      <c r="K3539" t="s">
        <v>157</v>
      </c>
      <c r="L3539" t="s">
        <v>147</v>
      </c>
      <c r="M3539" s="5">
        <v>184</v>
      </c>
    </row>
    <row r="3540" spans="1:13" x14ac:dyDescent="0.25">
      <c r="A3540" s="2">
        <v>45483</v>
      </c>
      <c r="B3540" s="3">
        <f t="shared" si="167"/>
        <v>2025</v>
      </c>
      <c r="C3540" t="str">
        <f t="shared" si="165"/>
        <v>2024-2025</v>
      </c>
      <c r="D3540" t="s">
        <v>160</v>
      </c>
      <c r="E3540" t="s">
        <v>104</v>
      </c>
      <c r="F3540" t="str">
        <f t="shared" si="166"/>
        <v>Victoria</v>
      </c>
      <c r="G3540" t="s">
        <v>26</v>
      </c>
      <c r="H3540">
        <v>3175</v>
      </c>
      <c r="I3540" t="s">
        <v>11</v>
      </c>
      <c r="J3540" t="s">
        <v>125</v>
      </c>
      <c r="K3540" t="s">
        <v>153</v>
      </c>
      <c r="L3540" t="s">
        <v>143</v>
      </c>
      <c r="M3540" s="5">
        <v>388</v>
      </c>
    </row>
    <row r="3541" spans="1:13" x14ac:dyDescent="0.25">
      <c r="A3541" s="2">
        <v>45466</v>
      </c>
      <c r="B3541" s="3">
        <f t="shared" si="167"/>
        <v>2024</v>
      </c>
      <c r="C3541" t="str">
        <f t="shared" si="165"/>
        <v>2023-2024</v>
      </c>
      <c r="D3541" t="s">
        <v>161</v>
      </c>
      <c r="E3541" t="s">
        <v>103</v>
      </c>
      <c r="F3541" t="str">
        <f t="shared" si="166"/>
        <v>Victoria</v>
      </c>
      <c r="G3541" t="s">
        <v>26</v>
      </c>
      <c r="H3541">
        <v>3550</v>
      </c>
      <c r="I3541" t="s">
        <v>11</v>
      </c>
      <c r="J3541" t="s">
        <v>127</v>
      </c>
      <c r="K3541" t="s">
        <v>154</v>
      </c>
      <c r="L3541" t="s">
        <v>144</v>
      </c>
      <c r="M3541" s="5">
        <v>451</v>
      </c>
    </row>
    <row r="3542" spans="1:13" x14ac:dyDescent="0.25">
      <c r="A3542" s="2">
        <v>46009</v>
      </c>
      <c r="B3542" s="3">
        <f t="shared" si="167"/>
        <v>2026</v>
      </c>
      <c r="C3542" t="str">
        <f t="shared" si="165"/>
        <v>2025-2026</v>
      </c>
      <c r="D3542" t="s">
        <v>160</v>
      </c>
      <c r="E3542" t="s">
        <v>94</v>
      </c>
      <c r="F3542" t="str">
        <f t="shared" si="166"/>
        <v>Queensland</v>
      </c>
      <c r="G3542" t="s">
        <v>19</v>
      </c>
      <c r="H3542">
        <v>4551</v>
      </c>
      <c r="I3542" t="s">
        <v>11</v>
      </c>
      <c r="J3542" t="s">
        <v>134</v>
      </c>
      <c r="K3542" t="s">
        <v>154</v>
      </c>
      <c r="L3542" t="s">
        <v>144</v>
      </c>
      <c r="M3542" s="5">
        <v>60</v>
      </c>
    </row>
    <row r="3543" spans="1:13" x14ac:dyDescent="0.25">
      <c r="A3543" s="2">
        <v>45897</v>
      </c>
      <c r="B3543" s="3">
        <f t="shared" si="167"/>
        <v>2026</v>
      </c>
      <c r="C3543" t="str">
        <f t="shared" si="165"/>
        <v>2025-2026</v>
      </c>
      <c r="D3543" t="s">
        <v>161</v>
      </c>
      <c r="E3543" t="s">
        <v>12</v>
      </c>
      <c r="F3543" t="str">
        <f t="shared" si="166"/>
        <v>New South Wales</v>
      </c>
      <c r="G3543" t="s">
        <v>10</v>
      </c>
      <c r="H3543">
        <v>2795</v>
      </c>
      <c r="I3543" t="s">
        <v>11</v>
      </c>
      <c r="J3543" t="s">
        <v>130</v>
      </c>
      <c r="K3543" t="s">
        <v>151</v>
      </c>
      <c r="L3543" t="s">
        <v>141</v>
      </c>
      <c r="M3543" s="5">
        <v>618</v>
      </c>
    </row>
    <row r="3544" spans="1:13" x14ac:dyDescent="0.25">
      <c r="A3544" s="2">
        <v>45981</v>
      </c>
      <c r="B3544" s="3">
        <f t="shared" si="167"/>
        <v>2026</v>
      </c>
      <c r="C3544" t="str">
        <f t="shared" si="165"/>
        <v>2025-2026</v>
      </c>
      <c r="D3544" t="s">
        <v>160</v>
      </c>
      <c r="E3544" t="s">
        <v>86</v>
      </c>
      <c r="F3544" t="str">
        <f t="shared" si="166"/>
        <v>Queensland</v>
      </c>
      <c r="G3544" t="s">
        <v>19</v>
      </c>
      <c r="H3544">
        <v>4119</v>
      </c>
      <c r="I3544" t="s">
        <v>11</v>
      </c>
      <c r="J3544" t="s">
        <v>129</v>
      </c>
      <c r="K3544" t="s">
        <v>157</v>
      </c>
      <c r="L3544" t="s">
        <v>147</v>
      </c>
      <c r="M3544" s="5">
        <v>515</v>
      </c>
    </row>
    <row r="3545" spans="1:13" x14ac:dyDescent="0.25">
      <c r="A3545" s="2">
        <v>45839</v>
      </c>
      <c r="B3545" s="3">
        <f t="shared" si="167"/>
        <v>2026</v>
      </c>
      <c r="C3545" t="str">
        <f t="shared" si="165"/>
        <v>2025-2026</v>
      </c>
      <c r="D3545" t="s">
        <v>160</v>
      </c>
      <c r="E3545" t="s">
        <v>41</v>
      </c>
      <c r="F3545" t="str">
        <f t="shared" si="166"/>
        <v>New South Wales</v>
      </c>
      <c r="G3545" t="s">
        <v>10</v>
      </c>
      <c r="H3545">
        <v>2478</v>
      </c>
      <c r="I3545" t="s">
        <v>11</v>
      </c>
      <c r="J3545" t="s">
        <v>120</v>
      </c>
      <c r="K3545" t="s">
        <v>150</v>
      </c>
      <c r="L3545" t="s">
        <v>140</v>
      </c>
      <c r="M3545" s="5">
        <v>425</v>
      </c>
    </row>
    <row r="3546" spans="1:13" x14ac:dyDescent="0.25">
      <c r="A3546" s="2">
        <v>45532</v>
      </c>
      <c r="B3546" s="3">
        <f t="shared" si="167"/>
        <v>2025</v>
      </c>
      <c r="C3546" t="str">
        <f t="shared" si="165"/>
        <v>2024-2025</v>
      </c>
      <c r="D3546" t="s">
        <v>160</v>
      </c>
      <c r="E3546" t="s">
        <v>68</v>
      </c>
      <c r="F3546" t="str">
        <f t="shared" si="166"/>
        <v>Victoria</v>
      </c>
      <c r="G3546" t="s">
        <v>26</v>
      </c>
      <c r="H3546">
        <v>3429</v>
      </c>
      <c r="I3546" t="s">
        <v>11</v>
      </c>
      <c r="J3546" t="s">
        <v>127</v>
      </c>
      <c r="K3546" t="s">
        <v>154</v>
      </c>
      <c r="L3546" t="s">
        <v>144</v>
      </c>
      <c r="M3546" s="5">
        <v>524</v>
      </c>
    </row>
    <row r="3547" spans="1:13" x14ac:dyDescent="0.25">
      <c r="A3547" s="2">
        <v>45568</v>
      </c>
      <c r="B3547" s="3">
        <f t="shared" si="167"/>
        <v>2025</v>
      </c>
      <c r="C3547" t="str">
        <f t="shared" si="165"/>
        <v>2024-2025</v>
      </c>
      <c r="D3547" t="s">
        <v>160</v>
      </c>
      <c r="E3547" t="s">
        <v>90</v>
      </c>
      <c r="F3547" t="str">
        <f t="shared" si="166"/>
        <v>New South Wales</v>
      </c>
      <c r="G3547" t="s">
        <v>10</v>
      </c>
      <c r="H3547">
        <v>2650</v>
      </c>
      <c r="I3547" t="s">
        <v>11</v>
      </c>
      <c r="J3547" t="s">
        <v>130</v>
      </c>
      <c r="K3547" t="s">
        <v>155</v>
      </c>
      <c r="L3547" t="s">
        <v>145</v>
      </c>
      <c r="M3547" s="5">
        <v>65</v>
      </c>
    </row>
    <row r="3548" spans="1:13" x14ac:dyDescent="0.25">
      <c r="A3548" s="2">
        <v>45721</v>
      </c>
      <c r="B3548" s="3">
        <f t="shared" si="167"/>
        <v>2025</v>
      </c>
      <c r="C3548" t="str">
        <f t="shared" si="165"/>
        <v>2024-2025</v>
      </c>
      <c r="D3548" t="s">
        <v>160</v>
      </c>
      <c r="E3548" t="s">
        <v>103</v>
      </c>
      <c r="F3548" t="str">
        <f t="shared" si="166"/>
        <v>Victoria</v>
      </c>
      <c r="G3548" t="s">
        <v>26</v>
      </c>
      <c r="H3548">
        <v>3550</v>
      </c>
      <c r="I3548" t="s">
        <v>11</v>
      </c>
      <c r="J3548" t="s">
        <v>127</v>
      </c>
      <c r="K3548" t="s">
        <v>151</v>
      </c>
      <c r="L3548" t="s">
        <v>141</v>
      </c>
      <c r="M3548" s="5">
        <v>560</v>
      </c>
    </row>
    <row r="3549" spans="1:13" x14ac:dyDescent="0.25">
      <c r="A3549" s="2">
        <v>45878</v>
      </c>
      <c r="B3549" s="3">
        <f t="shared" si="167"/>
        <v>2026</v>
      </c>
      <c r="C3549" t="str">
        <f t="shared" si="165"/>
        <v>2025-2026</v>
      </c>
      <c r="D3549" t="s">
        <v>161</v>
      </c>
      <c r="E3549" t="s">
        <v>102</v>
      </c>
      <c r="F3549" t="str">
        <f t="shared" si="166"/>
        <v>Queensland</v>
      </c>
      <c r="G3549" t="s">
        <v>19</v>
      </c>
      <c r="H3549">
        <v>4825</v>
      </c>
      <c r="I3549" t="s">
        <v>11</v>
      </c>
      <c r="J3549" t="s">
        <v>131</v>
      </c>
      <c r="K3549" t="s">
        <v>159</v>
      </c>
      <c r="L3549" t="s">
        <v>149</v>
      </c>
      <c r="M3549" s="5">
        <v>356</v>
      </c>
    </row>
    <row r="3550" spans="1:13" x14ac:dyDescent="0.25">
      <c r="A3550" s="2">
        <v>45529</v>
      </c>
      <c r="B3550" s="3">
        <f t="shared" si="167"/>
        <v>2025</v>
      </c>
      <c r="C3550" t="str">
        <f t="shared" si="165"/>
        <v>2024-2025</v>
      </c>
      <c r="D3550" t="s">
        <v>160</v>
      </c>
      <c r="E3550" t="s">
        <v>86</v>
      </c>
      <c r="F3550" t="str">
        <f t="shared" si="166"/>
        <v>Queensland</v>
      </c>
      <c r="G3550" t="s">
        <v>19</v>
      </c>
      <c r="H3550">
        <v>4119</v>
      </c>
      <c r="I3550" t="s">
        <v>11</v>
      </c>
      <c r="J3550" t="s">
        <v>129</v>
      </c>
      <c r="K3550" t="s">
        <v>152</v>
      </c>
      <c r="L3550" t="s">
        <v>142</v>
      </c>
      <c r="M3550" s="5">
        <v>431</v>
      </c>
    </row>
    <row r="3551" spans="1:13" x14ac:dyDescent="0.25">
      <c r="A3551" s="2">
        <v>45508</v>
      </c>
      <c r="B3551" s="3">
        <f t="shared" si="167"/>
        <v>2025</v>
      </c>
      <c r="C3551" t="str">
        <f t="shared" si="165"/>
        <v>2024-2025</v>
      </c>
      <c r="D3551" t="s">
        <v>160</v>
      </c>
      <c r="E3551" t="s">
        <v>102</v>
      </c>
      <c r="F3551" t="str">
        <f t="shared" si="166"/>
        <v>Queensland</v>
      </c>
      <c r="G3551" t="s">
        <v>19</v>
      </c>
      <c r="H3551">
        <v>4825</v>
      </c>
      <c r="I3551" t="s">
        <v>11</v>
      </c>
      <c r="J3551" t="s">
        <v>131</v>
      </c>
      <c r="K3551" t="s">
        <v>151</v>
      </c>
      <c r="L3551" t="s">
        <v>141</v>
      </c>
      <c r="M3551" s="5">
        <v>247</v>
      </c>
    </row>
    <row r="3552" spans="1:13" x14ac:dyDescent="0.25">
      <c r="A3552" s="2">
        <v>45786</v>
      </c>
      <c r="B3552" s="3">
        <f t="shared" si="167"/>
        <v>2025</v>
      </c>
      <c r="C3552" t="str">
        <f t="shared" si="165"/>
        <v>2024-2025</v>
      </c>
      <c r="D3552" t="s">
        <v>161</v>
      </c>
      <c r="E3552" t="s">
        <v>53</v>
      </c>
      <c r="F3552" t="str">
        <f t="shared" si="166"/>
        <v>Queensland</v>
      </c>
      <c r="G3552" t="s">
        <v>19</v>
      </c>
      <c r="H3552">
        <v>4012</v>
      </c>
      <c r="I3552" t="s">
        <v>11</v>
      </c>
      <c r="J3552" t="s">
        <v>129</v>
      </c>
      <c r="K3552" t="s">
        <v>151</v>
      </c>
      <c r="L3552" t="s">
        <v>141</v>
      </c>
      <c r="M3552" s="5">
        <v>117</v>
      </c>
    </row>
    <row r="3553" spans="1:13" x14ac:dyDescent="0.25">
      <c r="A3553" s="2">
        <v>45528</v>
      </c>
      <c r="B3553" s="3">
        <f t="shared" si="167"/>
        <v>2025</v>
      </c>
      <c r="C3553" t="str">
        <f t="shared" si="165"/>
        <v>2024-2025</v>
      </c>
      <c r="D3553" t="s">
        <v>161</v>
      </c>
      <c r="E3553" t="s">
        <v>77</v>
      </c>
      <c r="F3553" t="str">
        <f t="shared" si="166"/>
        <v>Victoria</v>
      </c>
      <c r="G3553" t="s">
        <v>26</v>
      </c>
      <c r="H3553">
        <v>3018</v>
      </c>
      <c r="I3553" t="s">
        <v>11</v>
      </c>
      <c r="J3553" t="s">
        <v>126</v>
      </c>
      <c r="K3553" t="s">
        <v>150</v>
      </c>
      <c r="L3553" t="s">
        <v>140</v>
      </c>
      <c r="M3553" s="5">
        <v>649</v>
      </c>
    </row>
    <row r="3554" spans="1:13" x14ac:dyDescent="0.25">
      <c r="A3554" s="2">
        <v>45327</v>
      </c>
      <c r="B3554" s="3">
        <f t="shared" si="167"/>
        <v>2024</v>
      </c>
      <c r="C3554" t="str">
        <f t="shared" si="165"/>
        <v>2023-2024</v>
      </c>
      <c r="D3554" t="s">
        <v>160</v>
      </c>
      <c r="E3554" t="s">
        <v>23</v>
      </c>
      <c r="F3554" t="str">
        <f t="shared" si="166"/>
        <v>New South Wales</v>
      </c>
      <c r="G3554" t="s">
        <v>10</v>
      </c>
      <c r="H3554">
        <v>2830</v>
      </c>
      <c r="I3554" t="s">
        <v>11</v>
      </c>
      <c r="J3554" t="s">
        <v>130</v>
      </c>
      <c r="K3554" t="s">
        <v>156</v>
      </c>
      <c r="L3554" t="s">
        <v>146</v>
      </c>
      <c r="M3554" s="5">
        <v>273</v>
      </c>
    </row>
    <row r="3555" spans="1:13" x14ac:dyDescent="0.25">
      <c r="A3555" s="2">
        <v>45895</v>
      </c>
      <c r="B3555" s="3">
        <f t="shared" si="167"/>
        <v>2026</v>
      </c>
      <c r="C3555" t="str">
        <f t="shared" si="165"/>
        <v>2025-2026</v>
      </c>
      <c r="D3555" t="s">
        <v>160</v>
      </c>
      <c r="E3555" t="s">
        <v>71</v>
      </c>
      <c r="F3555" t="str">
        <f t="shared" si="166"/>
        <v>Victoria</v>
      </c>
      <c r="G3555" t="s">
        <v>26</v>
      </c>
      <c r="H3555">
        <v>3131</v>
      </c>
      <c r="I3555" t="s">
        <v>11</v>
      </c>
      <c r="J3555" t="s">
        <v>125</v>
      </c>
      <c r="K3555" t="s">
        <v>154</v>
      </c>
      <c r="L3555" t="s">
        <v>144</v>
      </c>
      <c r="M3555" s="5">
        <v>788</v>
      </c>
    </row>
    <row r="3556" spans="1:13" x14ac:dyDescent="0.25">
      <c r="A3556" s="2">
        <v>45749</v>
      </c>
      <c r="B3556" s="3">
        <f t="shared" si="167"/>
        <v>2025</v>
      </c>
      <c r="C3556" t="str">
        <f t="shared" si="165"/>
        <v>2024-2025</v>
      </c>
      <c r="D3556" t="s">
        <v>161</v>
      </c>
      <c r="E3556" t="s">
        <v>114</v>
      </c>
      <c r="F3556" t="str">
        <f t="shared" si="166"/>
        <v>Victoria</v>
      </c>
      <c r="G3556" t="s">
        <v>26</v>
      </c>
      <c r="H3556">
        <v>3353</v>
      </c>
      <c r="I3556" t="s">
        <v>11</v>
      </c>
      <c r="J3556" t="s">
        <v>127</v>
      </c>
      <c r="K3556" t="s">
        <v>157</v>
      </c>
      <c r="L3556" t="s">
        <v>147</v>
      </c>
      <c r="M3556" s="5">
        <v>445</v>
      </c>
    </row>
    <row r="3557" spans="1:13" x14ac:dyDescent="0.25">
      <c r="A3557" s="2">
        <v>45407</v>
      </c>
      <c r="B3557" s="3">
        <f t="shared" si="167"/>
        <v>2024</v>
      </c>
      <c r="C3557" t="str">
        <f t="shared" si="165"/>
        <v>2023-2024</v>
      </c>
      <c r="D3557" t="s">
        <v>161</v>
      </c>
      <c r="E3557" t="s">
        <v>33</v>
      </c>
      <c r="F3557" t="str">
        <f t="shared" si="166"/>
        <v>Northern Territory</v>
      </c>
      <c r="G3557" t="s">
        <v>15</v>
      </c>
      <c r="H3557">
        <v>870</v>
      </c>
      <c r="I3557" t="s">
        <v>11</v>
      </c>
      <c r="J3557" t="s">
        <v>138</v>
      </c>
      <c r="K3557" t="s">
        <v>159</v>
      </c>
      <c r="L3557" t="s">
        <v>149</v>
      </c>
      <c r="M3557" s="5">
        <v>252</v>
      </c>
    </row>
    <row r="3558" spans="1:13" x14ac:dyDescent="0.25">
      <c r="A3558" s="2">
        <v>45347</v>
      </c>
      <c r="B3558" s="3">
        <f t="shared" si="167"/>
        <v>2024</v>
      </c>
      <c r="C3558" t="str">
        <f t="shared" si="165"/>
        <v>2023-2024</v>
      </c>
      <c r="D3558" t="s">
        <v>160</v>
      </c>
      <c r="E3558" t="s">
        <v>89</v>
      </c>
      <c r="F3558" t="str">
        <f t="shared" si="166"/>
        <v>Queensland</v>
      </c>
      <c r="G3558" t="s">
        <v>19</v>
      </c>
      <c r="H3558">
        <v>4700</v>
      </c>
      <c r="I3558" t="s">
        <v>11</v>
      </c>
      <c r="J3558" t="s">
        <v>136</v>
      </c>
      <c r="K3558" t="s">
        <v>155</v>
      </c>
      <c r="L3558" t="s">
        <v>145</v>
      </c>
      <c r="M3558" s="5">
        <v>593</v>
      </c>
    </row>
    <row r="3559" spans="1:13" x14ac:dyDescent="0.25">
      <c r="A3559" s="2">
        <v>45535</v>
      </c>
      <c r="B3559" s="3">
        <f t="shared" si="167"/>
        <v>2025</v>
      </c>
      <c r="C3559" t="str">
        <f t="shared" si="165"/>
        <v>2024-2025</v>
      </c>
      <c r="D3559" t="s">
        <v>160</v>
      </c>
      <c r="E3559" t="s">
        <v>25</v>
      </c>
      <c r="F3559" t="str">
        <f t="shared" si="166"/>
        <v>Victoria</v>
      </c>
      <c r="G3559" t="s">
        <v>26</v>
      </c>
      <c r="H3559">
        <v>3066</v>
      </c>
      <c r="I3559" t="s">
        <v>11</v>
      </c>
      <c r="J3559" t="s">
        <v>126</v>
      </c>
      <c r="K3559" t="s">
        <v>153</v>
      </c>
      <c r="L3559" t="s">
        <v>143</v>
      </c>
      <c r="M3559" s="5">
        <v>114</v>
      </c>
    </row>
    <row r="3560" spans="1:13" x14ac:dyDescent="0.25">
      <c r="A3560" s="2">
        <v>45553</v>
      </c>
      <c r="B3560" s="3">
        <f t="shared" si="167"/>
        <v>2025</v>
      </c>
      <c r="C3560" t="str">
        <f t="shared" si="165"/>
        <v>2024-2025</v>
      </c>
      <c r="D3560" t="s">
        <v>160</v>
      </c>
      <c r="E3560" t="s">
        <v>20</v>
      </c>
      <c r="F3560" t="str">
        <f t="shared" si="166"/>
        <v>South Australia</v>
      </c>
      <c r="G3560" t="s">
        <v>17</v>
      </c>
      <c r="H3560">
        <v>5607</v>
      </c>
      <c r="I3560" t="s">
        <v>11</v>
      </c>
      <c r="J3560" t="s">
        <v>137</v>
      </c>
      <c r="K3560" t="s">
        <v>159</v>
      </c>
      <c r="L3560" t="s">
        <v>149</v>
      </c>
      <c r="M3560" s="5">
        <v>739</v>
      </c>
    </row>
    <row r="3561" spans="1:13" x14ac:dyDescent="0.25">
      <c r="A3561" s="2">
        <v>45781</v>
      </c>
      <c r="B3561" s="3">
        <f t="shared" si="167"/>
        <v>2025</v>
      </c>
      <c r="C3561" t="str">
        <f t="shared" si="165"/>
        <v>2024-2025</v>
      </c>
      <c r="D3561" t="s">
        <v>160</v>
      </c>
      <c r="E3561" t="s">
        <v>111</v>
      </c>
      <c r="F3561" t="str">
        <f t="shared" si="166"/>
        <v>New South Wales</v>
      </c>
      <c r="G3561" t="s">
        <v>10</v>
      </c>
      <c r="H3561">
        <v>2154</v>
      </c>
      <c r="I3561" t="s">
        <v>11</v>
      </c>
      <c r="J3561" t="s">
        <v>123</v>
      </c>
      <c r="K3561" t="s">
        <v>157</v>
      </c>
      <c r="L3561" t="s">
        <v>147</v>
      </c>
      <c r="M3561" s="5">
        <v>230</v>
      </c>
    </row>
    <row r="3562" spans="1:13" x14ac:dyDescent="0.25">
      <c r="A3562" s="2">
        <v>45444</v>
      </c>
      <c r="B3562" s="3">
        <f t="shared" si="167"/>
        <v>2024</v>
      </c>
      <c r="C3562" t="str">
        <f t="shared" si="165"/>
        <v>2023-2024</v>
      </c>
      <c r="D3562" t="s">
        <v>160</v>
      </c>
      <c r="E3562" t="s">
        <v>105</v>
      </c>
      <c r="F3562" t="str">
        <f t="shared" si="166"/>
        <v>New South Wales</v>
      </c>
      <c r="G3562" t="s">
        <v>10</v>
      </c>
      <c r="H3562">
        <v>2031</v>
      </c>
      <c r="I3562" t="s">
        <v>11</v>
      </c>
      <c r="J3562" t="s">
        <v>124</v>
      </c>
      <c r="K3562" t="s">
        <v>153</v>
      </c>
      <c r="L3562" t="s">
        <v>143</v>
      </c>
      <c r="M3562" s="5">
        <v>132</v>
      </c>
    </row>
    <row r="3563" spans="1:13" x14ac:dyDescent="0.25">
      <c r="A3563" s="2">
        <v>45900</v>
      </c>
      <c r="B3563" s="3">
        <f t="shared" si="167"/>
        <v>2026</v>
      </c>
      <c r="C3563" t="str">
        <f t="shared" si="165"/>
        <v>2025-2026</v>
      </c>
      <c r="D3563" t="s">
        <v>160</v>
      </c>
      <c r="E3563" t="s">
        <v>27</v>
      </c>
      <c r="F3563" t="str">
        <f t="shared" si="166"/>
        <v>Western Australia</v>
      </c>
      <c r="G3563" t="s">
        <v>28</v>
      </c>
      <c r="H3563">
        <v>6030</v>
      </c>
      <c r="I3563" t="s">
        <v>11</v>
      </c>
      <c r="J3563" t="s">
        <v>119</v>
      </c>
      <c r="K3563" t="s">
        <v>155</v>
      </c>
      <c r="L3563" t="s">
        <v>145</v>
      </c>
      <c r="M3563" s="5">
        <v>453</v>
      </c>
    </row>
    <row r="3564" spans="1:13" x14ac:dyDescent="0.25">
      <c r="A3564" s="2">
        <v>45895</v>
      </c>
      <c r="B3564" s="3">
        <f t="shared" si="167"/>
        <v>2026</v>
      </c>
      <c r="C3564" t="str">
        <f t="shared" si="165"/>
        <v>2025-2026</v>
      </c>
      <c r="D3564" t="s">
        <v>160</v>
      </c>
      <c r="E3564" t="s">
        <v>94</v>
      </c>
      <c r="F3564" t="str">
        <f t="shared" si="166"/>
        <v>Queensland</v>
      </c>
      <c r="G3564" t="s">
        <v>19</v>
      </c>
      <c r="H3564">
        <v>4551</v>
      </c>
      <c r="I3564" t="s">
        <v>11</v>
      </c>
      <c r="J3564" t="s">
        <v>134</v>
      </c>
      <c r="K3564" t="s">
        <v>153</v>
      </c>
      <c r="L3564" t="s">
        <v>143</v>
      </c>
      <c r="M3564" s="5">
        <v>466</v>
      </c>
    </row>
    <row r="3565" spans="1:13" x14ac:dyDescent="0.25">
      <c r="A3565" s="2">
        <v>45396</v>
      </c>
      <c r="B3565" s="3">
        <f t="shared" si="167"/>
        <v>2024</v>
      </c>
      <c r="C3565" t="str">
        <f t="shared" si="165"/>
        <v>2023-2024</v>
      </c>
      <c r="D3565" t="s">
        <v>161</v>
      </c>
      <c r="E3565" t="s">
        <v>18</v>
      </c>
      <c r="F3565" t="str">
        <f t="shared" si="166"/>
        <v>Queensland</v>
      </c>
      <c r="G3565" t="s">
        <v>19</v>
      </c>
      <c r="H3565">
        <v>4802</v>
      </c>
      <c r="I3565" t="s">
        <v>11</v>
      </c>
      <c r="J3565" t="s">
        <v>131</v>
      </c>
      <c r="K3565" t="s">
        <v>155</v>
      </c>
      <c r="L3565" t="s">
        <v>145</v>
      </c>
      <c r="M3565" s="5">
        <v>194</v>
      </c>
    </row>
    <row r="3566" spans="1:13" x14ac:dyDescent="0.25">
      <c r="A3566" s="2">
        <v>45694</v>
      </c>
      <c r="B3566" s="3">
        <f t="shared" si="167"/>
        <v>2025</v>
      </c>
      <c r="C3566" t="str">
        <f t="shared" si="165"/>
        <v>2024-2025</v>
      </c>
      <c r="D3566" t="s">
        <v>160</v>
      </c>
      <c r="E3566" t="s">
        <v>96</v>
      </c>
      <c r="F3566" t="str">
        <f t="shared" si="166"/>
        <v>Western Australia</v>
      </c>
      <c r="G3566" t="s">
        <v>28</v>
      </c>
      <c r="H3566">
        <v>6027</v>
      </c>
      <c r="I3566" t="s">
        <v>11</v>
      </c>
      <c r="J3566" t="s">
        <v>119</v>
      </c>
      <c r="K3566" t="s">
        <v>154</v>
      </c>
      <c r="L3566" t="s">
        <v>144</v>
      </c>
      <c r="M3566" s="5">
        <v>654</v>
      </c>
    </row>
    <row r="3567" spans="1:13" x14ac:dyDescent="0.25">
      <c r="A3567" s="2">
        <v>45940</v>
      </c>
      <c r="B3567" s="3">
        <f t="shared" si="167"/>
        <v>2026</v>
      </c>
      <c r="C3567" t="str">
        <f t="shared" si="165"/>
        <v>2025-2026</v>
      </c>
      <c r="D3567" t="s">
        <v>160</v>
      </c>
      <c r="E3567" t="s">
        <v>112</v>
      </c>
      <c r="F3567" t="str">
        <f t="shared" si="166"/>
        <v>Queensland</v>
      </c>
      <c r="G3567" t="s">
        <v>19</v>
      </c>
      <c r="H3567">
        <v>4566</v>
      </c>
      <c r="I3567" t="s">
        <v>11</v>
      </c>
      <c r="J3567" t="s">
        <v>134</v>
      </c>
      <c r="K3567" t="s">
        <v>150</v>
      </c>
      <c r="L3567" t="s">
        <v>140</v>
      </c>
      <c r="M3567" s="5">
        <v>702</v>
      </c>
    </row>
    <row r="3568" spans="1:13" x14ac:dyDescent="0.25">
      <c r="A3568" s="2">
        <v>45761</v>
      </c>
      <c r="B3568" s="3">
        <f t="shared" si="167"/>
        <v>2025</v>
      </c>
      <c r="C3568" t="str">
        <f t="shared" si="165"/>
        <v>2024-2025</v>
      </c>
      <c r="D3568" t="s">
        <v>160</v>
      </c>
      <c r="E3568" t="s">
        <v>82</v>
      </c>
      <c r="F3568" t="str">
        <f t="shared" si="166"/>
        <v>Queensland</v>
      </c>
      <c r="G3568" t="s">
        <v>19</v>
      </c>
      <c r="H3568">
        <v>4215</v>
      </c>
      <c r="I3568" t="s">
        <v>11</v>
      </c>
      <c r="J3568" t="s">
        <v>122</v>
      </c>
      <c r="K3568" t="s">
        <v>153</v>
      </c>
      <c r="L3568" t="s">
        <v>143</v>
      </c>
      <c r="M3568" s="5">
        <v>176</v>
      </c>
    </row>
    <row r="3569" spans="1:13" x14ac:dyDescent="0.25">
      <c r="A3569" s="2">
        <v>45770</v>
      </c>
      <c r="B3569" s="3">
        <f t="shared" si="167"/>
        <v>2025</v>
      </c>
      <c r="C3569" t="str">
        <f t="shared" si="165"/>
        <v>2024-2025</v>
      </c>
      <c r="D3569" t="s">
        <v>160</v>
      </c>
      <c r="E3569" t="s">
        <v>94</v>
      </c>
      <c r="F3569" t="str">
        <f t="shared" si="166"/>
        <v>Queensland</v>
      </c>
      <c r="G3569" t="s">
        <v>19</v>
      </c>
      <c r="H3569">
        <v>4551</v>
      </c>
      <c r="I3569" t="s">
        <v>11</v>
      </c>
      <c r="J3569" t="s">
        <v>134</v>
      </c>
      <c r="K3569" t="s">
        <v>159</v>
      </c>
      <c r="L3569" t="s">
        <v>149</v>
      </c>
      <c r="M3569" s="5">
        <v>381</v>
      </c>
    </row>
    <row r="3570" spans="1:13" x14ac:dyDescent="0.25">
      <c r="A3570" s="2">
        <v>45829</v>
      </c>
      <c r="B3570" s="3">
        <f t="shared" si="167"/>
        <v>2025</v>
      </c>
      <c r="C3570" t="str">
        <f t="shared" si="165"/>
        <v>2024-2025</v>
      </c>
      <c r="D3570" t="s">
        <v>161</v>
      </c>
      <c r="E3570" t="s">
        <v>106</v>
      </c>
      <c r="F3570" t="str">
        <f t="shared" si="166"/>
        <v>Queensland</v>
      </c>
      <c r="G3570" t="s">
        <v>19</v>
      </c>
      <c r="H3570">
        <v>4558</v>
      </c>
      <c r="I3570" t="s">
        <v>11</v>
      </c>
      <c r="J3570" t="s">
        <v>134</v>
      </c>
      <c r="K3570" t="s">
        <v>159</v>
      </c>
      <c r="L3570" t="s">
        <v>149</v>
      </c>
      <c r="M3570" s="5">
        <v>335</v>
      </c>
    </row>
    <row r="3571" spans="1:13" x14ac:dyDescent="0.25">
      <c r="A3571" s="2">
        <v>45890</v>
      </c>
      <c r="B3571" s="3">
        <f t="shared" si="167"/>
        <v>2026</v>
      </c>
      <c r="C3571" t="str">
        <f t="shared" si="165"/>
        <v>2025-2026</v>
      </c>
      <c r="D3571" t="s">
        <v>160</v>
      </c>
      <c r="E3571" t="s">
        <v>113</v>
      </c>
      <c r="F3571" t="str">
        <f t="shared" si="166"/>
        <v>New South Wales</v>
      </c>
      <c r="G3571" t="s">
        <v>10</v>
      </c>
      <c r="H3571">
        <v>2101</v>
      </c>
      <c r="I3571" t="s">
        <v>11</v>
      </c>
      <c r="J3571" t="s">
        <v>123</v>
      </c>
      <c r="K3571" t="s">
        <v>157</v>
      </c>
      <c r="L3571" t="s">
        <v>147</v>
      </c>
      <c r="M3571" s="5">
        <v>155</v>
      </c>
    </row>
    <row r="3572" spans="1:13" x14ac:dyDescent="0.25">
      <c r="A3572" s="2">
        <v>45461</v>
      </c>
      <c r="B3572" s="3">
        <f t="shared" si="167"/>
        <v>2024</v>
      </c>
      <c r="C3572" t="str">
        <f t="shared" si="165"/>
        <v>2023-2024</v>
      </c>
      <c r="D3572" t="s">
        <v>161</v>
      </c>
      <c r="E3572" t="s">
        <v>18</v>
      </c>
      <c r="F3572" t="str">
        <f t="shared" si="166"/>
        <v>Queensland</v>
      </c>
      <c r="G3572" t="s">
        <v>19</v>
      </c>
      <c r="H3572">
        <v>4802</v>
      </c>
      <c r="I3572" t="s">
        <v>11</v>
      </c>
      <c r="J3572" t="s">
        <v>131</v>
      </c>
      <c r="K3572" t="s">
        <v>154</v>
      </c>
      <c r="L3572" t="s">
        <v>144</v>
      </c>
      <c r="M3572" s="5">
        <v>79</v>
      </c>
    </row>
    <row r="3573" spans="1:13" x14ac:dyDescent="0.25">
      <c r="A3573" s="2">
        <v>45435</v>
      </c>
      <c r="B3573" s="3">
        <f t="shared" si="167"/>
        <v>2024</v>
      </c>
      <c r="C3573" t="str">
        <f t="shared" si="165"/>
        <v>2023-2024</v>
      </c>
      <c r="D3573" t="s">
        <v>160</v>
      </c>
      <c r="E3573" t="s">
        <v>91</v>
      </c>
      <c r="F3573" t="str">
        <f t="shared" si="166"/>
        <v>Western Australia</v>
      </c>
      <c r="G3573" t="s">
        <v>28</v>
      </c>
      <c r="H3573">
        <v>6109</v>
      </c>
      <c r="I3573" t="s">
        <v>11</v>
      </c>
      <c r="J3573" t="s">
        <v>133</v>
      </c>
      <c r="K3573" t="s">
        <v>159</v>
      </c>
      <c r="L3573" t="s">
        <v>149</v>
      </c>
      <c r="M3573" s="5">
        <v>609</v>
      </c>
    </row>
    <row r="3574" spans="1:13" x14ac:dyDescent="0.25">
      <c r="A3574" s="2">
        <v>45785</v>
      </c>
      <c r="B3574" s="3">
        <f t="shared" si="167"/>
        <v>2025</v>
      </c>
      <c r="C3574" t="str">
        <f t="shared" si="165"/>
        <v>2024-2025</v>
      </c>
      <c r="D3574" t="s">
        <v>160</v>
      </c>
      <c r="E3574" t="s">
        <v>105</v>
      </c>
      <c r="F3574" t="str">
        <f t="shared" si="166"/>
        <v>New South Wales</v>
      </c>
      <c r="G3574" t="s">
        <v>10</v>
      </c>
      <c r="H3574">
        <v>2031</v>
      </c>
      <c r="I3574" t="s">
        <v>11</v>
      </c>
      <c r="J3574" t="s">
        <v>124</v>
      </c>
      <c r="K3574" t="s">
        <v>152</v>
      </c>
      <c r="L3574" t="s">
        <v>142</v>
      </c>
      <c r="M3574" s="5">
        <v>524</v>
      </c>
    </row>
    <row r="3575" spans="1:13" x14ac:dyDescent="0.25">
      <c r="A3575" s="2">
        <v>45657</v>
      </c>
      <c r="B3575" s="3">
        <f t="shared" si="167"/>
        <v>2025</v>
      </c>
      <c r="C3575" t="str">
        <f t="shared" si="165"/>
        <v>2024-2025</v>
      </c>
      <c r="D3575" t="s">
        <v>160</v>
      </c>
      <c r="E3575" t="s">
        <v>60</v>
      </c>
      <c r="F3575" t="str">
        <f t="shared" si="166"/>
        <v>Queensland</v>
      </c>
      <c r="G3575" t="s">
        <v>19</v>
      </c>
      <c r="H3575">
        <v>4655</v>
      </c>
      <c r="I3575" t="s">
        <v>11</v>
      </c>
      <c r="J3575" t="s">
        <v>136</v>
      </c>
      <c r="K3575" t="s">
        <v>159</v>
      </c>
      <c r="L3575" t="s">
        <v>149</v>
      </c>
      <c r="M3575" s="5">
        <v>101</v>
      </c>
    </row>
    <row r="3576" spans="1:13" x14ac:dyDescent="0.25">
      <c r="A3576" s="2">
        <v>45545</v>
      </c>
      <c r="B3576" s="3">
        <f t="shared" si="167"/>
        <v>2025</v>
      </c>
      <c r="C3576" t="str">
        <f t="shared" si="165"/>
        <v>2024-2025</v>
      </c>
      <c r="D3576" t="s">
        <v>160</v>
      </c>
      <c r="E3576" t="s">
        <v>54</v>
      </c>
      <c r="F3576" t="str">
        <f t="shared" si="166"/>
        <v>New South Wales</v>
      </c>
      <c r="G3576" t="s">
        <v>10</v>
      </c>
      <c r="H3576">
        <v>2750</v>
      </c>
      <c r="I3576" t="s">
        <v>11</v>
      </c>
      <c r="J3576" t="s">
        <v>130</v>
      </c>
      <c r="K3576" t="s">
        <v>159</v>
      </c>
      <c r="L3576" t="s">
        <v>149</v>
      </c>
      <c r="M3576" s="5">
        <v>740</v>
      </c>
    </row>
    <row r="3577" spans="1:13" x14ac:dyDescent="0.25">
      <c r="A3577" s="2">
        <v>45645</v>
      </c>
      <c r="B3577" s="3">
        <f t="shared" si="167"/>
        <v>2025</v>
      </c>
      <c r="C3577" t="str">
        <f t="shared" si="165"/>
        <v>2024-2025</v>
      </c>
      <c r="D3577" t="s">
        <v>160</v>
      </c>
      <c r="E3577" t="s">
        <v>65</v>
      </c>
      <c r="F3577" t="str">
        <f t="shared" si="166"/>
        <v>Victoria</v>
      </c>
      <c r="G3577" t="s">
        <v>26</v>
      </c>
      <c r="H3577">
        <v>3931</v>
      </c>
      <c r="I3577" t="s">
        <v>11</v>
      </c>
      <c r="J3577" t="s">
        <v>135</v>
      </c>
      <c r="K3577" t="s">
        <v>151</v>
      </c>
      <c r="L3577" t="s">
        <v>141</v>
      </c>
      <c r="M3577" s="5">
        <v>673</v>
      </c>
    </row>
    <row r="3578" spans="1:13" x14ac:dyDescent="0.25">
      <c r="A3578" s="2">
        <v>45952</v>
      </c>
      <c r="B3578" s="3">
        <f t="shared" si="167"/>
        <v>2026</v>
      </c>
      <c r="C3578" t="str">
        <f t="shared" si="165"/>
        <v>2025-2026</v>
      </c>
      <c r="D3578" t="s">
        <v>160</v>
      </c>
      <c r="E3578" t="s">
        <v>106</v>
      </c>
      <c r="F3578" t="str">
        <f t="shared" si="166"/>
        <v>Queensland</v>
      </c>
      <c r="G3578" t="s">
        <v>19</v>
      </c>
      <c r="H3578">
        <v>4558</v>
      </c>
      <c r="I3578" t="s">
        <v>11</v>
      </c>
      <c r="J3578" t="s">
        <v>134</v>
      </c>
      <c r="K3578" t="s">
        <v>157</v>
      </c>
      <c r="L3578" t="s">
        <v>147</v>
      </c>
      <c r="M3578" s="5">
        <v>428</v>
      </c>
    </row>
    <row r="3579" spans="1:13" x14ac:dyDescent="0.25">
      <c r="A3579" s="2">
        <v>45436</v>
      </c>
      <c r="B3579" s="3">
        <f t="shared" si="167"/>
        <v>2024</v>
      </c>
      <c r="C3579" t="str">
        <f t="shared" si="165"/>
        <v>2023-2024</v>
      </c>
      <c r="D3579" t="s">
        <v>160</v>
      </c>
      <c r="E3579" t="s">
        <v>71</v>
      </c>
      <c r="F3579" t="str">
        <f t="shared" si="166"/>
        <v>Victoria</v>
      </c>
      <c r="G3579" t="s">
        <v>26</v>
      </c>
      <c r="H3579">
        <v>3131</v>
      </c>
      <c r="I3579" t="s">
        <v>11</v>
      </c>
      <c r="J3579" t="s">
        <v>125</v>
      </c>
      <c r="K3579" t="s">
        <v>154</v>
      </c>
      <c r="L3579" t="s">
        <v>144</v>
      </c>
      <c r="M3579" s="5">
        <v>112</v>
      </c>
    </row>
    <row r="3580" spans="1:13" x14ac:dyDescent="0.25">
      <c r="A3580" s="2">
        <v>45768</v>
      </c>
      <c r="B3580" s="3">
        <f t="shared" si="167"/>
        <v>2025</v>
      </c>
      <c r="C3580" t="str">
        <f t="shared" si="165"/>
        <v>2024-2025</v>
      </c>
      <c r="D3580" t="s">
        <v>160</v>
      </c>
      <c r="E3580" t="s">
        <v>73</v>
      </c>
      <c r="F3580" t="str">
        <f t="shared" si="166"/>
        <v>Queensland</v>
      </c>
      <c r="G3580" t="s">
        <v>19</v>
      </c>
      <c r="H3580">
        <v>4509</v>
      </c>
      <c r="I3580" t="s">
        <v>11</v>
      </c>
      <c r="J3580" t="s">
        <v>122</v>
      </c>
      <c r="K3580" t="s">
        <v>157</v>
      </c>
      <c r="L3580" t="s">
        <v>147</v>
      </c>
      <c r="M3580" s="5">
        <v>113</v>
      </c>
    </row>
    <row r="3581" spans="1:13" x14ac:dyDescent="0.25">
      <c r="A3581" s="2">
        <v>45686</v>
      </c>
      <c r="B3581" s="3">
        <f t="shared" si="167"/>
        <v>2025</v>
      </c>
      <c r="C3581" t="str">
        <f t="shared" si="165"/>
        <v>2024-2025</v>
      </c>
      <c r="D3581" t="s">
        <v>161</v>
      </c>
      <c r="E3581" t="s">
        <v>44</v>
      </c>
      <c r="F3581" t="str">
        <f t="shared" si="166"/>
        <v>Western Australia</v>
      </c>
      <c r="G3581" t="s">
        <v>28</v>
      </c>
      <c r="H3581">
        <v>6010</v>
      </c>
      <c r="I3581" t="s">
        <v>11</v>
      </c>
      <c r="J3581" t="s">
        <v>119</v>
      </c>
      <c r="K3581" t="s">
        <v>151</v>
      </c>
      <c r="L3581" t="s">
        <v>141</v>
      </c>
      <c r="M3581" s="5">
        <v>622</v>
      </c>
    </row>
    <row r="3582" spans="1:13" x14ac:dyDescent="0.25">
      <c r="A3582" s="2">
        <v>45977</v>
      </c>
      <c r="B3582" s="3">
        <f t="shared" si="167"/>
        <v>2026</v>
      </c>
      <c r="C3582" t="str">
        <f t="shared" si="165"/>
        <v>2025-2026</v>
      </c>
      <c r="D3582" t="s">
        <v>160</v>
      </c>
      <c r="E3582" t="s">
        <v>38</v>
      </c>
      <c r="F3582" t="str">
        <f t="shared" si="166"/>
        <v>Victoria</v>
      </c>
      <c r="G3582" t="s">
        <v>26</v>
      </c>
      <c r="H3582">
        <v>3199</v>
      </c>
      <c r="I3582" t="s">
        <v>11</v>
      </c>
      <c r="J3582" t="s">
        <v>125</v>
      </c>
      <c r="K3582" t="s">
        <v>153</v>
      </c>
      <c r="L3582" t="s">
        <v>143</v>
      </c>
      <c r="M3582" s="5">
        <v>167</v>
      </c>
    </row>
    <row r="3583" spans="1:13" x14ac:dyDescent="0.25">
      <c r="A3583" s="2">
        <v>45846</v>
      </c>
      <c r="B3583" s="3">
        <f t="shared" si="167"/>
        <v>2026</v>
      </c>
      <c r="C3583" t="str">
        <f t="shared" si="165"/>
        <v>2025-2026</v>
      </c>
      <c r="D3583" t="s">
        <v>160</v>
      </c>
      <c r="E3583" t="s">
        <v>21</v>
      </c>
      <c r="F3583" t="str">
        <f t="shared" si="166"/>
        <v>South Australia</v>
      </c>
      <c r="G3583" t="s">
        <v>17</v>
      </c>
      <c r="H3583">
        <v>5343</v>
      </c>
      <c r="I3583" t="s">
        <v>11</v>
      </c>
      <c r="J3583" t="s">
        <v>137</v>
      </c>
      <c r="K3583" t="s">
        <v>151</v>
      </c>
      <c r="L3583" t="s">
        <v>141</v>
      </c>
      <c r="M3583" s="5">
        <v>236</v>
      </c>
    </row>
    <row r="3584" spans="1:13" x14ac:dyDescent="0.25">
      <c r="A3584" s="2">
        <v>45734</v>
      </c>
      <c r="B3584" s="3">
        <f t="shared" si="167"/>
        <v>2025</v>
      </c>
      <c r="C3584" t="str">
        <f t="shared" si="165"/>
        <v>2024-2025</v>
      </c>
      <c r="D3584" t="s">
        <v>160</v>
      </c>
      <c r="E3584" t="s">
        <v>100</v>
      </c>
      <c r="F3584" t="str">
        <f t="shared" si="166"/>
        <v>New South Wales</v>
      </c>
      <c r="G3584" t="s">
        <v>10</v>
      </c>
      <c r="H3584">
        <v>2800</v>
      </c>
      <c r="I3584" t="s">
        <v>11</v>
      </c>
      <c r="J3584" t="s">
        <v>130</v>
      </c>
      <c r="K3584" t="s">
        <v>158</v>
      </c>
      <c r="L3584" t="s">
        <v>148</v>
      </c>
      <c r="M3584" s="5">
        <v>201</v>
      </c>
    </row>
    <row r="3585" spans="1:13" x14ac:dyDescent="0.25">
      <c r="A3585" s="2">
        <v>45551</v>
      </c>
      <c r="B3585" s="3">
        <f t="shared" si="167"/>
        <v>2025</v>
      </c>
      <c r="C3585" t="str">
        <f t="shared" si="165"/>
        <v>2024-2025</v>
      </c>
      <c r="D3585" t="s">
        <v>160</v>
      </c>
      <c r="E3585" t="s">
        <v>39</v>
      </c>
      <c r="F3585" t="str">
        <f t="shared" si="166"/>
        <v>New South Wales</v>
      </c>
      <c r="G3585" t="s">
        <v>10</v>
      </c>
      <c r="H3585">
        <v>2541</v>
      </c>
      <c r="I3585" t="s">
        <v>11</v>
      </c>
      <c r="J3585" t="s">
        <v>121</v>
      </c>
      <c r="K3585" t="s">
        <v>153</v>
      </c>
      <c r="L3585" t="s">
        <v>143</v>
      </c>
      <c r="M3585" s="5">
        <v>731</v>
      </c>
    </row>
    <row r="3586" spans="1:13" x14ac:dyDescent="0.25">
      <c r="A3586" s="2">
        <v>45297</v>
      </c>
      <c r="B3586" s="3">
        <f t="shared" si="167"/>
        <v>2024</v>
      </c>
      <c r="C3586" t="str">
        <f t="shared" ref="C3586:C3649" si="168">IF(MONTH(A3586) &gt;= 7, YEAR(A3586) &amp; "-" &amp; YEAR(A3586) + 1, YEAR(A3586) - 1 &amp; "-" &amp; YEAR(A3586))</f>
        <v>2023-2024</v>
      </c>
      <c r="D3586" t="s">
        <v>160</v>
      </c>
      <c r="E3586" t="s">
        <v>42</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43</v>
      </c>
      <c r="H3586">
        <v>7018</v>
      </c>
      <c r="I3586" t="s">
        <v>11</v>
      </c>
      <c r="J3586" t="s">
        <v>128</v>
      </c>
      <c r="K3586" t="s">
        <v>150</v>
      </c>
      <c r="L3586" t="s">
        <v>140</v>
      </c>
      <c r="M3586" s="5">
        <v>378</v>
      </c>
    </row>
    <row r="3587" spans="1:13" x14ac:dyDescent="0.25">
      <c r="A3587" s="2">
        <v>45478</v>
      </c>
      <c r="B3587" s="3">
        <f t="shared" ref="B3587:B3650" si="170">IF(MONTH(A3587)&gt;=7,YEAR(A3587)+1,YEAR(A3587))</f>
        <v>2025</v>
      </c>
      <c r="C3587" t="str">
        <f t="shared" si="168"/>
        <v>2024-2025</v>
      </c>
      <c r="D3587" t="s">
        <v>160</v>
      </c>
      <c r="E3587" t="s">
        <v>56</v>
      </c>
      <c r="F3587" t="str">
        <f t="shared" si="169"/>
        <v>Queensland</v>
      </c>
      <c r="G3587" t="s">
        <v>19</v>
      </c>
      <c r="H3587">
        <v>4883</v>
      </c>
      <c r="I3587" t="s">
        <v>11</v>
      </c>
      <c r="J3587" t="s">
        <v>131</v>
      </c>
      <c r="K3587" t="s">
        <v>159</v>
      </c>
      <c r="L3587" t="s">
        <v>149</v>
      </c>
      <c r="M3587" s="5">
        <v>542</v>
      </c>
    </row>
    <row r="3588" spans="1:13" x14ac:dyDescent="0.25">
      <c r="A3588" s="2">
        <v>45865</v>
      </c>
      <c r="B3588" s="3">
        <f t="shared" si="170"/>
        <v>2026</v>
      </c>
      <c r="C3588" t="str">
        <f t="shared" si="168"/>
        <v>2025-2026</v>
      </c>
      <c r="D3588" t="s">
        <v>160</v>
      </c>
      <c r="E3588" t="s">
        <v>50</v>
      </c>
      <c r="F3588" t="str">
        <f t="shared" si="169"/>
        <v>Australian Capital Territory</v>
      </c>
      <c r="G3588" t="s">
        <v>51</v>
      </c>
      <c r="H3588">
        <v>2617</v>
      </c>
      <c r="I3588" t="s">
        <v>11</v>
      </c>
      <c r="J3588" t="s">
        <v>121</v>
      </c>
      <c r="K3588" t="s">
        <v>155</v>
      </c>
      <c r="L3588" t="s">
        <v>145</v>
      </c>
      <c r="M3588" s="5">
        <v>232</v>
      </c>
    </row>
    <row r="3589" spans="1:13" x14ac:dyDescent="0.25">
      <c r="A3589" s="2">
        <v>45529</v>
      </c>
      <c r="B3589" s="3">
        <f t="shared" si="170"/>
        <v>2025</v>
      </c>
      <c r="C3589" t="str">
        <f t="shared" si="168"/>
        <v>2024-2025</v>
      </c>
      <c r="D3589" t="s">
        <v>160</v>
      </c>
      <c r="E3589" t="s">
        <v>107</v>
      </c>
      <c r="F3589" t="str">
        <f t="shared" si="169"/>
        <v>New South Wales</v>
      </c>
      <c r="G3589" t="s">
        <v>10</v>
      </c>
      <c r="H3589">
        <v>2020</v>
      </c>
      <c r="I3589" t="s">
        <v>11</v>
      </c>
      <c r="J3589" t="s">
        <v>124</v>
      </c>
      <c r="K3589" t="s">
        <v>159</v>
      </c>
      <c r="L3589" t="s">
        <v>149</v>
      </c>
      <c r="M3589" s="5">
        <v>461</v>
      </c>
    </row>
    <row r="3590" spans="1:13" x14ac:dyDescent="0.25">
      <c r="A3590" s="2">
        <v>45405</v>
      </c>
      <c r="B3590" s="3">
        <f t="shared" si="170"/>
        <v>2024</v>
      </c>
      <c r="C3590" t="str">
        <f t="shared" si="168"/>
        <v>2023-2024</v>
      </c>
      <c r="D3590" t="s">
        <v>161</v>
      </c>
      <c r="E3590" t="s">
        <v>32</v>
      </c>
      <c r="F3590" t="str">
        <f t="shared" si="169"/>
        <v>Victoria</v>
      </c>
      <c r="G3590" t="s">
        <v>26</v>
      </c>
      <c r="H3590">
        <v>3977</v>
      </c>
      <c r="I3590" t="s">
        <v>11</v>
      </c>
      <c r="J3590" t="s">
        <v>135</v>
      </c>
      <c r="K3590" t="s">
        <v>154</v>
      </c>
      <c r="L3590" t="s">
        <v>144</v>
      </c>
      <c r="M3590" s="5">
        <v>602</v>
      </c>
    </row>
    <row r="3591" spans="1:13" x14ac:dyDescent="0.25">
      <c r="A3591" s="2">
        <v>45591</v>
      </c>
      <c r="B3591" s="3">
        <f t="shared" si="170"/>
        <v>2025</v>
      </c>
      <c r="C3591" t="str">
        <f t="shared" si="168"/>
        <v>2024-2025</v>
      </c>
      <c r="D3591" t="s">
        <v>160</v>
      </c>
      <c r="E3591" t="s">
        <v>99</v>
      </c>
      <c r="F3591" t="str">
        <f t="shared" si="169"/>
        <v>Western Australia</v>
      </c>
      <c r="G3591" t="s">
        <v>28</v>
      </c>
      <c r="H3591">
        <v>6530</v>
      </c>
      <c r="I3591" t="s">
        <v>11</v>
      </c>
      <c r="J3591" t="s">
        <v>139</v>
      </c>
      <c r="K3591" t="s">
        <v>153</v>
      </c>
      <c r="L3591" t="s">
        <v>143</v>
      </c>
      <c r="M3591" s="5">
        <v>254</v>
      </c>
    </row>
    <row r="3592" spans="1:13" x14ac:dyDescent="0.25">
      <c r="A3592" s="2">
        <v>45373</v>
      </c>
      <c r="B3592" s="3">
        <f t="shared" si="170"/>
        <v>2024</v>
      </c>
      <c r="C3592" t="str">
        <f t="shared" si="168"/>
        <v>2023-2024</v>
      </c>
      <c r="D3592" t="s">
        <v>160</v>
      </c>
      <c r="E3592" t="s">
        <v>83</v>
      </c>
      <c r="F3592" t="str">
        <f t="shared" si="169"/>
        <v>Victoria</v>
      </c>
      <c r="G3592" t="s">
        <v>26</v>
      </c>
      <c r="H3592">
        <v>3551</v>
      </c>
      <c r="I3592" t="s">
        <v>11</v>
      </c>
      <c r="J3592" t="s">
        <v>127</v>
      </c>
      <c r="K3592" t="s">
        <v>152</v>
      </c>
      <c r="L3592" t="s">
        <v>142</v>
      </c>
      <c r="M3592" s="5">
        <v>479</v>
      </c>
    </row>
    <row r="3593" spans="1:13" x14ac:dyDescent="0.25">
      <c r="A3593" s="2">
        <v>45440</v>
      </c>
      <c r="B3593" s="3">
        <f t="shared" si="170"/>
        <v>2024</v>
      </c>
      <c r="C3593" t="str">
        <f t="shared" si="168"/>
        <v>2023-2024</v>
      </c>
      <c r="D3593" t="s">
        <v>160</v>
      </c>
      <c r="E3593" t="s">
        <v>105</v>
      </c>
      <c r="F3593" t="str">
        <f t="shared" si="169"/>
        <v>New South Wales</v>
      </c>
      <c r="G3593" t="s">
        <v>10</v>
      </c>
      <c r="H3593">
        <v>2031</v>
      </c>
      <c r="I3593" t="s">
        <v>11</v>
      </c>
      <c r="J3593" t="s">
        <v>124</v>
      </c>
      <c r="K3593" t="s">
        <v>154</v>
      </c>
      <c r="L3593" t="s">
        <v>144</v>
      </c>
      <c r="M3593" s="5">
        <v>793</v>
      </c>
    </row>
    <row r="3594" spans="1:13" x14ac:dyDescent="0.25">
      <c r="A3594" s="2">
        <v>45409</v>
      </c>
      <c r="B3594" s="3">
        <f t="shared" si="170"/>
        <v>2024</v>
      </c>
      <c r="C3594" t="str">
        <f t="shared" si="168"/>
        <v>2023-2024</v>
      </c>
      <c r="D3594" t="s">
        <v>161</v>
      </c>
      <c r="E3594" t="s">
        <v>70</v>
      </c>
      <c r="F3594" t="str">
        <f t="shared" si="169"/>
        <v>Western Australia</v>
      </c>
      <c r="G3594" t="s">
        <v>28</v>
      </c>
      <c r="H3594">
        <v>6021</v>
      </c>
      <c r="I3594" t="s">
        <v>11</v>
      </c>
      <c r="J3594" t="s">
        <v>119</v>
      </c>
      <c r="K3594" t="s">
        <v>159</v>
      </c>
      <c r="L3594" t="s">
        <v>149</v>
      </c>
      <c r="M3594" s="5">
        <v>654</v>
      </c>
    </row>
    <row r="3595" spans="1:13" x14ac:dyDescent="0.25">
      <c r="A3595" s="2">
        <v>45914</v>
      </c>
      <c r="B3595" s="3">
        <f t="shared" si="170"/>
        <v>2026</v>
      </c>
      <c r="C3595" t="str">
        <f t="shared" si="168"/>
        <v>2025-2026</v>
      </c>
      <c r="D3595" t="s">
        <v>160</v>
      </c>
      <c r="E3595" t="s">
        <v>57</v>
      </c>
      <c r="F3595" t="str">
        <f t="shared" si="169"/>
        <v>New South Wales</v>
      </c>
      <c r="G3595" t="s">
        <v>10</v>
      </c>
      <c r="H3595">
        <v>2064</v>
      </c>
      <c r="I3595" t="s">
        <v>11</v>
      </c>
      <c r="J3595" t="s">
        <v>124</v>
      </c>
      <c r="K3595" t="s">
        <v>159</v>
      </c>
      <c r="L3595" t="s">
        <v>149</v>
      </c>
      <c r="M3595" s="5">
        <v>681</v>
      </c>
    </row>
    <row r="3596" spans="1:13" x14ac:dyDescent="0.25">
      <c r="A3596" s="2">
        <v>45540</v>
      </c>
      <c r="B3596" s="3">
        <f t="shared" si="170"/>
        <v>2025</v>
      </c>
      <c r="C3596" t="str">
        <f t="shared" si="168"/>
        <v>2024-2025</v>
      </c>
      <c r="D3596" t="s">
        <v>161</v>
      </c>
      <c r="E3596" t="s">
        <v>56</v>
      </c>
      <c r="F3596" t="str">
        <f t="shared" si="169"/>
        <v>Queensland</v>
      </c>
      <c r="G3596" t="s">
        <v>19</v>
      </c>
      <c r="H3596">
        <v>4883</v>
      </c>
      <c r="I3596" t="s">
        <v>11</v>
      </c>
      <c r="J3596" t="s">
        <v>131</v>
      </c>
      <c r="K3596" t="s">
        <v>159</v>
      </c>
      <c r="L3596" t="s">
        <v>149</v>
      </c>
      <c r="M3596" s="5">
        <v>642</v>
      </c>
    </row>
    <row r="3597" spans="1:13" x14ac:dyDescent="0.25">
      <c r="A3597" s="2">
        <v>45707</v>
      </c>
      <c r="B3597" s="3">
        <f t="shared" si="170"/>
        <v>2025</v>
      </c>
      <c r="C3597" t="str">
        <f t="shared" si="168"/>
        <v>2024-2025</v>
      </c>
      <c r="D3597" t="s">
        <v>161</v>
      </c>
      <c r="E3597" t="s">
        <v>103</v>
      </c>
      <c r="F3597" t="str">
        <f t="shared" si="169"/>
        <v>Victoria</v>
      </c>
      <c r="G3597" t="s">
        <v>26</v>
      </c>
      <c r="H3597">
        <v>3550</v>
      </c>
      <c r="I3597" t="s">
        <v>11</v>
      </c>
      <c r="J3597" t="s">
        <v>127</v>
      </c>
      <c r="K3597" t="s">
        <v>152</v>
      </c>
      <c r="L3597" t="s">
        <v>142</v>
      </c>
      <c r="M3597" s="5">
        <v>74</v>
      </c>
    </row>
    <row r="3598" spans="1:13" x14ac:dyDescent="0.25">
      <c r="A3598" s="2">
        <v>45903</v>
      </c>
      <c r="B3598" s="3">
        <f t="shared" si="170"/>
        <v>2026</v>
      </c>
      <c r="C3598" t="str">
        <f t="shared" si="168"/>
        <v>2025-2026</v>
      </c>
      <c r="D3598" t="s">
        <v>160</v>
      </c>
      <c r="E3598" t="s">
        <v>82</v>
      </c>
      <c r="F3598" t="str">
        <f t="shared" si="169"/>
        <v>Queensland</v>
      </c>
      <c r="G3598" t="s">
        <v>19</v>
      </c>
      <c r="H3598">
        <v>4215</v>
      </c>
      <c r="I3598" t="s">
        <v>11</v>
      </c>
      <c r="J3598" t="s">
        <v>122</v>
      </c>
      <c r="K3598" t="s">
        <v>156</v>
      </c>
      <c r="L3598" t="s">
        <v>146</v>
      </c>
      <c r="M3598" s="5">
        <v>204</v>
      </c>
    </row>
    <row r="3599" spans="1:13" x14ac:dyDescent="0.25">
      <c r="A3599" s="2">
        <v>45775</v>
      </c>
      <c r="B3599" s="3">
        <f t="shared" si="170"/>
        <v>2025</v>
      </c>
      <c r="C3599" t="str">
        <f t="shared" si="168"/>
        <v>2024-2025</v>
      </c>
      <c r="D3599" t="s">
        <v>160</v>
      </c>
      <c r="E3599" t="s">
        <v>104</v>
      </c>
      <c r="F3599" t="str">
        <f t="shared" si="169"/>
        <v>Victoria</v>
      </c>
      <c r="G3599" t="s">
        <v>26</v>
      </c>
      <c r="H3599">
        <v>3175</v>
      </c>
      <c r="I3599" t="s">
        <v>11</v>
      </c>
      <c r="J3599" t="s">
        <v>125</v>
      </c>
      <c r="K3599" t="s">
        <v>159</v>
      </c>
      <c r="L3599" t="s">
        <v>149</v>
      </c>
      <c r="M3599" s="5">
        <v>565</v>
      </c>
    </row>
    <row r="3600" spans="1:13" x14ac:dyDescent="0.25">
      <c r="A3600" s="2">
        <v>45969</v>
      </c>
      <c r="B3600" s="3">
        <f t="shared" si="170"/>
        <v>2026</v>
      </c>
      <c r="C3600" t="str">
        <f t="shared" si="168"/>
        <v>2025-2026</v>
      </c>
      <c r="D3600" t="s">
        <v>161</v>
      </c>
      <c r="E3600" t="s">
        <v>103</v>
      </c>
      <c r="F3600" t="str">
        <f t="shared" si="169"/>
        <v>Victoria</v>
      </c>
      <c r="G3600" t="s">
        <v>26</v>
      </c>
      <c r="H3600">
        <v>3550</v>
      </c>
      <c r="I3600" t="s">
        <v>11</v>
      </c>
      <c r="J3600" t="s">
        <v>127</v>
      </c>
      <c r="K3600" t="s">
        <v>158</v>
      </c>
      <c r="L3600" t="s">
        <v>148</v>
      </c>
      <c r="M3600" s="5">
        <v>170</v>
      </c>
    </row>
    <row r="3601" spans="1:13" x14ac:dyDescent="0.25">
      <c r="A3601" s="2">
        <v>45506</v>
      </c>
      <c r="B3601" s="3">
        <f t="shared" si="170"/>
        <v>2025</v>
      </c>
      <c r="C3601" t="str">
        <f t="shared" si="168"/>
        <v>2024-2025</v>
      </c>
      <c r="D3601" t="s">
        <v>160</v>
      </c>
      <c r="E3601" t="s">
        <v>34</v>
      </c>
      <c r="F3601" t="str">
        <f t="shared" si="169"/>
        <v>New South Wales</v>
      </c>
      <c r="G3601" t="s">
        <v>10</v>
      </c>
      <c r="H3601">
        <v>2560</v>
      </c>
      <c r="I3601" t="s">
        <v>11</v>
      </c>
      <c r="J3601" t="s">
        <v>121</v>
      </c>
      <c r="K3601" t="s">
        <v>152</v>
      </c>
      <c r="L3601" t="s">
        <v>142</v>
      </c>
      <c r="M3601" s="5">
        <v>462</v>
      </c>
    </row>
    <row r="3602" spans="1:13" x14ac:dyDescent="0.25">
      <c r="A3602" s="2">
        <v>45770</v>
      </c>
      <c r="B3602" s="3">
        <f t="shared" si="170"/>
        <v>2025</v>
      </c>
      <c r="C3602" t="str">
        <f t="shared" si="168"/>
        <v>2024-2025</v>
      </c>
      <c r="D3602" t="s">
        <v>161</v>
      </c>
      <c r="E3602" t="s">
        <v>32</v>
      </c>
      <c r="F3602" t="str">
        <f t="shared" si="169"/>
        <v>Victoria</v>
      </c>
      <c r="G3602" t="s">
        <v>26</v>
      </c>
      <c r="H3602">
        <v>3977</v>
      </c>
      <c r="I3602" t="s">
        <v>11</v>
      </c>
      <c r="J3602" t="s">
        <v>135</v>
      </c>
      <c r="K3602" t="s">
        <v>150</v>
      </c>
      <c r="L3602" t="s">
        <v>140</v>
      </c>
      <c r="M3602" s="5">
        <v>486</v>
      </c>
    </row>
    <row r="3603" spans="1:13" x14ac:dyDescent="0.25">
      <c r="A3603" s="2">
        <v>45760</v>
      </c>
      <c r="B3603" s="3">
        <f t="shared" si="170"/>
        <v>2025</v>
      </c>
      <c r="C3603" t="str">
        <f t="shared" si="168"/>
        <v>2024-2025</v>
      </c>
      <c r="D3603" t="s">
        <v>161</v>
      </c>
      <c r="E3603" t="s">
        <v>99</v>
      </c>
      <c r="F3603" t="str">
        <f t="shared" si="169"/>
        <v>Western Australia</v>
      </c>
      <c r="G3603" t="s">
        <v>28</v>
      </c>
      <c r="H3603">
        <v>6530</v>
      </c>
      <c r="I3603" t="s">
        <v>11</v>
      </c>
      <c r="J3603" t="s">
        <v>139</v>
      </c>
      <c r="K3603" t="s">
        <v>153</v>
      </c>
      <c r="L3603" t="s">
        <v>143</v>
      </c>
      <c r="M3603" s="5">
        <v>721</v>
      </c>
    </row>
    <row r="3604" spans="1:13" x14ac:dyDescent="0.25">
      <c r="A3604" s="2">
        <v>45321</v>
      </c>
      <c r="B3604" s="3">
        <f t="shared" si="170"/>
        <v>2024</v>
      </c>
      <c r="C3604" t="str">
        <f t="shared" si="168"/>
        <v>2023-2024</v>
      </c>
      <c r="D3604" t="s">
        <v>160</v>
      </c>
      <c r="E3604" t="s">
        <v>89</v>
      </c>
      <c r="F3604" t="str">
        <f t="shared" si="169"/>
        <v>Queensland</v>
      </c>
      <c r="G3604" t="s">
        <v>19</v>
      </c>
      <c r="H3604">
        <v>4700</v>
      </c>
      <c r="I3604" t="s">
        <v>11</v>
      </c>
      <c r="J3604" t="s">
        <v>136</v>
      </c>
      <c r="K3604" t="s">
        <v>150</v>
      </c>
      <c r="L3604" t="s">
        <v>140</v>
      </c>
      <c r="M3604" s="5">
        <v>435</v>
      </c>
    </row>
    <row r="3605" spans="1:13" x14ac:dyDescent="0.25">
      <c r="A3605" s="2">
        <v>45355</v>
      </c>
      <c r="B3605" s="3">
        <f t="shared" si="170"/>
        <v>2024</v>
      </c>
      <c r="C3605" t="str">
        <f t="shared" si="168"/>
        <v>2023-2024</v>
      </c>
      <c r="D3605" t="s">
        <v>160</v>
      </c>
      <c r="E3605" t="s">
        <v>76</v>
      </c>
      <c r="F3605" t="str">
        <f t="shared" si="169"/>
        <v>Queensland</v>
      </c>
      <c r="G3605" t="s">
        <v>19</v>
      </c>
      <c r="H3605">
        <v>4220</v>
      </c>
      <c r="I3605" t="s">
        <v>11</v>
      </c>
      <c r="J3605" t="s">
        <v>122</v>
      </c>
      <c r="K3605" t="s">
        <v>157</v>
      </c>
      <c r="L3605" t="s">
        <v>147</v>
      </c>
      <c r="M3605" s="5">
        <v>749</v>
      </c>
    </row>
    <row r="3606" spans="1:13" x14ac:dyDescent="0.25">
      <c r="A3606" s="2">
        <v>45796</v>
      </c>
      <c r="B3606" s="3">
        <f t="shared" si="170"/>
        <v>2025</v>
      </c>
      <c r="C3606" t="str">
        <f t="shared" si="168"/>
        <v>2024-2025</v>
      </c>
      <c r="D3606" t="s">
        <v>160</v>
      </c>
      <c r="E3606" t="s">
        <v>113</v>
      </c>
      <c r="F3606" t="str">
        <f t="shared" si="169"/>
        <v>New South Wales</v>
      </c>
      <c r="G3606" t="s">
        <v>10</v>
      </c>
      <c r="H3606">
        <v>2101</v>
      </c>
      <c r="I3606" t="s">
        <v>11</v>
      </c>
      <c r="J3606" t="s">
        <v>123</v>
      </c>
      <c r="K3606" t="s">
        <v>159</v>
      </c>
      <c r="L3606" t="s">
        <v>149</v>
      </c>
      <c r="M3606" s="5">
        <v>331</v>
      </c>
    </row>
    <row r="3607" spans="1:13" x14ac:dyDescent="0.25">
      <c r="A3607" s="2">
        <v>45927</v>
      </c>
      <c r="B3607" s="3">
        <f t="shared" si="170"/>
        <v>2026</v>
      </c>
      <c r="C3607" t="str">
        <f t="shared" si="168"/>
        <v>2025-2026</v>
      </c>
      <c r="D3607" t="s">
        <v>160</v>
      </c>
      <c r="E3607" t="s">
        <v>91</v>
      </c>
      <c r="F3607" t="str">
        <f t="shared" si="169"/>
        <v>Western Australia</v>
      </c>
      <c r="G3607" t="s">
        <v>28</v>
      </c>
      <c r="H3607">
        <v>6109</v>
      </c>
      <c r="I3607" t="s">
        <v>11</v>
      </c>
      <c r="J3607" t="s">
        <v>133</v>
      </c>
      <c r="K3607" t="s">
        <v>159</v>
      </c>
      <c r="L3607" t="s">
        <v>149</v>
      </c>
      <c r="M3607" s="5">
        <v>380</v>
      </c>
    </row>
    <row r="3608" spans="1:13" x14ac:dyDescent="0.25">
      <c r="A3608" s="2">
        <v>45693</v>
      </c>
      <c r="B3608" s="3">
        <f t="shared" si="170"/>
        <v>2025</v>
      </c>
      <c r="C3608" t="str">
        <f t="shared" si="168"/>
        <v>2024-2025</v>
      </c>
      <c r="D3608" t="s">
        <v>160</v>
      </c>
      <c r="E3608" t="s">
        <v>100</v>
      </c>
      <c r="F3608" t="str">
        <f t="shared" si="169"/>
        <v>New South Wales</v>
      </c>
      <c r="G3608" t="s">
        <v>10</v>
      </c>
      <c r="H3608">
        <v>2800</v>
      </c>
      <c r="I3608" t="s">
        <v>11</v>
      </c>
      <c r="J3608" t="s">
        <v>130</v>
      </c>
      <c r="K3608" t="s">
        <v>156</v>
      </c>
      <c r="L3608" t="s">
        <v>146</v>
      </c>
      <c r="M3608" s="5">
        <v>459</v>
      </c>
    </row>
    <row r="3609" spans="1:13" x14ac:dyDescent="0.25">
      <c r="A3609" s="2">
        <v>45591</v>
      </c>
      <c r="B3609" s="3">
        <f t="shared" si="170"/>
        <v>2025</v>
      </c>
      <c r="C3609" t="str">
        <f t="shared" si="168"/>
        <v>2024-2025</v>
      </c>
      <c r="D3609" t="s">
        <v>160</v>
      </c>
      <c r="E3609" t="s">
        <v>34</v>
      </c>
      <c r="F3609" t="str">
        <f t="shared" si="169"/>
        <v>New South Wales</v>
      </c>
      <c r="G3609" t="s">
        <v>10</v>
      </c>
      <c r="H3609">
        <v>2560</v>
      </c>
      <c r="I3609" t="s">
        <v>11</v>
      </c>
      <c r="J3609" t="s">
        <v>121</v>
      </c>
      <c r="K3609" t="s">
        <v>157</v>
      </c>
      <c r="L3609" t="s">
        <v>147</v>
      </c>
      <c r="M3609" s="5">
        <v>538</v>
      </c>
    </row>
    <row r="3610" spans="1:13" x14ac:dyDescent="0.25">
      <c r="A3610" s="2">
        <v>45514</v>
      </c>
      <c r="B3610" s="3">
        <f t="shared" si="170"/>
        <v>2025</v>
      </c>
      <c r="C3610" t="str">
        <f t="shared" si="168"/>
        <v>2024-2025</v>
      </c>
      <c r="D3610" t="s">
        <v>161</v>
      </c>
      <c r="E3610" t="s">
        <v>62</v>
      </c>
      <c r="F3610" t="str">
        <f t="shared" si="169"/>
        <v>Victoria</v>
      </c>
      <c r="G3610" t="s">
        <v>26</v>
      </c>
      <c r="H3610">
        <v>3690</v>
      </c>
      <c r="I3610" t="s">
        <v>11</v>
      </c>
      <c r="J3610" t="s">
        <v>135</v>
      </c>
      <c r="K3610" t="s">
        <v>159</v>
      </c>
      <c r="L3610" t="s">
        <v>149</v>
      </c>
      <c r="M3610" s="5">
        <v>159</v>
      </c>
    </row>
    <row r="3611" spans="1:13" x14ac:dyDescent="0.25">
      <c r="A3611" s="2">
        <v>45478</v>
      </c>
      <c r="B3611" s="3">
        <f t="shared" si="170"/>
        <v>2025</v>
      </c>
      <c r="C3611" t="str">
        <f t="shared" si="168"/>
        <v>2024-2025</v>
      </c>
      <c r="D3611" t="s">
        <v>161</v>
      </c>
      <c r="E3611" t="s">
        <v>57</v>
      </c>
      <c r="F3611" t="str">
        <f t="shared" si="169"/>
        <v>New South Wales</v>
      </c>
      <c r="G3611" t="s">
        <v>10</v>
      </c>
      <c r="H3611">
        <v>2064</v>
      </c>
      <c r="I3611" t="s">
        <v>11</v>
      </c>
      <c r="J3611" t="s">
        <v>124</v>
      </c>
      <c r="K3611" t="s">
        <v>151</v>
      </c>
      <c r="L3611" t="s">
        <v>141</v>
      </c>
      <c r="M3611" s="5">
        <v>740</v>
      </c>
    </row>
    <row r="3612" spans="1:13" x14ac:dyDescent="0.25">
      <c r="A3612" s="2">
        <v>45958</v>
      </c>
      <c r="B3612" s="3">
        <f t="shared" si="170"/>
        <v>2026</v>
      </c>
      <c r="C3612" t="str">
        <f t="shared" si="168"/>
        <v>2025-2026</v>
      </c>
      <c r="D3612" t="s">
        <v>160</v>
      </c>
      <c r="E3612" t="s">
        <v>69</v>
      </c>
      <c r="F3612" t="str">
        <f t="shared" si="169"/>
        <v>Victoria</v>
      </c>
      <c r="G3612" t="s">
        <v>26</v>
      </c>
      <c r="H3612">
        <v>3148</v>
      </c>
      <c r="I3612" t="s">
        <v>11</v>
      </c>
      <c r="J3612" t="s">
        <v>125</v>
      </c>
      <c r="K3612" t="s">
        <v>153</v>
      </c>
      <c r="L3612" t="s">
        <v>143</v>
      </c>
      <c r="M3612" s="5">
        <v>650</v>
      </c>
    </row>
    <row r="3613" spans="1:13" x14ac:dyDescent="0.25">
      <c r="A3613" s="2">
        <v>45651</v>
      </c>
      <c r="B3613" s="3">
        <f t="shared" si="170"/>
        <v>2025</v>
      </c>
      <c r="C3613" t="str">
        <f t="shared" si="168"/>
        <v>2024-2025</v>
      </c>
      <c r="D3613" t="s">
        <v>160</v>
      </c>
      <c r="E3613" t="s">
        <v>34</v>
      </c>
      <c r="F3613" t="str">
        <f t="shared" si="169"/>
        <v>New South Wales</v>
      </c>
      <c r="G3613" t="s">
        <v>10</v>
      </c>
      <c r="H3613">
        <v>2560</v>
      </c>
      <c r="I3613" t="s">
        <v>11</v>
      </c>
      <c r="J3613" t="s">
        <v>121</v>
      </c>
      <c r="K3613" t="s">
        <v>153</v>
      </c>
      <c r="L3613" t="s">
        <v>143</v>
      </c>
      <c r="M3613" s="5">
        <v>357</v>
      </c>
    </row>
    <row r="3614" spans="1:13" x14ac:dyDescent="0.25">
      <c r="A3614" s="2">
        <v>45843</v>
      </c>
      <c r="B3614" s="3">
        <f t="shared" si="170"/>
        <v>2026</v>
      </c>
      <c r="C3614" t="str">
        <f t="shared" si="168"/>
        <v>2025-2026</v>
      </c>
      <c r="D3614" t="s">
        <v>160</v>
      </c>
      <c r="E3614" t="s">
        <v>113</v>
      </c>
      <c r="F3614" t="str">
        <f t="shared" si="169"/>
        <v>New South Wales</v>
      </c>
      <c r="G3614" t="s">
        <v>10</v>
      </c>
      <c r="H3614">
        <v>2101</v>
      </c>
      <c r="I3614" t="s">
        <v>11</v>
      </c>
      <c r="J3614" t="s">
        <v>123</v>
      </c>
      <c r="K3614" t="s">
        <v>153</v>
      </c>
      <c r="L3614" t="s">
        <v>143</v>
      </c>
      <c r="M3614" s="5">
        <v>386</v>
      </c>
    </row>
    <row r="3615" spans="1:13" x14ac:dyDescent="0.25">
      <c r="A3615" s="2">
        <v>45948</v>
      </c>
      <c r="B3615" s="3">
        <f t="shared" si="170"/>
        <v>2026</v>
      </c>
      <c r="C3615" t="str">
        <f t="shared" si="168"/>
        <v>2025-2026</v>
      </c>
      <c r="D3615" t="s">
        <v>160</v>
      </c>
      <c r="E3615" t="s">
        <v>23</v>
      </c>
      <c r="F3615" t="str">
        <f t="shared" si="169"/>
        <v>New South Wales</v>
      </c>
      <c r="G3615" t="s">
        <v>10</v>
      </c>
      <c r="H3615">
        <v>2830</v>
      </c>
      <c r="I3615" t="s">
        <v>11</v>
      </c>
      <c r="J3615" t="s">
        <v>130</v>
      </c>
      <c r="K3615" t="s">
        <v>151</v>
      </c>
      <c r="L3615" t="s">
        <v>141</v>
      </c>
      <c r="M3615" s="5">
        <v>46</v>
      </c>
    </row>
    <row r="3616" spans="1:13" x14ac:dyDescent="0.25">
      <c r="A3616" s="2">
        <v>45541</v>
      </c>
      <c r="B3616" s="3">
        <f t="shared" si="170"/>
        <v>2025</v>
      </c>
      <c r="C3616" t="str">
        <f t="shared" si="168"/>
        <v>2024-2025</v>
      </c>
      <c r="D3616" t="s">
        <v>161</v>
      </c>
      <c r="E3616" t="s">
        <v>14</v>
      </c>
      <c r="F3616" t="str">
        <f t="shared" si="169"/>
        <v>Northern Territory</v>
      </c>
      <c r="G3616" t="s">
        <v>15</v>
      </c>
      <c r="H3616">
        <v>800</v>
      </c>
      <c r="I3616" t="s">
        <v>11</v>
      </c>
      <c r="J3616" t="s">
        <v>138</v>
      </c>
      <c r="K3616" t="s">
        <v>152</v>
      </c>
      <c r="L3616" t="s">
        <v>142</v>
      </c>
      <c r="M3616" s="5">
        <v>699</v>
      </c>
    </row>
    <row r="3617" spans="1:13" x14ac:dyDescent="0.25">
      <c r="A3617" s="2">
        <v>45928</v>
      </c>
      <c r="B3617" s="3">
        <f t="shared" si="170"/>
        <v>2026</v>
      </c>
      <c r="C3617" t="str">
        <f t="shared" si="168"/>
        <v>2025-2026</v>
      </c>
      <c r="D3617" t="s">
        <v>160</v>
      </c>
      <c r="E3617" t="s">
        <v>9</v>
      </c>
      <c r="F3617" t="str">
        <f t="shared" si="169"/>
        <v>New South Wales</v>
      </c>
      <c r="G3617" t="s">
        <v>10</v>
      </c>
      <c r="H3617">
        <v>2067</v>
      </c>
      <c r="I3617" t="s">
        <v>11</v>
      </c>
      <c r="J3617" t="s">
        <v>124</v>
      </c>
      <c r="K3617" t="s">
        <v>153</v>
      </c>
      <c r="L3617" t="s">
        <v>143</v>
      </c>
      <c r="M3617" s="5">
        <v>64</v>
      </c>
    </row>
    <row r="3618" spans="1:13" x14ac:dyDescent="0.25">
      <c r="A3618" s="2">
        <v>45805</v>
      </c>
      <c r="B3618" s="3">
        <f t="shared" si="170"/>
        <v>2025</v>
      </c>
      <c r="C3618" t="str">
        <f t="shared" si="168"/>
        <v>2024-2025</v>
      </c>
      <c r="D3618" t="s">
        <v>161</v>
      </c>
      <c r="E3618" t="s">
        <v>14</v>
      </c>
      <c r="F3618" t="str">
        <f t="shared" si="169"/>
        <v>Northern Territory</v>
      </c>
      <c r="G3618" t="s">
        <v>15</v>
      </c>
      <c r="H3618">
        <v>800</v>
      </c>
      <c r="I3618" t="s">
        <v>11</v>
      </c>
      <c r="J3618" t="s">
        <v>138</v>
      </c>
      <c r="K3618" t="s">
        <v>154</v>
      </c>
      <c r="L3618" t="s">
        <v>144</v>
      </c>
      <c r="M3618" s="5">
        <v>790</v>
      </c>
    </row>
    <row r="3619" spans="1:13" x14ac:dyDescent="0.25">
      <c r="A3619" s="2">
        <v>45661</v>
      </c>
      <c r="B3619" s="3">
        <f t="shared" si="170"/>
        <v>2025</v>
      </c>
      <c r="C3619" t="str">
        <f t="shared" si="168"/>
        <v>2024-2025</v>
      </c>
      <c r="D3619" t="s">
        <v>160</v>
      </c>
      <c r="E3619" t="s">
        <v>9</v>
      </c>
      <c r="F3619" t="str">
        <f t="shared" si="169"/>
        <v>New South Wales</v>
      </c>
      <c r="G3619" t="s">
        <v>10</v>
      </c>
      <c r="H3619">
        <v>2067</v>
      </c>
      <c r="I3619" t="s">
        <v>11</v>
      </c>
      <c r="J3619" t="s">
        <v>124</v>
      </c>
      <c r="K3619" t="s">
        <v>157</v>
      </c>
      <c r="L3619" t="s">
        <v>147</v>
      </c>
      <c r="M3619" s="5">
        <v>798</v>
      </c>
    </row>
    <row r="3620" spans="1:13" x14ac:dyDescent="0.25">
      <c r="A3620" s="2">
        <v>45536</v>
      </c>
      <c r="B3620" s="3">
        <f t="shared" si="170"/>
        <v>2025</v>
      </c>
      <c r="C3620" t="str">
        <f t="shared" si="168"/>
        <v>2024-2025</v>
      </c>
      <c r="D3620" t="s">
        <v>160</v>
      </c>
      <c r="E3620" t="s">
        <v>25</v>
      </c>
      <c r="F3620" t="str">
        <f t="shared" si="169"/>
        <v>Victoria</v>
      </c>
      <c r="G3620" t="s">
        <v>26</v>
      </c>
      <c r="H3620">
        <v>3066</v>
      </c>
      <c r="I3620" t="s">
        <v>11</v>
      </c>
      <c r="J3620" t="s">
        <v>126</v>
      </c>
      <c r="K3620" t="s">
        <v>157</v>
      </c>
      <c r="L3620" t="s">
        <v>147</v>
      </c>
      <c r="M3620" s="5">
        <v>782</v>
      </c>
    </row>
    <row r="3621" spans="1:13" x14ac:dyDescent="0.25">
      <c r="A3621" s="2">
        <v>45731</v>
      </c>
      <c r="B3621" s="3">
        <f t="shared" si="170"/>
        <v>2025</v>
      </c>
      <c r="C3621" t="str">
        <f t="shared" si="168"/>
        <v>2024-2025</v>
      </c>
      <c r="D3621" t="s">
        <v>160</v>
      </c>
      <c r="E3621" t="s">
        <v>31</v>
      </c>
      <c r="F3621" t="str">
        <f t="shared" si="169"/>
        <v>South Australia</v>
      </c>
      <c r="G3621" t="s">
        <v>17</v>
      </c>
      <c r="H3621">
        <v>5082</v>
      </c>
      <c r="I3621" t="s">
        <v>11</v>
      </c>
      <c r="J3621" t="s">
        <v>132</v>
      </c>
      <c r="K3621" t="s">
        <v>151</v>
      </c>
      <c r="L3621" t="s">
        <v>141</v>
      </c>
      <c r="M3621" s="5">
        <v>480</v>
      </c>
    </row>
    <row r="3622" spans="1:13" x14ac:dyDescent="0.25">
      <c r="A3622" s="2">
        <v>45858</v>
      </c>
      <c r="B3622" s="3">
        <f t="shared" si="170"/>
        <v>2026</v>
      </c>
      <c r="C3622" t="str">
        <f t="shared" si="168"/>
        <v>2025-2026</v>
      </c>
      <c r="D3622" t="s">
        <v>160</v>
      </c>
      <c r="E3622" t="s">
        <v>69</v>
      </c>
      <c r="F3622" t="str">
        <f t="shared" si="169"/>
        <v>Victoria</v>
      </c>
      <c r="G3622" t="s">
        <v>26</v>
      </c>
      <c r="H3622">
        <v>3148</v>
      </c>
      <c r="I3622" t="s">
        <v>11</v>
      </c>
      <c r="J3622" t="s">
        <v>125</v>
      </c>
      <c r="K3622" t="s">
        <v>159</v>
      </c>
      <c r="L3622" t="s">
        <v>149</v>
      </c>
      <c r="M3622" s="5">
        <v>35</v>
      </c>
    </row>
    <row r="3623" spans="1:13" x14ac:dyDescent="0.25">
      <c r="A3623" s="2">
        <v>45600</v>
      </c>
      <c r="B3623" s="3">
        <f t="shared" si="170"/>
        <v>2025</v>
      </c>
      <c r="C3623" t="str">
        <f t="shared" si="168"/>
        <v>2024-2025</v>
      </c>
      <c r="D3623" t="s">
        <v>160</v>
      </c>
      <c r="E3623" t="s">
        <v>103</v>
      </c>
      <c r="F3623" t="str">
        <f t="shared" si="169"/>
        <v>Victoria</v>
      </c>
      <c r="G3623" t="s">
        <v>26</v>
      </c>
      <c r="H3623">
        <v>3550</v>
      </c>
      <c r="I3623" t="s">
        <v>11</v>
      </c>
      <c r="J3623" t="s">
        <v>127</v>
      </c>
      <c r="K3623" t="s">
        <v>156</v>
      </c>
      <c r="L3623" t="s">
        <v>146</v>
      </c>
      <c r="M3623" s="5">
        <v>214</v>
      </c>
    </row>
    <row r="3624" spans="1:13" x14ac:dyDescent="0.25">
      <c r="A3624" s="2">
        <v>45470</v>
      </c>
      <c r="B3624" s="3">
        <f t="shared" si="170"/>
        <v>2024</v>
      </c>
      <c r="C3624" t="str">
        <f t="shared" si="168"/>
        <v>2023-2024</v>
      </c>
      <c r="D3624" t="s">
        <v>161</v>
      </c>
      <c r="E3624" t="s">
        <v>66</v>
      </c>
      <c r="F3624" t="str">
        <f t="shared" si="169"/>
        <v>Western Australia</v>
      </c>
      <c r="G3624" t="s">
        <v>28</v>
      </c>
      <c r="H3624">
        <v>6330</v>
      </c>
      <c r="I3624" t="s">
        <v>11</v>
      </c>
      <c r="J3624" t="s">
        <v>133</v>
      </c>
      <c r="K3624" t="s">
        <v>152</v>
      </c>
      <c r="L3624" t="s">
        <v>142</v>
      </c>
      <c r="M3624" s="5">
        <v>150</v>
      </c>
    </row>
    <row r="3625" spans="1:13" x14ac:dyDescent="0.25">
      <c r="A3625" s="2">
        <v>45983</v>
      </c>
      <c r="B3625" s="3">
        <f t="shared" si="170"/>
        <v>2026</v>
      </c>
      <c r="C3625" t="str">
        <f t="shared" si="168"/>
        <v>2025-2026</v>
      </c>
      <c r="D3625" t="s">
        <v>160</v>
      </c>
      <c r="E3625" t="s">
        <v>90</v>
      </c>
      <c r="F3625" t="str">
        <f t="shared" si="169"/>
        <v>New South Wales</v>
      </c>
      <c r="G3625" t="s">
        <v>10</v>
      </c>
      <c r="H3625">
        <v>2650</v>
      </c>
      <c r="I3625" t="s">
        <v>11</v>
      </c>
      <c r="J3625" t="s">
        <v>130</v>
      </c>
      <c r="K3625" t="s">
        <v>159</v>
      </c>
      <c r="L3625" t="s">
        <v>149</v>
      </c>
      <c r="M3625" s="5">
        <v>78</v>
      </c>
    </row>
    <row r="3626" spans="1:13" x14ac:dyDescent="0.25">
      <c r="A3626" s="2">
        <v>45460</v>
      </c>
      <c r="B3626" s="3">
        <f t="shared" si="170"/>
        <v>2024</v>
      </c>
      <c r="C3626" t="str">
        <f t="shared" si="168"/>
        <v>2023-2024</v>
      </c>
      <c r="D3626" t="s">
        <v>160</v>
      </c>
      <c r="E3626" t="s">
        <v>105</v>
      </c>
      <c r="F3626" t="str">
        <f t="shared" si="169"/>
        <v>New South Wales</v>
      </c>
      <c r="G3626" t="s">
        <v>10</v>
      </c>
      <c r="H3626">
        <v>2031</v>
      </c>
      <c r="I3626" t="s">
        <v>11</v>
      </c>
      <c r="J3626" t="s">
        <v>124</v>
      </c>
      <c r="K3626" t="s">
        <v>154</v>
      </c>
      <c r="L3626" t="s">
        <v>144</v>
      </c>
      <c r="M3626" s="5">
        <v>149</v>
      </c>
    </row>
    <row r="3627" spans="1:13" x14ac:dyDescent="0.25">
      <c r="A3627" s="2">
        <v>45462</v>
      </c>
      <c r="B3627" s="3">
        <f t="shared" si="170"/>
        <v>2024</v>
      </c>
      <c r="C3627" t="str">
        <f t="shared" si="168"/>
        <v>2023-2024</v>
      </c>
      <c r="D3627" t="s">
        <v>160</v>
      </c>
      <c r="E3627" t="s">
        <v>22</v>
      </c>
      <c r="F3627" t="str">
        <f t="shared" si="169"/>
        <v>New South Wales</v>
      </c>
      <c r="G3627" t="s">
        <v>10</v>
      </c>
      <c r="H3627">
        <v>2116</v>
      </c>
      <c r="I3627" t="s">
        <v>11</v>
      </c>
      <c r="J3627" t="s">
        <v>123</v>
      </c>
      <c r="K3627" t="s">
        <v>158</v>
      </c>
      <c r="L3627" t="s">
        <v>148</v>
      </c>
      <c r="M3627" s="5">
        <v>550</v>
      </c>
    </row>
    <row r="3628" spans="1:13" x14ac:dyDescent="0.25">
      <c r="A3628" s="2">
        <v>45808</v>
      </c>
      <c r="B3628" s="3">
        <f t="shared" si="170"/>
        <v>2025</v>
      </c>
      <c r="C3628" t="str">
        <f t="shared" si="168"/>
        <v>2024-2025</v>
      </c>
      <c r="D3628" t="s">
        <v>160</v>
      </c>
      <c r="E3628" t="s">
        <v>67</v>
      </c>
      <c r="F3628" t="str">
        <f t="shared" si="169"/>
        <v>Tasmania</v>
      </c>
      <c r="G3628" t="s">
        <v>43</v>
      </c>
      <c r="H3628">
        <v>7250</v>
      </c>
      <c r="I3628" t="s">
        <v>11</v>
      </c>
      <c r="J3628" t="s">
        <v>128</v>
      </c>
      <c r="K3628" t="s">
        <v>151</v>
      </c>
      <c r="L3628" t="s">
        <v>141</v>
      </c>
      <c r="M3628" s="5">
        <v>705</v>
      </c>
    </row>
    <row r="3629" spans="1:13" x14ac:dyDescent="0.25">
      <c r="A3629" s="2">
        <v>45717</v>
      </c>
      <c r="B3629" s="3">
        <f t="shared" si="170"/>
        <v>2025</v>
      </c>
      <c r="C3629" t="str">
        <f t="shared" si="168"/>
        <v>2024-2025</v>
      </c>
      <c r="D3629" t="s">
        <v>161</v>
      </c>
      <c r="E3629" t="s">
        <v>77</v>
      </c>
      <c r="F3629" t="str">
        <f t="shared" si="169"/>
        <v>Victoria</v>
      </c>
      <c r="G3629" t="s">
        <v>26</v>
      </c>
      <c r="H3629">
        <v>3018</v>
      </c>
      <c r="I3629" t="s">
        <v>11</v>
      </c>
      <c r="J3629" t="s">
        <v>126</v>
      </c>
      <c r="K3629" t="s">
        <v>153</v>
      </c>
      <c r="L3629" t="s">
        <v>143</v>
      </c>
      <c r="M3629" s="5">
        <v>144</v>
      </c>
    </row>
    <row r="3630" spans="1:13" x14ac:dyDescent="0.25">
      <c r="A3630" s="2">
        <v>45809</v>
      </c>
      <c r="B3630" s="3">
        <f t="shared" si="170"/>
        <v>2025</v>
      </c>
      <c r="C3630" t="str">
        <f t="shared" si="168"/>
        <v>2024-2025</v>
      </c>
      <c r="D3630" t="s">
        <v>160</v>
      </c>
      <c r="E3630" t="s">
        <v>111</v>
      </c>
      <c r="F3630" t="str">
        <f t="shared" si="169"/>
        <v>New South Wales</v>
      </c>
      <c r="G3630" t="s">
        <v>10</v>
      </c>
      <c r="H3630">
        <v>2154</v>
      </c>
      <c r="I3630" t="s">
        <v>11</v>
      </c>
      <c r="J3630" t="s">
        <v>123</v>
      </c>
      <c r="K3630" t="s">
        <v>158</v>
      </c>
      <c r="L3630" t="s">
        <v>148</v>
      </c>
      <c r="M3630" s="5">
        <v>188</v>
      </c>
    </row>
    <row r="3631" spans="1:13" x14ac:dyDescent="0.25">
      <c r="A3631" s="2">
        <v>45560</v>
      </c>
      <c r="B3631" s="3">
        <f t="shared" si="170"/>
        <v>2025</v>
      </c>
      <c r="C3631" t="str">
        <f t="shared" si="168"/>
        <v>2024-2025</v>
      </c>
      <c r="D3631" t="s">
        <v>160</v>
      </c>
      <c r="E3631" t="s">
        <v>102</v>
      </c>
      <c r="F3631" t="str">
        <f t="shared" si="169"/>
        <v>Queensland</v>
      </c>
      <c r="G3631" t="s">
        <v>19</v>
      </c>
      <c r="H3631">
        <v>4825</v>
      </c>
      <c r="I3631" t="s">
        <v>11</v>
      </c>
      <c r="J3631" t="s">
        <v>131</v>
      </c>
      <c r="K3631" t="s">
        <v>151</v>
      </c>
      <c r="L3631" t="s">
        <v>141</v>
      </c>
      <c r="M3631" s="5">
        <v>283</v>
      </c>
    </row>
    <row r="3632" spans="1:13" x14ac:dyDescent="0.25">
      <c r="A3632" s="2">
        <v>45597</v>
      </c>
      <c r="B3632" s="3">
        <f t="shared" si="170"/>
        <v>2025</v>
      </c>
      <c r="C3632" t="str">
        <f t="shared" si="168"/>
        <v>2024-2025</v>
      </c>
      <c r="D3632" t="s">
        <v>160</v>
      </c>
      <c r="E3632" t="s">
        <v>34</v>
      </c>
      <c r="F3632" t="str">
        <f t="shared" si="169"/>
        <v>New South Wales</v>
      </c>
      <c r="G3632" t="s">
        <v>10</v>
      </c>
      <c r="H3632">
        <v>2560</v>
      </c>
      <c r="I3632" t="s">
        <v>11</v>
      </c>
      <c r="J3632" t="s">
        <v>121</v>
      </c>
      <c r="K3632" t="s">
        <v>159</v>
      </c>
      <c r="L3632" t="s">
        <v>149</v>
      </c>
      <c r="M3632" s="5">
        <v>69</v>
      </c>
    </row>
    <row r="3633" spans="1:13" x14ac:dyDescent="0.25">
      <c r="A3633" s="2">
        <v>45788</v>
      </c>
      <c r="B3633" s="3">
        <f t="shared" si="170"/>
        <v>2025</v>
      </c>
      <c r="C3633" t="str">
        <f t="shared" si="168"/>
        <v>2024-2025</v>
      </c>
      <c r="D3633" t="s">
        <v>161</v>
      </c>
      <c r="E3633" t="s">
        <v>99</v>
      </c>
      <c r="F3633" t="str">
        <f t="shared" si="169"/>
        <v>Western Australia</v>
      </c>
      <c r="G3633" t="s">
        <v>28</v>
      </c>
      <c r="H3633">
        <v>6530</v>
      </c>
      <c r="I3633" t="s">
        <v>11</v>
      </c>
      <c r="J3633" t="s">
        <v>139</v>
      </c>
      <c r="K3633" t="s">
        <v>154</v>
      </c>
      <c r="L3633" t="s">
        <v>144</v>
      </c>
      <c r="M3633" s="5">
        <v>127</v>
      </c>
    </row>
    <row r="3634" spans="1:13" x14ac:dyDescent="0.25">
      <c r="A3634" s="2">
        <v>45732</v>
      </c>
      <c r="B3634" s="3">
        <f t="shared" si="170"/>
        <v>2025</v>
      </c>
      <c r="C3634" t="str">
        <f t="shared" si="168"/>
        <v>2024-2025</v>
      </c>
      <c r="D3634" t="s">
        <v>160</v>
      </c>
      <c r="E3634" t="s">
        <v>40</v>
      </c>
      <c r="F3634" t="str">
        <f t="shared" si="169"/>
        <v>South Australia</v>
      </c>
      <c r="G3634" t="s">
        <v>17</v>
      </c>
      <c r="H3634">
        <v>5169</v>
      </c>
      <c r="I3634" t="s">
        <v>11</v>
      </c>
      <c r="J3634" t="s">
        <v>132</v>
      </c>
      <c r="K3634" t="s">
        <v>151</v>
      </c>
      <c r="L3634" t="s">
        <v>141</v>
      </c>
      <c r="M3634" s="5">
        <v>250</v>
      </c>
    </row>
    <row r="3635" spans="1:13" x14ac:dyDescent="0.25">
      <c r="A3635" s="2">
        <v>45775</v>
      </c>
      <c r="B3635" s="3">
        <f t="shared" si="170"/>
        <v>2025</v>
      </c>
      <c r="C3635" t="str">
        <f t="shared" si="168"/>
        <v>2024-2025</v>
      </c>
      <c r="D3635" t="s">
        <v>161</v>
      </c>
      <c r="E3635" t="s">
        <v>80</v>
      </c>
      <c r="F3635" t="str">
        <f t="shared" si="169"/>
        <v>New South Wales</v>
      </c>
      <c r="G3635" t="s">
        <v>10</v>
      </c>
      <c r="H3635">
        <v>2120</v>
      </c>
      <c r="I3635" t="s">
        <v>11</v>
      </c>
      <c r="J3635" t="s">
        <v>123</v>
      </c>
      <c r="K3635" t="s">
        <v>151</v>
      </c>
      <c r="L3635" t="s">
        <v>141</v>
      </c>
      <c r="M3635" s="5">
        <v>467</v>
      </c>
    </row>
    <row r="3636" spans="1:13" x14ac:dyDescent="0.25">
      <c r="A3636" s="2">
        <v>45372</v>
      </c>
      <c r="B3636" s="3">
        <f t="shared" si="170"/>
        <v>2024</v>
      </c>
      <c r="C3636" t="str">
        <f t="shared" si="168"/>
        <v>2023-2024</v>
      </c>
      <c r="D3636" t="s">
        <v>160</v>
      </c>
      <c r="E3636" t="s">
        <v>81</v>
      </c>
      <c r="F3636" t="str">
        <f t="shared" si="169"/>
        <v>Victoria</v>
      </c>
      <c r="G3636" t="s">
        <v>26</v>
      </c>
      <c r="H3636">
        <v>3076</v>
      </c>
      <c r="I3636" t="s">
        <v>11</v>
      </c>
      <c r="J3636" t="s">
        <v>126</v>
      </c>
      <c r="K3636" t="s">
        <v>153</v>
      </c>
      <c r="L3636" t="s">
        <v>143</v>
      </c>
      <c r="M3636" s="5">
        <v>353</v>
      </c>
    </row>
    <row r="3637" spans="1:13" x14ac:dyDescent="0.25">
      <c r="A3637" s="2">
        <v>45341</v>
      </c>
      <c r="B3637" s="3">
        <f t="shared" si="170"/>
        <v>2024</v>
      </c>
      <c r="C3637" t="str">
        <f t="shared" si="168"/>
        <v>2023-2024</v>
      </c>
      <c r="D3637" t="s">
        <v>160</v>
      </c>
      <c r="E3637" t="s">
        <v>23</v>
      </c>
      <c r="F3637" t="str">
        <f t="shared" si="169"/>
        <v>New South Wales</v>
      </c>
      <c r="G3637" t="s">
        <v>10</v>
      </c>
      <c r="H3637">
        <v>2830</v>
      </c>
      <c r="I3637" t="s">
        <v>11</v>
      </c>
      <c r="J3637" t="s">
        <v>130</v>
      </c>
      <c r="K3637" t="s">
        <v>156</v>
      </c>
      <c r="L3637" t="s">
        <v>146</v>
      </c>
      <c r="M3637" s="5">
        <v>45</v>
      </c>
    </row>
    <row r="3638" spans="1:13" x14ac:dyDescent="0.25">
      <c r="A3638" s="2">
        <v>45348</v>
      </c>
      <c r="B3638" s="3">
        <f t="shared" si="170"/>
        <v>2024</v>
      </c>
      <c r="C3638" t="str">
        <f t="shared" si="168"/>
        <v>2023-2024</v>
      </c>
      <c r="D3638" t="s">
        <v>160</v>
      </c>
      <c r="E3638" t="s">
        <v>71</v>
      </c>
      <c r="F3638" t="str">
        <f t="shared" si="169"/>
        <v>Victoria</v>
      </c>
      <c r="G3638" t="s">
        <v>26</v>
      </c>
      <c r="H3638">
        <v>3131</v>
      </c>
      <c r="I3638" t="s">
        <v>11</v>
      </c>
      <c r="J3638" t="s">
        <v>125</v>
      </c>
      <c r="K3638" t="s">
        <v>155</v>
      </c>
      <c r="L3638" t="s">
        <v>145</v>
      </c>
      <c r="M3638" s="5">
        <v>160</v>
      </c>
    </row>
    <row r="3639" spans="1:13" x14ac:dyDescent="0.25">
      <c r="A3639" s="2">
        <v>45505</v>
      </c>
      <c r="B3639" s="3">
        <f t="shared" si="170"/>
        <v>2025</v>
      </c>
      <c r="C3639" t="str">
        <f t="shared" si="168"/>
        <v>2024-2025</v>
      </c>
      <c r="D3639" t="s">
        <v>160</v>
      </c>
      <c r="E3639" t="s">
        <v>95</v>
      </c>
      <c r="F3639" t="str">
        <f t="shared" si="169"/>
        <v>New South Wales</v>
      </c>
      <c r="G3639" t="s">
        <v>10</v>
      </c>
      <c r="H3639">
        <v>2131</v>
      </c>
      <c r="I3639" t="s">
        <v>11</v>
      </c>
      <c r="J3639" t="s">
        <v>123</v>
      </c>
      <c r="K3639" t="s">
        <v>159</v>
      </c>
      <c r="L3639" t="s">
        <v>149</v>
      </c>
      <c r="M3639" s="5">
        <v>87</v>
      </c>
    </row>
    <row r="3640" spans="1:13" x14ac:dyDescent="0.25">
      <c r="A3640" s="2">
        <v>45608</v>
      </c>
      <c r="B3640" s="3">
        <f t="shared" si="170"/>
        <v>2025</v>
      </c>
      <c r="C3640" t="str">
        <f t="shared" si="168"/>
        <v>2024-2025</v>
      </c>
      <c r="D3640" t="s">
        <v>160</v>
      </c>
      <c r="E3640" t="s">
        <v>12</v>
      </c>
      <c r="F3640" t="str">
        <f t="shared" si="169"/>
        <v>New South Wales</v>
      </c>
      <c r="G3640" t="s">
        <v>10</v>
      </c>
      <c r="H3640">
        <v>2795</v>
      </c>
      <c r="I3640" t="s">
        <v>11</v>
      </c>
      <c r="J3640" t="s">
        <v>130</v>
      </c>
      <c r="K3640" t="s">
        <v>158</v>
      </c>
      <c r="L3640" t="s">
        <v>148</v>
      </c>
      <c r="M3640" s="5">
        <v>481</v>
      </c>
    </row>
    <row r="3641" spans="1:13" x14ac:dyDescent="0.25">
      <c r="A3641" s="2">
        <v>45910</v>
      </c>
      <c r="B3641" s="3">
        <f t="shared" si="170"/>
        <v>2026</v>
      </c>
      <c r="C3641" t="str">
        <f t="shared" si="168"/>
        <v>2025-2026</v>
      </c>
      <c r="D3641" t="s">
        <v>160</v>
      </c>
      <c r="E3641" t="s">
        <v>66</v>
      </c>
      <c r="F3641" t="str">
        <f t="shared" si="169"/>
        <v>Western Australia</v>
      </c>
      <c r="G3641" t="s">
        <v>28</v>
      </c>
      <c r="H3641">
        <v>6330</v>
      </c>
      <c r="I3641" t="s">
        <v>11</v>
      </c>
      <c r="J3641" t="s">
        <v>133</v>
      </c>
      <c r="K3641" t="s">
        <v>157</v>
      </c>
      <c r="L3641" t="s">
        <v>147</v>
      </c>
      <c r="M3641" s="5">
        <v>67</v>
      </c>
    </row>
    <row r="3642" spans="1:13" x14ac:dyDescent="0.25">
      <c r="A3642" s="2">
        <v>45358</v>
      </c>
      <c r="B3642" s="3">
        <f t="shared" si="170"/>
        <v>2024</v>
      </c>
      <c r="C3642" t="str">
        <f t="shared" si="168"/>
        <v>2023-2024</v>
      </c>
      <c r="D3642" t="s">
        <v>160</v>
      </c>
      <c r="E3642" t="s">
        <v>24</v>
      </c>
      <c r="F3642" t="str">
        <f t="shared" si="169"/>
        <v>Queensland</v>
      </c>
      <c r="G3642" t="s">
        <v>19</v>
      </c>
      <c r="H3642">
        <v>4053</v>
      </c>
      <c r="I3642" t="s">
        <v>11</v>
      </c>
      <c r="J3642" t="s">
        <v>129</v>
      </c>
      <c r="K3642" t="s">
        <v>158</v>
      </c>
      <c r="L3642" t="s">
        <v>148</v>
      </c>
      <c r="M3642" s="5">
        <v>128</v>
      </c>
    </row>
    <row r="3643" spans="1:13" x14ac:dyDescent="0.25">
      <c r="A3643" s="2">
        <v>46003</v>
      </c>
      <c r="B3643" s="3">
        <f t="shared" si="170"/>
        <v>2026</v>
      </c>
      <c r="C3643" t="str">
        <f t="shared" si="168"/>
        <v>2025-2026</v>
      </c>
      <c r="D3643" t="s">
        <v>160</v>
      </c>
      <c r="E3643" t="s">
        <v>86</v>
      </c>
      <c r="F3643" t="str">
        <f t="shared" si="169"/>
        <v>Queensland</v>
      </c>
      <c r="G3643" t="s">
        <v>19</v>
      </c>
      <c r="H3643">
        <v>4119</v>
      </c>
      <c r="I3643" t="s">
        <v>11</v>
      </c>
      <c r="J3643" t="s">
        <v>129</v>
      </c>
      <c r="K3643" t="s">
        <v>153</v>
      </c>
      <c r="L3643" t="s">
        <v>143</v>
      </c>
      <c r="M3643" s="5">
        <v>422</v>
      </c>
    </row>
    <row r="3644" spans="1:13" x14ac:dyDescent="0.25">
      <c r="A3644" s="2">
        <v>45617</v>
      </c>
      <c r="B3644" s="3">
        <f t="shared" si="170"/>
        <v>2025</v>
      </c>
      <c r="C3644" t="str">
        <f t="shared" si="168"/>
        <v>2024-2025</v>
      </c>
      <c r="D3644" t="s">
        <v>160</v>
      </c>
      <c r="E3644" t="s">
        <v>37</v>
      </c>
      <c r="F3644" t="str">
        <f t="shared" si="169"/>
        <v>Victoria</v>
      </c>
      <c r="G3644" t="s">
        <v>26</v>
      </c>
      <c r="H3644">
        <v>3134</v>
      </c>
      <c r="I3644" t="s">
        <v>11</v>
      </c>
      <c r="J3644" t="s">
        <v>125</v>
      </c>
      <c r="K3644" t="s">
        <v>154</v>
      </c>
      <c r="L3644" t="s">
        <v>144</v>
      </c>
      <c r="M3644" s="5">
        <v>767</v>
      </c>
    </row>
    <row r="3645" spans="1:13" x14ac:dyDescent="0.25">
      <c r="A3645" s="2">
        <v>45883</v>
      </c>
      <c r="B3645" s="3">
        <f t="shared" si="170"/>
        <v>2026</v>
      </c>
      <c r="C3645" t="str">
        <f t="shared" si="168"/>
        <v>2025-2026</v>
      </c>
      <c r="D3645" t="s">
        <v>160</v>
      </c>
      <c r="E3645" t="s">
        <v>73</v>
      </c>
      <c r="F3645" t="str">
        <f t="shared" si="169"/>
        <v>Queensland</v>
      </c>
      <c r="G3645" t="s">
        <v>19</v>
      </c>
      <c r="H3645">
        <v>4509</v>
      </c>
      <c r="I3645" t="s">
        <v>11</v>
      </c>
      <c r="J3645" t="s">
        <v>122</v>
      </c>
      <c r="K3645" t="s">
        <v>157</v>
      </c>
      <c r="L3645" t="s">
        <v>147</v>
      </c>
      <c r="M3645" s="5">
        <v>398</v>
      </c>
    </row>
    <row r="3646" spans="1:13" x14ac:dyDescent="0.25">
      <c r="A3646" s="2">
        <v>45789</v>
      </c>
      <c r="B3646" s="3">
        <f t="shared" si="170"/>
        <v>2025</v>
      </c>
      <c r="C3646" t="str">
        <f t="shared" si="168"/>
        <v>2024-2025</v>
      </c>
      <c r="D3646" t="s">
        <v>160</v>
      </c>
      <c r="E3646" t="s">
        <v>79</v>
      </c>
      <c r="F3646" t="str">
        <f t="shared" si="169"/>
        <v>Queensland</v>
      </c>
      <c r="G3646" t="s">
        <v>19</v>
      </c>
      <c r="H3646">
        <v>4680</v>
      </c>
      <c r="I3646" t="s">
        <v>11</v>
      </c>
      <c r="J3646" t="s">
        <v>136</v>
      </c>
      <c r="K3646" t="s">
        <v>151</v>
      </c>
      <c r="L3646" t="s">
        <v>141</v>
      </c>
      <c r="M3646" s="5">
        <v>606</v>
      </c>
    </row>
    <row r="3647" spans="1:13" x14ac:dyDescent="0.25">
      <c r="A3647" s="2">
        <v>45857</v>
      </c>
      <c r="B3647" s="3">
        <f t="shared" si="170"/>
        <v>2026</v>
      </c>
      <c r="C3647" t="str">
        <f t="shared" si="168"/>
        <v>2025-2026</v>
      </c>
      <c r="D3647" t="s">
        <v>160</v>
      </c>
      <c r="E3647" t="s">
        <v>106</v>
      </c>
      <c r="F3647" t="str">
        <f t="shared" si="169"/>
        <v>Queensland</v>
      </c>
      <c r="G3647" t="s">
        <v>19</v>
      </c>
      <c r="H3647">
        <v>4558</v>
      </c>
      <c r="I3647" t="s">
        <v>11</v>
      </c>
      <c r="J3647" t="s">
        <v>134</v>
      </c>
      <c r="K3647" t="s">
        <v>157</v>
      </c>
      <c r="L3647" t="s">
        <v>147</v>
      </c>
      <c r="M3647" s="5">
        <v>323</v>
      </c>
    </row>
    <row r="3648" spans="1:13" x14ac:dyDescent="0.25">
      <c r="A3648" s="2">
        <v>45629</v>
      </c>
      <c r="B3648" s="3">
        <f t="shared" si="170"/>
        <v>2025</v>
      </c>
      <c r="C3648" t="str">
        <f t="shared" si="168"/>
        <v>2024-2025</v>
      </c>
      <c r="D3648" t="s">
        <v>160</v>
      </c>
      <c r="E3648" t="s">
        <v>69</v>
      </c>
      <c r="F3648" t="str">
        <f t="shared" si="169"/>
        <v>Victoria</v>
      </c>
      <c r="G3648" t="s">
        <v>26</v>
      </c>
      <c r="H3648">
        <v>3148</v>
      </c>
      <c r="I3648" t="s">
        <v>11</v>
      </c>
      <c r="J3648" t="s">
        <v>125</v>
      </c>
      <c r="K3648" t="s">
        <v>152</v>
      </c>
      <c r="L3648" t="s">
        <v>142</v>
      </c>
      <c r="M3648" s="5">
        <v>127</v>
      </c>
    </row>
    <row r="3649" spans="1:13" x14ac:dyDescent="0.25">
      <c r="A3649" s="2">
        <v>45853</v>
      </c>
      <c r="B3649" s="3">
        <f t="shared" si="170"/>
        <v>2026</v>
      </c>
      <c r="C3649" t="str">
        <f t="shared" si="168"/>
        <v>2025-2026</v>
      </c>
      <c r="D3649" t="s">
        <v>160</v>
      </c>
      <c r="E3649" t="s">
        <v>96</v>
      </c>
      <c r="F3649" t="str">
        <f t="shared" si="169"/>
        <v>Western Australia</v>
      </c>
      <c r="G3649" t="s">
        <v>28</v>
      </c>
      <c r="H3649">
        <v>6027</v>
      </c>
      <c r="I3649" t="s">
        <v>11</v>
      </c>
      <c r="J3649" t="s">
        <v>119</v>
      </c>
      <c r="K3649" t="s">
        <v>150</v>
      </c>
      <c r="L3649" t="s">
        <v>140</v>
      </c>
      <c r="M3649" s="5">
        <v>33</v>
      </c>
    </row>
    <row r="3650" spans="1:13" x14ac:dyDescent="0.25">
      <c r="A3650" s="2">
        <v>45424</v>
      </c>
      <c r="B3650" s="3">
        <f t="shared" si="170"/>
        <v>2024</v>
      </c>
      <c r="C3650" t="str">
        <f t="shared" ref="C3650:C3713" si="171">IF(MONTH(A3650) &gt;= 7, YEAR(A3650) &amp; "-" &amp; YEAR(A3650) + 1, YEAR(A3650) - 1 &amp; "-" &amp; YEAR(A3650))</f>
        <v>2023-2024</v>
      </c>
      <c r="D3650" t="s">
        <v>160</v>
      </c>
      <c r="E3650" t="s">
        <v>78</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120</v>
      </c>
      <c r="K3650" t="s">
        <v>152</v>
      </c>
      <c r="L3650" t="s">
        <v>142</v>
      </c>
      <c r="M3650" s="5">
        <v>591</v>
      </c>
    </row>
    <row r="3651" spans="1:13" x14ac:dyDescent="0.25">
      <c r="A3651" s="2">
        <v>45578</v>
      </c>
      <c r="B3651" s="3">
        <f t="shared" ref="B3651:B3714" si="173">IF(MONTH(A3651)&gt;=7,YEAR(A3651)+1,YEAR(A3651))</f>
        <v>2025</v>
      </c>
      <c r="C3651" t="str">
        <f t="shared" si="171"/>
        <v>2024-2025</v>
      </c>
      <c r="D3651" t="s">
        <v>160</v>
      </c>
      <c r="E3651" t="s">
        <v>47</v>
      </c>
      <c r="F3651" t="str">
        <f t="shared" si="172"/>
        <v>Victoria</v>
      </c>
      <c r="G3651" t="s">
        <v>26</v>
      </c>
      <c r="H3651">
        <v>3630</v>
      </c>
      <c r="I3651" t="s">
        <v>11</v>
      </c>
      <c r="J3651" t="s">
        <v>135</v>
      </c>
      <c r="K3651" t="s">
        <v>155</v>
      </c>
      <c r="L3651" t="s">
        <v>145</v>
      </c>
      <c r="M3651" s="5">
        <v>255</v>
      </c>
    </row>
    <row r="3652" spans="1:13" x14ac:dyDescent="0.25">
      <c r="A3652" s="2">
        <v>45455</v>
      </c>
      <c r="B3652" s="3">
        <f t="shared" si="173"/>
        <v>2024</v>
      </c>
      <c r="C3652" t="str">
        <f t="shared" si="171"/>
        <v>2023-2024</v>
      </c>
      <c r="D3652" t="s">
        <v>161</v>
      </c>
      <c r="E3652" t="s">
        <v>95</v>
      </c>
      <c r="F3652" t="str">
        <f t="shared" si="172"/>
        <v>New South Wales</v>
      </c>
      <c r="G3652" t="s">
        <v>10</v>
      </c>
      <c r="H3652">
        <v>2131</v>
      </c>
      <c r="I3652" t="s">
        <v>11</v>
      </c>
      <c r="J3652" t="s">
        <v>123</v>
      </c>
      <c r="K3652" t="s">
        <v>154</v>
      </c>
      <c r="L3652" t="s">
        <v>144</v>
      </c>
      <c r="M3652" s="5">
        <v>433</v>
      </c>
    </row>
    <row r="3653" spans="1:13" x14ac:dyDescent="0.25">
      <c r="A3653" s="2">
        <v>45607</v>
      </c>
      <c r="B3653" s="3">
        <f t="shared" si="173"/>
        <v>2025</v>
      </c>
      <c r="C3653" t="str">
        <f t="shared" si="171"/>
        <v>2024-2025</v>
      </c>
      <c r="D3653" t="s">
        <v>160</v>
      </c>
      <c r="E3653" t="s">
        <v>41</v>
      </c>
      <c r="F3653" t="str">
        <f t="shared" si="172"/>
        <v>New South Wales</v>
      </c>
      <c r="G3653" t="s">
        <v>10</v>
      </c>
      <c r="H3653">
        <v>2478</v>
      </c>
      <c r="I3653" t="s">
        <v>11</v>
      </c>
      <c r="J3653" t="s">
        <v>120</v>
      </c>
      <c r="K3653" t="s">
        <v>155</v>
      </c>
      <c r="L3653" t="s">
        <v>145</v>
      </c>
      <c r="M3653" s="5">
        <v>557</v>
      </c>
    </row>
    <row r="3654" spans="1:13" x14ac:dyDescent="0.25">
      <c r="A3654" s="2">
        <v>45783</v>
      </c>
      <c r="B3654" s="3">
        <f t="shared" si="173"/>
        <v>2025</v>
      </c>
      <c r="C3654" t="str">
        <f t="shared" si="171"/>
        <v>2024-2025</v>
      </c>
      <c r="D3654" t="s">
        <v>160</v>
      </c>
      <c r="E3654" t="s">
        <v>52</v>
      </c>
      <c r="F3654" t="str">
        <f t="shared" si="172"/>
        <v>New South Wales</v>
      </c>
      <c r="G3654" t="s">
        <v>10</v>
      </c>
      <c r="H3654">
        <v>2485</v>
      </c>
      <c r="I3654" t="s">
        <v>11</v>
      </c>
      <c r="J3654" t="s">
        <v>120</v>
      </c>
      <c r="K3654" t="s">
        <v>151</v>
      </c>
      <c r="L3654" t="s">
        <v>141</v>
      </c>
      <c r="M3654" s="5">
        <v>559</v>
      </c>
    </row>
    <row r="3655" spans="1:13" x14ac:dyDescent="0.25">
      <c r="A3655" s="2">
        <v>45397</v>
      </c>
      <c r="B3655" s="3">
        <f t="shared" si="173"/>
        <v>2024</v>
      </c>
      <c r="C3655" t="str">
        <f t="shared" si="171"/>
        <v>2023-2024</v>
      </c>
      <c r="D3655" t="s">
        <v>160</v>
      </c>
      <c r="E3655" t="s">
        <v>68</v>
      </c>
      <c r="F3655" t="str">
        <f t="shared" si="172"/>
        <v>Victoria</v>
      </c>
      <c r="G3655" t="s">
        <v>26</v>
      </c>
      <c r="H3655">
        <v>3429</v>
      </c>
      <c r="I3655" t="s">
        <v>11</v>
      </c>
      <c r="J3655" t="s">
        <v>127</v>
      </c>
      <c r="K3655" t="s">
        <v>151</v>
      </c>
      <c r="L3655" t="s">
        <v>141</v>
      </c>
      <c r="M3655" s="5">
        <v>227</v>
      </c>
    </row>
    <row r="3656" spans="1:13" x14ac:dyDescent="0.25">
      <c r="A3656" s="2">
        <v>45942</v>
      </c>
      <c r="B3656" s="3">
        <f t="shared" si="173"/>
        <v>2026</v>
      </c>
      <c r="C3656" t="str">
        <f t="shared" si="171"/>
        <v>2025-2026</v>
      </c>
      <c r="D3656" t="s">
        <v>161</v>
      </c>
      <c r="E3656" t="s">
        <v>104</v>
      </c>
      <c r="F3656" t="str">
        <f t="shared" si="172"/>
        <v>Victoria</v>
      </c>
      <c r="G3656" t="s">
        <v>26</v>
      </c>
      <c r="H3656">
        <v>3175</v>
      </c>
      <c r="I3656" t="s">
        <v>11</v>
      </c>
      <c r="J3656" t="s">
        <v>125</v>
      </c>
      <c r="K3656" t="s">
        <v>157</v>
      </c>
      <c r="L3656" t="s">
        <v>147</v>
      </c>
      <c r="M3656" s="5">
        <v>67</v>
      </c>
    </row>
    <row r="3657" spans="1:13" x14ac:dyDescent="0.25">
      <c r="A3657" s="2">
        <v>45614</v>
      </c>
      <c r="B3657" s="3">
        <f t="shared" si="173"/>
        <v>2025</v>
      </c>
      <c r="C3657" t="str">
        <f t="shared" si="171"/>
        <v>2024-2025</v>
      </c>
      <c r="D3657" t="s">
        <v>160</v>
      </c>
      <c r="E3657" t="s">
        <v>66</v>
      </c>
      <c r="F3657" t="str">
        <f t="shared" si="172"/>
        <v>Western Australia</v>
      </c>
      <c r="G3657" t="s">
        <v>28</v>
      </c>
      <c r="H3657">
        <v>6330</v>
      </c>
      <c r="I3657" t="s">
        <v>11</v>
      </c>
      <c r="J3657" t="s">
        <v>133</v>
      </c>
      <c r="K3657" t="s">
        <v>153</v>
      </c>
      <c r="L3657" t="s">
        <v>143</v>
      </c>
      <c r="M3657" s="5">
        <v>245</v>
      </c>
    </row>
    <row r="3658" spans="1:13" x14ac:dyDescent="0.25">
      <c r="A3658" s="2">
        <v>45783</v>
      </c>
      <c r="B3658" s="3">
        <f t="shared" si="173"/>
        <v>2025</v>
      </c>
      <c r="C3658" t="str">
        <f t="shared" si="171"/>
        <v>2024-2025</v>
      </c>
      <c r="D3658" t="s">
        <v>160</v>
      </c>
      <c r="E3658" t="s">
        <v>113</v>
      </c>
      <c r="F3658" t="str">
        <f t="shared" si="172"/>
        <v>New South Wales</v>
      </c>
      <c r="G3658" t="s">
        <v>10</v>
      </c>
      <c r="H3658">
        <v>2101</v>
      </c>
      <c r="I3658" t="s">
        <v>11</v>
      </c>
      <c r="J3658" t="s">
        <v>123</v>
      </c>
      <c r="K3658" t="s">
        <v>153</v>
      </c>
      <c r="L3658" t="s">
        <v>143</v>
      </c>
      <c r="M3658" s="5">
        <v>275</v>
      </c>
    </row>
    <row r="3659" spans="1:13" x14ac:dyDescent="0.25">
      <c r="A3659" s="2">
        <v>45511</v>
      </c>
      <c r="B3659" s="3">
        <f t="shared" si="173"/>
        <v>2025</v>
      </c>
      <c r="C3659" t="str">
        <f t="shared" si="171"/>
        <v>2024-2025</v>
      </c>
      <c r="D3659" t="s">
        <v>160</v>
      </c>
      <c r="E3659" t="s">
        <v>96</v>
      </c>
      <c r="F3659" t="str">
        <f t="shared" si="172"/>
        <v>Western Australia</v>
      </c>
      <c r="G3659" t="s">
        <v>28</v>
      </c>
      <c r="H3659">
        <v>6027</v>
      </c>
      <c r="I3659" t="s">
        <v>11</v>
      </c>
      <c r="J3659" t="s">
        <v>119</v>
      </c>
      <c r="K3659" t="s">
        <v>159</v>
      </c>
      <c r="L3659" t="s">
        <v>149</v>
      </c>
      <c r="M3659" s="5">
        <v>662</v>
      </c>
    </row>
    <row r="3660" spans="1:13" x14ac:dyDescent="0.25">
      <c r="A3660" s="2">
        <v>45378</v>
      </c>
      <c r="B3660" s="3">
        <f t="shared" si="173"/>
        <v>2024</v>
      </c>
      <c r="C3660" t="str">
        <f t="shared" si="171"/>
        <v>2023-2024</v>
      </c>
      <c r="D3660" t="s">
        <v>160</v>
      </c>
      <c r="E3660" t="s">
        <v>38</v>
      </c>
      <c r="F3660" t="str">
        <f t="shared" si="172"/>
        <v>Victoria</v>
      </c>
      <c r="G3660" t="s">
        <v>26</v>
      </c>
      <c r="H3660">
        <v>3199</v>
      </c>
      <c r="I3660" t="s">
        <v>11</v>
      </c>
      <c r="J3660" t="s">
        <v>125</v>
      </c>
      <c r="K3660" t="s">
        <v>153</v>
      </c>
      <c r="L3660" t="s">
        <v>143</v>
      </c>
      <c r="M3660" s="5">
        <v>279</v>
      </c>
    </row>
    <row r="3661" spans="1:13" x14ac:dyDescent="0.25">
      <c r="A3661" s="2">
        <v>45793</v>
      </c>
      <c r="B3661" s="3">
        <f t="shared" si="173"/>
        <v>2025</v>
      </c>
      <c r="C3661" t="str">
        <f t="shared" si="171"/>
        <v>2024-2025</v>
      </c>
      <c r="D3661" t="s">
        <v>160</v>
      </c>
      <c r="E3661" t="s">
        <v>38</v>
      </c>
      <c r="F3661" t="str">
        <f t="shared" si="172"/>
        <v>Victoria</v>
      </c>
      <c r="G3661" t="s">
        <v>26</v>
      </c>
      <c r="H3661">
        <v>3199</v>
      </c>
      <c r="I3661" t="s">
        <v>11</v>
      </c>
      <c r="J3661" t="s">
        <v>125</v>
      </c>
      <c r="K3661" t="s">
        <v>152</v>
      </c>
      <c r="L3661" t="s">
        <v>142</v>
      </c>
      <c r="M3661" s="5">
        <v>710</v>
      </c>
    </row>
    <row r="3662" spans="1:13" x14ac:dyDescent="0.25">
      <c r="A3662" s="2">
        <v>45317</v>
      </c>
      <c r="B3662" s="3">
        <f t="shared" si="173"/>
        <v>2024</v>
      </c>
      <c r="C3662" t="str">
        <f t="shared" si="171"/>
        <v>2023-2024</v>
      </c>
      <c r="D3662" t="s">
        <v>160</v>
      </c>
      <c r="E3662" t="s">
        <v>72</v>
      </c>
      <c r="F3662" t="str">
        <f t="shared" si="172"/>
        <v>Queensland</v>
      </c>
      <c r="G3662" t="s">
        <v>19</v>
      </c>
      <c r="H3662">
        <v>4870</v>
      </c>
      <c r="I3662" t="s">
        <v>11</v>
      </c>
      <c r="J3662" t="s">
        <v>131</v>
      </c>
      <c r="K3662" t="s">
        <v>151</v>
      </c>
      <c r="L3662" t="s">
        <v>141</v>
      </c>
      <c r="M3662" s="5">
        <v>482</v>
      </c>
    </row>
    <row r="3663" spans="1:13" x14ac:dyDescent="0.25">
      <c r="A3663" s="2">
        <v>46004</v>
      </c>
      <c r="B3663" s="3">
        <f t="shared" si="173"/>
        <v>2026</v>
      </c>
      <c r="C3663" t="str">
        <f t="shared" si="171"/>
        <v>2025-2026</v>
      </c>
      <c r="D3663" t="s">
        <v>161</v>
      </c>
      <c r="E3663" t="s">
        <v>22</v>
      </c>
      <c r="F3663" t="str">
        <f t="shared" si="172"/>
        <v>New South Wales</v>
      </c>
      <c r="G3663" t="s">
        <v>10</v>
      </c>
      <c r="H3663">
        <v>2116</v>
      </c>
      <c r="I3663" t="s">
        <v>11</v>
      </c>
      <c r="J3663" t="s">
        <v>123</v>
      </c>
      <c r="K3663" t="s">
        <v>159</v>
      </c>
      <c r="L3663" t="s">
        <v>149</v>
      </c>
      <c r="M3663" s="5">
        <v>471</v>
      </c>
    </row>
    <row r="3664" spans="1:13" x14ac:dyDescent="0.25">
      <c r="A3664" s="2">
        <v>45340</v>
      </c>
      <c r="B3664" s="3">
        <f t="shared" si="173"/>
        <v>2024</v>
      </c>
      <c r="C3664" t="str">
        <f t="shared" si="171"/>
        <v>2023-2024</v>
      </c>
      <c r="D3664" t="s">
        <v>160</v>
      </c>
      <c r="E3664" t="s">
        <v>60</v>
      </c>
      <c r="F3664" t="str">
        <f t="shared" si="172"/>
        <v>Queensland</v>
      </c>
      <c r="G3664" t="s">
        <v>19</v>
      </c>
      <c r="H3664">
        <v>4655</v>
      </c>
      <c r="I3664" t="s">
        <v>11</v>
      </c>
      <c r="J3664" t="s">
        <v>136</v>
      </c>
      <c r="K3664" t="s">
        <v>150</v>
      </c>
      <c r="L3664" t="s">
        <v>140</v>
      </c>
      <c r="M3664" s="5">
        <v>545</v>
      </c>
    </row>
    <row r="3665" spans="1:13" x14ac:dyDescent="0.25">
      <c r="A3665" s="2">
        <v>45943</v>
      </c>
      <c r="B3665" s="3">
        <f t="shared" si="173"/>
        <v>2026</v>
      </c>
      <c r="C3665" t="str">
        <f t="shared" si="171"/>
        <v>2025-2026</v>
      </c>
      <c r="D3665" t="s">
        <v>160</v>
      </c>
      <c r="E3665" t="s">
        <v>23</v>
      </c>
      <c r="F3665" t="str">
        <f t="shared" si="172"/>
        <v>New South Wales</v>
      </c>
      <c r="G3665" t="s">
        <v>10</v>
      </c>
      <c r="H3665">
        <v>2830</v>
      </c>
      <c r="I3665" t="s">
        <v>11</v>
      </c>
      <c r="J3665" t="s">
        <v>130</v>
      </c>
      <c r="K3665" t="s">
        <v>154</v>
      </c>
      <c r="L3665" t="s">
        <v>144</v>
      </c>
      <c r="M3665" s="5">
        <v>233</v>
      </c>
    </row>
    <row r="3666" spans="1:13" x14ac:dyDescent="0.25">
      <c r="A3666" s="2">
        <v>45388</v>
      </c>
      <c r="B3666" s="3">
        <f t="shared" si="173"/>
        <v>2024</v>
      </c>
      <c r="C3666" t="str">
        <f t="shared" si="171"/>
        <v>2023-2024</v>
      </c>
      <c r="D3666" t="s">
        <v>160</v>
      </c>
      <c r="E3666" t="s">
        <v>87</v>
      </c>
      <c r="F3666" t="str">
        <f t="shared" si="172"/>
        <v>New South Wales</v>
      </c>
      <c r="G3666" t="s">
        <v>10</v>
      </c>
      <c r="H3666">
        <v>2158</v>
      </c>
      <c r="I3666" t="s">
        <v>11</v>
      </c>
      <c r="J3666" t="s">
        <v>123</v>
      </c>
      <c r="K3666" t="s">
        <v>155</v>
      </c>
      <c r="L3666" t="s">
        <v>145</v>
      </c>
      <c r="M3666" s="5">
        <v>63</v>
      </c>
    </row>
    <row r="3667" spans="1:13" x14ac:dyDescent="0.25">
      <c r="A3667" s="2">
        <v>45778</v>
      </c>
      <c r="B3667" s="3">
        <f t="shared" si="173"/>
        <v>2025</v>
      </c>
      <c r="C3667" t="str">
        <f t="shared" si="171"/>
        <v>2024-2025</v>
      </c>
      <c r="D3667" t="s">
        <v>160</v>
      </c>
      <c r="E3667" t="s">
        <v>34</v>
      </c>
      <c r="F3667" t="str">
        <f t="shared" si="172"/>
        <v>New South Wales</v>
      </c>
      <c r="G3667" t="s">
        <v>10</v>
      </c>
      <c r="H3667">
        <v>2560</v>
      </c>
      <c r="I3667" t="s">
        <v>11</v>
      </c>
      <c r="J3667" t="s">
        <v>121</v>
      </c>
      <c r="K3667" t="s">
        <v>150</v>
      </c>
      <c r="L3667" t="s">
        <v>140</v>
      </c>
      <c r="M3667" s="5">
        <v>516</v>
      </c>
    </row>
    <row r="3668" spans="1:13" x14ac:dyDescent="0.25">
      <c r="A3668" s="2">
        <v>45868</v>
      </c>
      <c r="B3668" s="3">
        <f t="shared" si="173"/>
        <v>2026</v>
      </c>
      <c r="C3668" t="str">
        <f t="shared" si="171"/>
        <v>2025-2026</v>
      </c>
      <c r="D3668" t="s">
        <v>160</v>
      </c>
      <c r="E3668" t="s">
        <v>60</v>
      </c>
      <c r="F3668" t="str">
        <f t="shared" si="172"/>
        <v>Queensland</v>
      </c>
      <c r="G3668" t="s">
        <v>19</v>
      </c>
      <c r="H3668">
        <v>4655</v>
      </c>
      <c r="I3668" t="s">
        <v>11</v>
      </c>
      <c r="J3668" t="s">
        <v>136</v>
      </c>
      <c r="K3668" t="s">
        <v>159</v>
      </c>
      <c r="L3668" t="s">
        <v>149</v>
      </c>
      <c r="M3668" s="5">
        <v>119</v>
      </c>
    </row>
    <row r="3669" spans="1:13" x14ac:dyDescent="0.25">
      <c r="A3669" s="2">
        <v>45845</v>
      </c>
      <c r="B3669" s="3">
        <f t="shared" si="173"/>
        <v>2026</v>
      </c>
      <c r="C3669" t="str">
        <f t="shared" si="171"/>
        <v>2025-2026</v>
      </c>
      <c r="D3669" t="s">
        <v>160</v>
      </c>
      <c r="E3669" t="s">
        <v>83</v>
      </c>
      <c r="F3669" t="str">
        <f t="shared" si="172"/>
        <v>Victoria</v>
      </c>
      <c r="G3669" t="s">
        <v>26</v>
      </c>
      <c r="H3669">
        <v>3551</v>
      </c>
      <c r="I3669" t="s">
        <v>11</v>
      </c>
      <c r="J3669" t="s">
        <v>127</v>
      </c>
      <c r="K3669" t="s">
        <v>153</v>
      </c>
      <c r="L3669" t="s">
        <v>143</v>
      </c>
      <c r="M3669" s="5">
        <v>245</v>
      </c>
    </row>
    <row r="3670" spans="1:13" x14ac:dyDescent="0.25">
      <c r="A3670" s="2">
        <v>45632</v>
      </c>
      <c r="B3670" s="3">
        <f t="shared" si="173"/>
        <v>2025</v>
      </c>
      <c r="C3670" t="str">
        <f t="shared" si="171"/>
        <v>2024-2025</v>
      </c>
      <c r="D3670" t="s">
        <v>160</v>
      </c>
      <c r="E3670" t="s">
        <v>54</v>
      </c>
      <c r="F3670" t="str">
        <f t="shared" si="172"/>
        <v>New South Wales</v>
      </c>
      <c r="G3670" t="s">
        <v>10</v>
      </c>
      <c r="H3670">
        <v>2750</v>
      </c>
      <c r="I3670" t="s">
        <v>11</v>
      </c>
      <c r="J3670" t="s">
        <v>130</v>
      </c>
      <c r="K3670" t="s">
        <v>150</v>
      </c>
      <c r="L3670" t="s">
        <v>140</v>
      </c>
      <c r="M3670" s="5">
        <v>489</v>
      </c>
    </row>
    <row r="3671" spans="1:13" x14ac:dyDescent="0.25">
      <c r="A3671" s="2">
        <v>45834</v>
      </c>
      <c r="B3671" s="3">
        <f t="shared" si="173"/>
        <v>2025</v>
      </c>
      <c r="C3671" t="str">
        <f t="shared" si="171"/>
        <v>2024-2025</v>
      </c>
      <c r="D3671" t="s">
        <v>160</v>
      </c>
      <c r="E3671" t="s">
        <v>104</v>
      </c>
      <c r="F3671" t="str">
        <f t="shared" si="172"/>
        <v>Victoria</v>
      </c>
      <c r="G3671" t="s">
        <v>26</v>
      </c>
      <c r="H3671">
        <v>3175</v>
      </c>
      <c r="I3671" t="s">
        <v>11</v>
      </c>
      <c r="J3671" t="s">
        <v>125</v>
      </c>
      <c r="K3671" t="s">
        <v>157</v>
      </c>
      <c r="L3671" t="s">
        <v>147</v>
      </c>
      <c r="M3671" s="5">
        <v>256</v>
      </c>
    </row>
    <row r="3672" spans="1:13" x14ac:dyDescent="0.25">
      <c r="A3672" s="2">
        <v>45991</v>
      </c>
      <c r="B3672" s="3">
        <f t="shared" si="173"/>
        <v>2026</v>
      </c>
      <c r="C3672" t="str">
        <f t="shared" si="171"/>
        <v>2025-2026</v>
      </c>
      <c r="D3672" t="s">
        <v>161</v>
      </c>
      <c r="E3672" t="s">
        <v>18</v>
      </c>
      <c r="F3672" t="str">
        <f t="shared" si="172"/>
        <v>Queensland</v>
      </c>
      <c r="G3672" t="s">
        <v>19</v>
      </c>
      <c r="H3672">
        <v>4802</v>
      </c>
      <c r="I3672" t="s">
        <v>11</v>
      </c>
      <c r="J3672" t="s">
        <v>131</v>
      </c>
      <c r="K3672" t="s">
        <v>159</v>
      </c>
      <c r="L3672" t="s">
        <v>149</v>
      </c>
      <c r="M3672" s="5">
        <v>724</v>
      </c>
    </row>
    <row r="3673" spans="1:13" x14ac:dyDescent="0.25">
      <c r="A3673" s="2">
        <v>45659</v>
      </c>
      <c r="B3673" s="3">
        <f t="shared" si="173"/>
        <v>2025</v>
      </c>
      <c r="C3673" t="str">
        <f t="shared" si="171"/>
        <v>2024-2025</v>
      </c>
      <c r="D3673" t="s">
        <v>160</v>
      </c>
      <c r="E3673" t="s">
        <v>53</v>
      </c>
      <c r="F3673" t="str">
        <f t="shared" si="172"/>
        <v>Queensland</v>
      </c>
      <c r="G3673" t="s">
        <v>19</v>
      </c>
      <c r="H3673">
        <v>4012</v>
      </c>
      <c r="I3673" t="s">
        <v>11</v>
      </c>
      <c r="J3673" t="s">
        <v>129</v>
      </c>
      <c r="K3673" t="s">
        <v>154</v>
      </c>
      <c r="L3673" t="s">
        <v>144</v>
      </c>
      <c r="M3673" s="5">
        <v>483</v>
      </c>
    </row>
    <row r="3674" spans="1:13" x14ac:dyDescent="0.25">
      <c r="A3674" s="2">
        <v>45893</v>
      </c>
      <c r="B3674" s="3">
        <f t="shared" si="173"/>
        <v>2026</v>
      </c>
      <c r="C3674" t="str">
        <f t="shared" si="171"/>
        <v>2025-2026</v>
      </c>
      <c r="D3674" t="s">
        <v>161</v>
      </c>
      <c r="E3674" t="s">
        <v>77</v>
      </c>
      <c r="F3674" t="str">
        <f t="shared" si="172"/>
        <v>Victoria</v>
      </c>
      <c r="G3674" t="s">
        <v>26</v>
      </c>
      <c r="H3674">
        <v>3018</v>
      </c>
      <c r="I3674" t="s">
        <v>11</v>
      </c>
      <c r="J3674" t="s">
        <v>126</v>
      </c>
      <c r="K3674" t="s">
        <v>154</v>
      </c>
      <c r="L3674" t="s">
        <v>144</v>
      </c>
      <c r="M3674" s="5">
        <v>647</v>
      </c>
    </row>
    <row r="3675" spans="1:13" x14ac:dyDescent="0.25">
      <c r="A3675" s="2">
        <v>45861</v>
      </c>
      <c r="B3675" s="3">
        <f t="shared" si="173"/>
        <v>2026</v>
      </c>
      <c r="C3675" t="str">
        <f t="shared" si="171"/>
        <v>2025-2026</v>
      </c>
      <c r="D3675" t="s">
        <v>160</v>
      </c>
      <c r="E3675" t="s">
        <v>80</v>
      </c>
      <c r="F3675" t="str">
        <f t="shared" si="172"/>
        <v>New South Wales</v>
      </c>
      <c r="G3675" t="s">
        <v>10</v>
      </c>
      <c r="H3675">
        <v>2120</v>
      </c>
      <c r="I3675" t="s">
        <v>11</v>
      </c>
      <c r="J3675" t="s">
        <v>123</v>
      </c>
      <c r="K3675" t="s">
        <v>159</v>
      </c>
      <c r="L3675" t="s">
        <v>149</v>
      </c>
      <c r="M3675" s="5">
        <v>100</v>
      </c>
    </row>
    <row r="3676" spans="1:13" x14ac:dyDescent="0.25">
      <c r="A3676" s="2">
        <v>45828</v>
      </c>
      <c r="B3676" s="3">
        <f t="shared" si="173"/>
        <v>2025</v>
      </c>
      <c r="C3676" t="str">
        <f t="shared" si="171"/>
        <v>2024-2025</v>
      </c>
      <c r="D3676" t="s">
        <v>160</v>
      </c>
      <c r="E3676" t="s">
        <v>108</v>
      </c>
      <c r="F3676" t="str">
        <f t="shared" si="172"/>
        <v>Tasmania</v>
      </c>
      <c r="G3676" t="s">
        <v>43</v>
      </c>
      <c r="H3676">
        <v>7320</v>
      </c>
      <c r="I3676" t="s">
        <v>11</v>
      </c>
      <c r="J3676" t="s">
        <v>128</v>
      </c>
      <c r="K3676" t="s">
        <v>159</v>
      </c>
      <c r="L3676" t="s">
        <v>149</v>
      </c>
      <c r="M3676" s="5">
        <v>192</v>
      </c>
    </row>
    <row r="3677" spans="1:13" x14ac:dyDescent="0.25">
      <c r="A3677" s="2">
        <v>45707</v>
      </c>
      <c r="B3677" s="3">
        <f t="shared" si="173"/>
        <v>2025</v>
      </c>
      <c r="C3677" t="str">
        <f t="shared" si="171"/>
        <v>2024-2025</v>
      </c>
      <c r="D3677" t="s">
        <v>160</v>
      </c>
      <c r="E3677" t="s">
        <v>75</v>
      </c>
      <c r="F3677" t="str">
        <f t="shared" si="172"/>
        <v>Victoria</v>
      </c>
      <c r="G3677" t="s">
        <v>26</v>
      </c>
      <c r="H3677">
        <v>3915</v>
      </c>
      <c r="I3677" t="s">
        <v>11</v>
      </c>
      <c r="J3677" t="s">
        <v>135</v>
      </c>
      <c r="K3677" t="s">
        <v>154</v>
      </c>
      <c r="L3677" t="s">
        <v>144</v>
      </c>
      <c r="M3677" s="5">
        <v>251</v>
      </c>
    </row>
    <row r="3678" spans="1:13" x14ac:dyDescent="0.25">
      <c r="A3678" s="2">
        <v>45475</v>
      </c>
      <c r="B3678" s="3">
        <f t="shared" si="173"/>
        <v>2025</v>
      </c>
      <c r="C3678" t="str">
        <f t="shared" si="171"/>
        <v>2024-2025</v>
      </c>
      <c r="D3678" t="s">
        <v>160</v>
      </c>
      <c r="E3678" t="s">
        <v>76</v>
      </c>
      <c r="F3678" t="str">
        <f t="shared" si="172"/>
        <v>Queensland</v>
      </c>
      <c r="G3678" t="s">
        <v>19</v>
      </c>
      <c r="H3678">
        <v>4220</v>
      </c>
      <c r="I3678" t="s">
        <v>11</v>
      </c>
      <c r="J3678" t="s">
        <v>122</v>
      </c>
      <c r="K3678" t="s">
        <v>150</v>
      </c>
      <c r="L3678" t="s">
        <v>140</v>
      </c>
      <c r="M3678" s="5">
        <v>656</v>
      </c>
    </row>
    <row r="3679" spans="1:13" x14ac:dyDescent="0.25">
      <c r="A3679" s="2">
        <v>45739</v>
      </c>
      <c r="B3679" s="3">
        <f t="shared" si="173"/>
        <v>2025</v>
      </c>
      <c r="C3679" t="str">
        <f t="shared" si="171"/>
        <v>2024-2025</v>
      </c>
      <c r="D3679" t="s">
        <v>161</v>
      </c>
      <c r="E3679" t="s">
        <v>114</v>
      </c>
      <c r="F3679" t="str">
        <f t="shared" si="172"/>
        <v>Victoria</v>
      </c>
      <c r="G3679" t="s">
        <v>26</v>
      </c>
      <c r="H3679">
        <v>3353</v>
      </c>
      <c r="I3679" t="s">
        <v>11</v>
      </c>
      <c r="J3679" t="s">
        <v>127</v>
      </c>
      <c r="K3679" t="s">
        <v>159</v>
      </c>
      <c r="L3679" t="s">
        <v>149</v>
      </c>
      <c r="M3679" s="5">
        <v>116</v>
      </c>
    </row>
    <row r="3680" spans="1:13" x14ac:dyDescent="0.25">
      <c r="A3680" s="2">
        <v>45834</v>
      </c>
      <c r="B3680" s="3">
        <f t="shared" si="173"/>
        <v>2025</v>
      </c>
      <c r="C3680" t="str">
        <f t="shared" si="171"/>
        <v>2024-2025</v>
      </c>
      <c r="D3680" t="s">
        <v>160</v>
      </c>
      <c r="E3680" t="s">
        <v>109</v>
      </c>
      <c r="F3680" t="str">
        <f t="shared" si="172"/>
        <v>Western Australia</v>
      </c>
      <c r="G3680" t="s">
        <v>28</v>
      </c>
      <c r="H3680">
        <v>6052</v>
      </c>
      <c r="I3680" t="s">
        <v>11</v>
      </c>
      <c r="J3680" t="s">
        <v>119</v>
      </c>
      <c r="K3680" t="s">
        <v>150</v>
      </c>
      <c r="L3680" t="s">
        <v>140</v>
      </c>
      <c r="M3680" s="5">
        <v>99</v>
      </c>
    </row>
    <row r="3681" spans="1:13" x14ac:dyDescent="0.25">
      <c r="A3681" s="2">
        <v>45795</v>
      </c>
      <c r="B3681" s="3">
        <f t="shared" si="173"/>
        <v>2025</v>
      </c>
      <c r="C3681" t="str">
        <f t="shared" si="171"/>
        <v>2024-2025</v>
      </c>
      <c r="D3681" t="s">
        <v>161</v>
      </c>
      <c r="E3681" t="s">
        <v>44</v>
      </c>
      <c r="F3681" t="str">
        <f t="shared" si="172"/>
        <v>Western Australia</v>
      </c>
      <c r="G3681" t="s">
        <v>28</v>
      </c>
      <c r="H3681">
        <v>6010</v>
      </c>
      <c r="I3681" t="s">
        <v>11</v>
      </c>
      <c r="J3681" t="s">
        <v>119</v>
      </c>
      <c r="K3681" t="s">
        <v>150</v>
      </c>
      <c r="L3681" t="s">
        <v>140</v>
      </c>
      <c r="M3681" s="5">
        <v>123</v>
      </c>
    </row>
    <row r="3682" spans="1:13" x14ac:dyDescent="0.25">
      <c r="A3682" s="2">
        <v>45853</v>
      </c>
      <c r="B3682" s="3">
        <f t="shared" si="173"/>
        <v>2026</v>
      </c>
      <c r="C3682" t="str">
        <f t="shared" si="171"/>
        <v>2025-2026</v>
      </c>
      <c r="D3682" t="s">
        <v>161</v>
      </c>
      <c r="E3682" t="s">
        <v>106</v>
      </c>
      <c r="F3682" t="str">
        <f t="shared" si="172"/>
        <v>Queensland</v>
      </c>
      <c r="G3682" t="s">
        <v>19</v>
      </c>
      <c r="H3682">
        <v>4558</v>
      </c>
      <c r="I3682" t="s">
        <v>11</v>
      </c>
      <c r="J3682" t="s">
        <v>134</v>
      </c>
      <c r="K3682" t="s">
        <v>154</v>
      </c>
      <c r="L3682" t="s">
        <v>144</v>
      </c>
      <c r="M3682" s="5">
        <v>397</v>
      </c>
    </row>
    <row r="3683" spans="1:13" x14ac:dyDescent="0.25">
      <c r="A3683" s="2">
        <v>45923</v>
      </c>
      <c r="B3683" s="3">
        <f t="shared" si="173"/>
        <v>2026</v>
      </c>
      <c r="C3683" t="str">
        <f t="shared" si="171"/>
        <v>2025-2026</v>
      </c>
      <c r="D3683" t="s">
        <v>160</v>
      </c>
      <c r="E3683" t="s">
        <v>84</v>
      </c>
      <c r="F3683" t="str">
        <f t="shared" si="172"/>
        <v>Western Australia</v>
      </c>
      <c r="G3683" t="s">
        <v>28</v>
      </c>
      <c r="H3683">
        <v>6280</v>
      </c>
      <c r="I3683" t="s">
        <v>11</v>
      </c>
      <c r="J3683" t="s">
        <v>133</v>
      </c>
      <c r="K3683" t="s">
        <v>154</v>
      </c>
      <c r="L3683" t="s">
        <v>144</v>
      </c>
      <c r="M3683" s="5">
        <v>437</v>
      </c>
    </row>
    <row r="3684" spans="1:13" x14ac:dyDescent="0.25">
      <c r="A3684" s="2">
        <v>45327</v>
      </c>
      <c r="B3684" s="3">
        <f t="shared" si="173"/>
        <v>2024</v>
      </c>
      <c r="C3684" t="str">
        <f t="shared" si="171"/>
        <v>2023-2024</v>
      </c>
      <c r="D3684" t="s">
        <v>160</v>
      </c>
      <c r="E3684" t="s">
        <v>38</v>
      </c>
      <c r="F3684" t="str">
        <f t="shared" si="172"/>
        <v>Victoria</v>
      </c>
      <c r="G3684" t="s">
        <v>26</v>
      </c>
      <c r="H3684">
        <v>3199</v>
      </c>
      <c r="I3684" t="s">
        <v>11</v>
      </c>
      <c r="J3684" t="s">
        <v>125</v>
      </c>
      <c r="K3684" t="s">
        <v>152</v>
      </c>
      <c r="L3684" t="s">
        <v>142</v>
      </c>
      <c r="M3684" s="5">
        <v>710</v>
      </c>
    </row>
    <row r="3685" spans="1:13" x14ac:dyDescent="0.25">
      <c r="A3685" s="2">
        <v>45607</v>
      </c>
      <c r="B3685" s="3">
        <f t="shared" si="173"/>
        <v>2025</v>
      </c>
      <c r="C3685" t="str">
        <f t="shared" si="171"/>
        <v>2024-2025</v>
      </c>
      <c r="D3685" t="s">
        <v>160</v>
      </c>
      <c r="E3685" t="s">
        <v>46</v>
      </c>
      <c r="F3685" t="str">
        <f t="shared" si="172"/>
        <v>South Australia</v>
      </c>
      <c r="G3685" t="s">
        <v>17</v>
      </c>
      <c r="H3685">
        <v>5043</v>
      </c>
      <c r="I3685" t="s">
        <v>11</v>
      </c>
      <c r="J3685" t="s">
        <v>132</v>
      </c>
      <c r="K3685" t="s">
        <v>155</v>
      </c>
      <c r="L3685" t="s">
        <v>145</v>
      </c>
      <c r="M3685" s="5">
        <v>193</v>
      </c>
    </row>
    <row r="3686" spans="1:13" x14ac:dyDescent="0.25">
      <c r="A3686" s="2">
        <v>45429</v>
      </c>
      <c r="B3686" s="3">
        <f t="shared" si="173"/>
        <v>2024</v>
      </c>
      <c r="C3686" t="str">
        <f t="shared" si="171"/>
        <v>2023-2024</v>
      </c>
      <c r="D3686" t="s">
        <v>160</v>
      </c>
      <c r="E3686" t="s">
        <v>107</v>
      </c>
      <c r="F3686" t="str">
        <f t="shared" si="172"/>
        <v>New South Wales</v>
      </c>
      <c r="G3686" t="s">
        <v>10</v>
      </c>
      <c r="H3686">
        <v>2020</v>
      </c>
      <c r="I3686" t="s">
        <v>11</v>
      </c>
      <c r="J3686" t="s">
        <v>124</v>
      </c>
      <c r="K3686" t="s">
        <v>150</v>
      </c>
      <c r="L3686" t="s">
        <v>140</v>
      </c>
      <c r="M3686" s="5">
        <v>129</v>
      </c>
    </row>
    <row r="3687" spans="1:13" x14ac:dyDescent="0.25">
      <c r="A3687" s="2">
        <v>45535</v>
      </c>
      <c r="B3687" s="3">
        <f t="shared" si="173"/>
        <v>2025</v>
      </c>
      <c r="C3687" t="str">
        <f t="shared" si="171"/>
        <v>2024-2025</v>
      </c>
      <c r="D3687" t="s">
        <v>161</v>
      </c>
      <c r="E3687" t="s">
        <v>97</v>
      </c>
      <c r="F3687" t="str">
        <f t="shared" si="172"/>
        <v>Tasmania</v>
      </c>
      <c r="G3687" t="s">
        <v>43</v>
      </c>
      <c r="H3687">
        <v>7010</v>
      </c>
      <c r="I3687" t="s">
        <v>11</v>
      </c>
      <c r="J3687" t="s">
        <v>128</v>
      </c>
      <c r="K3687" t="s">
        <v>151</v>
      </c>
      <c r="L3687" t="s">
        <v>141</v>
      </c>
      <c r="M3687" s="5">
        <v>486</v>
      </c>
    </row>
    <row r="3688" spans="1:13" x14ac:dyDescent="0.25">
      <c r="A3688" s="2">
        <v>45580</v>
      </c>
      <c r="B3688" s="3">
        <f t="shared" si="173"/>
        <v>2025</v>
      </c>
      <c r="C3688" t="str">
        <f t="shared" si="171"/>
        <v>2024-2025</v>
      </c>
      <c r="D3688" t="s">
        <v>160</v>
      </c>
      <c r="E3688" t="s">
        <v>61</v>
      </c>
      <c r="F3688" t="str">
        <f t="shared" si="172"/>
        <v>Victoria</v>
      </c>
      <c r="G3688" t="s">
        <v>26</v>
      </c>
      <c r="H3688">
        <v>3179</v>
      </c>
      <c r="I3688" t="s">
        <v>11</v>
      </c>
      <c r="J3688" t="s">
        <v>125</v>
      </c>
      <c r="K3688" t="s">
        <v>151</v>
      </c>
      <c r="L3688" t="s">
        <v>141</v>
      </c>
      <c r="M3688" s="5">
        <v>263</v>
      </c>
    </row>
    <row r="3689" spans="1:13" x14ac:dyDescent="0.25">
      <c r="A3689" s="2">
        <v>45848</v>
      </c>
      <c r="B3689" s="3">
        <f t="shared" si="173"/>
        <v>2026</v>
      </c>
      <c r="C3689" t="str">
        <f t="shared" si="171"/>
        <v>2025-2026</v>
      </c>
      <c r="D3689" t="s">
        <v>160</v>
      </c>
      <c r="E3689" t="s">
        <v>50</v>
      </c>
      <c r="F3689" t="str">
        <f t="shared" si="172"/>
        <v>Australian Capital Territory</v>
      </c>
      <c r="G3689" t="s">
        <v>51</v>
      </c>
      <c r="H3689">
        <v>2617</v>
      </c>
      <c r="I3689" t="s">
        <v>11</v>
      </c>
      <c r="J3689" t="s">
        <v>121</v>
      </c>
      <c r="K3689" t="s">
        <v>154</v>
      </c>
      <c r="L3689" t="s">
        <v>144</v>
      </c>
      <c r="M3689" s="5">
        <v>623</v>
      </c>
    </row>
    <row r="3690" spans="1:13" x14ac:dyDescent="0.25">
      <c r="A3690" s="2">
        <v>45327</v>
      </c>
      <c r="B3690" s="3">
        <f t="shared" si="173"/>
        <v>2024</v>
      </c>
      <c r="C3690" t="str">
        <f t="shared" si="171"/>
        <v>2023-2024</v>
      </c>
      <c r="D3690" t="s">
        <v>161</v>
      </c>
      <c r="E3690" t="s">
        <v>58</v>
      </c>
      <c r="F3690" t="str">
        <f t="shared" si="172"/>
        <v>New South Wales</v>
      </c>
      <c r="G3690" t="s">
        <v>10</v>
      </c>
      <c r="H3690">
        <v>2790</v>
      </c>
      <c r="I3690" t="s">
        <v>11</v>
      </c>
      <c r="J3690" t="s">
        <v>130</v>
      </c>
      <c r="K3690" t="s">
        <v>154</v>
      </c>
      <c r="L3690" t="s">
        <v>144</v>
      </c>
      <c r="M3690" s="5">
        <v>557</v>
      </c>
    </row>
    <row r="3691" spans="1:13" x14ac:dyDescent="0.25">
      <c r="A3691" s="2">
        <v>45888</v>
      </c>
      <c r="B3691" s="3">
        <f t="shared" si="173"/>
        <v>2026</v>
      </c>
      <c r="C3691" t="str">
        <f t="shared" si="171"/>
        <v>2025-2026</v>
      </c>
      <c r="D3691" t="s">
        <v>160</v>
      </c>
      <c r="E3691" t="s">
        <v>13</v>
      </c>
      <c r="F3691" t="str">
        <f t="shared" si="172"/>
        <v>New South Wales</v>
      </c>
      <c r="G3691" t="s">
        <v>10</v>
      </c>
      <c r="H3691">
        <v>2141</v>
      </c>
      <c r="I3691" t="s">
        <v>11</v>
      </c>
      <c r="J3691" t="s">
        <v>123</v>
      </c>
      <c r="K3691" t="s">
        <v>154</v>
      </c>
      <c r="L3691" t="s">
        <v>144</v>
      </c>
      <c r="M3691" s="5">
        <v>176</v>
      </c>
    </row>
    <row r="3692" spans="1:13" x14ac:dyDescent="0.25">
      <c r="A3692" s="2">
        <v>45835</v>
      </c>
      <c r="B3692" s="3">
        <f t="shared" si="173"/>
        <v>2025</v>
      </c>
      <c r="C3692" t="str">
        <f t="shared" si="171"/>
        <v>2024-2025</v>
      </c>
      <c r="D3692" t="s">
        <v>160</v>
      </c>
      <c r="E3692" t="s">
        <v>73</v>
      </c>
      <c r="F3692" t="str">
        <f t="shared" si="172"/>
        <v>Queensland</v>
      </c>
      <c r="G3692" t="s">
        <v>19</v>
      </c>
      <c r="H3692">
        <v>4509</v>
      </c>
      <c r="I3692" t="s">
        <v>11</v>
      </c>
      <c r="J3692" t="s">
        <v>122</v>
      </c>
      <c r="K3692" t="s">
        <v>152</v>
      </c>
      <c r="L3692" t="s">
        <v>142</v>
      </c>
      <c r="M3692" s="5">
        <v>481</v>
      </c>
    </row>
    <row r="3693" spans="1:13" x14ac:dyDescent="0.25">
      <c r="A3693" s="2">
        <v>45988</v>
      </c>
      <c r="B3693" s="3">
        <f t="shared" si="173"/>
        <v>2026</v>
      </c>
      <c r="C3693" t="str">
        <f t="shared" si="171"/>
        <v>2025-2026</v>
      </c>
      <c r="D3693" t="s">
        <v>160</v>
      </c>
      <c r="E3693" t="s">
        <v>68</v>
      </c>
      <c r="F3693" t="str">
        <f t="shared" si="172"/>
        <v>Victoria</v>
      </c>
      <c r="G3693" t="s">
        <v>26</v>
      </c>
      <c r="H3693">
        <v>3429</v>
      </c>
      <c r="I3693" t="s">
        <v>11</v>
      </c>
      <c r="J3693" t="s">
        <v>127</v>
      </c>
      <c r="K3693" t="s">
        <v>151</v>
      </c>
      <c r="L3693" t="s">
        <v>141</v>
      </c>
      <c r="M3693" s="5">
        <v>620</v>
      </c>
    </row>
    <row r="3694" spans="1:13" x14ac:dyDescent="0.25">
      <c r="A3694" s="2">
        <v>45478</v>
      </c>
      <c r="B3694" s="3">
        <f t="shared" si="173"/>
        <v>2025</v>
      </c>
      <c r="C3694" t="str">
        <f t="shared" si="171"/>
        <v>2024-2025</v>
      </c>
      <c r="D3694" t="s">
        <v>160</v>
      </c>
      <c r="E3694" t="s">
        <v>88</v>
      </c>
      <c r="F3694" t="str">
        <f t="shared" si="172"/>
        <v>Queensland</v>
      </c>
      <c r="G3694" t="s">
        <v>19</v>
      </c>
      <c r="H3694">
        <v>4570</v>
      </c>
      <c r="I3694" t="s">
        <v>11</v>
      </c>
      <c r="J3694" t="s">
        <v>134</v>
      </c>
      <c r="K3694" t="s">
        <v>150</v>
      </c>
      <c r="L3694" t="s">
        <v>140</v>
      </c>
      <c r="M3694" s="5">
        <v>588</v>
      </c>
    </row>
    <row r="3695" spans="1:13" x14ac:dyDescent="0.25">
      <c r="A3695" s="2">
        <v>45769</v>
      </c>
      <c r="B3695" s="3">
        <f t="shared" si="173"/>
        <v>2025</v>
      </c>
      <c r="C3695" t="str">
        <f t="shared" si="171"/>
        <v>2024-2025</v>
      </c>
      <c r="D3695" t="s">
        <v>160</v>
      </c>
      <c r="E3695" t="s">
        <v>107</v>
      </c>
      <c r="F3695" t="str">
        <f t="shared" si="172"/>
        <v>New South Wales</v>
      </c>
      <c r="G3695" t="s">
        <v>10</v>
      </c>
      <c r="H3695">
        <v>2020</v>
      </c>
      <c r="I3695" t="s">
        <v>11</v>
      </c>
      <c r="J3695" t="s">
        <v>124</v>
      </c>
      <c r="K3695" t="s">
        <v>154</v>
      </c>
      <c r="L3695" t="s">
        <v>144</v>
      </c>
      <c r="M3695" s="5">
        <v>149</v>
      </c>
    </row>
    <row r="3696" spans="1:13" x14ac:dyDescent="0.25">
      <c r="A3696" s="2">
        <v>45704</v>
      </c>
      <c r="B3696" s="3">
        <f t="shared" si="173"/>
        <v>2025</v>
      </c>
      <c r="C3696" t="str">
        <f t="shared" si="171"/>
        <v>2024-2025</v>
      </c>
      <c r="D3696" t="s">
        <v>160</v>
      </c>
      <c r="E3696" t="s">
        <v>82</v>
      </c>
      <c r="F3696" t="str">
        <f t="shared" si="172"/>
        <v>Queensland</v>
      </c>
      <c r="G3696" t="s">
        <v>19</v>
      </c>
      <c r="H3696">
        <v>4215</v>
      </c>
      <c r="I3696" t="s">
        <v>11</v>
      </c>
      <c r="J3696" t="s">
        <v>122</v>
      </c>
      <c r="K3696" t="s">
        <v>150</v>
      </c>
      <c r="L3696" t="s">
        <v>140</v>
      </c>
      <c r="M3696" s="5">
        <v>140</v>
      </c>
    </row>
    <row r="3697" spans="1:13" x14ac:dyDescent="0.25">
      <c r="A3697" s="2">
        <v>45487</v>
      </c>
      <c r="B3697" s="3">
        <f t="shared" si="173"/>
        <v>2025</v>
      </c>
      <c r="C3697" t="str">
        <f t="shared" si="171"/>
        <v>2024-2025</v>
      </c>
      <c r="D3697" t="s">
        <v>160</v>
      </c>
      <c r="E3697" t="s">
        <v>99</v>
      </c>
      <c r="F3697" t="str">
        <f t="shared" si="172"/>
        <v>Western Australia</v>
      </c>
      <c r="G3697" t="s">
        <v>28</v>
      </c>
      <c r="H3697">
        <v>6530</v>
      </c>
      <c r="I3697" t="s">
        <v>11</v>
      </c>
      <c r="J3697" t="s">
        <v>139</v>
      </c>
      <c r="K3697" t="s">
        <v>150</v>
      </c>
      <c r="L3697" t="s">
        <v>140</v>
      </c>
      <c r="M3697" s="5">
        <v>726</v>
      </c>
    </row>
    <row r="3698" spans="1:13" x14ac:dyDescent="0.25">
      <c r="A3698" s="2">
        <v>45649</v>
      </c>
      <c r="B3698" s="3">
        <f t="shared" si="173"/>
        <v>2025</v>
      </c>
      <c r="C3698" t="str">
        <f t="shared" si="171"/>
        <v>2024-2025</v>
      </c>
      <c r="D3698" t="s">
        <v>160</v>
      </c>
      <c r="E3698" t="s">
        <v>25</v>
      </c>
      <c r="F3698" t="str">
        <f t="shared" si="172"/>
        <v>Victoria</v>
      </c>
      <c r="G3698" t="s">
        <v>26</v>
      </c>
      <c r="H3698">
        <v>3066</v>
      </c>
      <c r="I3698" t="s">
        <v>11</v>
      </c>
      <c r="J3698" t="s">
        <v>126</v>
      </c>
      <c r="K3698" t="s">
        <v>152</v>
      </c>
      <c r="L3698" t="s">
        <v>142</v>
      </c>
      <c r="M3698" s="5">
        <v>216</v>
      </c>
    </row>
    <row r="3699" spans="1:13" x14ac:dyDescent="0.25">
      <c r="A3699" s="2">
        <v>45357</v>
      </c>
      <c r="B3699" s="3">
        <f t="shared" si="173"/>
        <v>2024</v>
      </c>
      <c r="C3699" t="str">
        <f t="shared" si="171"/>
        <v>2023-2024</v>
      </c>
      <c r="D3699" t="s">
        <v>160</v>
      </c>
      <c r="E3699" t="s">
        <v>76</v>
      </c>
      <c r="F3699" t="str">
        <f t="shared" si="172"/>
        <v>Queensland</v>
      </c>
      <c r="G3699" t="s">
        <v>19</v>
      </c>
      <c r="H3699">
        <v>4220</v>
      </c>
      <c r="I3699" t="s">
        <v>11</v>
      </c>
      <c r="J3699" t="s">
        <v>122</v>
      </c>
      <c r="K3699" t="s">
        <v>154</v>
      </c>
      <c r="L3699" t="s">
        <v>144</v>
      </c>
      <c r="M3699" s="5">
        <v>332</v>
      </c>
    </row>
    <row r="3700" spans="1:13" x14ac:dyDescent="0.25">
      <c r="A3700" s="2">
        <v>45683</v>
      </c>
      <c r="B3700" s="3">
        <f t="shared" si="173"/>
        <v>2025</v>
      </c>
      <c r="C3700" t="str">
        <f t="shared" si="171"/>
        <v>2024-2025</v>
      </c>
      <c r="D3700" t="s">
        <v>160</v>
      </c>
      <c r="E3700" t="s">
        <v>100</v>
      </c>
      <c r="F3700" t="str">
        <f t="shared" si="172"/>
        <v>New South Wales</v>
      </c>
      <c r="G3700" t="s">
        <v>10</v>
      </c>
      <c r="H3700">
        <v>2800</v>
      </c>
      <c r="I3700" t="s">
        <v>11</v>
      </c>
      <c r="J3700" t="s">
        <v>130</v>
      </c>
      <c r="K3700" t="s">
        <v>156</v>
      </c>
      <c r="L3700" t="s">
        <v>146</v>
      </c>
      <c r="M3700" s="5">
        <v>338</v>
      </c>
    </row>
    <row r="3701" spans="1:13" x14ac:dyDescent="0.25">
      <c r="A3701" s="2">
        <v>45735</v>
      </c>
      <c r="B3701" s="3">
        <f t="shared" si="173"/>
        <v>2025</v>
      </c>
      <c r="C3701" t="str">
        <f t="shared" si="171"/>
        <v>2024-2025</v>
      </c>
      <c r="D3701" t="s">
        <v>160</v>
      </c>
      <c r="E3701" t="s">
        <v>35</v>
      </c>
      <c r="F3701" t="str">
        <f t="shared" si="172"/>
        <v>Victoria</v>
      </c>
      <c r="G3701" t="s">
        <v>26</v>
      </c>
      <c r="H3701">
        <v>3280</v>
      </c>
      <c r="I3701" t="s">
        <v>11</v>
      </c>
      <c r="J3701" t="s">
        <v>127</v>
      </c>
      <c r="K3701" t="s">
        <v>154</v>
      </c>
      <c r="L3701" t="s">
        <v>144</v>
      </c>
      <c r="M3701" s="5">
        <v>715</v>
      </c>
    </row>
    <row r="3702" spans="1:13" x14ac:dyDescent="0.25">
      <c r="A3702" s="2">
        <v>45707</v>
      </c>
      <c r="B3702" s="3">
        <f t="shared" si="173"/>
        <v>2025</v>
      </c>
      <c r="C3702" t="str">
        <f t="shared" si="171"/>
        <v>2024-2025</v>
      </c>
      <c r="D3702" t="s">
        <v>160</v>
      </c>
      <c r="E3702" t="s">
        <v>104</v>
      </c>
      <c r="F3702" t="str">
        <f t="shared" si="172"/>
        <v>Victoria</v>
      </c>
      <c r="G3702" t="s">
        <v>26</v>
      </c>
      <c r="H3702">
        <v>3175</v>
      </c>
      <c r="I3702" t="s">
        <v>11</v>
      </c>
      <c r="J3702" t="s">
        <v>125</v>
      </c>
      <c r="K3702" t="s">
        <v>154</v>
      </c>
      <c r="L3702" t="s">
        <v>144</v>
      </c>
      <c r="M3702" s="5">
        <v>398</v>
      </c>
    </row>
    <row r="3703" spans="1:13" x14ac:dyDescent="0.25">
      <c r="A3703" s="2">
        <v>45809</v>
      </c>
      <c r="B3703" s="3">
        <f t="shared" si="173"/>
        <v>2025</v>
      </c>
      <c r="C3703" t="str">
        <f t="shared" si="171"/>
        <v>2024-2025</v>
      </c>
      <c r="D3703" t="s">
        <v>161</v>
      </c>
      <c r="E3703" t="s">
        <v>95</v>
      </c>
      <c r="F3703" t="str">
        <f t="shared" si="172"/>
        <v>New South Wales</v>
      </c>
      <c r="G3703" t="s">
        <v>10</v>
      </c>
      <c r="H3703">
        <v>2131</v>
      </c>
      <c r="I3703" t="s">
        <v>11</v>
      </c>
      <c r="J3703" t="s">
        <v>123</v>
      </c>
      <c r="K3703" t="s">
        <v>151</v>
      </c>
      <c r="L3703" t="s">
        <v>141</v>
      </c>
      <c r="M3703" s="5">
        <v>40</v>
      </c>
    </row>
    <row r="3704" spans="1:13" x14ac:dyDescent="0.25">
      <c r="A3704" s="2">
        <v>45334</v>
      </c>
      <c r="B3704" s="3">
        <f t="shared" si="173"/>
        <v>2024</v>
      </c>
      <c r="C3704" t="str">
        <f t="shared" si="171"/>
        <v>2023-2024</v>
      </c>
      <c r="D3704" t="s">
        <v>160</v>
      </c>
      <c r="E3704" t="s">
        <v>37</v>
      </c>
      <c r="F3704" t="str">
        <f t="shared" si="172"/>
        <v>Victoria</v>
      </c>
      <c r="G3704" t="s">
        <v>26</v>
      </c>
      <c r="H3704">
        <v>3134</v>
      </c>
      <c r="I3704" t="s">
        <v>11</v>
      </c>
      <c r="J3704" t="s">
        <v>125</v>
      </c>
      <c r="K3704" t="s">
        <v>150</v>
      </c>
      <c r="L3704" t="s">
        <v>140</v>
      </c>
      <c r="M3704" s="5">
        <v>739</v>
      </c>
    </row>
    <row r="3705" spans="1:13" x14ac:dyDescent="0.25">
      <c r="A3705" s="2">
        <v>45331</v>
      </c>
      <c r="B3705" s="3">
        <f t="shared" si="173"/>
        <v>2024</v>
      </c>
      <c r="C3705" t="str">
        <f t="shared" si="171"/>
        <v>2023-2024</v>
      </c>
      <c r="D3705" t="s">
        <v>160</v>
      </c>
      <c r="E3705" t="s">
        <v>109</v>
      </c>
      <c r="F3705" t="str">
        <f t="shared" si="172"/>
        <v>Western Australia</v>
      </c>
      <c r="G3705" t="s">
        <v>28</v>
      </c>
      <c r="H3705">
        <v>6052</v>
      </c>
      <c r="I3705" t="s">
        <v>11</v>
      </c>
      <c r="J3705" t="s">
        <v>119</v>
      </c>
      <c r="K3705" t="s">
        <v>159</v>
      </c>
      <c r="L3705" t="s">
        <v>149</v>
      </c>
      <c r="M3705" s="5">
        <v>519</v>
      </c>
    </row>
    <row r="3706" spans="1:13" x14ac:dyDescent="0.25">
      <c r="A3706" s="2">
        <v>45922</v>
      </c>
      <c r="B3706" s="3">
        <f t="shared" si="173"/>
        <v>2026</v>
      </c>
      <c r="C3706" t="str">
        <f t="shared" si="171"/>
        <v>2025-2026</v>
      </c>
      <c r="D3706" t="s">
        <v>161</v>
      </c>
      <c r="E3706" t="s">
        <v>52</v>
      </c>
      <c r="F3706" t="str">
        <f t="shared" si="172"/>
        <v>New South Wales</v>
      </c>
      <c r="G3706" t="s">
        <v>10</v>
      </c>
      <c r="H3706">
        <v>2485</v>
      </c>
      <c r="I3706" t="s">
        <v>11</v>
      </c>
      <c r="J3706" t="s">
        <v>120</v>
      </c>
      <c r="K3706" t="s">
        <v>159</v>
      </c>
      <c r="L3706" t="s">
        <v>149</v>
      </c>
      <c r="M3706" s="5">
        <v>703</v>
      </c>
    </row>
    <row r="3707" spans="1:13" x14ac:dyDescent="0.25">
      <c r="A3707" s="2">
        <v>45398</v>
      </c>
      <c r="B3707" s="3">
        <f t="shared" si="173"/>
        <v>2024</v>
      </c>
      <c r="C3707" t="str">
        <f t="shared" si="171"/>
        <v>2023-2024</v>
      </c>
      <c r="D3707" t="s">
        <v>161</v>
      </c>
      <c r="E3707" t="s">
        <v>49</v>
      </c>
      <c r="F3707" t="str">
        <f t="shared" si="172"/>
        <v>New South Wales</v>
      </c>
      <c r="G3707" t="s">
        <v>10</v>
      </c>
      <c r="H3707">
        <v>2350</v>
      </c>
      <c r="I3707" t="s">
        <v>11</v>
      </c>
      <c r="J3707" t="s">
        <v>120</v>
      </c>
      <c r="K3707" t="s">
        <v>153</v>
      </c>
      <c r="L3707" t="s">
        <v>143</v>
      </c>
      <c r="M3707" s="5">
        <v>498</v>
      </c>
    </row>
    <row r="3708" spans="1:13" x14ac:dyDescent="0.25">
      <c r="A3708" s="2">
        <v>45795</v>
      </c>
      <c r="B3708" s="3">
        <f t="shared" si="173"/>
        <v>2025</v>
      </c>
      <c r="C3708" t="str">
        <f t="shared" si="171"/>
        <v>2024-2025</v>
      </c>
      <c r="D3708" t="s">
        <v>160</v>
      </c>
      <c r="E3708" t="s">
        <v>73</v>
      </c>
      <c r="F3708" t="str">
        <f t="shared" si="172"/>
        <v>Queensland</v>
      </c>
      <c r="G3708" t="s">
        <v>19</v>
      </c>
      <c r="H3708">
        <v>4509</v>
      </c>
      <c r="I3708" t="s">
        <v>11</v>
      </c>
      <c r="J3708" t="s">
        <v>122</v>
      </c>
      <c r="K3708" t="s">
        <v>159</v>
      </c>
      <c r="L3708" t="s">
        <v>149</v>
      </c>
      <c r="M3708" s="5">
        <v>266</v>
      </c>
    </row>
    <row r="3709" spans="1:13" x14ac:dyDescent="0.25">
      <c r="A3709" s="2">
        <v>45454</v>
      </c>
      <c r="B3709" s="3">
        <f t="shared" si="173"/>
        <v>2024</v>
      </c>
      <c r="C3709" t="str">
        <f t="shared" si="171"/>
        <v>2023-2024</v>
      </c>
      <c r="D3709" t="s">
        <v>160</v>
      </c>
      <c r="E3709" t="s">
        <v>82</v>
      </c>
      <c r="F3709" t="str">
        <f t="shared" si="172"/>
        <v>Queensland</v>
      </c>
      <c r="G3709" t="s">
        <v>19</v>
      </c>
      <c r="H3709">
        <v>4215</v>
      </c>
      <c r="I3709" t="s">
        <v>11</v>
      </c>
      <c r="J3709" t="s">
        <v>122</v>
      </c>
      <c r="K3709" t="s">
        <v>153</v>
      </c>
      <c r="L3709" t="s">
        <v>143</v>
      </c>
      <c r="M3709" s="5">
        <v>497</v>
      </c>
    </row>
    <row r="3710" spans="1:13" x14ac:dyDescent="0.25">
      <c r="A3710" s="2">
        <v>45740</v>
      </c>
      <c r="B3710" s="3">
        <f t="shared" si="173"/>
        <v>2025</v>
      </c>
      <c r="C3710" t="str">
        <f t="shared" si="171"/>
        <v>2024-2025</v>
      </c>
      <c r="D3710" t="s">
        <v>160</v>
      </c>
      <c r="E3710" t="s">
        <v>66</v>
      </c>
      <c r="F3710" t="str">
        <f t="shared" si="172"/>
        <v>Western Australia</v>
      </c>
      <c r="G3710" t="s">
        <v>28</v>
      </c>
      <c r="H3710">
        <v>6330</v>
      </c>
      <c r="I3710" t="s">
        <v>11</v>
      </c>
      <c r="J3710" t="s">
        <v>133</v>
      </c>
      <c r="K3710" t="s">
        <v>151</v>
      </c>
      <c r="L3710" t="s">
        <v>141</v>
      </c>
      <c r="M3710" s="5">
        <v>407</v>
      </c>
    </row>
    <row r="3711" spans="1:13" x14ac:dyDescent="0.25">
      <c r="A3711" s="2">
        <v>45993</v>
      </c>
      <c r="B3711" s="3">
        <f t="shared" si="173"/>
        <v>2026</v>
      </c>
      <c r="C3711" t="str">
        <f t="shared" si="171"/>
        <v>2025-2026</v>
      </c>
      <c r="D3711" t="s">
        <v>160</v>
      </c>
      <c r="E3711" t="s">
        <v>105</v>
      </c>
      <c r="F3711" t="str">
        <f t="shared" si="172"/>
        <v>New South Wales</v>
      </c>
      <c r="G3711" t="s">
        <v>10</v>
      </c>
      <c r="H3711">
        <v>2031</v>
      </c>
      <c r="I3711" t="s">
        <v>11</v>
      </c>
      <c r="J3711" t="s">
        <v>124</v>
      </c>
      <c r="K3711" t="s">
        <v>153</v>
      </c>
      <c r="L3711" t="s">
        <v>143</v>
      </c>
      <c r="M3711" s="5">
        <v>567</v>
      </c>
    </row>
    <row r="3712" spans="1:13" x14ac:dyDescent="0.25">
      <c r="A3712" s="2">
        <v>45437</v>
      </c>
      <c r="B3712" s="3">
        <f t="shared" si="173"/>
        <v>2024</v>
      </c>
      <c r="C3712" t="str">
        <f t="shared" si="171"/>
        <v>2023-2024</v>
      </c>
      <c r="D3712" t="s">
        <v>160</v>
      </c>
      <c r="E3712" t="s">
        <v>78</v>
      </c>
      <c r="F3712" t="str">
        <f t="shared" si="172"/>
        <v>New South Wales</v>
      </c>
      <c r="G3712" t="s">
        <v>10</v>
      </c>
      <c r="H3712">
        <v>2480</v>
      </c>
      <c r="I3712" t="s">
        <v>11</v>
      </c>
      <c r="J3712" t="s">
        <v>120</v>
      </c>
      <c r="K3712" t="s">
        <v>159</v>
      </c>
      <c r="L3712" t="s">
        <v>149</v>
      </c>
      <c r="M3712" s="5">
        <v>494</v>
      </c>
    </row>
    <row r="3713" spans="1:13" x14ac:dyDescent="0.25">
      <c r="A3713" s="2">
        <v>45659</v>
      </c>
      <c r="B3713" s="3">
        <f t="shared" si="173"/>
        <v>2025</v>
      </c>
      <c r="C3713" t="str">
        <f t="shared" si="171"/>
        <v>2024-2025</v>
      </c>
      <c r="D3713" t="s">
        <v>161</v>
      </c>
      <c r="E3713" t="s">
        <v>36</v>
      </c>
      <c r="F3713" t="str">
        <f t="shared" si="172"/>
        <v>New South Wales</v>
      </c>
      <c r="G3713" t="s">
        <v>10</v>
      </c>
      <c r="H3713">
        <v>2539</v>
      </c>
      <c r="I3713" t="s">
        <v>11</v>
      </c>
      <c r="J3713" t="s">
        <v>121</v>
      </c>
      <c r="K3713" t="s">
        <v>159</v>
      </c>
      <c r="L3713" t="s">
        <v>149</v>
      </c>
      <c r="M3713" s="5">
        <v>143</v>
      </c>
    </row>
    <row r="3714" spans="1:13" x14ac:dyDescent="0.25">
      <c r="A3714" s="2">
        <v>45533</v>
      </c>
      <c r="B3714" s="3">
        <f t="shared" si="173"/>
        <v>2025</v>
      </c>
      <c r="C3714" t="str">
        <f t="shared" ref="C3714:C3777" si="174">IF(MONTH(A3714) &gt;= 7, YEAR(A3714) &amp; "-" &amp; YEAR(A3714) + 1, YEAR(A3714) - 1 &amp; "-" &amp; YEAR(A3714))</f>
        <v>2024-2025</v>
      </c>
      <c r="D3714" t="s">
        <v>160</v>
      </c>
      <c r="E3714" t="s">
        <v>72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19</v>
      </c>
      <c r="H3714">
        <v>4870</v>
      </c>
      <c r="I3714" t="s">
        <v>11</v>
      </c>
      <c r="J3714" t="s">
        <v>131</v>
      </c>
      <c r="K3714" t="s">
        <v>154</v>
      </c>
      <c r="L3714" t="s">
        <v>144</v>
      </c>
      <c r="M3714" s="5">
        <v>222</v>
      </c>
    </row>
    <row r="3715" spans="1:13" x14ac:dyDescent="0.25">
      <c r="A3715" s="2">
        <v>45653</v>
      </c>
      <c r="B3715" s="3">
        <f t="shared" ref="B3715:B3778" si="176">IF(MONTH(A3715)&gt;=7,YEAR(A3715)+1,YEAR(A3715))</f>
        <v>2025</v>
      </c>
      <c r="C3715" t="str">
        <f t="shared" si="174"/>
        <v>2024-2025</v>
      </c>
      <c r="D3715" t="s">
        <v>160</v>
      </c>
      <c r="E3715" t="s">
        <v>106</v>
      </c>
      <c r="F3715" t="str">
        <f t="shared" si="175"/>
        <v>Queensland</v>
      </c>
      <c r="G3715" t="s">
        <v>19</v>
      </c>
      <c r="H3715">
        <v>4558</v>
      </c>
      <c r="I3715" t="s">
        <v>11</v>
      </c>
      <c r="J3715" t="s">
        <v>134</v>
      </c>
      <c r="K3715" t="s">
        <v>158</v>
      </c>
      <c r="L3715" t="s">
        <v>148</v>
      </c>
      <c r="M3715" s="5">
        <v>264</v>
      </c>
    </row>
    <row r="3716" spans="1:13" x14ac:dyDescent="0.25">
      <c r="A3716" s="2">
        <v>45559</v>
      </c>
      <c r="B3716" s="3">
        <f t="shared" si="176"/>
        <v>2025</v>
      </c>
      <c r="C3716" t="str">
        <f t="shared" si="174"/>
        <v>2024-2025</v>
      </c>
      <c r="D3716" t="s">
        <v>160</v>
      </c>
      <c r="E3716" t="s">
        <v>29</v>
      </c>
      <c r="F3716" t="str">
        <f t="shared" si="175"/>
        <v>Queensland</v>
      </c>
      <c r="G3716" t="s">
        <v>19</v>
      </c>
      <c r="H3716">
        <v>4703</v>
      </c>
      <c r="I3716" t="s">
        <v>11</v>
      </c>
      <c r="J3716" t="s">
        <v>136</v>
      </c>
      <c r="K3716" t="s">
        <v>154</v>
      </c>
      <c r="L3716" t="s">
        <v>144</v>
      </c>
      <c r="M3716" s="5">
        <v>561</v>
      </c>
    </row>
    <row r="3717" spans="1:13" x14ac:dyDescent="0.25">
      <c r="A3717" s="2">
        <v>45711</v>
      </c>
      <c r="B3717" s="3">
        <f t="shared" si="176"/>
        <v>2025</v>
      </c>
      <c r="C3717" t="str">
        <f t="shared" si="174"/>
        <v>2024-2025</v>
      </c>
      <c r="D3717" t="s">
        <v>160</v>
      </c>
      <c r="E3717" t="s">
        <v>9</v>
      </c>
      <c r="F3717" t="str">
        <f t="shared" si="175"/>
        <v>New South Wales</v>
      </c>
      <c r="G3717" t="s">
        <v>10</v>
      </c>
      <c r="H3717">
        <v>2067</v>
      </c>
      <c r="I3717" t="s">
        <v>11</v>
      </c>
      <c r="J3717" t="s">
        <v>124</v>
      </c>
      <c r="K3717" t="s">
        <v>153</v>
      </c>
      <c r="L3717" t="s">
        <v>143</v>
      </c>
      <c r="M3717" s="5">
        <v>218</v>
      </c>
    </row>
    <row r="3718" spans="1:13" x14ac:dyDescent="0.25">
      <c r="A3718" s="2">
        <v>45552</v>
      </c>
      <c r="B3718" s="3">
        <f t="shared" si="176"/>
        <v>2025</v>
      </c>
      <c r="C3718" t="str">
        <f t="shared" si="174"/>
        <v>2024-2025</v>
      </c>
      <c r="D3718" t="s">
        <v>160</v>
      </c>
      <c r="E3718" t="s">
        <v>64</v>
      </c>
      <c r="F3718" t="str">
        <f t="shared" si="175"/>
        <v>Western Australia</v>
      </c>
      <c r="G3718" t="s">
        <v>28</v>
      </c>
      <c r="H3718">
        <v>6112</v>
      </c>
      <c r="I3718" t="s">
        <v>11</v>
      </c>
      <c r="J3718" t="s">
        <v>133</v>
      </c>
      <c r="K3718" t="s">
        <v>159</v>
      </c>
      <c r="L3718" t="s">
        <v>149</v>
      </c>
      <c r="M3718" s="5">
        <v>178</v>
      </c>
    </row>
    <row r="3719" spans="1:13" x14ac:dyDescent="0.25">
      <c r="A3719" s="2">
        <v>45533</v>
      </c>
      <c r="B3719" s="3">
        <f t="shared" si="176"/>
        <v>2025</v>
      </c>
      <c r="C3719" t="str">
        <f t="shared" si="174"/>
        <v>2024-2025</v>
      </c>
      <c r="D3719" t="s">
        <v>160</v>
      </c>
      <c r="E3719" t="s">
        <v>75</v>
      </c>
      <c r="F3719" t="str">
        <f t="shared" si="175"/>
        <v>Victoria</v>
      </c>
      <c r="G3719" t="s">
        <v>26</v>
      </c>
      <c r="H3719">
        <v>3915</v>
      </c>
      <c r="I3719" t="s">
        <v>11</v>
      </c>
      <c r="J3719" t="s">
        <v>135</v>
      </c>
      <c r="K3719" t="s">
        <v>150</v>
      </c>
      <c r="L3719" t="s">
        <v>140</v>
      </c>
      <c r="M3719" s="5">
        <v>606</v>
      </c>
    </row>
    <row r="3720" spans="1:13" x14ac:dyDescent="0.25">
      <c r="A3720" s="2">
        <v>45744</v>
      </c>
      <c r="B3720" s="3">
        <f t="shared" si="176"/>
        <v>2025</v>
      </c>
      <c r="C3720" t="str">
        <f t="shared" si="174"/>
        <v>2024-2025</v>
      </c>
      <c r="D3720" t="s">
        <v>160</v>
      </c>
      <c r="E3720" t="s">
        <v>52</v>
      </c>
      <c r="F3720" t="str">
        <f t="shared" si="175"/>
        <v>New South Wales</v>
      </c>
      <c r="G3720" t="s">
        <v>10</v>
      </c>
      <c r="H3720">
        <v>2485</v>
      </c>
      <c r="I3720" t="s">
        <v>11</v>
      </c>
      <c r="J3720" t="s">
        <v>120</v>
      </c>
      <c r="K3720" t="s">
        <v>151</v>
      </c>
      <c r="L3720" t="s">
        <v>141</v>
      </c>
      <c r="M3720" s="5">
        <v>179</v>
      </c>
    </row>
    <row r="3721" spans="1:13" x14ac:dyDescent="0.25">
      <c r="A3721" s="2">
        <v>45711</v>
      </c>
      <c r="B3721" s="3">
        <f t="shared" si="176"/>
        <v>2025</v>
      </c>
      <c r="C3721" t="str">
        <f t="shared" si="174"/>
        <v>2024-2025</v>
      </c>
      <c r="D3721" t="s">
        <v>160</v>
      </c>
      <c r="E3721" t="s">
        <v>103</v>
      </c>
      <c r="F3721" t="str">
        <f t="shared" si="175"/>
        <v>Victoria</v>
      </c>
      <c r="G3721" t="s">
        <v>26</v>
      </c>
      <c r="H3721">
        <v>3550</v>
      </c>
      <c r="I3721" t="s">
        <v>11</v>
      </c>
      <c r="J3721" t="s">
        <v>127</v>
      </c>
      <c r="K3721" t="s">
        <v>154</v>
      </c>
      <c r="L3721" t="s">
        <v>144</v>
      </c>
      <c r="M3721" s="5">
        <v>800</v>
      </c>
    </row>
    <row r="3722" spans="1:13" x14ac:dyDescent="0.25">
      <c r="A3722" s="2">
        <v>45735</v>
      </c>
      <c r="B3722" s="3">
        <f t="shared" si="176"/>
        <v>2025</v>
      </c>
      <c r="C3722" t="str">
        <f t="shared" si="174"/>
        <v>2024-2025</v>
      </c>
      <c r="D3722" t="s">
        <v>160</v>
      </c>
      <c r="E3722" t="s">
        <v>80</v>
      </c>
      <c r="F3722" t="str">
        <f t="shared" si="175"/>
        <v>New South Wales</v>
      </c>
      <c r="G3722" t="s">
        <v>10</v>
      </c>
      <c r="H3722">
        <v>2120</v>
      </c>
      <c r="I3722" t="s">
        <v>11</v>
      </c>
      <c r="J3722" t="s">
        <v>123</v>
      </c>
      <c r="K3722" t="s">
        <v>150</v>
      </c>
      <c r="L3722" t="s">
        <v>140</v>
      </c>
      <c r="M3722" s="5">
        <v>52</v>
      </c>
    </row>
    <row r="3723" spans="1:13" x14ac:dyDescent="0.25">
      <c r="A3723" s="2">
        <v>45760</v>
      </c>
      <c r="B3723" s="3">
        <f t="shared" si="176"/>
        <v>2025</v>
      </c>
      <c r="C3723" t="str">
        <f t="shared" si="174"/>
        <v>2024-2025</v>
      </c>
      <c r="D3723" t="s">
        <v>160</v>
      </c>
      <c r="E3723" t="s">
        <v>21</v>
      </c>
      <c r="F3723" t="str">
        <f t="shared" si="175"/>
        <v>South Australia</v>
      </c>
      <c r="G3723" t="s">
        <v>17</v>
      </c>
      <c r="H3723">
        <v>5343</v>
      </c>
      <c r="I3723" t="s">
        <v>11</v>
      </c>
      <c r="J3723" t="s">
        <v>137</v>
      </c>
      <c r="K3723" t="s">
        <v>159</v>
      </c>
      <c r="L3723" t="s">
        <v>149</v>
      </c>
      <c r="M3723" s="5">
        <v>582</v>
      </c>
    </row>
    <row r="3724" spans="1:13" x14ac:dyDescent="0.25">
      <c r="A3724" s="2">
        <v>45506</v>
      </c>
      <c r="B3724" s="3">
        <f t="shared" si="176"/>
        <v>2025</v>
      </c>
      <c r="C3724" t="str">
        <f t="shared" si="174"/>
        <v>2024-2025</v>
      </c>
      <c r="D3724" t="s">
        <v>160</v>
      </c>
      <c r="E3724" t="s">
        <v>16</v>
      </c>
      <c r="F3724" t="str">
        <f t="shared" si="175"/>
        <v>South Australia</v>
      </c>
      <c r="G3724" t="s">
        <v>17</v>
      </c>
      <c r="H3724">
        <v>5168</v>
      </c>
      <c r="I3724" t="s">
        <v>11</v>
      </c>
      <c r="J3724" t="s">
        <v>132</v>
      </c>
      <c r="K3724" t="s">
        <v>151</v>
      </c>
      <c r="L3724" t="s">
        <v>141</v>
      </c>
      <c r="M3724" s="5">
        <v>481</v>
      </c>
    </row>
    <row r="3725" spans="1:13" x14ac:dyDescent="0.25">
      <c r="A3725" s="2">
        <v>45816</v>
      </c>
      <c r="B3725" s="3">
        <f t="shared" si="176"/>
        <v>2025</v>
      </c>
      <c r="C3725" t="str">
        <f t="shared" si="174"/>
        <v>2024-2025</v>
      </c>
      <c r="D3725" t="s">
        <v>161</v>
      </c>
      <c r="E3725" t="s">
        <v>18</v>
      </c>
      <c r="F3725" t="str">
        <f t="shared" si="175"/>
        <v>Queensland</v>
      </c>
      <c r="G3725" t="s">
        <v>19</v>
      </c>
      <c r="H3725">
        <v>4802</v>
      </c>
      <c r="I3725" t="s">
        <v>11</v>
      </c>
      <c r="J3725" t="s">
        <v>131</v>
      </c>
      <c r="K3725" t="s">
        <v>154</v>
      </c>
      <c r="L3725" t="s">
        <v>144</v>
      </c>
      <c r="M3725" s="5">
        <v>589</v>
      </c>
    </row>
    <row r="3726" spans="1:13" x14ac:dyDescent="0.25">
      <c r="A3726" s="2">
        <v>46002</v>
      </c>
      <c r="B3726" s="3">
        <f t="shared" si="176"/>
        <v>2026</v>
      </c>
      <c r="C3726" t="str">
        <f t="shared" si="174"/>
        <v>2025-2026</v>
      </c>
      <c r="D3726" t="s">
        <v>161</v>
      </c>
      <c r="E3726" t="s">
        <v>36</v>
      </c>
      <c r="F3726" t="str">
        <f t="shared" si="175"/>
        <v>New South Wales</v>
      </c>
      <c r="G3726" t="s">
        <v>10</v>
      </c>
      <c r="H3726">
        <v>2539</v>
      </c>
      <c r="I3726" t="s">
        <v>11</v>
      </c>
      <c r="J3726" t="s">
        <v>121</v>
      </c>
      <c r="K3726" t="s">
        <v>154</v>
      </c>
      <c r="L3726" t="s">
        <v>144</v>
      </c>
      <c r="M3726" s="5">
        <v>104</v>
      </c>
    </row>
    <row r="3727" spans="1:13" x14ac:dyDescent="0.25">
      <c r="A3727" s="2">
        <v>45812</v>
      </c>
      <c r="B3727" s="3">
        <f t="shared" si="176"/>
        <v>2025</v>
      </c>
      <c r="C3727" t="str">
        <f t="shared" si="174"/>
        <v>2024-2025</v>
      </c>
      <c r="D3727" t="s">
        <v>161</v>
      </c>
      <c r="E3727" t="s">
        <v>58</v>
      </c>
      <c r="F3727" t="str">
        <f t="shared" si="175"/>
        <v>New South Wales</v>
      </c>
      <c r="G3727" t="s">
        <v>10</v>
      </c>
      <c r="H3727">
        <v>2790</v>
      </c>
      <c r="I3727" t="s">
        <v>11</v>
      </c>
      <c r="J3727" t="s">
        <v>130</v>
      </c>
      <c r="K3727" t="s">
        <v>155</v>
      </c>
      <c r="L3727" t="s">
        <v>145</v>
      </c>
      <c r="M3727" s="5">
        <v>225</v>
      </c>
    </row>
    <row r="3728" spans="1:13" x14ac:dyDescent="0.25">
      <c r="A3728" s="2">
        <v>45447</v>
      </c>
      <c r="B3728" s="3">
        <f t="shared" si="176"/>
        <v>2024</v>
      </c>
      <c r="C3728" t="str">
        <f t="shared" si="174"/>
        <v>2023-2024</v>
      </c>
      <c r="D3728" t="s">
        <v>160</v>
      </c>
      <c r="E3728" t="s">
        <v>86</v>
      </c>
      <c r="F3728" t="str">
        <f t="shared" si="175"/>
        <v>Queensland</v>
      </c>
      <c r="G3728" t="s">
        <v>19</v>
      </c>
      <c r="H3728">
        <v>4119</v>
      </c>
      <c r="I3728" t="s">
        <v>11</v>
      </c>
      <c r="J3728" t="s">
        <v>129</v>
      </c>
      <c r="K3728" t="s">
        <v>158</v>
      </c>
      <c r="L3728" t="s">
        <v>148</v>
      </c>
      <c r="M3728" s="5">
        <v>225</v>
      </c>
    </row>
    <row r="3729" spans="1:13" x14ac:dyDescent="0.25">
      <c r="A3729" s="2">
        <v>45794</v>
      </c>
      <c r="B3729" s="3">
        <f t="shared" si="176"/>
        <v>2025</v>
      </c>
      <c r="C3729" t="str">
        <f t="shared" si="174"/>
        <v>2024-2025</v>
      </c>
      <c r="D3729" t="s">
        <v>160</v>
      </c>
      <c r="E3729" t="s">
        <v>82</v>
      </c>
      <c r="F3729" t="str">
        <f t="shared" si="175"/>
        <v>Queensland</v>
      </c>
      <c r="G3729" t="s">
        <v>19</v>
      </c>
      <c r="H3729">
        <v>4215</v>
      </c>
      <c r="I3729" t="s">
        <v>11</v>
      </c>
      <c r="J3729" t="s">
        <v>122</v>
      </c>
      <c r="K3729" t="s">
        <v>153</v>
      </c>
      <c r="L3729" t="s">
        <v>143</v>
      </c>
      <c r="M3729" s="5">
        <v>38</v>
      </c>
    </row>
    <row r="3730" spans="1:13" x14ac:dyDescent="0.25">
      <c r="A3730" s="2">
        <v>45920</v>
      </c>
      <c r="B3730" s="3">
        <f t="shared" si="176"/>
        <v>2026</v>
      </c>
      <c r="C3730" t="str">
        <f t="shared" si="174"/>
        <v>2025-2026</v>
      </c>
      <c r="D3730" t="s">
        <v>161</v>
      </c>
      <c r="E3730" t="s">
        <v>70</v>
      </c>
      <c r="F3730" t="str">
        <f t="shared" si="175"/>
        <v>Western Australia</v>
      </c>
      <c r="G3730" t="s">
        <v>28</v>
      </c>
      <c r="H3730">
        <v>6021</v>
      </c>
      <c r="I3730" t="s">
        <v>11</v>
      </c>
      <c r="J3730" t="s">
        <v>119</v>
      </c>
      <c r="K3730" t="s">
        <v>159</v>
      </c>
      <c r="L3730" t="s">
        <v>149</v>
      </c>
      <c r="M3730" s="5">
        <v>491</v>
      </c>
    </row>
    <row r="3731" spans="1:13" x14ac:dyDescent="0.25">
      <c r="A3731" s="2">
        <v>45502</v>
      </c>
      <c r="B3731" s="3">
        <f t="shared" si="176"/>
        <v>2025</v>
      </c>
      <c r="C3731" t="str">
        <f t="shared" si="174"/>
        <v>2024-2025</v>
      </c>
      <c r="D3731" t="s">
        <v>160</v>
      </c>
      <c r="E3731" t="s">
        <v>69</v>
      </c>
      <c r="F3731" t="str">
        <f t="shared" si="175"/>
        <v>Victoria</v>
      </c>
      <c r="G3731" t="s">
        <v>26</v>
      </c>
      <c r="H3731">
        <v>3148</v>
      </c>
      <c r="I3731" t="s">
        <v>11</v>
      </c>
      <c r="J3731" t="s">
        <v>125</v>
      </c>
      <c r="K3731" t="s">
        <v>151</v>
      </c>
      <c r="L3731" t="s">
        <v>141</v>
      </c>
      <c r="M3731" s="5">
        <v>612</v>
      </c>
    </row>
    <row r="3732" spans="1:13" x14ac:dyDescent="0.25">
      <c r="A3732" s="2">
        <v>45506</v>
      </c>
      <c r="B3732" s="3">
        <f t="shared" si="176"/>
        <v>2025</v>
      </c>
      <c r="C3732" t="str">
        <f t="shared" si="174"/>
        <v>2024-2025</v>
      </c>
      <c r="D3732" t="s">
        <v>160</v>
      </c>
      <c r="E3732" t="s">
        <v>38</v>
      </c>
      <c r="F3732" t="str">
        <f t="shared" si="175"/>
        <v>Victoria</v>
      </c>
      <c r="G3732" t="s">
        <v>26</v>
      </c>
      <c r="H3732">
        <v>3199</v>
      </c>
      <c r="I3732" t="s">
        <v>11</v>
      </c>
      <c r="J3732" t="s">
        <v>125</v>
      </c>
      <c r="K3732" t="s">
        <v>153</v>
      </c>
      <c r="L3732" t="s">
        <v>143</v>
      </c>
      <c r="M3732" s="5">
        <v>689</v>
      </c>
    </row>
    <row r="3733" spans="1:13" x14ac:dyDescent="0.25">
      <c r="A3733" s="2">
        <v>45573</v>
      </c>
      <c r="B3733" s="3">
        <f t="shared" si="176"/>
        <v>2025</v>
      </c>
      <c r="C3733" t="str">
        <f t="shared" si="174"/>
        <v>2024-2025</v>
      </c>
      <c r="D3733" t="s">
        <v>160</v>
      </c>
      <c r="E3733" t="s">
        <v>59</v>
      </c>
      <c r="F3733" t="str">
        <f t="shared" si="175"/>
        <v>South Australia</v>
      </c>
      <c r="G3733" t="s">
        <v>17</v>
      </c>
      <c r="H3733">
        <v>5011</v>
      </c>
      <c r="I3733" t="s">
        <v>11</v>
      </c>
      <c r="J3733" t="s">
        <v>132</v>
      </c>
      <c r="K3733" t="s">
        <v>151</v>
      </c>
      <c r="L3733" t="s">
        <v>141</v>
      </c>
      <c r="M3733" s="5">
        <v>61</v>
      </c>
    </row>
    <row r="3734" spans="1:13" x14ac:dyDescent="0.25">
      <c r="A3734" s="2">
        <v>45899</v>
      </c>
      <c r="B3734" s="3">
        <f t="shared" si="176"/>
        <v>2026</v>
      </c>
      <c r="C3734" t="str">
        <f t="shared" si="174"/>
        <v>2025-2026</v>
      </c>
      <c r="D3734" t="s">
        <v>160</v>
      </c>
      <c r="E3734" t="s">
        <v>30</v>
      </c>
      <c r="F3734" t="str">
        <f t="shared" si="175"/>
        <v>Victoria</v>
      </c>
      <c r="G3734" t="s">
        <v>26</v>
      </c>
      <c r="H3734">
        <v>3030</v>
      </c>
      <c r="I3734" t="s">
        <v>11</v>
      </c>
      <c r="J3734" t="s">
        <v>126</v>
      </c>
      <c r="K3734" t="s">
        <v>150</v>
      </c>
      <c r="L3734" t="s">
        <v>140</v>
      </c>
      <c r="M3734" s="5">
        <v>799</v>
      </c>
    </row>
    <row r="3735" spans="1:13" x14ac:dyDescent="0.25">
      <c r="A3735" s="2">
        <v>45999</v>
      </c>
      <c r="B3735" s="3">
        <f t="shared" si="176"/>
        <v>2026</v>
      </c>
      <c r="C3735" t="str">
        <f t="shared" si="174"/>
        <v>2025-2026</v>
      </c>
      <c r="D3735" t="s">
        <v>160</v>
      </c>
      <c r="E3735" t="s">
        <v>109</v>
      </c>
      <c r="F3735" t="str">
        <f t="shared" si="175"/>
        <v>Western Australia</v>
      </c>
      <c r="G3735" t="s">
        <v>28</v>
      </c>
      <c r="H3735">
        <v>6052</v>
      </c>
      <c r="I3735" t="s">
        <v>11</v>
      </c>
      <c r="J3735" t="s">
        <v>119</v>
      </c>
      <c r="K3735" t="s">
        <v>159</v>
      </c>
      <c r="L3735" t="s">
        <v>149</v>
      </c>
      <c r="M3735" s="5">
        <v>454</v>
      </c>
    </row>
    <row r="3736" spans="1:13" x14ac:dyDescent="0.25">
      <c r="A3736" s="2">
        <v>45408</v>
      </c>
      <c r="B3736" s="3">
        <f t="shared" si="176"/>
        <v>2024</v>
      </c>
      <c r="C3736" t="str">
        <f t="shared" si="174"/>
        <v>2023-2024</v>
      </c>
      <c r="D3736" t="s">
        <v>160</v>
      </c>
      <c r="E3736" t="s">
        <v>9</v>
      </c>
      <c r="F3736" t="str">
        <f t="shared" si="175"/>
        <v>New South Wales</v>
      </c>
      <c r="G3736" t="s">
        <v>10</v>
      </c>
      <c r="H3736">
        <v>2067</v>
      </c>
      <c r="I3736" t="s">
        <v>11</v>
      </c>
      <c r="J3736" t="s">
        <v>124</v>
      </c>
      <c r="K3736" t="s">
        <v>153</v>
      </c>
      <c r="L3736" t="s">
        <v>143</v>
      </c>
      <c r="M3736" s="5">
        <v>380</v>
      </c>
    </row>
    <row r="3737" spans="1:13" x14ac:dyDescent="0.25">
      <c r="A3737" s="2">
        <v>45811</v>
      </c>
      <c r="B3737" s="3">
        <f t="shared" si="176"/>
        <v>2025</v>
      </c>
      <c r="C3737" t="str">
        <f t="shared" si="174"/>
        <v>2024-2025</v>
      </c>
      <c r="D3737" t="s">
        <v>160</v>
      </c>
      <c r="E3737" t="s">
        <v>82</v>
      </c>
      <c r="F3737" t="str">
        <f t="shared" si="175"/>
        <v>Queensland</v>
      </c>
      <c r="G3737" t="s">
        <v>19</v>
      </c>
      <c r="H3737">
        <v>4215</v>
      </c>
      <c r="I3737" t="s">
        <v>11</v>
      </c>
      <c r="J3737" t="s">
        <v>122</v>
      </c>
      <c r="K3737" t="s">
        <v>154</v>
      </c>
      <c r="L3737" t="s">
        <v>144</v>
      </c>
      <c r="M3737" s="5">
        <v>443</v>
      </c>
    </row>
    <row r="3738" spans="1:13" x14ac:dyDescent="0.25">
      <c r="A3738" s="2">
        <v>45327</v>
      </c>
      <c r="B3738" s="3">
        <f t="shared" si="176"/>
        <v>2024</v>
      </c>
      <c r="C3738" t="str">
        <f t="shared" si="174"/>
        <v>2023-2024</v>
      </c>
      <c r="D3738" t="s">
        <v>160</v>
      </c>
      <c r="E3738" t="s">
        <v>71</v>
      </c>
      <c r="F3738" t="str">
        <f t="shared" si="175"/>
        <v>Victoria</v>
      </c>
      <c r="G3738" t="s">
        <v>26</v>
      </c>
      <c r="H3738">
        <v>3131</v>
      </c>
      <c r="I3738" t="s">
        <v>11</v>
      </c>
      <c r="J3738" t="s">
        <v>125</v>
      </c>
      <c r="K3738" t="s">
        <v>151</v>
      </c>
      <c r="L3738" t="s">
        <v>141</v>
      </c>
      <c r="M3738" s="5">
        <v>277</v>
      </c>
    </row>
    <row r="3739" spans="1:13" x14ac:dyDescent="0.25">
      <c r="A3739" s="2">
        <v>45310</v>
      </c>
      <c r="B3739" s="3">
        <f t="shared" si="176"/>
        <v>2024</v>
      </c>
      <c r="C3739" t="str">
        <f t="shared" si="174"/>
        <v>2023-2024</v>
      </c>
      <c r="D3739" t="s">
        <v>161</v>
      </c>
      <c r="E3739" t="s">
        <v>66</v>
      </c>
      <c r="F3739" t="str">
        <f t="shared" si="175"/>
        <v>Western Australia</v>
      </c>
      <c r="G3739" t="s">
        <v>28</v>
      </c>
      <c r="H3739">
        <v>6330</v>
      </c>
      <c r="I3739" t="s">
        <v>11</v>
      </c>
      <c r="J3739" t="s">
        <v>133</v>
      </c>
      <c r="K3739" t="s">
        <v>153</v>
      </c>
      <c r="L3739" t="s">
        <v>143</v>
      </c>
      <c r="M3739" s="5">
        <v>762</v>
      </c>
    </row>
    <row r="3740" spans="1:13" x14ac:dyDescent="0.25">
      <c r="A3740" s="2">
        <v>45550</v>
      </c>
      <c r="B3740" s="3">
        <f t="shared" si="176"/>
        <v>2025</v>
      </c>
      <c r="C3740" t="str">
        <f t="shared" si="174"/>
        <v>2024-2025</v>
      </c>
      <c r="D3740" t="s">
        <v>160</v>
      </c>
      <c r="E3740" t="s">
        <v>85</v>
      </c>
      <c r="F3740" t="str">
        <f t="shared" si="175"/>
        <v>Western Australia</v>
      </c>
      <c r="G3740" t="s">
        <v>28</v>
      </c>
      <c r="H3740">
        <v>6725</v>
      </c>
      <c r="I3740" t="s">
        <v>11</v>
      </c>
      <c r="J3740" t="s">
        <v>139</v>
      </c>
      <c r="K3740" t="s">
        <v>159</v>
      </c>
      <c r="L3740" t="s">
        <v>149</v>
      </c>
      <c r="M3740" s="5">
        <v>170</v>
      </c>
    </row>
    <row r="3741" spans="1:13" x14ac:dyDescent="0.25">
      <c r="A3741" s="2">
        <v>45720</v>
      </c>
      <c r="B3741" s="3">
        <f t="shared" si="176"/>
        <v>2025</v>
      </c>
      <c r="C3741" t="str">
        <f t="shared" si="174"/>
        <v>2024-2025</v>
      </c>
      <c r="D3741" t="s">
        <v>160</v>
      </c>
      <c r="E3741" t="s">
        <v>23</v>
      </c>
      <c r="F3741" t="str">
        <f t="shared" si="175"/>
        <v>New South Wales</v>
      </c>
      <c r="G3741" t="s">
        <v>10</v>
      </c>
      <c r="H3741">
        <v>2830</v>
      </c>
      <c r="I3741" t="s">
        <v>11</v>
      </c>
      <c r="J3741" t="s">
        <v>130</v>
      </c>
      <c r="K3741" t="s">
        <v>158</v>
      </c>
      <c r="L3741" t="s">
        <v>148</v>
      </c>
      <c r="M3741" s="5">
        <v>441</v>
      </c>
    </row>
    <row r="3742" spans="1:13" x14ac:dyDescent="0.25">
      <c r="A3742" s="2">
        <v>45433</v>
      </c>
      <c r="B3742" s="3">
        <f t="shared" si="176"/>
        <v>2024</v>
      </c>
      <c r="C3742" t="str">
        <f t="shared" si="174"/>
        <v>2023-2024</v>
      </c>
      <c r="D3742" t="s">
        <v>160</v>
      </c>
      <c r="E3742" t="s">
        <v>76</v>
      </c>
      <c r="F3742" t="str">
        <f t="shared" si="175"/>
        <v>Queensland</v>
      </c>
      <c r="G3742" t="s">
        <v>19</v>
      </c>
      <c r="H3742">
        <v>4220</v>
      </c>
      <c r="I3742" t="s">
        <v>11</v>
      </c>
      <c r="J3742" t="s">
        <v>122</v>
      </c>
      <c r="K3742" t="s">
        <v>155</v>
      </c>
      <c r="L3742" t="s">
        <v>145</v>
      </c>
      <c r="M3742" s="5">
        <v>402</v>
      </c>
    </row>
    <row r="3743" spans="1:13" x14ac:dyDescent="0.25">
      <c r="A3743" s="2">
        <v>45424</v>
      </c>
      <c r="B3743" s="3">
        <f t="shared" si="176"/>
        <v>2024</v>
      </c>
      <c r="C3743" t="str">
        <f t="shared" si="174"/>
        <v>2023-2024</v>
      </c>
      <c r="D3743" t="s">
        <v>160</v>
      </c>
      <c r="E3743" t="s">
        <v>92</v>
      </c>
      <c r="F3743" t="str">
        <f t="shared" si="175"/>
        <v>New South Wales</v>
      </c>
      <c r="G3743" t="s">
        <v>10</v>
      </c>
      <c r="H3743">
        <v>2015</v>
      </c>
      <c r="I3743" t="s">
        <v>11</v>
      </c>
      <c r="J3743" t="s">
        <v>124</v>
      </c>
      <c r="K3743" t="s">
        <v>152</v>
      </c>
      <c r="L3743" t="s">
        <v>142</v>
      </c>
      <c r="M3743" s="5">
        <v>398</v>
      </c>
    </row>
    <row r="3744" spans="1:13" x14ac:dyDescent="0.25">
      <c r="A3744" s="2">
        <v>45911</v>
      </c>
      <c r="B3744" s="3">
        <f t="shared" si="176"/>
        <v>2026</v>
      </c>
      <c r="C3744" t="str">
        <f t="shared" si="174"/>
        <v>2025-2026</v>
      </c>
      <c r="D3744" t="s">
        <v>160</v>
      </c>
      <c r="E3744" t="s">
        <v>102</v>
      </c>
      <c r="F3744" t="str">
        <f t="shared" si="175"/>
        <v>Queensland</v>
      </c>
      <c r="G3744" t="s">
        <v>19</v>
      </c>
      <c r="H3744">
        <v>4825</v>
      </c>
      <c r="I3744" t="s">
        <v>11</v>
      </c>
      <c r="J3744" t="s">
        <v>131</v>
      </c>
      <c r="K3744" t="s">
        <v>150</v>
      </c>
      <c r="L3744" t="s">
        <v>140</v>
      </c>
      <c r="M3744" s="5">
        <v>693</v>
      </c>
    </row>
    <row r="3745" spans="1:13" x14ac:dyDescent="0.25">
      <c r="A3745" s="2">
        <v>45790</v>
      </c>
      <c r="B3745" s="3">
        <f t="shared" si="176"/>
        <v>2025</v>
      </c>
      <c r="C3745" t="str">
        <f t="shared" si="174"/>
        <v>2024-2025</v>
      </c>
      <c r="D3745" t="s">
        <v>161</v>
      </c>
      <c r="E3745" t="s">
        <v>48</v>
      </c>
      <c r="F3745" t="str">
        <f t="shared" si="175"/>
        <v>Western Australia</v>
      </c>
      <c r="G3745" t="s">
        <v>28</v>
      </c>
      <c r="H3745">
        <v>6450</v>
      </c>
      <c r="I3745" t="s">
        <v>11</v>
      </c>
      <c r="J3745" t="s">
        <v>139</v>
      </c>
      <c r="K3745" t="s">
        <v>154</v>
      </c>
      <c r="L3745" t="s">
        <v>144</v>
      </c>
      <c r="M3745" s="5">
        <v>428</v>
      </c>
    </row>
    <row r="3746" spans="1:13" x14ac:dyDescent="0.25">
      <c r="A3746" s="2">
        <v>45835</v>
      </c>
      <c r="B3746" s="3">
        <f t="shared" si="176"/>
        <v>2025</v>
      </c>
      <c r="C3746" t="str">
        <f t="shared" si="174"/>
        <v>2024-2025</v>
      </c>
      <c r="D3746" t="s">
        <v>160</v>
      </c>
      <c r="E3746" t="s">
        <v>20</v>
      </c>
      <c r="F3746" t="str">
        <f t="shared" si="175"/>
        <v>South Australia</v>
      </c>
      <c r="G3746" t="s">
        <v>17</v>
      </c>
      <c r="H3746">
        <v>5607</v>
      </c>
      <c r="I3746" t="s">
        <v>11</v>
      </c>
      <c r="J3746" t="s">
        <v>137</v>
      </c>
      <c r="K3746" t="s">
        <v>154</v>
      </c>
      <c r="L3746" t="s">
        <v>144</v>
      </c>
      <c r="M3746" s="5">
        <v>579</v>
      </c>
    </row>
    <row r="3747" spans="1:13" x14ac:dyDescent="0.25">
      <c r="A3747" s="2">
        <v>45543</v>
      </c>
      <c r="B3747" s="3">
        <f t="shared" si="176"/>
        <v>2025</v>
      </c>
      <c r="C3747" t="str">
        <f t="shared" si="174"/>
        <v>2024-2025</v>
      </c>
      <c r="D3747" t="s">
        <v>160</v>
      </c>
      <c r="E3747" t="s">
        <v>41</v>
      </c>
      <c r="F3747" t="str">
        <f t="shared" si="175"/>
        <v>New South Wales</v>
      </c>
      <c r="G3747" t="s">
        <v>10</v>
      </c>
      <c r="H3747">
        <v>2478</v>
      </c>
      <c r="I3747" t="s">
        <v>11</v>
      </c>
      <c r="J3747" t="s">
        <v>120</v>
      </c>
      <c r="K3747" t="s">
        <v>154</v>
      </c>
      <c r="L3747" t="s">
        <v>144</v>
      </c>
      <c r="M3747" s="5">
        <v>454</v>
      </c>
    </row>
    <row r="3748" spans="1:13" x14ac:dyDescent="0.25">
      <c r="A3748" s="2">
        <v>45618</v>
      </c>
      <c r="B3748" s="3">
        <f t="shared" si="176"/>
        <v>2025</v>
      </c>
      <c r="C3748" t="str">
        <f t="shared" si="174"/>
        <v>2024-2025</v>
      </c>
      <c r="D3748" t="s">
        <v>161</v>
      </c>
      <c r="E3748" t="s">
        <v>33</v>
      </c>
      <c r="F3748" t="str">
        <f t="shared" si="175"/>
        <v>Northern Territory</v>
      </c>
      <c r="G3748" t="s">
        <v>15</v>
      </c>
      <c r="H3748">
        <v>870</v>
      </c>
      <c r="I3748" t="s">
        <v>11</v>
      </c>
      <c r="J3748" t="s">
        <v>138</v>
      </c>
      <c r="K3748" t="s">
        <v>154</v>
      </c>
      <c r="L3748" t="s">
        <v>144</v>
      </c>
      <c r="M3748" s="5">
        <v>276</v>
      </c>
    </row>
    <row r="3749" spans="1:13" x14ac:dyDescent="0.25">
      <c r="A3749" s="2">
        <v>45799</v>
      </c>
      <c r="B3749" s="3">
        <f t="shared" si="176"/>
        <v>2025</v>
      </c>
      <c r="C3749" t="str">
        <f t="shared" si="174"/>
        <v>2024-2025</v>
      </c>
      <c r="D3749" t="s">
        <v>161</v>
      </c>
      <c r="E3749" t="s">
        <v>95</v>
      </c>
      <c r="F3749" t="str">
        <f t="shared" si="175"/>
        <v>New South Wales</v>
      </c>
      <c r="G3749" t="s">
        <v>10</v>
      </c>
      <c r="H3749">
        <v>2131</v>
      </c>
      <c r="I3749" t="s">
        <v>11</v>
      </c>
      <c r="J3749" t="s">
        <v>123</v>
      </c>
      <c r="K3749" t="s">
        <v>150</v>
      </c>
      <c r="L3749" t="s">
        <v>140</v>
      </c>
      <c r="M3749" s="5">
        <v>616</v>
      </c>
    </row>
    <row r="3750" spans="1:13" x14ac:dyDescent="0.25">
      <c r="A3750" s="2">
        <v>45613</v>
      </c>
      <c r="B3750" s="3">
        <f t="shared" si="176"/>
        <v>2025</v>
      </c>
      <c r="C3750" t="str">
        <f t="shared" si="174"/>
        <v>2024-2025</v>
      </c>
      <c r="D3750" t="s">
        <v>160</v>
      </c>
      <c r="E3750" t="s">
        <v>60</v>
      </c>
      <c r="F3750" t="str">
        <f t="shared" si="175"/>
        <v>Queensland</v>
      </c>
      <c r="G3750" t="s">
        <v>19</v>
      </c>
      <c r="H3750">
        <v>4655</v>
      </c>
      <c r="I3750" t="s">
        <v>11</v>
      </c>
      <c r="J3750" t="s">
        <v>136</v>
      </c>
      <c r="K3750" t="s">
        <v>159</v>
      </c>
      <c r="L3750" t="s">
        <v>149</v>
      </c>
      <c r="M3750" s="5">
        <v>151</v>
      </c>
    </row>
    <row r="3751" spans="1:13" x14ac:dyDescent="0.25">
      <c r="A3751" s="2">
        <v>45948</v>
      </c>
      <c r="B3751" s="3">
        <f t="shared" si="176"/>
        <v>2026</v>
      </c>
      <c r="C3751" t="str">
        <f t="shared" si="174"/>
        <v>2025-2026</v>
      </c>
      <c r="D3751" t="s">
        <v>160</v>
      </c>
      <c r="E3751" t="s">
        <v>40</v>
      </c>
      <c r="F3751" t="str">
        <f t="shared" si="175"/>
        <v>South Australia</v>
      </c>
      <c r="G3751" t="s">
        <v>17</v>
      </c>
      <c r="H3751">
        <v>5169</v>
      </c>
      <c r="I3751" t="s">
        <v>11</v>
      </c>
      <c r="J3751" t="s">
        <v>132</v>
      </c>
      <c r="K3751" t="s">
        <v>150</v>
      </c>
      <c r="L3751" t="s">
        <v>140</v>
      </c>
      <c r="M3751" s="5">
        <v>459</v>
      </c>
    </row>
    <row r="3752" spans="1:13" x14ac:dyDescent="0.25">
      <c r="A3752" s="2">
        <v>45414</v>
      </c>
      <c r="B3752" s="3">
        <f t="shared" si="176"/>
        <v>2024</v>
      </c>
      <c r="C3752" t="str">
        <f t="shared" si="174"/>
        <v>2023-2024</v>
      </c>
      <c r="D3752" t="s">
        <v>160</v>
      </c>
      <c r="E3752" t="s">
        <v>98</v>
      </c>
      <c r="F3752" t="str">
        <f t="shared" si="175"/>
        <v>South Australia</v>
      </c>
      <c r="G3752" t="s">
        <v>17</v>
      </c>
      <c r="H3752">
        <v>5290</v>
      </c>
      <c r="I3752" t="s">
        <v>11</v>
      </c>
      <c r="J3752" t="s">
        <v>137</v>
      </c>
      <c r="K3752" t="s">
        <v>154</v>
      </c>
      <c r="L3752" t="s">
        <v>144</v>
      </c>
      <c r="M3752" s="5">
        <v>118</v>
      </c>
    </row>
    <row r="3753" spans="1:13" x14ac:dyDescent="0.25">
      <c r="A3753" s="2">
        <v>45314</v>
      </c>
      <c r="B3753" s="3">
        <f t="shared" si="176"/>
        <v>2024</v>
      </c>
      <c r="C3753" t="str">
        <f t="shared" si="174"/>
        <v>2023-2024</v>
      </c>
      <c r="D3753" t="s">
        <v>160</v>
      </c>
      <c r="E3753" t="s">
        <v>38</v>
      </c>
      <c r="F3753" t="str">
        <f t="shared" si="175"/>
        <v>Victoria</v>
      </c>
      <c r="G3753" t="s">
        <v>26</v>
      </c>
      <c r="H3753">
        <v>3199</v>
      </c>
      <c r="I3753" t="s">
        <v>11</v>
      </c>
      <c r="J3753" t="s">
        <v>125</v>
      </c>
      <c r="K3753" t="s">
        <v>157</v>
      </c>
      <c r="L3753" t="s">
        <v>147</v>
      </c>
      <c r="M3753" s="5">
        <v>283</v>
      </c>
    </row>
    <row r="3754" spans="1:13" x14ac:dyDescent="0.25">
      <c r="A3754" s="2">
        <v>45470</v>
      </c>
      <c r="B3754" s="3">
        <f t="shared" si="176"/>
        <v>2024</v>
      </c>
      <c r="C3754" t="str">
        <f t="shared" si="174"/>
        <v>2023-2024</v>
      </c>
      <c r="D3754" t="s">
        <v>160</v>
      </c>
      <c r="E3754" t="s">
        <v>107</v>
      </c>
      <c r="F3754" t="str">
        <f t="shared" si="175"/>
        <v>New South Wales</v>
      </c>
      <c r="G3754" t="s">
        <v>10</v>
      </c>
      <c r="H3754">
        <v>2020</v>
      </c>
      <c r="I3754" t="s">
        <v>11</v>
      </c>
      <c r="J3754" t="s">
        <v>124</v>
      </c>
      <c r="K3754" t="s">
        <v>156</v>
      </c>
      <c r="L3754" t="s">
        <v>146</v>
      </c>
      <c r="M3754" s="5">
        <v>395</v>
      </c>
    </row>
    <row r="3755" spans="1:13" x14ac:dyDescent="0.25">
      <c r="A3755" s="2">
        <v>45630</v>
      </c>
      <c r="B3755" s="3">
        <f t="shared" si="176"/>
        <v>2025</v>
      </c>
      <c r="C3755" t="str">
        <f t="shared" si="174"/>
        <v>2024-2025</v>
      </c>
      <c r="D3755" t="s">
        <v>160</v>
      </c>
      <c r="E3755" t="s">
        <v>54</v>
      </c>
      <c r="F3755" t="str">
        <f t="shared" si="175"/>
        <v>New South Wales</v>
      </c>
      <c r="G3755" t="s">
        <v>10</v>
      </c>
      <c r="H3755">
        <v>2750</v>
      </c>
      <c r="I3755" t="s">
        <v>11</v>
      </c>
      <c r="J3755" t="s">
        <v>130</v>
      </c>
      <c r="K3755" t="s">
        <v>155</v>
      </c>
      <c r="L3755" t="s">
        <v>145</v>
      </c>
      <c r="M3755" s="5">
        <v>648</v>
      </c>
    </row>
    <row r="3756" spans="1:13" x14ac:dyDescent="0.25">
      <c r="A3756" s="2">
        <v>45466</v>
      </c>
      <c r="B3756" s="3">
        <f t="shared" si="176"/>
        <v>2024</v>
      </c>
      <c r="C3756" t="str">
        <f t="shared" si="174"/>
        <v>2023-2024</v>
      </c>
      <c r="D3756" t="s">
        <v>161</v>
      </c>
      <c r="E3756" t="s">
        <v>36</v>
      </c>
      <c r="F3756" t="str">
        <f t="shared" si="175"/>
        <v>New South Wales</v>
      </c>
      <c r="G3756" t="s">
        <v>10</v>
      </c>
      <c r="H3756">
        <v>2539</v>
      </c>
      <c r="I3756" t="s">
        <v>11</v>
      </c>
      <c r="J3756" t="s">
        <v>121</v>
      </c>
      <c r="K3756" t="s">
        <v>155</v>
      </c>
      <c r="L3756" t="s">
        <v>145</v>
      </c>
      <c r="M3756" s="5">
        <v>574</v>
      </c>
    </row>
    <row r="3757" spans="1:13" x14ac:dyDescent="0.25">
      <c r="A3757" s="2">
        <v>45425</v>
      </c>
      <c r="B3757" s="3">
        <f t="shared" si="176"/>
        <v>2024</v>
      </c>
      <c r="C3757" t="str">
        <f t="shared" si="174"/>
        <v>2023-2024</v>
      </c>
      <c r="D3757" t="s">
        <v>160</v>
      </c>
      <c r="E3757" t="s">
        <v>108</v>
      </c>
      <c r="F3757" t="str">
        <f t="shared" si="175"/>
        <v>Tasmania</v>
      </c>
      <c r="G3757" t="s">
        <v>43</v>
      </c>
      <c r="H3757">
        <v>7320</v>
      </c>
      <c r="I3757" t="s">
        <v>11</v>
      </c>
      <c r="J3757" t="s">
        <v>128</v>
      </c>
      <c r="K3757" t="s">
        <v>151</v>
      </c>
      <c r="L3757" t="s">
        <v>141</v>
      </c>
      <c r="M3757" s="5">
        <v>256</v>
      </c>
    </row>
    <row r="3758" spans="1:13" x14ac:dyDescent="0.25">
      <c r="A3758" s="2">
        <v>45406</v>
      </c>
      <c r="B3758" s="3">
        <f t="shared" si="176"/>
        <v>2024</v>
      </c>
      <c r="C3758" t="str">
        <f t="shared" si="174"/>
        <v>2023-2024</v>
      </c>
      <c r="D3758" t="s">
        <v>160</v>
      </c>
      <c r="E3758" t="s">
        <v>113</v>
      </c>
      <c r="F3758" t="str">
        <f t="shared" si="175"/>
        <v>New South Wales</v>
      </c>
      <c r="G3758" t="s">
        <v>10</v>
      </c>
      <c r="H3758">
        <v>2101</v>
      </c>
      <c r="I3758" t="s">
        <v>11</v>
      </c>
      <c r="J3758" t="s">
        <v>123</v>
      </c>
      <c r="K3758" t="s">
        <v>153</v>
      </c>
      <c r="L3758" t="s">
        <v>143</v>
      </c>
      <c r="M3758" s="5">
        <v>559</v>
      </c>
    </row>
    <row r="3759" spans="1:13" x14ac:dyDescent="0.25">
      <c r="A3759" s="2">
        <v>45996</v>
      </c>
      <c r="B3759" s="3">
        <f t="shared" si="176"/>
        <v>2026</v>
      </c>
      <c r="C3759" t="str">
        <f t="shared" si="174"/>
        <v>2025-2026</v>
      </c>
      <c r="D3759" t="s">
        <v>160</v>
      </c>
      <c r="E3759" t="s">
        <v>69</v>
      </c>
      <c r="F3759" t="str">
        <f t="shared" si="175"/>
        <v>Victoria</v>
      </c>
      <c r="G3759" t="s">
        <v>26</v>
      </c>
      <c r="H3759">
        <v>3148</v>
      </c>
      <c r="I3759" t="s">
        <v>11</v>
      </c>
      <c r="J3759" t="s">
        <v>125</v>
      </c>
      <c r="K3759" t="s">
        <v>151</v>
      </c>
      <c r="L3759" t="s">
        <v>141</v>
      </c>
      <c r="M3759" s="5">
        <v>251</v>
      </c>
    </row>
    <row r="3760" spans="1:13" x14ac:dyDescent="0.25">
      <c r="A3760" s="2">
        <v>45877</v>
      </c>
      <c r="B3760" s="3">
        <f t="shared" si="176"/>
        <v>2026</v>
      </c>
      <c r="C3760" t="str">
        <f t="shared" si="174"/>
        <v>2025-2026</v>
      </c>
      <c r="D3760" t="s">
        <v>161</v>
      </c>
      <c r="E3760" t="s">
        <v>58</v>
      </c>
      <c r="F3760" t="str">
        <f t="shared" si="175"/>
        <v>New South Wales</v>
      </c>
      <c r="G3760" t="s">
        <v>10</v>
      </c>
      <c r="H3760">
        <v>2790</v>
      </c>
      <c r="I3760" t="s">
        <v>11</v>
      </c>
      <c r="J3760" t="s">
        <v>130</v>
      </c>
      <c r="K3760" t="s">
        <v>150</v>
      </c>
      <c r="L3760" t="s">
        <v>140</v>
      </c>
      <c r="M3760" s="5">
        <v>653</v>
      </c>
    </row>
    <row r="3761" spans="1:13" x14ac:dyDescent="0.25">
      <c r="A3761" s="2">
        <v>45732</v>
      </c>
      <c r="B3761" s="3">
        <f t="shared" si="176"/>
        <v>2025</v>
      </c>
      <c r="C3761" t="str">
        <f t="shared" si="174"/>
        <v>2024-2025</v>
      </c>
      <c r="D3761" t="s">
        <v>160</v>
      </c>
      <c r="E3761" t="s">
        <v>61</v>
      </c>
      <c r="F3761" t="str">
        <f t="shared" si="175"/>
        <v>Victoria</v>
      </c>
      <c r="G3761" t="s">
        <v>26</v>
      </c>
      <c r="H3761">
        <v>3179</v>
      </c>
      <c r="I3761" t="s">
        <v>11</v>
      </c>
      <c r="J3761" t="s">
        <v>125</v>
      </c>
      <c r="K3761" t="s">
        <v>159</v>
      </c>
      <c r="L3761" t="s">
        <v>149</v>
      </c>
      <c r="M3761" s="5">
        <v>659</v>
      </c>
    </row>
    <row r="3762" spans="1:13" x14ac:dyDescent="0.25">
      <c r="A3762" s="2">
        <v>45721</v>
      </c>
      <c r="B3762" s="3">
        <f t="shared" si="176"/>
        <v>2025</v>
      </c>
      <c r="C3762" t="str">
        <f t="shared" si="174"/>
        <v>2024-2025</v>
      </c>
      <c r="D3762" t="s">
        <v>160</v>
      </c>
      <c r="E3762" t="s">
        <v>42</v>
      </c>
      <c r="F3762" t="str">
        <f t="shared" si="175"/>
        <v>Tasmania</v>
      </c>
      <c r="G3762" t="s">
        <v>43</v>
      </c>
      <c r="H3762">
        <v>7018</v>
      </c>
      <c r="I3762" t="s">
        <v>11</v>
      </c>
      <c r="J3762" t="s">
        <v>128</v>
      </c>
      <c r="K3762" t="s">
        <v>154</v>
      </c>
      <c r="L3762" t="s">
        <v>144</v>
      </c>
      <c r="M3762" s="5">
        <v>445</v>
      </c>
    </row>
    <row r="3763" spans="1:13" x14ac:dyDescent="0.25">
      <c r="A3763" s="2">
        <v>45411</v>
      </c>
      <c r="B3763" s="3">
        <f t="shared" si="176"/>
        <v>2024</v>
      </c>
      <c r="C3763" t="str">
        <f t="shared" si="174"/>
        <v>2023-2024</v>
      </c>
      <c r="D3763" t="s">
        <v>160</v>
      </c>
      <c r="E3763" t="s">
        <v>13</v>
      </c>
      <c r="F3763" t="str">
        <f t="shared" si="175"/>
        <v>New South Wales</v>
      </c>
      <c r="G3763" t="s">
        <v>10</v>
      </c>
      <c r="H3763">
        <v>2141</v>
      </c>
      <c r="I3763" t="s">
        <v>11</v>
      </c>
      <c r="J3763" t="s">
        <v>123</v>
      </c>
      <c r="K3763" t="s">
        <v>154</v>
      </c>
      <c r="L3763" t="s">
        <v>144</v>
      </c>
      <c r="M3763" s="5">
        <v>419</v>
      </c>
    </row>
    <row r="3764" spans="1:13" x14ac:dyDescent="0.25">
      <c r="A3764" s="2">
        <v>45657</v>
      </c>
      <c r="B3764" s="3">
        <f t="shared" si="176"/>
        <v>2025</v>
      </c>
      <c r="C3764" t="str">
        <f t="shared" si="174"/>
        <v>2024-2025</v>
      </c>
      <c r="D3764" t="s">
        <v>160</v>
      </c>
      <c r="E3764" t="s">
        <v>39</v>
      </c>
      <c r="F3764" t="str">
        <f t="shared" si="175"/>
        <v>New South Wales</v>
      </c>
      <c r="G3764" t="s">
        <v>10</v>
      </c>
      <c r="H3764">
        <v>2541</v>
      </c>
      <c r="I3764" t="s">
        <v>11</v>
      </c>
      <c r="J3764" t="s">
        <v>121</v>
      </c>
      <c r="K3764" t="s">
        <v>152</v>
      </c>
      <c r="L3764" t="s">
        <v>142</v>
      </c>
      <c r="M3764" s="5">
        <v>59</v>
      </c>
    </row>
    <row r="3765" spans="1:13" x14ac:dyDescent="0.25">
      <c r="A3765" s="2">
        <v>45833</v>
      </c>
      <c r="B3765" s="3">
        <f t="shared" si="176"/>
        <v>2025</v>
      </c>
      <c r="C3765" t="str">
        <f t="shared" si="174"/>
        <v>2024-2025</v>
      </c>
      <c r="D3765" t="s">
        <v>160</v>
      </c>
      <c r="E3765" t="s">
        <v>21</v>
      </c>
      <c r="F3765" t="str">
        <f t="shared" si="175"/>
        <v>South Australia</v>
      </c>
      <c r="G3765" t="s">
        <v>17</v>
      </c>
      <c r="H3765">
        <v>5343</v>
      </c>
      <c r="I3765" t="s">
        <v>11</v>
      </c>
      <c r="J3765" t="s">
        <v>137</v>
      </c>
      <c r="K3765" t="s">
        <v>150</v>
      </c>
      <c r="L3765" t="s">
        <v>140</v>
      </c>
      <c r="M3765" s="5">
        <v>562</v>
      </c>
    </row>
    <row r="3766" spans="1:13" x14ac:dyDescent="0.25">
      <c r="A3766" s="2">
        <v>45474</v>
      </c>
      <c r="B3766" s="3">
        <f t="shared" si="176"/>
        <v>2025</v>
      </c>
      <c r="C3766" t="str">
        <f t="shared" si="174"/>
        <v>2024-2025</v>
      </c>
      <c r="D3766" t="s">
        <v>160</v>
      </c>
      <c r="E3766" t="s">
        <v>110</v>
      </c>
      <c r="F3766" t="str">
        <f t="shared" si="175"/>
        <v>Australian Capital Territory</v>
      </c>
      <c r="G3766" t="s">
        <v>51</v>
      </c>
      <c r="H3766">
        <v>2609</v>
      </c>
      <c r="I3766" t="s">
        <v>11</v>
      </c>
      <c r="J3766" t="s">
        <v>121</v>
      </c>
      <c r="K3766" t="s">
        <v>150</v>
      </c>
      <c r="L3766" t="s">
        <v>140</v>
      </c>
      <c r="M3766" s="5">
        <v>350</v>
      </c>
    </row>
    <row r="3767" spans="1:13" x14ac:dyDescent="0.25">
      <c r="A3767" s="2">
        <v>45458</v>
      </c>
      <c r="B3767" s="3">
        <f t="shared" si="176"/>
        <v>2024</v>
      </c>
      <c r="C3767" t="str">
        <f t="shared" si="174"/>
        <v>2023-2024</v>
      </c>
      <c r="D3767" t="s">
        <v>160</v>
      </c>
      <c r="E3767" t="s">
        <v>13</v>
      </c>
      <c r="F3767" t="str">
        <f t="shared" si="175"/>
        <v>New South Wales</v>
      </c>
      <c r="G3767" t="s">
        <v>10</v>
      </c>
      <c r="H3767">
        <v>2141</v>
      </c>
      <c r="I3767" t="s">
        <v>11</v>
      </c>
      <c r="J3767" t="s">
        <v>123</v>
      </c>
      <c r="K3767" t="s">
        <v>155</v>
      </c>
      <c r="L3767" t="s">
        <v>145</v>
      </c>
      <c r="M3767" s="5">
        <v>557</v>
      </c>
    </row>
    <row r="3768" spans="1:13" x14ac:dyDescent="0.25">
      <c r="A3768" s="2">
        <v>45525</v>
      </c>
      <c r="B3768" s="3">
        <f t="shared" si="176"/>
        <v>2025</v>
      </c>
      <c r="C3768" t="str">
        <f t="shared" si="174"/>
        <v>2024-2025</v>
      </c>
      <c r="D3768" t="s">
        <v>161</v>
      </c>
      <c r="E3768" t="s">
        <v>77</v>
      </c>
      <c r="F3768" t="str">
        <f t="shared" si="175"/>
        <v>Victoria</v>
      </c>
      <c r="G3768" t="s">
        <v>26</v>
      </c>
      <c r="H3768">
        <v>3018</v>
      </c>
      <c r="I3768" t="s">
        <v>11</v>
      </c>
      <c r="J3768" t="s">
        <v>126</v>
      </c>
      <c r="K3768" t="s">
        <v>151</v>
      </c>
      <c r="L3768" t="s">
        <v>141</v>
      </c>
      <c r="M3768" s="5">
        <v>556</v>
      </c>
    </row>
    <row r="3769" spans="1:13" x14ac:dyDescent="0.25">
      <c r="A3769" s="2">
        <v>45889</v>
      </c>
      <c r="B3769" s="3">
        <f t="shared" si="176"/>
        <v>2026</v>
      </c>
      <c r="C3769" t="str">
        <f t="shared" si="174"/>
        <v>2025-2026</v>
      </c>
      <c r="D3769" t="s">
        <v>160</v>
      </c>
      <c r="E3769" t="s">
        <v>82</v>
      </c>
      <c r="F3769" t="str">
        <f t="shared" si="175"/>
        <v>Queensland</v>
      </c>
      <c r="G3769" t="s">
        <v>19</v>
      </c>
      <c r="H3769">
        <v>4215</v>
      </c>
      <c r="I3769" t="s">
        <v>11</v>
      </c>
      <c r="J3769" t="s">
        <v>122</v>
      </c>
      <c r="K3769" t="s">
        <v>154</v>
      </c>
      <c r="L3769" t="s">
        <v>144</v>
      </c>
      <c r="M3769" s="5">
        <v>216</v>
      </c>
    </row>
    <row r="3770" spans="1:13" x14ac:dyDescent="0.25">
      <c r="A3770" s="2">
        <v>45346</v>
      </c>
      <c r="B3770" s="3">
        <f t="shared" si="176"/>
        <v>2024</v>
      </c>
      <c r="C3770" t="str">
        <f t="shared" si="174"/>
        <v>2023-2024</v>
      </c>
      <c r="D3770" t="s">
        <v>160</v>
      </c>
      <c r="E3770" t="s">
        <v>38</v>
      </c>
      <c r="F3770" t="str">
        <f t="shared" si="175"/>
        <v>Victoria</v>
      </c>
      <c r="G3770" t="s">
        <v>26</v>
      </c>
      <c r="H3770">
        <v>3199</v>
      </c>
      <c r="I3770" t="s">
        <v>11</v>
      </c>
      <c r="J3770" t="s">
        <v>125</v>
      </c>
      <c r="K3770" t="s">
        <v>156</v>
      </c>
      <c r="L3770" t="s">
        <v>146</v>
      </c>
      <c r="M3770" s="5">
        <v>170</v>
      </c>
    </row>
    <row r="3771" spans="1:13" x14ac:dyDescent="0.25">
      <c r="A3771" s="2">
        <v>45548</v>
      </c>
      <c r="B3771" s="3">
        <f t="shared" si="176"/>
        <v>2025</v>
      </c>
      <c r="C3771" t="str">
        <f t="shared" si="174"/>
        <v>2024-2025</v>
      </c>
      <c r="D3771" t="s">
        <v>160</v>
      </c>
      <c r="E3771" t="s">
        <v>101</v>
      </c>
      <c r="F3771" t="str">
        <f t="shared" si="175"/>
        <v>Queensland</v>
      </c>
      <c r="G3771" t="s">
        <v>19</v>
      </c>
      <c r="H3771">
        <v>4305</v>
      </c>
      <c r="I3771" t="s">
        <v>11</v>
      </c>
      <c r="J3771" t="s">
        <v>122</v>
      </c>
      <c r="K3771" t="s">
        <v>150</v>
      </c>
      <c r="L3771" t="s">
        <v>140</v>
      </c>
      <c r="M3771" s="5">
        <v>349</v>
      </c>
    </row>
    <row r="3772" spans="1:13" x14ac:dyDescent="0.25">
      <c r="A3772" s="2">
        <v>45707</v>
      </c>
      <c r="B3772" s="3">
        <f t="shared" si="176"/>
        <v>2025</v>
      </c>
      <c r="C3772" t="str">
        <f t="shared" si="174"/>
        <v>2024-2025</v>
      </c>
      <c r="D3772" t="s">
        <v>160</v>
      </c>
      <c r="E3772" t="s">
        <v>25</v>
      </c>
      <c r="F3772" t="str">
        <f t="shared" si="175"/>
        <v>Victoria</v>
      </c>
      <c r="G3772" t="s">
        <v>26</v>
      </c>
      <c r="H3772">
        <v>3066</v>
      </c>
      <c r="I3772" t="s">
        <v>11</v>
      </c>
      <c r="J3772" t="s">
        <v>126</v>
      </c>
      <c r="K3772" t="s">
        <v>154</v>
      </c>
      <c r="L3772" t="s">
        <v>144</v>
      </c>
      <c r="M3772" s="5">
        <v>698</v>
      </c>
    </row>
    <row r="3773" spans="1:13" x14ac:dyDescent="0.25">
      <c r="A3773" s="2">
        <v>45901</v>
      </c>
      <c r="B3773" s="3">
        <f t="shared" si="176"/>
        <v>2026</v>
      </c>
      <c r="C3773" t="str">
        <f t="shared" si="174"/>
        <v>2025-2026</v>
      </c>
      <c r="D3773" t="s">
        <v>160</v>
      </c>
      <c r="E3773" t="s">
        <v>81</v>
      </c>
      <c r="F3773" t="str">
        <f t="shared" si="175"/>
        <v>Victoria</v>
      </c>
      <c r="G3773" t="s">
        <v>26</v>
      </c>
      <c r="H3773">
        <v>3076</v>
      </c>
      <c r="I3773" t="s">
        <v>11</v>
      </c>
      <c r="J3773" t="s">
        <v>126</v>
      </c>
      <c r="K3773" t="s">
        <v>156</v>
      </c>
      <c r="L3773" t="s">
        <v>146</v>
      </c>
      <c r="M3773" s="5">
        <v>726</v>
      </c>
    </row>
    <row r="3774" spans="1:13" x14ac:dyDescent="0.25">
      <c r="A3774" s="2">
        <v>45833</v>
      </c>
      <c r="B3774" s="3">
        <f t="shared" si="176"/>
        <v>2025</v>
      </c>
      <c r="C3774" t="str">
        <f t="shared" si="174"/>
        <v>2024-2025</v>
      </c>
      <c r="D3774" t="s">
        <v>160</v>
      </c>
      <c r="E3774" t="s">
        <v>63</v>
      </c>
      <c r="F3774" t="str">
        <f t="shared" si="175"/>
        <v>Queensland</v>
      </c>
      <c r="G3774" t="s">
        <v>19</v>
      </c>
      <c r="H3774">
        <v>4068</v>
      </c>
      <c r="I3774" t="s">
        <v>11</v>
      </c>
      <c r="J3774" t="s">
        <v>129</v>
      </c>
      <c r="K3774" t="s">
        <v>153</v>
      </c>
      <c r="L3774" t="s">
        <v>143</v>
      </c>
      <c r="M3774" s="5">
        <v>120</v>
      </c>
    </row>
    <row r="3775" spans="1:13" x14ac:dyDescent="0.25">
      <c r="A3775" s="2">
        <v>45930</v>
      </c>
      <c r="B3775" s="3">
        <f t="shared" si="176"/>
        <v>2026</v>
      </c>
      <c r="C3775" t="str">
        <f t="shared" si="174"/>
        <v>2025-2026</v>
      </c>
      <c r="D3775" t="s">
        <v>160</v>
      </c>
      <c r="E3775" t="s">
        <v>79</v>
      </c>
      <c r="F3775" t="str">
        <f t="shared" si="175"/>
        <v>Queensland</v>
      </c>
      <c r="G3775" t="s">
        <v>19</v>
      </c>
      <c r="H3775">
        <v>4680</v>
      </c>
      <c r="I3775" t="s">
        <v>11</v>
      </c>
      <c r="J3775" t="s">
        <v>136</v>
      </c>
      <c r="K3775" t="s">
        <v>159</v>
      </c>
      <c r="L3775" t="s">
        <v>149</v>
      </c>
      <c r="M3775" s="5">
        <v>408</v>
      </c>
    </row>
    <row r="3776" spans="1:13" x14ac:dyDescent="0.25">
      <c r="A3776" s="2">
        <v>45486</v>
      </c>
      <c r="B3776" s="3">
        <f t="shared" si="176"/>
        <v>2025</v>
      </c>
      <c r="C3776" t="str">
        <f t="shared" si="174"/>
        <v>2024-2025</v>
      </c>
      <c r="D3776" t="s">
        <v>160</v>
      </c>
      <c r="E3776" t="s">
        <v>86</v>
      </c>
      <c r="F3776" t="str">
        <f t="shared" si="175"/>
        <v>Queensland</v>
      </c>
      <c r="G3776" t="s">
        <v>19</v>
      </c>
      <c r="H3776">
        <v>4119</v>
      </c>
      <c r="I3776" t="s">
        <v>11</v>
      </c>
      <c r="J3776" t="s">
        <v>129</v>
      </c>
      <c r="K3776" t="s">
        <v>154</v>
      </c>
      <c r="L3776" t="s">
        <v>144</v>
      </c>
      <c r="M3776" s="5">
        <v>38</v>
      </c>
    </row>
    <row r="3777" spans="1:13" x14ac:dyDescent="0.25">
      <c r="A3777" s="2">
        <v>45759</v>
      </c>
      <c r="B3777" s="3">
        <f t="shared" si="176"/>
        <v>2025</v>
      </c>
      <c r="C3777" t="str">
        <f t="shared" si="174"/>
        <v>2024-2025</v>
      </c>
      <c r="D3777" t="s">
        <v>160</v>
      </c>
      <c r="E3777" t="s">
        <v>16</v>
      </c>
      <c r="F3777" t="str">
        <f t="shared" si="175"/>
        <v>South Australia</v>
      </c>
      <c r="G3777" t="s">
        <v>17</v>
      </c>
      <c r="H3777">
        <v>5168</v>
      </c>
      <c r="I3777" t="s">
        <v>11</v>
      </c>
      <c r="J3777" t="s">
        <v>132</v>
      </c>
      <c r="K3777" t="s">
        <v>159</v>
      </c>
      <c r="L3777" t="s">
        <v>149</v>
      </c>
      <c r="M3777" s="5">
        <v>628</v>
      </c>
    </row>
    <row r="3778" spans="1:13" x14ac:dyDescent="0.25">
      <c r="A3778" s="2">
        <v>45344</v>
      </c>
      <c r="B3778" s="3">
        <f t="shared" si="176"/>
        <v>2024</v>
      </c>
      <c r="C3778" t="str">
        <f t="shared" ref="C3778:C3841" si="177">IF(MONTH(A3778) &gt;= 7, YEAR(A3778) &amp; "-" &amp; YEAR(A3778) + 1, YEAR(A3778) - 1 &amp; "-" &amp; YEAR(A3778))</f>
        <v>2023-2024</v>
      </c>
      <c r="D3778" t="s">
        <v>160</v>
      </c>
      <c r="E3778" t="s">
        <v>35</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26</v>
      </c>
      <c r="H3778">
        <v>3280</v>
      </c>
      <c r="I3778" t="s">
        <v>11</v>
      </c>
      <c r="J3778" t="s">
        <v>127</v>
      </c>
      <c r="K3778" t="s">
        <v>155</v>
      </c>
      <c r="L3778" t="s">
        <v>145</v>
      </c>
      <c r="M3778" s="5">
        <v>723</v>
      </c>
    </row>
    <row r="3779" spans="1:13" x14ac:dyDescent="0.25">
      <c r="A3779" s="2">
        <v>45822</v>
      </c>
      <c r="B3779" s="3">
        <f t="shared" ref="B3779:B3842" si="179">IF(MONTH(A3779)&gt;=7,YEAR(A3779)+1,YEAR(A3779))</f>
        <v>2025</v>
      </c>
      <c r="C3779" t="str">
        <f t="shared" si="177"/>
        <v>2024-2025</v>
      </c>
      <c r="D3779" t="s">
        <v>160</v>
      </c>
      <c r="E3779" t="s">
        <v>73</v>
      </c>
      <c r="F3779" t="str">
        <f t="shared" si="178"/>
        <v>Queensland</v>
      </c>
      <c r="G3779" t="s">
        <v>19</v>
      </c>
      <c r="H3779">
        <v>4509</v>
      </c>
      <c r="I3779" t="s">
        <v>11</v>
      </c>
      <c r="J3779" t="s">
        <v>122</v>
      </c>
      <c r="K3779" t="s">
        <v>154</v>
      </c>
      <c r="L3779" t="s">
        <v>144</v>
      </c>
      <c r="M3779" s="5">
        <v>486</v>
      </c>
    </row>
    <row r="3780" spans="1:13" x14ac:dyDescent="0.25">
      <c r="A3780" s="2">
        <v>45896</v>
      </c>
      <c r="B3780" s="3">
        <f t="shared" si="179"/>
        <v>2026</v>
      </c>
      <c r="C3780" t="str">
        <f t="shared" si="177"/>
        <v>2025-2026</v>
      </c>
      <c r="D3780" t="s">
        <v>160</v>
      </c>
      <c r="E3780" t="s">
        <v>65</v>
      </c>
      <c r="F3780" t="str">
        <f t="shared" si="178"/>
        <v>Victoria</v>
      </c>
      <c r="G3780" t="s">
        <v>26</v>
      </c>
      <c r="H3780">
        <v>3931</v>
      </c>
      <c r="I3780" t="s">
        <v>11</v>
      </c>
      <c r="J3780" t="s">
        <v>135</v>
      </c>
      <c r="K3780" t="s">
        <v>159</v>
      </c>
      <c r="L3780" t="s">
        <v>149</v>
      </c>
      <c r="M3780" s="5">
        <v>320</v>
      </c>
    </row>
    <row r="3781" spans="1:13" x14ac:dyDescent="0.25">
      <c r="A3781" s="2">
        <v>45728</v>
      </c>
      <c r="B3781" s="3">
        <f t="shared" si="179"/>
        <v>2025</v>
      </c>
      <c r="C3781" t="str">
        <f t="shared" si="177"/>
        <v>2024-2025</v>
      </c>
      <c r="D3781" t="s">
        <v>160</v>
      </c>
      <c r="E3781" t="s">
        <v>23</v>
      </c>
      <c r="F3781" t="str">
        <f t="shared" si="178"/>
        <v>New South Wales</v>
      </c>
      <c r="G3781" t="s">
        <v>10</v>
      </c>
      <c r="H3781">
        <v>2830</v>
      </c>
      <c r="I3781" t="s">
        <v>11</v>
      </c>
      <c r="J3781" t="s">
        <v>130</v>
      </c>
      <c r="K3781" t="s">
        <v>150</v>
      </c>
      <c r="L3781" t="s">
        <v>140</v>
      </c>
      <c r="M3781" s="5">
        <v>281</v>
      </c>
    </row>
    <row r="3782" spans="1:13" x14ac:dyDescent="0.25">
      <c r="A3782" s="2">
        <v>45297</v>
      </c>
      <c r="B3782" s="3">
        <f t="shared" si="179"/>
        <v>2024</v>
      </c>
      <c r="C3782" t="str">
        <f t="shared" si="177"/>
        <v>2023-2024</v>
      </c>
      <c r="D3782" t="s">
        <v>161</v>
      </c>
      <c r="E3782" t="s">
        <v>53</v>
      </c>
      <c r="F3782" t="str">
        <f t="shared" si="178"/>
        <v>Queensland</v>
      </c>
      <c r="G3782" t="s">
        <v>19</v>
      </c>
      <c r="H3782">
        <v>4012</v>
      </c>
      <c r="I3782" t="s">
        <v>11</v>
      </c>
      <c r="J3782" t="s">
        <v>129</v>
      </c>
      <c r="K3782" t="s">
        <v>159</v>
      </c>
      <c r="L3782" t="s">
        <v>149</v>
      </c>
      <c r="M3782" s="5">
        <v>740</v>
      </c>
    </row>
    <row r="3783" spans="1:13" x14ac:dyDescent="0.25">
      <c r="A3783" s="2">
        <v>45497</v>
      </c>
      <c r="B3783" s="3">
        <f t="shared" si="179"/>
        <v>2025</v>
      </c>
      <c r="C3783" t="str">
        <f t="shared" si="177"/>
        <v>2024-2025</v>
      </c>
      <c r="D3783" t="s">
        <v>160</v>
      </c>
      <c r="E3783" t="s">
        <v>83</v>
      </c>
      <c r="F3783" t="str">
        <f t="shared" si="178"/>
        <v>Victoria</v>
      </c>
      <c r="G3783" t="s">
        <v>26</v>
      </c>
      <c r="H3783">
        <v>3551</v>
      </c>
      <c r="I3783" t="s">
        <v>11</v>
      </c>
      <c r="J3783" t="s">
        <v>127</v>
      </c>
      <c r="K3783" t="s">
        <v>158</v>
      </c>
      <c r="L3783" t="s">
        <v>148</v>
      </c>
      <c r="M3783" s="5">
        <v>383</v>
      </c>
    </row>
    <row r="3784" spans="1:13" x14ac:dyDescent="0.25">
      <c r="A3784" s="2">
        <v>45310</v>
      </c>
      <c r="B3784" s="3">
        <f t="shared" si="179"/>
        <v>2024</v>
      </c>
      <c r="C3784" t="str">
        <f t="shared" si="177"/>
        <v>2023-2024</v>
      </c>
      <c r="D3784" t="s">
        <v>160</v>
      </c>
      <c r="E3784" t="s">
        <v>99</v>
      </c>
      <c r="F3784" t="str">
        <f t="shared" si="178"/>
        <v>Western Australia</v>
      </c>
      <c r="G3784" t="s">
        <v>28</v>
      </c>
      <c r="H3784">
        <v>6530</v>
      </c>
      <c r="I3784" t="s">
        <v>11</v>
      </c>
      <c r="J3784" t="s">
        <v>139</v>
      </c>
      <c r="K3784" t="s">
        <v>154</v>
      </c>
      <c r="L3784" t="s">
        <v>144</v>
      </c>
      <c r="M3784" s="5">
        <v>462</v>
      </c>
    </row>
    <row r="3785" spans="1:13" x14ac:dyDescent="0.25">
      <c r="A3785" s="2">
        <v>45896</v>
      </c>
      <c r="B3785" s="3">
        <f t="shared" si="179"/>
        <v>2026</v>
      </c>
      <c r="C3785" t="str">
        <f t="shared" si="177"/>
        <v>2025-2026</v>
      </c>
      <c r="D3785" t="s">
        <v>161</v>
      </c>
      <c r="E3785" t="s">
        <v>114</v>
      </c>
      <c r="F3785" t="str">
        <f t="shared" si="178"/>
        <v>Victoria</v>
      </c>
      <c r="G3785" t="s">
        <v>26</v>
      </c>
      <c r="H3785">
        <v>3353</v>
      </c>
      <c r="I3785" t="s">
        <v>11</v>
      </c>
      <c r="J3785" t="s">
        <v>127</v>
      </c>
      <c r="K3785" t="s">
        <v>153</v>
      </c>
      <c r="L3785" t="s">
        <v>143</v>
      </c>
      <c r="M3785" s="5">
        <v>310</v>
      </c>
    </row>
    <row r="3786" spans="1:13" x14ac:dyDescent="0.25">
      <c r="A3786" s="2">
        <v>45798</v>
      </c>
      <c r="B3786" s="3">
        <f t="shared" si="179"/>
        <v>2025</v>
      </c>
      <c r="C3786" t="str">
        <f t="shared" si="177"/>
        <v>2024-2025</v>
      </c>
      <c r="D3786" t="s">
        <v>160</v>
      </c>
      <c r="E3786" t="s">
        <v>27</v>
      </c>
      <c r="F3786" t="str">
        <f t="shared" si="178"/>
        <v>Western Australia</v>
      </c>
      <c r="G3786" t="s">
        <v>28</v>
      </c>
      <c r="H3786">
        <v>6030</v>
      </c>
      <c r="I3786" t="s">
        <v>11</v>
      </c>
      <c r="J3786" t="s">
        <v>119</v>
      </c>
      <c r="K3786" t="s">
        <v>154</v>
      </c>
      <c r="L3786" t="s">
        <v>144</v>
      </c>
      <c r="M3786" s="5">
        <v>780</v>
      </c>
    </row>
    <row r="3787" spans="1:13" x14ac:dyDescent="0.25">
      <c r="A3787" s="2">
        <v>45359</v>
      </c>
      <c r="B3787" s="3">
        <f t="shared" si="179"/>
        <v>2024</v>
      </c>
      <c r="C3787" t="str">
        <f t="shared" si="177"/>
        <v>2023-2024</v>
      </c>
      <c r="D3787" t="s">
        <v>160</v>
      </c>
      <c r="E3787" t="s">
        <v>12</v>
      </c>
      <c r="F3787" t="str">
        <f t="shared" si="178"/>
        <v>New South Wales</v>
      </c>
      <c r="G3787" t="s">
        <v>10</v>
      </c>
      <c r="H3787">
        <v>2795</v>
      </c>
      <c r="I3787" t="s">
        <v>11</v>
      </c>
      <c r="J3787" t="s">
        <v>130</v>
      </c>
      <c r="K3787" t="s">
        <v>153</v>
      </c>
      <c r="L3787" t="s">
        <v>143</v>
      </c>
      <c r="M3787" s="5">
        <v>531</v>
      </c>
    </row>
    <row r="3788" spans="1:13" x14ac:dyDescent="0.25">
      <c r="A3788" s="2">
        <v>45346</v>
      </c>
      <c r="B3788" s="3">
        <f t="shared" si="179"/>
        <v>2024</v>
      </c>
      <c r="C3788" t="str">
        <f t="shared" si="177"/>
        <v>2023-2024</v>
      </c>
      <c r="D3788" t="s">
        <v>161</v>
      </c>
      <c r="E3788" t="s">
        <v>18</v>
      </c>
      <c r="F3788" t="str">
        <f t="shared" si="178"/>
        <v>Queensland</v>
      </c>
      <c r="G3788" t="s">
        <v>19</v>
      </c>
      <c r="H3788">
        <v>4802</v>
      </c>
      <c r="I3788" t="s">
        <v>11</v>
      </c>
      <c r="J3788" t="s">
        <v>131</v>
      </c>
      <c r="K3788" t="s">
        <v>151</v>
      </c>
      <c r="L3788" t="s">
        <v>141</v>
      </c>
      <c r="M3788" s="5">
        <v>541</v>
      </c>
    </row>
    <row r="3789" spans="1:13" x14ac:dyDescent="0.25">
      <c r="A3789" s="2">
        <v>45849</v>
      </c>
      <c r="B3789" s="3">
        <f t="shared" si="179"/>
        <v>2026</v>
      </c>
      <c r="C3789" t="str">
        <f t="shared" si="177"/>
        <v>2025-2026</v>
      </c>
      <c r="D3789" t="s">
        <v>160</v>
      </c>
      <c r="E3789" t="s">
        <v>90</v>
      </c>
      <c r="F3789" t="str">
        <f t="shared" si="178"/>
        <v>New South Wales</v>
      </c>
      <c r="G3789" t="s">
        <v>10</v>
      </c>
      <c r="H3789">
        <v>2650</v>
      </c>
      <c r="I3789" t="s">
        <v>11</v>
      </c>
      <c r="J3789" t="s">
        <v>130</v>
      </c>
      <c r="K3789" t="s">
        <v>158</v>
      </c>
      <c r="L3789" t="s">
        <v>148</v>
      </c>
      <c r="M3789" s="5">
        <v>267</v>
      </c>
    </row>
    <row r="3790" spans="1:13" x14ac:dyDescent="0.25">
      <c r="A3790" s="2">
        <v>45766</v>
      </c>
      <c r="B3790" s="3">
        <f t="shared" si="179"/>
        <v>2025</v>
      </c>
      <c r="C3790" t="str">
        <f t="shared" si="177"/>
        <v>2024-2025</v>
      </c>
      <c r="D3790" t="s">
        <v>160</v>
      </c>
      <c r="E3790" t="s">
        <v>78</v>
      </c>
      <c r="F3790" t="str">
        <f t="shared" si="178"/>
        <v>New South Wales</v>
      </c>
      <c r="G3790" t="s">
        <v>10</v>
      </c>
      <c r="H3790">
        <v>2480</v>
      </c>
      <c r="I3790" t="s">
        <v>11</v>
      </c>
      <c r="J3790" t="s">
        <v>120</v>
      </c>
      <c r="K3790" t="s">
        <v>153</v>
      </c>
      <c r="L3790" t="s">
        <v>143</v>
      </c>
      <c r="M3790" s="5">
        <v>351</v>
      </c>
    </row>
    <row r="3791" spans="1:13" x14ac:dyDescent="0.25">
      <c r="A3791" s="2">
        <v>45315</v>
      </c>
      <c r="B3791" s="3">
        <f t="shared" si="179"/>
        <v>2024</v>
      </c>
      <c r="C3791" t="str">
        <f t="shared" si="177"/>
        <v>2023-2024</v>
      </c>
      <c r="D3791" t="s">
        <v>161</v>
      </c>
      <c r="E3791" t="s">
        <v>95</v>
      </c>
      <c r="F3791" t="str">
        <f t="shared" si="178"/>
        <v>New South Wales</v>
      </c>
      <c r="G3791" t="s">
        <v>10</v>
      </c>
      <c r="H3791">
        <v>2131</v>
      </c>
      <c r="I3791" t="s">
        <v>11</v>
      </c>
      <c r="J3791" t="s">
        <v>123</v>
      </c>
      <c r="K3791" t="s">
        <v>151</v>
      </c>
      <c r="L3791" t="s">
        <v>141</v>
      </c>
      <c r="M3791" s="5">
        <v>734</v>
      </c>
    </row>
    <row r="3792" spans="1:13" x14ac:dyDescent="0.25">
      <c r="A3792" s="2">
        <v>45669</v>
      </c>
      <c r="B3792" s="3">
        <f t="shared" si="179"/>
        <v>2025</v>
      </c>
      <c r="C3792" t="str">
        <f t="shared" si="177"/>
        <v>2024-2025</v>
      </c>
      <c r="D3792" t="s">
        <v>160</v>
      </c>
      <c r="E3792" t="s">
        <v>69</v>
      </c>
      <c r="F3792" t="str">
        <f t="shared" si="178"/>
        <v>Victoria</v>
      </c>
      <c r="G3792" t="s">
        <v>26</v>
      </c>
      <c r="H3792">
        <v>3148</v>
      </c>
      <c r="I3792" t="s">
        <v>11</v>
      </c>
      <c r="J3792" t="s">
        <v>125</v>
      </c>
      <c r="K3792" t="s">
        <v>156</v>
      </c>
      <c r="L3792" t="s">
        <v>146</v>
      </c>
      <c r="M3792" s="5">
        <v>233</v>
      </c>
    </row>
    <row r="3793" spans="1:13" x14ac:dyDescent="0.25">
      <c r="A3793" s="2">
        <v>45848</v>
      </c>
      <c r="B3793" s="3">
        <f t="shared" si="179"/>
        <v>2026</v>
      </c>
      <c r="C3793" t="str">
        <f t="shared" si="177"/>
        <v>2025-2026</v>
      </c>
      <c r="D3793" t="s">
        <v>160</v>
      </c>
      <c r="E3793" t="s">
        <v>63</v>
      </c>
      <c r="F3793" t="str">
        <f t="shared" si="178"/>
        <v>Queensland</v>
      </c>
      <c r="G3793" t="s">
        <v>19</v>
      </c>
      <c r="H3793">
        <v>4068</v>
      </c>
      <c r="I3793" t="s">
        <v>11</v>
      </c>
      <c r="J3793" t="s">
        <v>129</v>
      </c>
      <c r="K3793" t="s">
        <v>158</v>
      </c>
      <c r="L3793" t="s">
        <v>148</v>
      </c>
      <c r="M3793" s="5">
        <v>706</v>
      </c>
    </row>
    <row r="3794" spans="1:13" x14ac:dyDescent="0.25">
      <c r="A3794" s="2">
        <v>45965</v>
      </c>
      <c r="B3794" s="3">
        <f t="shared" si="179"/>
        <v>2026</v>
      </c>
      <c r="C3794" t="str">
        <f t="shared" si="177"/>
        <v>2025-2026</v>
      </c>
      <c r="D3794" t="s">
        <v>160</v>
      </c>
      <c r="E3794" t="s">
        <v>69</v>
      </c>
      <c r="F3794" t="str">
        <f t="shared" si="178"/>
        <v>Victoria</v>
      </c>
      <c r="G3794" t="s">
        <v>26</v>
      </c>
      <c r="H3794">
        <v>3148</v>
      </c>
      <c r="I3794" t="s">
        <v>11</v>
      </c>
      <c r="J3794" t="s">
        <v>125</v>
      </c>
      <c r="K3794" t="s">
        <v>153</v>
      </c>
      <c r="L3794" t="s">
        <v>143</v>
      </c>
      <c r="M3794" s="5">
        <v>416</v>
      </c>
    </row>
    <row r="3795" spans="1:13" x14ac:dyDescent="0.25">
      <c r="A3795" s="2">
        <v>45980</v>
      </c>
      <c r="B3795" s="3">
        <f t="shared" si="179"/>
        <v>2026</v>
      </c>
      <c r="C3795" t="str">
        <f t="shared" si="177"/>
        <v>2025-2026</v>
      </c>
      <c r="D3795" t="s">
        <v>160</v>
      </c>
      <c r="E3795" t="s">
        <v>29</v>
      </c>
      <c r="F3795" t="str">
        <f t="shared" si="178"/>
        <v>Queensland</v>
      </c>
      <c r="G3795" t="s">
        <v>19</v>
      </c>
      <c r="H3795">
        <v>4703</v>
      </c>
      <c r="I3795" t="s">
        <v>11</v>
      </c>
      <c r="J3795" t="s">
        <v>136</v>
      </c>
      <c r="K3795" t="s">
        <v>150</v>
      </c>
      <c r="L3795" t="s">
        <v>140</v>
      </c>
      <c r="M3795" s="5">
        <v>57</v>
      </c>
    </row>
    <row r="3796" spans="1:13" x14ac:dyDescent="0.25">
      <c r="A3796" s="2">
        <v>45368</v>
      </c>
      <c r="B3796" s="3">
        <f t="shared" si="179"/>
        <v>2024</v>
      </c>
      <c r="C3796" t="str">
        <f t="shared" si="177"/>
        <v>2023-2024</v>
      </c>
      <c r="D3796" t="s">
        <v>160</v>
      </c>
      <c r="E3796" t="s">
        <v>63</v>
      </c>
      <c r="F3796" t="str">
        <f t="shared" si="178"/>
        <v>Queensland</v>
      </c>
      <c r="G3796" t="s">
        <v>19</v>
      </c>
      <c r="H3796">
        <v>4068</v>
      </c>
      <c r="I3796" t="s">
        <v>11</v>
      </c>
      <c r="J3796" t="s">
        <v>129</v>
      </c>
      <c r="K3796" t="s">
        <v>153</v>
      </c>
      <c r="L3796" t="s">
        <v>143</v>
      </c>
      <c r="M3796" s="5">
        <v>572</v>
      </c>
    </row>
    <row r="3797" spans="1:13" x14ac:dyDescent="0.25">
      <c r="A3797" s="2">
        <v>45850</v>
      </c>
      <c r="B3797" s="3">
        <f t="shared" si="179"/>
        <v>2026</v>
      </c>
      <c r="C3797" t="str">
        <f t="shared" si="177"/>
        <v>2025-2026</v>
      </c>
      <c r="D3797" t="s">
        <v>160</v>
      </c>
      <c r="E3797" t="s">
        <v>63</v>
      </c>
      <c r="F3797" t="str">
        <f t="shared" si="178"/>
        <v>Queensland</v>
      </c>
      <c r="G3797" t="s">
        <v>19</v>
      </c>
      <c r="H3797">
        <v>4068</v>
      </c>
      <c r="I3797" t="s">
        <v>11</v>
      </c>
      <c r="J3797" t="s">
        <v>129</v>
      </c>
      <c r="K3797" t="s">
        <v>156</v>
      </c>
      <c r="L3797" t="s">
        <v>146</v>
      </c>
      <c r="M3797" s="5">
        <v>525</v>
      </c>
    </row>
    <row r="3798" spans="1:13" x14ac:dyDescent="0.25">
      <c r="A3798" s="2">
        <v>45816</v>
      </c>
      <c r="B3798" s="3">
        <f t="shared" si="179"/>
        <v>2025</v>
      </c>
      <c r="C3798" t="str">
        <f t="shared" si="177"/>
        <v>2024-2025</v>
      </c>
      <c r="D3798" t="s">
        <v>161</v>
      </c>
      <c r="E3798" t="s">
        <v>36</v>
      </c>
      <c r="F3798" t="str">
        <f t="shared" si="178"/>
        <v>New South Wales</v>
      </c>
      <c r="G3798" t="s">
        <v>10</v>
      </c>
      <c r="H3798">
        <v>2539</v>
      </c>
      <c r="I3798" t="s">
        <v>11</v>
      </c>
      <c r="J3798" t="s">
        <v>121</v>
      </c>
      <c r="K3798" t="s">
        <v>150</v>
      </c>
      <c r="L3798" t="s">
        <v>140</v>
      </c>
      <c r="M3798" s="5">
        <v>765</v>
      </c>
    </row>
    <row r="3799" spans="1:13" x14ac:dyDescent="0.25">
      <c r="A3799" s="2">
        <v>45883</v>
      </c>
      <c r="B3799" s="3">
        <f t="shared" si="179"/>
        <v>2026</v>
      </c>
      <c r="C3799" t="str">
        <f t="shared" si="177"/>
        <v>2025-2026</v>
      </c>
      <c r="D3799" t="s">
        <v>160</v>
      </c>
      <c r="E3799" t="s">
        <v>69</v>
      </c>
      <c r="F3799" t="str">
        <f t="shared" si="178"/>
        <v>Victoria</v>
      </c>
      <c r="G3799" t="s">
        <v>26</v>
      </c>
      <c r="H3799">
        <v>3148</v>
      </c>
      <c r="I3799" t="s">
        <v>11</v>
      </c>
      <c r="J3799" t="s">
        <v>125</v>
      </c>
      <c r="K3799" t="s">
        <v>153</v>
      </c>
      <c r="L3799" t="s">
        <v>143</v>
      </c>
      <c r="M3799" s="5">
        <v>348</v>
      </c>
    </row>
    <row r="3800" spans="1:13" x14ac:dyDescent="0.25">
      <c r="A3800" s="2">
        <v>45661</v>
      </c>
      <c r="B3800" s="3">
        <f t="shared" si="179"/>
        <v>2025</v>
      </c>
      <c r="C3800" t="str">
        <f t="shared" si="177"/>
        <v>2024-2025</v>
      </c>
      <c r="D3800" t="s">
        <v>160</v>
      </c>
      <c r="E3800" t="s">
        <v>84</v>
      </c>
      <c r="F3800" t="str">
        <f t="shared" si="178"/>
        <v>Western Australia</v>
      </c>
      <c r="G3800" t="s">
        <v>28</v>
      </c>
      <c r="H3800">
        <v>6280</v>
      </c>
      <c r="I3800" t="s">
        <v>11</v>
      </c>
      <c r="J3800" t="s">
        <v>133</v>
      </c>
      <c r="K3800" t="s">
        <v>152</v>
      </c>
      <c r="L3800" t="s">
        <v>142</v>
      </c>
      <c r="M3800" s="5">
        <v>41</v>
      </c>
    </row>
    <row r="3801" spans="1:13" x14ac:dyDescent="0.25">
      <c r="A3801" s="2">
        <v>45766</v>
      </c>
      <c r="B3801" s="3">
        <f t="shared" si="179"/>
        <v>2025</v>
      </c>
      <c r="C3801" t="str">
        <f t="shared" si="177"/>
        <v>2024-2025</v>
      </c>
      <c r="D3801" t="s">
        <v>160</v>
      </c>
      <c r="E3801" t="s">
        <v>34</v>
      </c>
      <c r="F3801" t="str">
        <f t="shared" si="178"/>
        <v>New South Wales</v>
      </c>
      <c r="G3801" t="s">
        <v>10</v>
      </c>
      <c r="H3801">
        <v>2560</v>
      </c>
      <c r="I3801" t="s">
        <v>11</v>
      </c>
      <c r="J3801" t="s">
        <v>121</v>
      </c>
      <c r="K3801" t="s">
        <v>151</v>
      </c>
      <c r="L3801" t="s">
        <v>141</v>
      </c>
      <c r="M3801" s="5">
        <v>569</v>
      </c>
    </row>
    <row r="3802" spans="1:13" x14ac:dyDescent="0.25">
      <c r="A3802" s="2">
        <v>45459</v>
      </c>
      <c r="B3802" s="3">
        <f t="shared" si="179"/>
        <v>2024</v>
      </c>
      <c r="C3802" t="str">
        <f t="shared" si="177"/>
        <v>2023-2024</v>
      </c>
      <c r="D3802" t="s">
        <v>160</v>
      </c>
      <c r="E3802" t="s">
        <v>27</v>
      </c>
      <c r="F3802" t="str">
        <f t="shared" si="178"/>
        <v>Western Australia</v>
      </c>
      <c r="G3802" t="s">
        <v>28</v>
      </c>
      <c r="H3802">
        <v>6030</v>
      </c>
      <c r="I3802" t="s">
        <v>11</v>
      </c>
      <c r="J3802" t="s">
        <v>119</v>
      </c>
      <c r="K3802" t="s">
        <v>159</v>
      </c>
      <c r="L3802" t="s">
        <v>149</v>
      </c>
      <c r="M3802" s="5">
        <v>625</v>
      </c>
    </row>
    <row r="3803" spans="1:13" x14ac:dyDescent="0.25">
      <c r="A3803" s="2">
        <v>45782</v>
      </c>
      <c r="B3803" s="3">
        <f t="shared" si="179"/>
        <v>2025</v>
      </c>
      <c r="C3803" t="str">
        <f t="shared" si="177"/>
        <v>2024-2025</v>
      </c>
      <c r="D3803" t="s">
        <v>161</v>
      </c>
      <c r="E3803" t="s">
        <v>58</v>
      </c>
      <c r="F3803" t="str">
        <f t="shared" si="178"/>
        <v>New South Wales</v>
      </c>
      <c r="G3803" t="s">
        <v>10</v>
      </c>
      <c r="H3803">
        <v>2790</v>
      </c>
      <c r="I3803" t="s">
        <v>11</v>
      </c>
      <c r="J3803" t="s">
        <v>130</v>
      </c>
      <c r="K3803" t="s">
        <v>159</v>
      </c>
      <c r="L3803" t="s">
        <v>149</v>
      </c>
      <c r="M3803" s="5">
        <v>342</v>
      </c>
    </row>
    <row r="3804" spans="1:13" x14ac:dyDescent="0.25">
      <c r="A3804" s="2">
        <v>45776</v>
      </c>
      <c r="B3804" s="3">
        <f t="shared" si="179"/>
        <v>2025</v>
      </c>
      <c r="C3804" t="str">
        <f t="shared" si="177"/>
        <v>2024-2025</v>
      </c>
      <c r="D3804" t="s">
        <v>160</v>
      </c>
      <c r="E3804" t="s">
        <v>76</v>
      </c>
      <c r="F3804" t="str">
        <f t="shared" si="178"/>
        <v>Queensland</v>
      </c>
      <c r="G3804" t="s">
        <v>19</v>
      </c>
      <c r="H3804">
        <v>4220</v>
      </c>
      <c r="I3804" t="s">
        <v>11</v>
      </c>
      <c r="J3804" t="s">
        <v>122</v>
      </c>
      <c r="K3804" t="s">
        <v>159</v>
      </c>
      <c r="L3804" t="s">
        <v>149</v>
      </c>
      <c r="M3804" s="5">
        <v>280</v>
      </c>
    </row>
    <row r="3805" spans="1:13" x14ac:dyDescent="0.25">
      <c r="A3805" s="2">
        <v>45689</v>
      </c>
      <c r="B3805" s="3">
        <f t="shared" si="179"/>
        <v>2025</v>
      </c>
      <c r="C3805" t="str">
        <f t="shared" si="177"/>
        <v>2024-2025</v>
      </c>
      <c r="D3805" t="s">
        <v>161</v>
      </c>
      <c r="E3805" t="s">
        <v>77</v>
      </c>
      <c r="F3805" t="str">
        <f t="shared" si="178"/>
        <v>Victoria</v>
      </c>
      <c r="G3805" t="s">
        <v>26</v>
      </c>
      <c r="H3805">
        <v>3018</v>
      </c>
      <c r="I3805" t="s">
        <v>11</v>
      </c>
      <c r="J3805" t="s">
        <v>126</v>
      </c>
      <c r="K3805" t="s">
        <v>153</v>
      </c>
      <c r="L3805" t="s">
        <v>143</v>
      </c>
      <c r="M3805" s="5">
        <v>303</v>
      </c>
    </row>
    <row r="3806" spans="1:13" x14ac:dyDescent="0.25">
      <c r="A3806" s="2">
        <v>45924</v>
      </c>
      <c r="B3806" s="3">
        <f t="shared" si="179"/>
        <v>2026</v>
      </c>
      <c r="C3806" t="str">
        <f t="shared" si="177"/>
        <v>2025-2026</v>
      </c>
      <c r="D3806" t="s">
        <v>160</v>
      </c>
      <c r="E3806" t="s">
        <v>84</v>
      </c>
      <c r="F3806" t="str">
        <f t="shared" si="178"/>
        <v>Western Australia</v>
      </c>
      <c r="G3806" t="s">
        <v>28</v>
      </c>
      <c r="H3806">
        <v>6280</v>
      </c>
      <c r="I3806" t="s">
        <v>11</v>
      </c>
      <c r="J3806" t="s">
        <v>133</v>
      </c>
      <c r="K3806" t="s">
        <v>154</v>
      </c>
      <c r="L3806" t="s">
        <v>144</v>
      </c>
      <c r="M3806" s="5">
        <v>329</v>
      </c>
    </row>
    <row r="3807" spans="1:13" x14ac:dyDescent="0.25">
      <c r="A3807" s="2">
        <v>45849</v>
      </c>
      <c r="B3807" s="3">
        <f t="shared" si="179"/>
        <v>2026</v>
      </c>
      <c r="C3807" t="str">
        <f t="shared" si="177"/>
        <v>2025-2026</v>
      </c>
      <c r="D3807" t="s">
        <v>160</v>
      </c>
      <c r="E3807" t="s">
        <v>84</v>
      </c>
      <c r="F3807" t="str">
        <f t="shared" si="178"/>
        <v>Western Australia</v>
      </c>
      <c r="G3807" t="s">
        <v>28</v>
      </c>
      <c r="H3807">
        <v>6280</v>
      </c>
      <c r="I3807" t="s">
        <v>11</v>
      </c>
      <c r="J3807" t="s">
        <v>133</v>
      </c>
      <c r="K3807" t="s">
        <v>150</v>
      </c>
      <c r="L3807" t="s">
        <v>140</v>
      </c>
      <c r="M3807" s="5">
        <v>534</v>
      </c>
    </row>
    <row r="3808" spans="1:13" x14ac:dyDescent="0.25">
      <c r="A3808" s="2">
        <v>45793</v>
      </c>
      <c r="B3808" s="3">
        <f t="shared" si="179"/>
        <v>2025</v>
      </c>
      <c r="C3808" t="str">
        <f t="shared" si="177"/>
        <v>2024-2025</v>
      </c>
      <c r="D3808" t="s">
        <v>160</v>
      </c>
      <c r="E3808" t="s">
        <v>72</v>
      </c>
      <c r="F3808" t="str">
        <f t="shared" si="178"/>
        <v>Queensland</v>
      </c>
      <c r="G3808" t="s">
        <v>19</v>
      </c>
      <c r="H3808">
        <v>4870</v>
      </c>
      <c r="I3808" t="s">
        <v>11</v>
      </c>
      <c r="J3808" t="s">
        <v>131</v>
      </c>
      <c r="K3808" t="s">
        <v>150</v>
      </c>
      <c r="L3808" t="s">
        <v>140</v>
      </c>
      <c r="M3808" s="5">
        <v>506</v>
      </c>
    </row>
    <row r="3809" spans="1:13" x14ac:dyDescent="0.25">
      <c r="A3809" s="2">
        <v>45608</v>
      </c>
      <c r="B3809" s="3">
        <f t="shared" si="179"/>
        <v>2025</v>
      </c>
      <c r="C3809" t="str">
        <f t="shared" si="177"/>
        <v>2024-2025</v>
      </c>
      <c r="D3809" t="s">
        <v>160</v>
      </c>
      <c r="E3809" t="s">
        <v>79</v>
      </c>
      <c r="F3809" t="str">
        <f t="shared" si="178"/>
        <v>Queensland</v>
      </c>
      <c r="G3809" t="s">
        <v>19</v>
      </c>
      <c r="H3809">
        <v>4680</v>
      </c>
      <c r="I3809" t="s">
        <v>11</v>
      </c>
      <c r="J3809" t="s">
        <v>136</v>
      </c>
      <c r="K3809" t="s">
        <v>151</v>
      </c>
      <c r="L3809" t="s">
        <v>141</v>
      </c>
      <c r="M3809" s="5">
        <v>123</v>
      </c>
    </row>
    <row r="3810" spans="1:13" x14ac:dyDescent="0.25">
      <c r="A3810" s="2">
        <v>45752</v>
      </c>
      <c r="B3810" s="3">
        <f t="shared" si="179"/>
        <v>2025</v>
      </c>
      <c r="C3810" t="str">
        <f t="shared" si="177"/>
        <v>2024-2025</v>
      </c>
      <c r="D3810" t="s">
        <v>160</v>
      </c>
      <c r="E3810" t="s">
        <v>39</v>
      </c>
      <c r="F3810" t="str">
        <f t="shared" si="178"/>
        <v>New South Wales</v>
      </c>
      <c r="G3810" t="s">
        <v>10</v>
      </c>
      <c r="H3810">
        <v>2541</v>
      </c>
      <c r="I3810" t="s">
        <v>11</v>
      </c>
      <c r="J3810" t="s">
        <v>121</v>
      </c>
      <c r="K3810" t="s">
        <v>156</v>
      </c>
      <c r="L3810" t="s">
        <v>146</v>
      </c>
      <c r="M3810" s="5">
        <v>707</v>
      </c>
    </row>
    <row r="3811" spans="1:13" x14ac:dyDescent="0.25">
      <c r="A3811" s="2">
        <v>45417</v>
      </c>
      <c r="B3811" s="3">
        <f t="shared" si="179"/>
        <v>2024</v>
      </c>
      <c r="C3811" t="str">
        <f t="shared" si="177"/>
        <v>2023-2024</v>
      </c>
      <c r="D3811" t="s">
        <v>160</v>
      </c>
      <c r="E3811" t="s">
        <v>111</v>
      </c>
      <c r="F3811" t="str">
        <f t="shared" si="178"/>
        <v>New South Wales</v>
      </c>
      <c r="G3811" t="s">
        <v>10</v>
      </c>
      <c r="H3811">
        <v>2154</v>
      </c>
      <c r="I3811" t="s">
        <v>11</v>
      </c>
      <c r="J3811" t="s">
        <v>123</v>
      </c>
      <c r="K3811" t="s">
        <v>156</v>
      </c>
      <c r="L3811" t="s">
        <v>146</v>
      </c>
      <c r="M3811" s="5">
        <v>112</v>
      </c>
    </row>
    <row r="3812" spans="1:13" x14ac:dyDescent="0.25">
      <c r="A3812" s="2">
        <v>45651</v>
      </c>
      <c r="B3812" s="3">
        <f t="shared" si="179"/>
        <v>2025</v>
      </c>
      <c r="C3812" t="str">
        <f t="shared" si="177"/>
        <v>2024-2025</v>
      </c>
      <c r="D3812" t="s">
        <v>160</v>
      </c>
      <c r="E3812" t="s">
        <v>59</v>
      </c>
      <c r="F3812" t="str">
        <f t="shared" si="178"/>
        <v>South Australia</v>
      </c>
      <c r="G3812" t="s">
        <v>17</v>
      </c>
      <c r="H3812">
        <v>5011</v>
      </c>
      <c r="I3812" t="s">
        <v>11</v>
      </c>
      <c r="J3812" t="s">
        <v>132</v>
      </c>
      <c r="K3812" t="s">
        <v>154</v>
      </c>
      <c r="L3812" t="s">
        <v>144</v>
      </c>
      <c r="M3812" s="5">
        <v>103</v>
      </c>
    </row>
    <row r="3813" spans="1:13" x14ac:dyDescent="0.25">
      <c r="A3813" s="2">
        <v>45452</v>
      </c>
      <c r="B3813" s="3">
        <f t="shared" si="179"/>
        <v>2024</v>
      </c>
      <c r="C3813" t="str">
        <f t="shared" si="177"/>
        <v>2023-2024</v>
      </c>
      <c r="D3813" t="s">
        <v>160</v>
      </c>
      <c r="E3813" t="s">
        <v>108</v>
      </c>
      <c r="F3813" t="str">
        <f t="shared" si="178"/>
        <v>Tasmania</v>
      </c>
      <c r="G3813" t="s">
        <v>43</v>
      </c>
      <c r="H3813">
        <v>7320</v>
      </c>
      <c r="I3813" t="s">
        <v>11</v>
      </c>
      <c r="J3813" t="s">
        <v>128</v>
      </c>
      <c r="K3813" t="s">
        <v>159</v>
      </c>
      <c r="L3813" t="s">
        <v>149</v>
      </c>
      <c r="M3813" s="5">
        <v>182</v>
      </c>
    </row>
    <row r="3814" spans="1:13" x14ac:dyDescent="0.25">
      <c r="A3814" s="2">
        <v>45515</v>
      </c>
      <c r="B3814" s="3">
        <f t="shared" si="179"/>
        <v>2025</v>
      </c>
      <c r="C3814" t="str">
        <f t="shared" si="177"/>
        <v>2024-2025</v>
      </c>
      <c r="D3814" t="s">
        <v>160</v>
      </c>
      <c r="E3814" t="s">
        <v>86</v>
      </c>
      <c r="F3814" t="str">
        <f t="shared" si="178"/>
        <v>Queensland</v>
      </c>
      <c r="G3814" t="s">
        <v>19</v>
      </c>
      <c r="H3814">
        <v>4119</v>
      </c>
      <c r="I3814" t="s">
        <v>11</v>
      </c>
      <c r="J3814" t="s">
        <v>129</v>
      </c>
      <c r="K3814" t="s">
        <v>156</v>
      </c>
      <c r="L3814" t="s">
        <v>146</v>
      </c>
      <c r="M3814" s="5">
        <v>352</v>
      </c>
    </row>
    <row r="3815" spans="1:13" x14ac:dyDescent="0.25">
      <c r="A3815" s="2">
        <v>45506</v>
      </c>
      <c r="B3815" s="3">
        <f t="shared" si="179"/>
        <v>2025</v>
      </c>
      <c r="C3815" t="str">
        <f t="shared" si="177"/>
        <v>2024-2025</v>
      </c>
      <c r="D3815" t="s">
        <v>161</v>
      </c>
      <c r="E3815" t="s">
        <v>14</v>
      </c>
      <c r="F3815" t="str">
        <f t="shared" si="178"/>
        <v>Northern Territory</v>
      </c>
      <c r="G3815" t="s">
        <v>15</v>
      </c>
      <c r="H3815">
        <v>800</v>
      </c>
      <c r="I3815" t="s">
        <v>11</v>
      </c>
      <c r="J3815" t="s">
        <v>138</v>
      </c>
      <c r="K3815" t="s">
        <v>150</v>
      </c>
      <c r="L3815" t="s">
        <v>140</v>
      </c>
      <c r="M3815" s="5">
        <v>240</v>
      </c>
    </row>
    <row r="3816" spans="1:13" x14ac:dyDescent="0.25">
      <c r="A3816" s="2">
        <v>45838</v>
      </c>
      <c r="B3816" s="3">
        <f t="shared" si="179"/>
        <v>2025</v>
      </c>
      <c r="C3816" t="str">
        <f t="shared" si="177"/>
        <v>2024-2025</v>
      </c>
      <c r="D3816" t="s">
        <v>160</v>
      </c>
      <c r="E3816" t="s">
        <v>86</v>
      </c>
      <c r="F3816" t="str">
        <f t="shared" si="178"/>
        <v>Queensland</v>
      </c>
      <c r="G3816" t="s">
        <v>19</v>
      </c>
      <c r="H3816">
        <v>4119</v>
      </c>
      <c r="I3816" t="s">
        <v>11</v>
      </c>
      <c r="J3816" t="s">
        <v>129</v>
      </c>
      <c r="K3816" t="s">
        <v>156</v>
      </c>
      <c r="L3816" t="s">
        <v>146</v>
      </c>
      <c r="M3816" s="5">
        <v>775</v>
      </c>
    </row>
    <row r="3817" spans="1:13" x14ac:dyDescent="0.25">
      <c r="A3817" s="2">
        <v>45977</v>
      </c>
      <c r="B3817" s="3">
        <f t="shared" si="179"/>
        <v>2026</v>
      </c>
      <c r="C3817" t="str">
        <f t="shared" si="177"/>
        <v>2025-2026</v>
      </c>
      <c r="D3817" t="s">
        <v>161</v>
      </c>
      <c r="E3817" t="s">
        <v>58</v>
      </c>
      <c r="F3817" t="str">
        <f t="shared" si="178"/>
        <v>New South Wales</v>
      </c>
      <c r="G3817" t="s">
        <v>10</v>
      </c>
      <c r="H3817">
        <v>2790</v>
      </c>
      <c r="I3817" t="s">
        <v>11</v>
      </c>
      <c r="J3817" t="s">
        <v>130</v>
      </c>
      <c r="K3817" t="s">
        <v>151</v>
      </c>
      <c r="L3817" t="s">
        <v>141</v>
      </c>
      <c r="M3817" s="5">
        <v>749</v>
      </c>
    </row>
    <row r="3818" spans="1:13" x14ac:dyDescent="0.25">
      <c r="A3818" s="2">
        <v>45638</v>
      </c>
      <c r="B3818" s="3">
        <f t="shared" si="179"/>
        <v>2025</v>
      </c>
      <c r="C3818" t="str">
        <f t="shared" si="177"/>
        <v>2024-2025</v>
      </c>
      <c r="D3818" t="s">
        <v>160</v>
      </c>
      <c r="E3818" t="s">
        <v>107</v>
      </c>
      <c r="F3818" t="str">
        <f t="shared" si="178"/>
        <v>New South Wales</v>
      </c>
      <c r="G3818" t="s">
        <v>10</v>
      </c>
      <c r="H3818">
        <v>2020</v>
      </c>
      <c r="I3818" t="s">
        <v>11</v>
      </c>
      <c r="J3818" t="s">
        <v>124</v>
      </c>
      <c r="K3818" t="s">
        <v>154</v>
      </c>
      <c r="L3818" t="s">
        <v>144</v>
      </c>
      <c r="M3818" s="5">
        <v>155</v>
      </c>
    </row>
    <row r="3819" spans="1:13" x14ac:dyDescent="0.25">
      <c r="A3819" s="2">
        <v>45468</v>
      </c>
      <c r="B3819" s="3">
        <f t="shared" si="179"/>
        <v>2024</v>
      </c>
      <c r="C3819" t="str">
        <f t="shared" si="177"/>
        <v>2023-2024</v>
      </c>
      <c r="D3819" t="s">
        <v>161</v>
      </c>
      <c r="E3819" t="s">
        <v>22</v>
      </c>
      <c r="F3819" t="str">
        <f t="shared" si="178"/>
        <v>New South Wales</v>
      </c>
      <c r="G3819" t="s">
        <v>10</v>
      </c>
      <c r="H3819">
        <v>2116</v>
      </c>
      <c r="I3819" t="s">
        <v>11</v>
      </c>
      <c r="J3819" t="s">
        <v>123</v>
      </c>
      <c r="K3819" t="s">
        <v>154</v>
      </c>
      <c r="L3819" t="s">
        <v>144</v>
      </c>
      <c r="M3819" s="5">
        <v>210</v>
      </c>
    </row>
    <row r="3820" spans="1:13" x14ac:dyDescent="0.25">
      <c r="A3820" s="2">
        <v>45631</v>
      </c>
      <c r="B3820" s="3">
        <f t="shared" si="179"/>
        <v>2025</v>
      </c>
      <c r="C3820" t="str">
        <f t="shared" si="177"/>
        <v>2024-2025</v>
      </c>
      <c r="D3820" t="s">
        <v>161</v>
      </c>
      <c r="E3820" t="s">
        <v>92</v>
      </c>
      <c r="F3820" t="str">
        <f t="shared" si="178"/>
        <v>New South Wales</v>
      </c>
      <c r="G3820" t="s">
        <v>10</v>
      </c>
      <c r="H3820">
        <v>2015</v>
      </c>
      <c r="I3820" t="s">
        <v>11</v>
      </c>
      <c r="J3820" t="s">
        <v>124</v>
      </c>
      <c r="K3820" t="s">
        <v>154</v>
      </c>
      <c r="L3820" t="s">
        <v>144</v>
      </c>
      <c r="M3820" s="5">
        <v>206</v>
      </c>
    </row>
    <row r="3821" spans="1:13" x14ac:dyDescent="0.25">
      <c r="A3821" s="2">
        <v>45347</v>
      </c>
      <c r="B3821" s="3">
        <f t="shared" si="179"/>
        <v>2024</v>
      </c>
      <c r="C3821" t="str">
        <f t="shared" si="177"/>
        <v>2023-2024</v>
      </c>
      <c r="D3821" t="s">
        <v>161</v>
      </c>
      <c r="E3821" t="s">
        <v>80</v>
      </c>
      <c r="F3821" t="str">
        <f t="shared" si="178"/>
        <v>New South Wales</v>
      </c>
      <c r="G3821" t="s">
        <v>10</v>
      </c>
      <c r="H3821">
        <v>2120</v>
      </c>
      <c r="I3821" t="s">
        <v>11</v>
      </c>
      <c r="J3821" t="s">
        <v>123</v>
      </c>
      <c r="K3821" t="s">
        <v>159</v>
      </c>
      <c r="L3821" t="s">
        <v>149</v>
      </c>
      <c r="M3821" s="5">
        <v>70</v>
      </c>
    </row>
    <row r="3822" spans="1:13" x14ac:dyDescent="0.25">
      <c r="A3822" s="2">
        <v>45667</v>
      </c>
      <c r="B3822" s="3">
        <f t="shared" si="179"/>
        <v>2025</v>
      </c>
      <c r="C3822" t="str">
        <f t="shared" si="177"/>
        <v>2024-2025</v>
      </c>
      <c r="D3822" t="s">
        <v>160</v>
      </c>
      <c r="E3822" t="s">
        <v>37</v>
      </c>
      <c r="F3822" t="str">
        <f t="shared" si="178"/>
        <v>Victoria</v>
      </c>
      <c r="G3822" t="s">
        <v>26</v>
      </c>
      <c r="H3822">
        <v>3134</v>
      </c>
      <c r="I3822" t="s">
        <v>11</v>
      </c>
      <c r="J3822" t="s">
        <v>125</v>
      </c>
      <c r="K3822" t="s">
        <v>159</v>
      </c>
      <c r="L3822" t="s">
        <v>149</v>
      </c>
      <c r="M3822" s="5">
        <v>97</v>
      </c>
    </row>
    <row r="3823" spans="1:13" x14ac:dyDescent="0.25">
      <c r="A3823" s="2">
        <v>45883</v>
      </c>
      <c r="B3823" s="3">
        <f t="shared" si="179"/>
        <v>2026</v>
      </c>
      <c r="C3823" t="str">
        <f t="shared" si="177"/>
        <v>2025-2026</v>
      </c>
      <c r="D3823" t="s">
        <v>160</v>
      </c>
      <c r="E3823" t="s">
        <v>34</v>
      </c>
      <c r="F3823" t="str">
        <f t="shared" si="178"/>
        <v>New South Wales</v>
      </c>
      <c r="G3823" t="s">
        <v>10</v>
      </c>
      <c r="H3823">
        <v>2560</v>
      </c>
      <c r="I3823" t="s">
        <v>11</v>
      </c>
      <c r="J3823" t="s">
        <v>121</v>
      </c>
      <c r="K3823" t="s">
        <v>153</v>
      </c>
      <c r="L3823" t="s">
        <v>143</v>
      </c>
      <c r="M3823" s="5">
        <v>179</v>
      </c>
    </row>
    <row r="3824" spans="1:13" x14ac:dyDescent="0.25">
      <c r="A3824" s="2">
        <v>45399</v>
      </c>
      <c r="B3824" s="3">
        <f t="shared" si="179"/>
        <v>2024</v>
      </c>
      <c r="C3824" t="str">
        <f t="shared" si="177"/>
        <v>2023-2024</v>
      </c>
      <c r="D3824" t="s">
        <v>161</v>
      </c>
      <c r="E3824" t="s">
        <v>38</v>
      </c>
      <c r="F3824" t="str">
        <f t="shared" si="178"/>
        <v>Victoria</v>
      </c>
      <c r="G3824" t="s">
        <v>26</v>
      </c>
      <c r="H3824">
        <v>3199</v>
      </c>
      <c r="I3824" t="s">
        <v>11</v>
      </c>
      <c r="J3824" t="s">
        <v>125</v>
      </c>
      <c r="K3824" t="s">
        <v>157</v>
      </c>
      <c r="L3824" t="s">
        <v>147</v>
      </c>
      <c r="M3824" s="5">
        <v>183</v>
      </c>
    </row>
    <row r="3825" spans="1:13" x14ac:dyDescent="0.25">
      <c r="A3825" s="2">
        <v>45819</v>
      </c>
      <c r="B3825" s="3">
        <f t="shared" si="179"/>
        <v>2025</v>
      </c>
      <c r="C3825" t="str">
        <f t="shared" si="177"/>
        <v>2024-2025</v>
      </c>
      <c r="D3825" t="s">
        <v>161</v>
      </c>
      <c r="E3825" t="s">
        <v>58</v>
      </c>
      <c r="F3825" t="str">
        <f t="shared" si="178"/>
        <v>New South Wales</v>
      </c>
      <c r="G3825" t="s">
        <v>10</v>
      </c>
      <c r="H3825">
        <v>2790</v>
      </c>
      <c r="I3825" t="s">
        <v>11</v>
      </c>
      <c r="J3825" t="s">
        <v>130</v>
      </c>
      <c r="K3825" t="s">
        <v>159</v>
      </c>
      <c r="L3825" t="s">
        <v>149</v>
      </c>
      <c r="M3825" s="5">
        <v>444</v>
      </c>
    </row>
    <row r="3826" spans="1:13" x14ac:dyDescent="0.25">
      <c r="A3826" s="2">
        <v>45888</v>
      </c>
      <c r="B3826" s="3">
        <f t="shared" si="179"/>
        <v>2026</v>
      </c>
      <c r="C3826" t="str">
        <f t="shared" si="177"/>
        <v>2025-2026</v>
      </c>
      <c r="D3826" t="s">
        <v>160</v>
      </c>
      <c r="E3826" t="s">
        <v>63</v>
      </c>
      <c r="F3826" t="str">
        <f t="shared" si="178"/>
        <v>Queensland</v>
      </c>
      <c r="G3826" t="s">
        <v>19</v>
      </c>
      <c r="H3826">
        <v>4068</v>
      </c>
      <c r="I3826" t="s">
        <v>11</v>
      </c>
      <c r="J3826" t="s">
        <v>129</v>
      </c>
      <c r="K3826" t="s">
        <v>154</v>
      </c>
      <c r="L3826" t="s">
        <v>144</v>
      </c>
      <c r="M3826" s="5">
        <v>349</v>
      </c>
    </row>
    <row r="3827" spans="1:13" x14ac:dyDescent="0.25">
      <c r="A3827" s="2">
        <v>45476</v>
      </c>
      <c r="B3827" s="3">
        <f t="shared" si="179"/>
        <v>2025</v>
      </c>
      <c r="C3827" t="str">
        <f t="shared" si="177"/>
        <v>2024-2025</v>
      </c>
      <c r="D3827" t="s">
        <v>160</v>
      </c>
      <c r="E3827" t="s">
        <v>109</v>
      </c>
      <c r="F3827" t="str">
        <f t="shared" si="178"/>
        <v>Western Australia</v>
      </c>
      <c r="G3827" t="s">
        <v>28</v>
      </c>
      <c r="H3827">
        <v>6052</v>
      </c>
      <c r="I3827" t="s">
        <v>11</v>
      </c>
      <c r="J3827" t="s">
        <v>119</v>
      </c>
      <c r="K3827" t="s">
        <v>159</v>
      </c>
      <c r="L3827" t="s">
        <v>149</v>
      </c>
      <c r="M3827" s="5">
        <v>660</v>
      </c>
    </row>
    <row r="3828" spans="1:13" x14ac:dyDescent="0.25">
      <c r="A3828" s="2">
        <v>45596</v>
      </c>
      <c r="B3828" s="3">
        <f t="shared" si="179"/>
        <v>2025</v>
      </c>
      <c r="C3828" t="str">
        <f t="shared" si="177"/>
        <v>2024-2025</v>
      </c>
      <c r="D3828" t="s">
        <v>160</v>
      </c>
      <c r="E3828" t="s">
        <v>110</v>
      </c>
      <c r="F3828" t="str">
        <f t="shared" si="178"/>
        <v>Australian Capital Territory</v>
      </c>
      <c r="G3828" t="s">
        <v>51</v>
      </c>
      <c r="H3828">
        <v>2609</v>
      </c>
      <c r="I3828" t="s">
        <v>11</v>
      </c>
      <c r="J3828" t="s">
        <v>121</v>
      </c>
      <c r="K3828" t="s">
        <v>159</v>
      </c>
      <c r="L3828" t="s">
        <v>149</v>
      </c>
      <c r="M3828" s="5">
        <v>364</v>
      </c>
    </row>
    <row r="3829" spans="1:13" x14ac:dyDescent="0.25">
      <c r="A3829" s="2">
        <v>45576</v>
      </c>
      <c r="B3829" s="3">
        <f t="shared" si="179"/>
        <v>2025</v>
      </c>
      <c r="C3829" t="str">
        <f t="shared" si="177"/>
        <v>2024-2025</v>
      </c>
      <c r="D3829" t="s">
        <v>160</v>
      </c>
      <c r="E3829" t="s">
        <v>52</v>
      </c>
      <c r="F3829" t="str">
        <f t="shared" si="178"/>
        <v>New South Wales</v>
      </c>
      <c r="G3829" t="s">
        <v>10</v>
      </c>
      <c r="H3829">
        <v>2485</v>
      </c>
      <c r="I3829" t="s">
        <v>11</v>
      </c>
      <c r="J3829" t="s">
        <v>120</v>
      </c>
      <c r="K3829" t="s">
        <v>159</v>
      </c>
      <c r="L3829" t="s">
        <v>149</v>
      </c>
      <c r="M3829" s="5">
        <v>550</v>
      </c>
    </row>
    <row r="3830" spans="1:13" x14ac:dyDescent="0.25">
      <c r="A3830" s="2">
        <v>45556</v>
      </c>
      <c r="B3830" s="3">
        <f t="shared" si="179"/>
        <v>2025</v>
      </c>
      <c r="C3830" t="str">
        <f t="shared" si="177"/>
        <v>2024-2025</v>
      </c>
      <c r="D3830" t="s">
        <v>160</v>
      </c>
      <c r="E3830" t="s">
        <v>72</v>
      </c>
      <c r="F3830" t="str">
        <f t="shared" si="178"/>
        <v>Queensland</v>
      </c>
      <c r="G3830" t="s">
        <v>19</v>
      </c>
      <c r="H3830">
        <v>4870</v>
      </c>
      <c r="I3830" t="s">
        <v>11</v>
      </c>
      <c r="J3830" t="s">
        <v>131</v>
      </c>
      <c r="K3830" t="s">
        <v>159</v>
      </c>
      <c r="L3830" t="s">
        <v>149</v>
      </c>
      <c r="M3830" s="5">
        <v>612</v>
      </c>
    </row>
    <row r="3831" spans="1:13" x14ac:dyDescent="0.25">
      <c r="A3831" s="2">
        <v>45453</v>
      </c>
      <c r="B3831" s="3">
        <f t="shared" si="179"/>
        <v>2024</v>
      </c>
      <c r="C3831" t="str">
        <f t="shared" si="177"/>
        <v>2023-2024</v>
      </c>
      <c r="D3831" t="s">
        <v>160</v>
      </c>
      <c r="E3831" t="s">
        <v>38</v>
      </c>
      <c r="F3831" t="str">
        <f t="shared" si="178"/>
        <v>Victoria</v>
      </c>
      <c r="G3831" t="s">
        <v>26</v>
      </c>
      <c r="H3831">
        <v>3199</v>
      </c>
      <c r="I3831" t="s">
        <v>11</v>
      </c>
      <c r="J3831" t="s">
        <v>125</v>
      </c>
      <c r="K3831" t="s">
        <v>159</v>
      </c>
      <c r="L3831" t="s">
        <v>149</v>
      </c>
      <c r="M3831" s="5">
        <v>661</v>
      </c>
    </row>
    <row r="3832" spans="1:13" x14ac:dyDescent="0.25">
      <c r="A3832" s="2">
        <v>45831</v>
      </c>
      <c r="B3832" s="3">
        <f t="shared" si="179"/>
        <v>2025</v>
      </c>
      <c r="C3832" t="str">
        <f t="shared" si="177"/>
        <v>2024-2025</v>
      </c>
      <c r="D3832" t="s">
        <v>160</v>
      </c>
      <c r="E3832" t="s">
        <v>34</v>
      </c>
      <c r="F3832" t="str">
        <f t="shared" si="178"/>
        <v>New South Wales</v>
      </c>
      <c r="G3832" t="s">
        <v>10</v>
      </c>
      <c r="H3832">
        <v>2560</v>
      </c>
      <c r="I3832" t="s">
        <v>11</v>
      </c>
      <c r="J3832" t="s">
        <v>121</v>
      </c>
      <c r="K3832" t="s">
        <v>156</v>
      </c>
      <c r="L3832" t="s">
        <v>146</v>
      </c>
      <c r="M3832" s="5">
        <v>127</v>
      </c>
    </row>
    <row r="3833" spans="1:13" x14ac:dyDescent="0.25">
      <c r="A3833" s="2">
        <v>45625</v>
      </c>
      <c r="B3833" s="3">
        <f t="shared" si="179"/>
        <v>2025</v>
      </c>
      <c r="C3833" t="str">
        <f t="shared" si="177"/>
        <v>2024-2025</v>
      </c>
      <c r="D3833" t="s">
        <v>161</v>
      </c>
      <c r="E3833" t="s">
        <v>74</v>
      </c>
      <c r="F3833" t="str">
        <f t="shared" si="178"/>
        <v>Victoria</v>
      </c>
      <c r="G3833" t="s">
        <v>26</v>
      </c>
      <c r="H3833">
        <v>3500</v>
      </c>
      <c r="I3833" t="s">
        <v>11</v>
      </c>
      <c r="J3833" t="s">
        <v>127</v>
      </c>
      <c r="K3833" t="s">
        <v>159</v>
      </c>
      <c r="L3833" t="s">
        <v>149</v>
      </c>
      <c r="M3833" s="5">
        <v>608</v>
      </c>
    </row>
    <row r="3834" spans="1:13" x14ac:dyDescent="0.25">
      <c r="A3834" s="2">
        <v>45690</v>
      </c>
      <c r="B3834" s="3">
        <f t="shared" si="179"/>
        <v>2025</v>
      </c>
      <c r="C3834" t="str">
        <f t="shared" si="177"/>
        <v>2024-2025</v>
      </c>
      <c r="D3834" t="s">
        <v>160</v>
      </c>
      <c r="E3834" t="s">
        <v>62</v>
      </c>
      <c r="F3834" t="str">
        <f t="shared" si="178"/>
        <v>Victoria</v>
      </c>
      <c r="G3834" t="s">
        <v>26</v>
      </c>
      <c r="H3834">
        <v>3690</v>
      </c>
      <c r="I3834" t="s">
        <v>11</v>
      </c>
      <c r="J3834" t="s">
        <v>135</v>
      </c>
      <c r="K3834" t="s">
        <v>151</v>
      </c>
      <c r="L3834" t="s">
        <v>141</v>
      </c>
      <c r="M3834" s="5">
        <v>415</v>
      </c>
    </row>
    <row r="3835" spans="1:13" x14ac:dyDescent="0.25">
      <c r="A3835" s="2">
        <v>45427</v>
      </c>
      <c r="B3835" s="3">
        <f t="shared" si="179"/>
        <v>2024</v>
      </c>
      <c r="C3835" t="str">
        <f t="shared" si="177"/>
        <v>2023-2024</v>
      </c>
      <c r="D3835" t="s">
        <v>160</v>
      </c>
      <c r="E3835" t="s">
        <v>23</v>
      </c>
      <c r="F3835" t="str">
        <f t="shared" si="178"/>
        <v>New South Wales</v>
      </c>
      <c r="G3835" t="s">
        <v>10</v>
      </c>
      <c r="H3835">
        <v>2830</v>
      </c>
      <c r="I3835" t="s">
        <v>11</v>
      </c>
      <c r="J3835" t="s">
        <v>130</v>
      </c>
      <c r="K3835" t="s">
        <v>152</v>
      </c>
      <c r="L3835" t="s">
        <v>142</v>
      </c>
      <c r="M3835" s="5">
        <v>752</v>
      </c>
    </row>
    <row r="3836" spans="1:13" x14ac:dyDescent="0.25">
      <c r="A3836" s="2">
        <v>45420</v>
      </c>
      <c r="B3836" s="3">
        <f t="shared" si="179"/>
        <v>2024</v>
      </c>
      <c r="C3836" t="str">
        <f t="shared" si="177"/>
        <v>2023-2024</v>
      </c>
      <c r="D3836" t="s">
        <v>160</v>
      </c>
      <c r="E3836" t="s">
        <v>25</v>
      </c>
      <c r="F3836" t="str">
        <f t="shared" si="178"/>
        <v>Victoria</v>
      </c>
      <c r="G3836" t="s">
        <v>26</v>
      </c>
      <c r="H3836">
        <v>3066</v>
      </c>
      <c r="I3836" t="s">
        <v>11</v>
      </c>
      <c r="J3836" t="s">
        <v>126</v>
      </c>
      <c r="K3836" t="s">
        <v>152</v>
      </c>
      <c r="L3836" t="s">
        <v>142</v>
      </c>
      <c r="M3836" s="5">
        <v>136</v>
      </c>
    </row>
    <row r="3837" spans="1:13" x14ac:dyDescent="0.25">
      <c r="A3837" s="2">
        <v>45370</v>
      </c>
      <c r="B3837" s="3">
        <f t="shared" si="179"/>
        <v>2024</v>
      </c>
      <c r="C3837" t="str">
        <f t="shared" si="177"/>
        <v>2023-2024</v>
      </c>
      <c r="D3837" t="s">
        <v>160</v>
      </c>
      <c r="E3837" t="s">
        <v>68</v>
      </c>
      <c r="F3837" t="str">
        <f t="shared" si="178"/>
        <v>Victoria</v>
      </c>
      <c r="G3837" t="s">
        <v>26</v>
      </c>
      <c r="H3837">
        <v>3429</v>
      </c>
      <c r="I3837" t="s">
        <v>11</v>
      </c>
      <c r="J3837" t="s">
        <v>127</v>
      </c>
      <c r="K3837" t="s">
        <v>159</v>
      </c>
      <c r="L3837" t="s">
        <v>149</v>
      </c>
      <c r="M3837" s="5">
        <v>635</v>
      </c>
    </row>
    <row r="3838" spans="1:13" x14ac:dyDescent="0.25">
      <c r="A3838" s="2">
        <v>45556</v>
      </c>
      <c r="B3838" s="3">
        <f t="shared" si="179"/>
        <v>2025</v>
      </c>
      <c r="C3838" t="str">
        <f t="shared" si="177"/>
        <v>2024-2025</v>
      </c>
      <c r="D3838" t="s">
        <v>160</v>
      </c>
      <c r="E3838" t="s">
        <v>12</v>
      </c>
      <c r="F3838" t="str">
        <f t="shared" si="178"/>
        <v>New South Wales</v>
      </c>
      <c r="G3838" t="s">
        <v>10</v>
      </c>
      <c r="H3838">
        <v>2795</v>
      </c>
      <c r="I3838" t="s">
        <v>11</v>
      </c>
      <c r="J3838" t="s">
        <v>130</v>
      </c>
      <c r="K3838" t="s">
        <v>154</v>
      </c>
      <c r="L3838" t="s">
        <v>144</v>
      </c>
      <c r="M3838" s="5">
        <v>138</v>
      </c>
    </row>
    <row r="3839" spans="1:13" x14ac:dyDescent="0.25">
      <c r="A3839" s="2">
        <v>45984</v>
      </c>
      <c r="B3839" s="3">
        <f t="shared" si="179"/>
        <v>2026</v>
      </c>
      <c r="C3839" t="str">
        <f t="shared" si="177"/>
        <v>2025-2026</v>
      </c>
      <c r="D3839" t="s">
        <v>160</v>
      </c>
      <c r="E3839" t="s">
        <v>83</v>
      </c>
      <c r="F3839" t="str">
        <f t="shared" si="178"/>
        <v>Victoria</v>
      </c>
      <c r="G3839" t="s">
        <v>26</v>
      </c>
      <c r="H3839">
        <v>3551</v>
      </c>
      <c r="I3839" t="s">
        <v>11</v>
      </c>
      <c r="J3839" t="s">
        <v>127</v>
      </c>
      <c r="K3839" t="s">
        <v>154</v>
      </c>
      <c r="L3839" t="s">
        <v>144</v>
      </c>
      <c r="M3839" s="5">
        <v>240</v>
      </c>
    </row>
    <row r="3840" spans="1:13" x14ac:dyDescent="0.25">
      <c r="A3840" s="2">
        <v>45756</v>
      </c>
      <c r="B3840" s="3">
        <f t="shared" si="179"/>
        <v>2025</v>
      </c>
      <c r="C3840" t="str">
        <f t="shared" si="177"/>
        <v>2024-2025</v>
      </c>
      <c r="D3840" t="s">
        <v>161</v>
      </c>
      <c r="E3840" t="s">
        <v>14</v>
      </c>
      <c r="F3840" t="str">
        <f t="shared" si="178"/>
        <v>Northern Territory</v>
      </c>
      <c r="G3840" t="s">
        <v>15</v>
      </c>
      <c r="H3840">
        <v>800</v>
      </c>
      <c r="I3840" t="s">
        <v>11</v>
      </c>
      <c r="J3840" t="s">
        <v>138</v>
      </c>
      <c r="K3840" t="s">
        <v>152</v>
      </c>
      <c r="L3840" t="s">
        <v>142</v>
      </c>
      <c r="M3840" s="5">
        <v>417</v>
      </c>
    </row>
    <row r="3841" spans="1:13" x14ac:dyDescent="0.25">
      <c r="A3841" s="2">
        <v>45891</v>
      </c>
      <c r="B3841" s="3">
        <f t="shared" si="179"/>
        <v>2026</v>
      </c>
      <c r="C3841" t="str">
        <f t="shared" si="177"/>
        <v>2025-2026</v>
      </c>
      <c r="D3841" t="s">
        <v>160</v>
      </c>
      <c r="E3841" t="s">
        <v>92</v>
      </c>
      <c r="F3841" t="str">
        <f t="shared" si="178"/>
        <v>New South Wales</v>
      </c>
      <c r="G3841" t="s">
        <v>10</v>
      </c>
      <c r="H3841">
        <v>2015</v>
      </c>
      <c r="I3841" t="s">
        <v>11</v>
      </c>
      <c r="J3841" t="s">
        <v>124</v>
      </c>
      <c r="K3841" t="s">
        <v>156</v>
      </c>
      <c r="L3841" t="s">
        <v>146</v>
      </c>
      <c r="M3841" s="5">
        <v>769</v>
      </c>
    </row>
    <row r="3842" spans="1:13" x14ac:dyDescent="0.25">
      <c r="A3842" s="2">
        <v>45730</v>
      </c>
      <c r="B3842" s="3">
        <f t="shared" si="179"/>
        <v>2025</v>
      </c>
      <c r="C3842" t="str">
        <f t="shared" ref="C3842:C3905" si="180">IF(MONTH(A3842) &gt;= 7, YEAR(A3842) &amp; "-" &amp; YEAR(A3842) + 1, YEAR(A3842) - 1 &amp; "-" &amp; YEAR(A3842))</f>
        <v>2024-2025</v>
      </c>
      <c r="D3842" t="s">
        <v>160</v>
      </c>
      <c r="E3842" t="s">
        <v>67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43</v>
      </c>
      <c r="H3842">
        <v>7250</v>
      </c>
      <c r="I3842" t="s">
        <v>11</v>
      </c>
      <c r="J3842" t="s">
        <v>128</v>
      </c>
      <c r="K3842" t="s">
        <v>151</v>
      </c>
      <c r="L3842" t="s">
        <v>141</v>
      </c>
      <c r="M3842" s="5">
        <v>193</v>
      </c>
    </row>
    <row r="3843" spans="1:13" x14ac:dyDescent="0.25">
      <c r="A3843" s="2">
        <v>45483</v>
      </c>
      <c r="B3843" s="3">
        <f t="shared" ref="B3843:B3906" si="182">IF(MONTH(A3843)&gt;=7,YEAR(A3843)+1,YEAR(A3843))</f>
        <v>2025</v>
      </c>
      <c r="C3843" t="str">
        <f t="shared" si="180"/>
        <v>2024-2025</v>
      </c>
      <c r="D3843" t="s">
        <v>160</v>
      </c>
      <c r="E3843" t="s">
        <v>66</v>
      </c>
      <c r="F3843" t="str">
        <f t="shared" si="181"/>
        <v>Western Australia</v>
      </c>
      <c r="G3843" t="s">
        <v>28</v>
      </c>
      <c r="H3843">
        <v>6330</v>
      </c>
      <c r="I3843" t="s">
        <v>11</v>
      </c>
      <c r="J3843" t="s">
        <v>133</v>
      </c>
      <c r="K3843" t="s">
        <v>158</v>
      </c>
      <c r="L3843" t="s">
        <v>148</v>
      </c>
      <c r="M3843" s="5">
        <v>304</v>
      </c>
    </row>
    <row r="3844" spans="1:13" x14ac:dyDescent="0.25">
      <c r="A3844" s="2">
        <v>45573</v>
      </c>
      <c r="B3844" s="3">
        <f t="shared" si="182"/>
        <v>2025</v>
      </c>
      <c r="C3844" t="str">
        <f t="shared" si="180"/>
        <v>2024-2025</v>
      </c>
      <c r="D3844" t="s">
        <v>160</v>
      </c>
      <c r="E3844" t="s">
        <v>83</v>
      </c>
      <c r="F3844" t="str">
        <f t="shared" si="181"/>
        <v>Victoria</v>
      </c>
      <c r="G3844" t="s">
        <v>26</v>
      </c>
      <c r="H3844">
        <v>3551</v>
      </c>
      <c r="I3844" t="s">
        <v>11</v>
      </c>
      <c r="J3844" t="s">
        <v>127</v>
      </c>
      <c r="K3844" t="s">
        <v>150</v>
      </c>
      <c r="L3844" t="s">
        <v>140</v>
      </c>
      <c r="M3844" s="5">
        <v>544</v>
      </c>
    </row>
    <row r="3845" spans="1:13" x14ac:dyDescent="0.25">
      <c r="A3845" s="2">
        <v>45895</v>
      </c>
      <c r="B3845" s="3">
        <f t="shared" si="182"/>
        <v>2026</v>
      </c>
      <c r="C3845" t="str">
        <f t="shared" si="180"/>
        <v>2025-2026</v>
      </c>
      <c r="D3845" t="s">
        <v>160</v>
      </c>
      <c r="E3845" t="s">
        <v>63</v>
      </c>
      <c r="F3845" t="str">
        <f t="shared" si="181"/>
        <v>Queensland</v>
      </c>
      <c r="G3845" t="s">
        <v>19</v>
      </c>
      <c r="H3845">
        <v>4068</v>
      </c>
      <c r="I3845" t="s">
        <v>11</v>
      </c>
      <c r="J3845" t="s">
        <v>129</v>
      </c>
      <c r="K3845" t="s">
        <v>154</v>
      </c>
      <c r="L3845" t="s">
        <v>144</v>
      </c>
      <c r="M3845" s="5">
        <v>763</v>
      </c>
    </row>
    <row r="3846" spans="1:13" x14ac:dyDescent="0.25">
      <c r="A3846" s="2">
        <v>45978</v>
      </c>
      <c r="B3846" s="3">
        <f t="shared" si="182"/>
        <v>2026</v>
      </c>
      <c r="C3846" t="str">
        <f t="shared" si="180"/>
        <v>2025-2026</v>
      </c>
      <c r="D3846" t="s">
        <v>160</v>
      </c>
      <c r="E3846" t="s">
        <v>90</v>
      </c>
      <c r="F3846" t="str">
        <f t="shared" si="181"/>
        <v>New South Wales</v>
      </c>
      <c r="G3846" t="s">
        <v>10</v>
      </c>
      <c r="H3846">
        <v>2650</v>
      </c>
      <c r="I3846" t="s">
        <v>11</v>
      </c>
      <c r="J3846" t="s">
        <v>130</v>
      </c>
      <c r="K3846" t="s">
        <v>153</v>
      </c>
      <c r="L3846" t="s">
        <v>143</v>
      </c>
      <c r="M3846" s="5">
        <v>215</v>
      </c>
    </row>
    <row r="3847" spans="1:13" x14ac:dyDescent="0.25">
      <c r="A3847" s="2">
        <v>45362</v>
      </c>
      <c r="B3847" s="3">
        <f t="shared" si="182"/>
        <v>2024</v>
      </c>
      <c r="C3847" t="str">
        <f t="shared" si="180"/>
        <v>2023-2024</v>
      </c>
      <c r="D3847" t="s">
        <v>160</v>
      </c>
      <c r="E3847" t="s">
        <v>105</v>
      </c>
      <c r="F3847" t="str">
        <f t="shared" si="181"/>
        <v>New South Wales</v>
      </c>
      <c r="G3847" t="s">
        <v>10</v>
      </c>
      <c r="H3847">
        <v>2031</v>
      </c>
      <c r="I3847" t="s">
        <v>11</v>
      </c>
      <c r="J3847" t="s">
        <v>124</v>
      </c>
      <c r="K3847" t="s">
        <v>156</v>
      </c>
      <c r="L3847" t="s">
        <v>146</v>
      </c>
      <c r="M3847" s="5">
        <v>416</v>
      </c>
    </row>
    <row r="3848" spans="1:13" x14ac:dyDescent="0.25">
      <c r="A3848" s="2">
        <v>45485</v>
      </c>
      <c r="B3848" s="3">
        <f t="shared" si="182"/>
        <v>2025</v>
      </c>
      <c r="C3848" t="str">
        <f t="shared" si="180"/>
        <v>2024-2025</v>
      </c>
      <c r="D3848" t="s">
        <v>160</v>
      </c>
      <c r="E3848" t="s">
        <v>24</v>
      </c>
      <c r="F3848" t="str">
        <f t="shared" si="181"/>
        <v>Queensland</v>
      </c>
      <c r="G3848" t="s">
        <v>19</v>
      </c>
      <c r="H3848">
        <v>4053</v>
      </c>
      <c r="I3848" t="s">
        <v>11</v>
      </c>
      <c r="J3848" t="s">
        <v>129</v>
      </c>
      <c r="K3848" t="s">
        <v>150</v>
      </c>
      <c r="L3848" t="s">
        <v>140</v>
      </c>
      <c r="M3848" s="5">
        <v>634</v>
      </c>
    </row>
    <row r="3849" spans="1:13" x14ac:dyDescent="0.25">
      <c r="A3849" s="2">
        <v>45410</v>
      </c>
      <c r="B3849" s="3">
        <f t="shared" si="182"/>
        <v>2024</v>
      </c>
      <c r="C3849" t="str">
        <f t="shared" si="180"/>
        <v>2023-2024</v>
      </c>
      <c r="D3849" t="s">
        <v>160</v>
      </c>
      <c r="E3849" t="s">
        <v>38</v>
      </c>
      <c r="F3849" t="str">
        <f t="shared" si="181"/>
        <v>Victoria</v>
      </c>
      <c r="G3849" t="s">
        <v>26</v>
      </c>
      <c r="H3849">
        <v>3199</v>
      </c>
      <c r="I3849" t="s">
        <v>11</v>
      </c>
      <c r="J3849" t="s">
        <v>125</v>
      </c>
      <c r="K3849" t="s">
        <v>153</v>
      </c>
      <c r="L3849" t="s">
        <v>143</v>
      </c>
      <c r="M3849" s="5">
        <v>680</v>
      </c>
    </row>
    <row r="3850" spans="1:13" x14ac:dyDescent="0.25">
      <c r="A3850" s="2">
        <v>45399</v>
      </c>
      <c r="B3850" s="3">
        <f t="shared" si="182"/>
        <v>2024</v>
      </c>
      <c r="C3850" t="str">
        <f t="shared" si="180"/>
        <v>2023-2024</v>
      </c>
      <c r="D3850" t="s">
        <v>160</v>
      </c>
      <c r="E3850" t="s">
        <v>87</v>
      </c>
      <c r="F3850" t="str">
        <f t="shared" si="181"/>
        <v>New South Wales</v>
      </c>
      <c r="G3850" t="s">
        <v>10</v>
      </c>
      <c r="H3850">
        <v>2158</v>
      </c>
      <c r="I3850" t="s">
        <v>11</v>
      </c>
      <c r="J3850" t="s">
        <v>123</v>
      </c>
      <c r="K3850" t="s">
        <v>151</v>
      </c>
      <c r="L3850" t="s">
        <v>141</v>
      </c>
      <c r="M3850" s="5">
        <v>31</v>
      </c>
    </row>
    <row r="3851" spans="1:13" x14ac:dyDescent="0.25">
      <c r="A3851" s="2">
        <v>45327</v>
      </c>
      <c r="B3851" s="3">
        <f t="shared" si="182"/>
        <v>2024</v>
      </c>
      <c r="C3851" t="str">
        <f t="shared" si="180"/>
        <v>2023-2024</v>
      </c>
      <c r="D3851" t="s">
        <v>160</v>
      </c>
      <c r="E3851" t="s">
        <v>111</v>
      </c>
      <c r="F3851" t="str">
        <f t="shared" si="181"/>
        <v>New South Wales</v>
      </c>
      <c r="G3851" t="s">
        <v>10</v>
      </c>
      <c r="H3851">
        <v>2154</v>
      </c>
      <c r="I3851" t="s">
        <v>11</v>
      </c>
      <c r="J3851" t="s">
        <v>123</v>
      </c>
      <c r="K3851" t="s">
        <v>154</v>
      </c>
      <c r="L3851" t="s">
        <v>144</v>
      </c>
      <c r="M3851" s="5">
        <v>634</v>
      </c>
    </row>
    <row r="3852" spans="1:13" x14ac:dyDescent="0.25">
      <c r="A3852" s="2">
        <v>45402</v>
      </c>
      <c r="B3852" s="3">
        <f t="shared" si="182"/>
        <v>2024</v>
      </c>
      <c r="C3852" t="str">
        <f t="shared" si="180"/>
        <v>2023-2024</v>
      </c>
      <c r="D3852" t="s">
        <v>160</v>
      </c>
      <c r="E3852" t="s">
        <v>73</v>
      </c>
      <c r="F3852" t="str">
        <f t="shared" si="181"/>
        <v>Queensland</v>
      </c>
      <c r="G3852" t="s">
        <v>19</v>
      </c>
      <c r="H3852">
        <v>4509</v>
      </c>
      <c r="I3852" t="s">
        <v>11</v>
      </c>
      <c r="J3852" t="s">
        <v>122</v>
      </c>
      <c r="K3852" t="s">
        <v>154</v>
      </c>
      <c r="L3852" t="s">
        <v>144</v>
      </c>
      <c r="M3852" s="5">
        <v>66</v>
      </c>
    </row>
    <row r="3853" spans="1:13" x14ac:dyDescent="0.25">
      <c r="A3853" s="2">
        <v>45661</v>
      </c>
      <c r="B3853" s="3">
        <f t="shared" si="182"/>
        <v>2025</v>
      </c>
      <c r="C3853" t="str">
        <f t="shared" si="180"/>
        <v>2024-2025</v>
      </c>
      <c r="D3853" t="s">
        <v>160</v>
      </c>
      <c r="E3853" t="s">
        <v>83</v>
      </c>
      <c r="F3853" t="str">
        <f t="shared" si="181"/>
        <v>Victoria</v>
      </c>
      <c r="G3853" t="s">
        <v>26</v>
      </c>
      <c r="H3853">
        <v>3551</v>
      </c>
      <c r="I3853" t="s">
        <v>11</v>
      </c>
      <c r="J3853" t="s">
        <v>127</v>
      </c>
      <c r="K3853" t="s">
        <v>153</v>
      </c>
      <c r="L3853" t="s">
        <v>143</v>
      </c>
      <c r="M3853" s="5">
        <v>107</v>
      </c>
    </row>
    <row r="3854" spans="1:13" x14ac:dyDescent="0.25">
      <c r="A3854" s="2">
        <v>45372</v>
      </c>
      <c r="B3854" s="3">
        <f t="shared" si="182"/>
        <v>2024</v>
      </c>
      <c r="C3854" t="str">
        <f t="shared" si="180"/>
        <v>2023-2024</v>
      </c>
      <c r="D3854" t="s">
        <v>160</v>
      </c>
      <c r="E3854" t="s">
        <v>68</v>
      </c>
      <c r="F3854" t="str">
        <f t="shared" si="181"/>
        <v>Victoria</v>
      </c>
      <c r="G3854" t="s">
        <v>26</v>
      </c>
      <c r="H3854">
        <v>3429</v>
      </c>
      <c r="I3854" t="s">
        <v>11</v>
      </c>
      <c r="J3854" t="s">
        <v>127</v>
      </c>
      <c r="K3854" t="s">
        <v>150</v>
      </c>
      <c r="L3854" t="s">
        <v>140</v>
      </c>
      <c r="M3854" s="5">
        <v>472</v>
      </c>
    </row>
    <row r="3855" spans="1:13" x14ac:dyDescent="0.25">
      <c r="A3855" s="2">
        <v>45571</v>
      </c>
      <c r="B3855" s="3">
        <f t="shared" si="182"/>
        <v>2025</v>
      </c>
      <c r="C3855" t="str">
        <f t="shared" si="180"/>
        <v>2024-2025</v>
      </c>
      <c r="D3855" t="s">
        <v>160</v>
      </c>
      <c r="E3855" t="s">
        <v>107</v>
      </c>
      <c r="F3855" t="str">
        <f t="shared" si="181"/>
        <v>New South Wales</v>
      </c>
      <c r="G3855" t="s">
        <v>10</v>
      </c>
      <c r="H3855">
        <v>2020</v>
      </c>
      <c r="I3855" t="s">
        <v>11</v>
      </c>
      <c r="J3855" t="s">
        <v>124</v>
      </c>
      <c r="K3855" t="s">
        <v>154</v>
      </c>
      <c r="L3855" t="s">
        <v>144</v>
      </c>
      <c r="M3855" s="5">
        <v>683</v>
      </c>
    </row>
    <row r="3856" spans="1:13" x14ac:dyDescent="0.25">
      <c r="A3856" s="2">
        <v>45587</v>
      </c>
      <c r="B3856" s="3">
        <f t="shared" si="182"/>
        <v>2025</v>
      </c>
      <c r="C3856" t="str">
        <f t="shared" si="180"/>
        <v>2024-2025</v>
      </c>
      <c r="D3856" t="s">
        <v>160</v>
      </c>
      <c r="E3856" t="s">
        <v>103</v>
      </c>
      <c r="F3856" t="str">
        <f t="shared" si="181"/>
        <v>Victoria</v>
      </c>
      <c r="G3856" t="s">
        <v>26</v>
      </c>
      <c r="H3856">
        <v>3550</v>
      </c>
      <c r="I3856" t="s">
        <v>11</v>
      </c>
      <c r="J3856" t="s">
        <v>127</v>
      </c>
      <c r="K3856" t="s">
        <v>152</v>
      </c>
      <c r="L3856" t="s">
        <v>142</v>
      </c>
      <c r="M3856" s="5">
        <v>695</v>
      </c>
    </row>
    <row r="3857" spans="1:13" x14ac:dyDescent="0.25">
      <c r="A3857" s="2">
        <v>45458</v>
      </c>
      <c r="B3857" s="3">
        <f t="shared" si="182"/>
        <v>2024</v>
      </c>
      <c r="C3857" t="str">
        <f t="shared" si="180"/>
        <v>2023-2024</v>
      </c>
      <c r="D3857" t="s">
        <v>160</v>
      </c>
      <c r="E3857" t="s">
        <v>88</v>
      </c>
      <c r="F3857" t="str">
        <f t="shared" si="181"/>
        <v>Queensland</v>
      </c>
      <c r="G3857" t="s">
        <v>19</v>
      </c>
      <c r="H3857">
        <v>4570</v>
      </c>
      <c r="I3857" t="s">
        <v>11</v>
      </c>
      <c r="J3857" t="s">
        <v>134</v>
      </c>
      <c r="K3857" t="s">
        <v>159</v>
      </c>
      <c r="L3857" t="s">
        <v>149</v>
      </c>
      <c r="M3857" s="5">
        <v>284</v>
      </c>
    </row>
    <row r="3858" spans="1:13" x14ac:dyDescent="0.25">
      <c r="A3858" s="2">
        <v>45708</v>
      </c>
      <c r="B3858" s="3">
        <f t="shared" si="182"/>
        <v>2025</v>
      </c>
      <c r="C3858" t="str">
        <f t="shared" si="180"/>
        <v>2024-2025</v>
      </c>
      <c r="D3858" t="s">
        <v>160</v>
      </c>
      <c r="E3858" t="s">
        <v>40</v>
      </c>
      <c r="F3858" t="str">
        <f t="shared" si="181"/>
        <v>South Australia</v>
      </c>
      <c r="G3858" t="s">
        <v>17</v>
      </c>
      <c r="H3858">
        <v>5169</v>
      </c>
      <c r="I3858" t="s">
        <v>11</v>
      </c>
      <c r="J3858" t="s">
        <v>132</v>
      </c>
      <c r="K3858" t="s">
        <v>159</v>
      </c>
      <c r="L3858" t="s">
        <v>149</v>
      </c>
      <c r="M3858" s="5">
        <v>765</v>
      </c>
    </row>
    <row r="3859" spans="1:13" x14ac:dyDescent="0.25">
      <c r="A3859" s="2">
        <v>45491</v>
      </c>
      <c r="B3859" s="3">
        <f t="shared" si="182"/>
        <v>2025</v>
      </c>
      <c r="C3859" t="str">
        <f t="shared" si="180"/>
        <v>2024-2025</v>
      </c>
      <c r="D3859" t="s">
        <v>160</v>
      </c>
      <c r="E3859" t="s">
        <v>12</v>
      </c>
      <c r="F3859" t="str">
        <f t="shared" si="181"/>
        <v>New South Wales</v>
      </c>
      <c r="G3859" t="s">
        <v>10</v>
      </c>
      <c r="H3859">
        <v>2795</v>
      </c>
      <c r="I3859" t="s">
        <v>11</v>
      </c>
      <c r="J3859" t="s">
        <v>130</v>
      </c>
      <c r="K3859" t="s">
        <v>156</v>
      </c>
      <c r="L3859" t="s">
        <v>146</v>
      </c>
      <c r="M3859" s="5">
        <v>780</v>
      </c>
    </row>
    <row r="3860" spans="1:13" x14ac:dyDescent="0.25">
      <c r="A3860" s="2">
        <v>45474</v>
      </c>
      <c r="B3860" s="3">
        <f t="shared" si="182"/>
        <v>2025</v>
      </c>
      <c r="C3860" t="str">
        <f t="shared" si="180"/>
        <v>2024-2025</v>
      </c>
      <c r="D3860" t="s">
        <v>160</v>
      </c>
      <c r="E3860" t="s">
        <v>94</v>
      </c>
      <c r="F3860" t="str">
        <f t="shared" si="181"/>
        <v>Queensland</v>
      </c>
      <c r="G3860" t="s">
        <v>19</v>
      </c>
      <c r="H3860">
        <v>4551</v>
      </c>
      <c r="I3860" t="s">
        <v>11</v>
      </c>
      <c r="J3860" t="s">
        <v>134</v>
      </c>
      <c r="K3860" t="s">
        <v>154</v>
      </c>
      <c r="L3860" t="s">
        <v>144</v>
      </c>
      <c r="M3860" s="5">
        <v>672</v>
      </c>
    </row>
    <row r="3861" spans="1:13" x14ac:dyDescent="0.25">
      <c r="A3861" s="2">
        <v>45734</v>
      </c>
      <c r="B3861" s="3">
        <f t="shared" si="182"/>
        <v>2025</v>
      </c>
      <c r="C3861" t="str">
        <f t="shared" si="180"/>
        <v>2024-2025</v>
      </c>
      <c r="D3861" t="s">
        <v>160</v>
      </c>
      <c r="E3861" t="s">
        <v>12</v>
      </c>
      <c r="F3861" t="str">
        <f t="shared" si="181"/>
        <v>New South Wales</v>
      </c>
      <c r="G3861" t="s">
        <v>10</v>
      </c>
      <c r="H3861">
        <v>2795</v>
      </c>
      <c r="I3861" t="s">
        <v>11</v>
      </c>
      <c r="J3861" t="s">
        <v>130</v>
      </c>
      <c r="K3861" t="s">
        <v>153</v>
      </c>
      <c r="L3861" t="s">
        <v>143</v>
      </c>
      <c r="M3861" s="5">
        <v>723</v>
      </c>
    </row>
    <row r="3862" spans="1:13" x14ac:dyDescent="0.25">
      <c r="A3862" s="2">
        <v>45650</v>
      </c>
      <c r="B3862" s="3">
        <f t="shared" si="182"/>
        <v>2025</v>
      </c>
      <c r="C3862" t="str">
        <f t="shared" si="180"/>
        <v>2024-2025</v>
      </c>
      <c r="D3862" t="s">
        <v>160</v>
      </c>
      <c r="E3862" t="s">
        <v>94</v>
      </c>
      <c r="F3862" t="str">
        <f t="shared" si="181"/>
        <v>Queensland</v>
      </c>
      <c r="G3862" t="s">
        <v>19</v>
      </c>
      <c r="H3862">
        <v>4551</v>
      </c>
      <c r="I3862" t="s">
        <v>11</v>
      </c>
      <c r="J3862" t="s">
        <v>134</v>
      </c>
      <c r="K3862" t="s">
        <v>154</v>
      </c>
      <c r="L3862" t="s">
        <v>144</v>
      </c>
      <c r="M3862" s="5">
        <v>368</v>
      </c>
    </row>
    <row r="3863" spans="1:13" x14ac:dyDescent="0.25">
      <c r="A3863" s="2">
        <v>45955</v>
      </c>
      <c r="B3863" s="3">
        <f t="shared" si="182"/>
        <v>2026</v>
      </c>
      <c r="C3863" t="str">
        <f t="shared" si="180"/>
        <v>2025-2026</v>
      </c>
      <c r="D3863" t="s">
        <v>160</v>
      </c>
      <c r="E3863" t="s">
        <v>61</v>
      </c>
      <c r="F3863" t="str">
        <f t="shared" si="181"/>
        <v>Victoria</v>
      </c>
      <c r="G3863" t="s">
        <v>26</v>
      </c>
      <c r="H3863">
        <v>3179</v>
      </c>
      <c r="I3863" t="s">
        <v>11</v>
      </c>
      <c r="J3863" t="s">
        <v>125</v>
      </c>
      <c r="K3863" t="s">
        <v>159</v>
      </c>
      <c r="L3863" t="s">
        <v>149</v>
      </c>
      <c r="M3863" s="5">
        <v>514</v>
      </c>
    </row>
    <row r="3864" spans="1:13" x14ac:dyDescent="0.25">
      <c r="A3864" s="2">
        <v>45742</v>
      </c>
      <c r="B3864" s="3">
        <f t="shared" si="182"/>
        <v>2025</v>
      </c>
      <c r="C3864" t="str">
        <f t="shared" si="180"/>
        <v>2024-2025</v>
      </c>
      <c r="D3864" t="s">
        <v>160</v>
      </c>
      <c r="E3864" t="s">
        <v>99</v>
      </c>
      <c r="F3864" t="str">
        <f t="shared" si="181"/>
        <v>Western Australia</v>
      </c>
      <c r="G3864" t="s">
        <v>28</v>
      </c>
      <c r="H3864">
        <v>6530</v>
      </c>
      <c r="I3864" t="s">
        <v>11</v>
      </c>
      <c r="J3864" t="s">
        <v>139</v>
      </c>
      <c r="K3864" t="s">
        <v>153</v>
      </c>
      <c r="L3864" t="s">
        <v>143</v>
      </c>
      <c r="M3864" s="5">
        <v>46</v>
      </c>
    </row>
    <row r="3865" spans="1:13" x14ac:dyDescent="0.25">
      <c r="A3865" s="2">
        <v>45316</v>
      </c>
      <c r="B3865" s="3">
        <f t="shared" si="182"/>
        <v>2024</v>
      </c>
      <c r="C3865" t="str">
        <f t="shared" si="180"/>
        <v>2023-2024</v>
      </c>
      <c r="D3865" t="s">
        <v>160</v>
      </c>
      <c r="E3865" t="s">
        <v>50</v>
      </c>
      <c r="F3865" t="str">
        <f t="shared" si="181"/>
        <v>Australian Capital Territory</v>
      </c>
      <c r="G3865" t="s">
        <v>51</v>
      </c>
      <c r="H3865">
        <v>2617</v>
      </c>
      <c r="I3865" t="s">
        <v>11</v>
      </c>
      <c r="J3865" t="s">
        <v>121</v>
      </c>
      <c r="K3865" t="s">
        <v>157</v>
      </c>
      <c r="L3865" t="s">
        <v>147</v>
      </c>
      <c r="M3865" s="5">
        <v>266</v>
      </c>
    </row>
    <row r="3866" spans="1:13" x14ac:dyDescent="0.25">
      <c r="A3866" s="2">
        <v>45428</v>
      </c>
      <c r="B3866" s="3">
        <f t="shared" si="182"/>
        <v>2024</v>
      </c>
      <c r="C3866" t="str">
        <f t="shared" si="180"/>
        <v>2023-2024</v>
      </c>
      <c r="D3866" t="s">
        <v>161</v>
      </c>
      <c r="E3866" t="s">
        <v>57</v>
      </c>
      <c r="F3866" t="str">
        <f t="shared" si="181"/>
        <v>New South Wales</v>
      </c>
      <c r="G3866" t="s">
        <v>10</v>
      </c>
      <c r="H3866">
        <v>2064</v>
      </c>
      <c r="I3866" t="s">
        <v>11</v>
      </c>
      <c r="J3866" t="s">
        <v>124</v>
      </c>
      <c r="K3866" t="s">
        <v>159</v>
      </c>
      <c r="L3866" t="s">
        <v>149</v>
      </c>
      <c r="M3866" s="5">
        <v>261</v>
      </c>
    </row>
    <row r="3867" spans="1:13" x14ac:dyDescent="0.25">
      <c r="A3867" s="2">
        <v>45741</v>
      </c>
      <c r="B3867" s="3">
        <f t="shared" si="182"/>
        <v>2025</v>
      </c>
      <c r="C3867" t="str">
        <f t="shared" si="180"/>
        <v>2024-2025</v>
      </c>
      <c r="D3867" t="s">
        <v>160</v>
      </c>
      <c r="E3867" t="s">
        <v>97</v>
      </c>
      <c r="F3867" t="str">
        <f t="shared" si="181"/>
        <v>Tasmania</v>
      </c>
      <c r="G3867" t="s">
        <v>43</v>
      </c>
      <c r="H3867">
        <v>7010</v>
      </c>
      <c r="I3867" t="s">
        <v>11</v>
      </c>
      <c r="J3867" t="s">
        <v>128</v>
      </c>
      <c r="K3867" t="s">
        <v>150</v>
      </c>
      <c r="L3867" t="s">
        <v>140</v>
      </c>
      <c r="M3867" s="5">
        <v>691</v>
      </c>
    </row>
    <row r="3868" spans="1:13" x14ac:dyDescent="0.25">
      <c r="A3868" s="2">
        <v>45771</v>
      </c>
      <c r="B3868" s="3">
        <f t="shared" si="182"/>
        <v>2025</v>
      </c>
      <c r="C3868" t="str">
        <f t="shared" si="180"/>
        <v>2024-2025</v>
      </c>
      <c r="D3868" t="s">
        <v>160</v>
      </c>
      <c r="E3868" t="s">
        <v>27</v>
      </c>
      <c r="F3868" t="str">
        <f t="shared" si="181"/>
        <v>Western Australia</v>
      </c>
      <c r="G3868" t="s">
        <v>28</v>
      </c>
      <c r="H3868">
        <v>6030</v>
      </c>
      <c r="I3868" t="s">
        <v>11</v>
      </c>
      <c r="J3868" t="s">
        <v>119</v>
      </c>
      <c r="K3868" t="s">
        <v>159</v>
      </c>
      <c r="L3868" t="s">
        <v>149</v>
      </c>
      <c r="M3868" s="5">
        <v>144</v>
      </c>
    </row>
    <row r="3869" spans="1:13" x14ac:dyDescent="0.25">
      <c r="A3869" s="2">
        <v>45309</v>
      </c>
      <c r="B3869" s="3">
        <f t="shared" si="182"/>
        <v>2024</v>
      </c>
      <c r="C3869" t="str">
        <f t="shared" si="180"/>
        <v>2023-2024</v>
      </c>
      <c r="D3869" t="s">
        <v>160</v>
      </c>
      <c r="E3869" t="s">
        <v>59</v>
      </c>
      <c r="F3869" t="str">
        <f t="shared" si="181"/>
        <v>South Australia</v>
      </c>
      <c r="G3869" t="s">
        <v>17</v>
      </c>
      <c r="H3869">
        <v>5011</v>
      </c>
      <c r="I3869" t="s">
        <v>11</v>
      </c>
      <c r="J3869" t="s">
        <v>132</v>
      </c>
      <c r="K3869" t="s">
        <v>150</v>
      </c>
      <c r="L3869" t="s">
        <v>140</v>
      </c>
      <c r="M3869" s="5">
        <v>479</v>
      </c>
    </row>
    <row r="3870" spans="1:13" x14ac:dyDescent="0.25">
      <c r="A3870" s="2">
        <v>45540</v>
      </c>
      <c r="B3870" s="3">
        <f t="shared" si="182"/>
        <v>2025</v>
      </c>
      <c r="C3870" t="str">
        <f t="shared" si="180"/>
        <v>2024-2025</v>
      </c>
      <c r="D3870" t="s">
        <v>160</v>
      </c>
      <c r="E3870" t="s">
        <v>31</v>
      </c>
      <c r="F3870" t="str">
        <f t="shared" si="181"/>
        <v>South Australia</v>
      </c>
      <c r="G3870" t="s">
        <v>17</v>
      </c>
      <c r="H3870">
        <v>5082</v>
      </c>
      <c r="I3870" t="s">
        <v>11</v>
      </c>
      <c r="J3870" t="s">
        <v>132</v>
      </c>
      <c r="K3870" t="s">
        <v>159</v>
      </c>
      <c r="L3870" t="s">
        <v>149</v>
      </c>
      <c r="M3870" s="5">
        <v>621</v>
      </c>
    </row>
    <row r="3871" spans="1:13" x14ac:dyDescent="0.25">
      <c r="A3871" s="2">
        <v>45814</v>
      </c>
      <c r="B3871" s="3">
        <f t="shared" si="182"/>
        <v>2025</v>
      </c>
      <c r="C3871" t="str">
        <f t="shared" si="180"/>
        <v>2024-2025</v>
      </c>
      <c r="D3871" t="s">
        <v>160</v>
      </c>
      <c r="E3871" t="s">
        <v>97</v>
      </c>
      <c r="F3871" t="str">
        <f t="shared" si="181"/>
        <v>Tasmania</v>
      </c>
      <c r="G3871" t="s">
        <v>43</v>
      </c>
      <c r="H3871">
        <v>7010</v>
      </c>
      <c r="I3871" t="s">
        <v>11</v>
      </c>
      <c r="J3871" t="s">
        <v>128</v>
      </c>
      <c r="K3871" t="s">
        <v>151</v>
      </c>
      <c r="L3871" t="s">
        <v>141</v>
      </c>
      <c r="M3871" s="5">
        <v>613</v>
      </c>
    </row>
    <row r="3872" spans="1:13" x14ac:dyDescent="0.25">
      <c r="A3872" s="2">
        <v>45630</v>
      </c>
      <c r="B3872" s="3">
        <f t="shared" si="182"/>
        <v>2025</v>
      </c>
      <c r="C3872" t="str">
        <f t="shared" si="180"/>
        <v>2024-2025</v>
      </c>
      <c r="D3872" t="s">
        <v>160</v>
      </c>
      <c r="E3872" t="s">
        <v>62</v>
      </c>
      <c r="F3872" t="str">
        <f t="shared" si="181"/>
        <v>Victoria</v>
      </c>
      <c r="G3872" t="s">
        <v>26</v>
      </c>
      <c r="H3872">
        <v>3690</v>
      </c>
      <c r="I3872" t="s">
        <v>11</v>
      </c>
      <c r="J3872" t="s">
        <v>135</v>
      </c>
      <c r="K3872" t="s">
        <v>151</v>
      </c>
      <c r="L3872" t="s">
        <v>141</v>
      </c>
      <c r="M3872" s="5">
        <v>669</v>
      </c>
    </row>
    <row r="3873" spans="1:13" x14ac:dyDescent="0.25">
      <c r="A3873" s="2">
        <v>45297</v>
      </c>
      <c r="B3873" s="3">
        <f t="shared" si="182"/>
        <v>2024</v>
      </c>
      <c r="C3873" t="str">
        <f t="shared" si="180"/>
        <v>2023-2024</v>
      </c>
      <c r="D3873" t="s">
        <v>160</v>
      </c>
      <c r="E3873" t="s">
        <v>73</v>
      </c>
      <c r="F3873" t="str">
        <f t="shared" si="181"/>
        <v>Queensland</v>
      </c>
      <c r="G3873" t="s">
        <v>19</v>
      </c>
      <c r="H3873">
        <v>4509</v>
      </c>
      <c r="I3873" t="s">
        <v>11</v>
      </c>
      <c r="J3873" t="s">
        <v>122</v>
      </c>
      <c r="K3873" t="s">
        <v>153</v>
      </c>
      <c r="L3873" t="s">
        <v>143</v>
      </c>
      <c r="M3873" s="5">
        <v>83</v>
      </c>
    </row>
    <row r="3874" spans="1:13" x14ac:dyDescent="0.25">
      <c r="A3874" s="2">
        <v>45453</v>
      </c>
      <c r="B3874" s="3">
        <f t="shared" si="182"/>
        <v>2024</v>
      </c>
      <c r="C3874" t="str">
        <f t="shared" si="180"/>
        <v>2023-2024</v>
      </c>
      <c r="D3874" t="s">
        <v>161</v>
      </c>
      <c r="E3874" t="s">
        <v>49</v>
      </c>
      <c r="F3874" t="str">
        <f t="shared" si="181"/>
        <v>New South Wales</v>
      </c>
      <c r="G3874" t="s">
        <v>10</v>
      </c>
      <c r="H3874">
        <v>2350</v>
      </c>
      <c r="I3874" t="s">
        <v>11</v>
      </c>
      <c r="J3874" t="s">
        <v>120</v>
      </c>
      <c r="K3874" t="s">
        <v>154</v>
      </c>
      <c r="L3874" t="s">
        <v>144</v>
      </c>
      <c r="M3874" s="5">
        <v>244</v>
      </c>
    </row>
    <row r="3875" spans="1:13" x14ac:dyDescent="0.25">
      <c r="A3875" s="2">
        <v>45597</v>
      </c>
      <c r="B3875" s="3">
        <f t="shared" si="182"/>
        <v>2025</v>
      </c>
      <c r="C3875" t="str">
        <f t="shared" si="180"/>
        <v>2024-2025</v>
      </c>
      <c r="D3875" t="s">
        <v>160</v>
      </c>
      <c r="E3875" t="s">
        <v>107</v>
      </c>
      <c r="F3875" t="str">
        <f t="shared" si="181"/>
        <v>New South Wales</v>
      </c>
      <c r="G3875" t="s">
        <v>10</v>
      </c>
      <c r="H3875">
        <v>2020</v>
      </c>
      <c r="I3875" t="s">
        <v>11</v>
      </c>
      <c r="J3875" t="s">
        <v>124</v>
      </c>
      <c r="K3875" t="s">
        <v>154</v>
      </c>
      <c r="L3875" t="s">
        <v>144</v>
      </c>
      <c r="M3875" s="5">
        <v>573</v>
      </c>
    </row>
    <row r="3876" spans="1:13" x14ac:dyDescent="0.25">
      <c r="A3876" s="2">
        <v>45820</v>
      </c>
      <c r="B3876" s="3">
        <f t="shared" si="182"/>
        <v>2025</v>
      </c>
      <c r="C3876" t="str">
        <f t="shared" si="180"/>
        <v>2024-2025</v>
      </c>
      <c r="D3876" t="s">
        <v>160</v>
      </c>
      <c r="E3876" t="s">
        <v>82</v>
      </c>
      <c r="F3876" t="str">
        <f t="shared" si="181"/>
        <v>Queensland</v>
      </c>
      <c r="G3876" t="s">
        <v>19</v>
      </c>
      <c r="H3876">
        <v>4215</v>
      </c>
      <c r="I3876" t="s">
        <v>11</v>
      </c>
      <c r="J3876" t="s">
        <v>122</v>
      </c>
      <c r="K3876" t="s">
        <v>154</v>
      </c>
      <c r="L3876" t="s">
        <v>144</v>
      </c>
      <c r="M3876" s="5">
        <v>711</v>
      </c>
    </row>
    <row r="3877" spans="1:13" x14ac:dyDescent="0.25">
      <c r="A3877" s="2">
        <v>45794</v>
      </c>
      <c r="B3877" s="3">
        <f t="shared" si="182"/>
        <v>2025</v>
      </c>
      <c r="C3877" t="str">
        <f t="shared" si="180"/>
        <v>2024-2025</v>
      </c>
      <c r="D3877" t="s">
        <v>160</v>
      </c>
      <c r="E3877" t="s">
        <v>90</v>
      </c>
      <c r="F3877" t="str">
        <f t="shared" si="181"/>
        <v>New South Wales</v>
      </c>
      <c r="G3877" t="s">
        <v>10</v>
      </c>
      <c r="H3877">
        <v>2650</v>
      </c>
      <c r="I3877" t="s">
        <v>11</v>
      </c>
      <c r="J3877" t="s">
        <v>130</v>
      </c>
      <c r="K3877" t="s">
        <v>154</v>
      </c>
      <c r="L3877" t="s">
        <v>144</v>
      </c>
      <c r="M3877" s="5">
        <v>735</v>
      </c>
    </row>
    <row r="3878" spans="1:13" x14ac:dyDescent="0.25">
      <c r="A3878" s="2">
        <v>45660</v>
      </c>
      <c r="B3878" s="3">
        <f t="shared" si="182"/>
        <v>2025</v>
      </c>
      <c r="C3878" t="str">
        <f t="shared" si="180"/>
        <v>2024-2025</v>
      </c>
      <c r="D3878" t="s">
        <v>160</v>
      </c>
      <c r="E3878" t="s">
        <v>99</v>
      </c>
      <c r="F3878" t="str">
        <f t="shared" si="181"/>
        <v>Western Australia</v>
      </c>
      <c r="G3878" t="s">
        <v>28</v>
      </c>
      <c r="H3878">
        <v>6530</v>
      </c>
      <c r="I3878" t="s">
        <v>11</v>
      </c>
      <c r="J3878" t="s">
        <v>139</v>
      </c>
      <c r="K3878" t="s">
        <v>154</v>
      </c>
      <c r="L3878" t="s">
        <v>144</v>
      </c>
      <c r="M3878" s="5">
        <v>568</v>
      </c>
    </row>
    <row r="3879" spans="1:13" x14ac:dyDescent="0.25">
      <c r="A3879" s="2">
        <v>45341</v>
      </c>
      <c r="B3879" s="3">
        <f t="shared" si="182"/>
        <v>2024</v>
      </c>
      <c r="C3879" t="str">
        <f t="shared" si="180"/>
        <v>2023-2024</v>
      </c>
      <c r="D3879" t="s">
        <v>160</v>
      </c>
      <c r="E3879" t="s">
        <v>52</v>
      </c>
      <c r="F3879" t="str">
        <f t="shared" si="181"/>
        <v>New South Wales</v>
      </c>
      <c r="G3879" t="s">
        <v>10</v>
      </c>
      <c r="H3879">
        <v>2485</v>
      </c>
      <c r="I3879" t="s">
        <v>11</v>
      </c>
      <c r="J3879" t="s">
        <v>120</v>
      </c>
      <c r="K3879" t="s">
        <v>159</v>
      </c>
      <c r="L3879" t="s">
        <v>149</v>
      </c>
      <c r="M3879" s="5">
        <v>380</v>
      </c>
    </row>
    <row r="3880" spans="1:13" x14ac:dyDescent="0.25">
      <c r="A3880" s="2">
        <v>45967</v>
      </c>
      <c r="B3880" s="3">
        <f t="shared" si="182"/>
        <v>2026</v>
      </c>
      <c r="C3880" t="str">
        <f t="shared" si="180"/>
        <v>2025-2026</v>
      </c>
      <c r="D3880" t="s">
        <v>160</v>
      </c>
      <c r="E3880" t="s">
        <v>16</v>
      </c>
      <c r="F3880" t="str">
        <f t="shared" si="181"/>
        <v>South Australia</v>
      </c>
      <c r="G3880" t="s">
        <v>17</v>
      </c>
      <c r="H3880">
        <v>5168</v>
      </c>
      <c r="I3880" t="s">
        <v>11</v>
      </c>
      <c r="J3880" t="s">
        <v>132</v>
      </c>
      <c r="K3880" t="s">
        <v>151</v>
      </c>
      <c r="L3880" t="s">
        <v>141</v>
      </c>
      <c r="M3880" s="5">
        <v>544</v>
      </c>
    </row>
    <row r="3881" spans="1:13" x14ac:dyDescent="0.25">
      <c r="A3881" s="2">
        <v>45784</v>
      </c>
      <c r="B3881" s="3">
        <f t="shared" si="182"/>
        <v>2025</v>
      </c>
      <c r="C3881" t="str">
        <f t="shared" si="180"/>
        <v>2024-2025</v>
      </c>
      <c r="D3881" t="s">
        <v>160</v>
      </c>
      <c r="E3881" t="s">
        <v>12</v>
      </c>
      <c r="F3881" t="str">
        <f t="shared" si="181"/>
        <v>New South Wales</v>
      </c>
      <c r="G3881" t="s">
        <v>10</v>
      </c>
      <c r="H3881">
        <v>2795</v>
      </c>
      <c r="I3881" t="s">
        <v>11</v>
      </c>
      <c r="J3881" t="s">
        <v>130</v>
      </c>
      <c r="K3881" t="s">
        <v>154</v>
      </c>
      <c r="L3881" t="s">
        <v>144</v>
      </c>
      <c r="M3881" s="5">
        <v>238</v>
      </c>
    </row>
    <row r="3882" spans="1:13" x14ac:dyDescent="0.25">
      <c r="A3882" s="2">
        <v>45973</v>
      </c>
      <c r="B3882" s="3">
        <f t="shared" si="182"/>
        <v>2026</v>
      </c>
      <c r="C3882" t="str">
        <f t="shared" si="180"/>
        <v>2025-2026</v>
      </c>
      <c r="D3882" t="s">
        <v>161</v>
      </c>
      <c r="E3882" t="s">
        <v>77</v>
      </c>
      <c r="F3882" t="str">
        <f t="shared" si="181"/>
        <v>Victoria</v>
      </c>
      <c r="G3882" t="s">
        <v>26</v>
      </c>
      <c r="H3882">
        <v>3018</v>
      </c>
      <c r="I3882" t="s">
        <v>11</v>
      </c>
      <c r="J3882" t="s">
        <v>126</v>
      </c>
      <c r="K3882" t="s">
        <v>156</v>
      </c>
      <c r="L3882" t="s">
        <v>146</v>
      </c>
      <c r="M3882" s="5">
        <v>410</v>
      </c>
    </row>
    <row r="3883" spans="1:13" x14ac:dyDescent="0.25">
      <c r="A3883" s="2">
        <v>45828</v>
      </c>
      <c r="B3883" s="3">
        <f t="shared" si="182"/>
        <v>2025</v>
      </c>
      <c r="C3883" t="str">
        <f t="shared" si="180"/>
        <v>2024-2025</v>
      </c>
      <c r="D3883" t="s">
        <v>160</v>
      </c>
      <c r="E3883" t="s">
        <v>102</v>
      </c>
      <c r="F3883" t="str">
        <f t="shared" si="181"/>
        <v>Queensland</v>
      </c>
      <c r="G3883" t="s">
        <v>19</v>
      </c>
      <c r="H3883">
        <v>4825</v>
      </c>
      <c r="I3883" t="s">
        <v>11</v>
      </c>
      <c r="J3883" t="s">
        <v>131</v>
      </c>
      <c r="K3883" t="s">
        <v>159</v>
      </c>
      <c r="L3883" t="s">
        <v>149</v>
      </c>
      <c r="M3883" s="5">
        <v>91</v>
      </c>
    </row>
    <row r="3884" spans="1:13" x14ac:dyDescent="0.25">
      <c r="A3884" s="2">
        <v>45537</v>
      </c>
      <c r="B3884" s="3">
        <f t="shared" si="182"/>
        <v>2025</v>
      </c>
      <c r="C3884" t="str">
        <f t="shared" si="180"/>
        <v>2024-2025</v>
      </c>
      <c r="D3884" t="s">
        <v>160</v>
      </c>
      <c r="E3884" t="s">
        <v>84</v>
      </c>
      <c r="F3884" t="str">
        <f t="shared" si="181"/>
        <v>Western Australia</v>
      </c>
      <c r="G3884" t="s">
        <v>28</v>
      </c>
      <c r="H3884">
        <v>6280</v>
      </c>
      <c r="I3884" t="s">
        <v>11</v>
      </c>
      <c r="J3884" t="s">
        <v>133</v>
      </c>
      <c r="K3884" t="s">
        <v>154</v>
      </c>
      <c r="L3884" t="s">
        <v>144</v>
      </c>
      <c r="M3884" s="5">
        <v>227</v>
      </c>
    </row>
    <row r="3885" spans="1:13" x14ac:dyDescent="0.25">
      <c r="A3885" s="2">
        <v>45723</v>
      </c>
      <c r="B3885" s="3">
        <f t="shared" si="182"/>
        <v>2025</v>
      </c>
      <c r="C3885" t="str">
        <f t="shared" si="180"/>
        <v>2024-2025</v>
      </c>
      <c r="D3885" t="s">
        <v>160</v>
      </c>
      <c r="E3885" t="s">
        <v>83</v>
      </c>
      <c r="F3885" t="str">
        <f t="shared" si="181"/>
        <v>Victoria</v>
      </c>
      <c r="G3885" t="s">
        <v>26</v>
      </c>
      <c r="H3885">
        <v>3551</v>
      </c>
      <c r="I3885" t="s">
        <v>11</v>
      </c>
      <c r="J3885" t="s">
        <v>127</v>
      </c>
      <c r="K3885" t="s">
        <v>154</v>
      </c>
      <c r="L3885" t="s">
        <v>144</v>
      </c>
      <c r="M3885" s="5">
        <v>485</v>
      </c>
    </row>
    <row r="3886" spans="1:13" x14ac:dyDescent="0.25">
      <c r="A3886" s="2">
        <v>45461</v>
      </c>
      <c r="B3886" s="3">
        <f t="shared" si="182"/>
        <v>2024</v>
      </c>
      <c r="C3886" t="str">
        <f t="shared" si="180"/>
        <v>2023-2024</v>
      </c>
      <c r="D3886" t="s">
        <v>161</v>
      </c>
      <c r="E3886" t="s">
        <v>57</v>
      </c>
      <c r="F3886" t="str">
        <f t="shared" si="181"/>
        <v>New South Wales</v>
      </c>
      <c r="G3886" t="s">
        <v>10</v>
      </c>
      <c r="H3886">
        <v>2064</v>
      </c>
      <c r="I3886" t="s">
        <v>11</v>
      </c>
      <c r="J3886" t="s">
        <v>124</v>
      </c>
      <c r="K3886" t="s">
        <v>153</v>
      </c>
      <c r="L3886" t="s">
        <v>143</v>
      </c>
      <c r="M3886" s="5">
        <v>607</v>
      </c>
    </row>
    <row r="3887" spans="1:13" x14ac:dyDescent="0.25">
      <c r="A3887" s="2">
        <v>45954</v>
      </c>
      <c r="B3887" s="3">
        <f t="shared" si="182"/>
        <v>2026</v>
      </c>
      <c r="C3887" t="str">
        <f t="shared" si="180"/>
        <v>2025-2026</v>
      </c>
      <c r="D3887" t="s">
        <v>160</v>
      </c>
      <c r="E3887" t="s">
        <v>38</v>
      </c>
      <c r="F3887" t="str">
        <f t="shared" si="181"/>
        <v>Victoria</v>
      </c>
      <c r="G3887" t="s">
        <v>26</v>
      </c>
      <c r="H3887">
        <v>3199</v>
      </c>
      <c r="I3887" t="s">
        <v>11</v>
      </c>
      <c r="J3887" t="s">
        <v>125</v>
      </c>
      <c r="K3887" t="s">
        <v>150</v>
      </c>
      <c r="L3887" t="s">
        <v>140</v>
      </c>
      <c r="M3887" s="5">
        <v>486</v>
      </c>
    </row>
    <row r="3888" spans="1:13" x14ac:dyDescent="0.25">
      <c r="A3888" s="2">
        <v>45955</v>
      </c>
      <c r="B3888" s="3">
        <f t="shared" si="182"/>
        <v>2026</v>
      </c>
      <c r="C3888" t="str">
        <f t="shared" si="180"/>
        <v>2025-2026</v>
      </c>
      <c r="D3888" t="s">
        <v>160</v>
      </c>
      <c r="E3888" t="s">
        <v>23</v>
      </c>
      <c r="F3888" t="str">
        <f t="shared" si="181"/>
        <v>New South Wales</v>
      </c>
      <c r="G3888" t="s">
        <v>10</v>
      </c>
      <c r="H3888">
        <v>2830</v>
      </c>
      <c r="I3888" t="s">
        <v>11</v>
      </c>
      <c r="J3888" t="s">
        <v>130</v>
      </c>
      <c r="K3888" t="s">
        <v>153</v>
      </c>
      <c r="L3888" t="s">
        <v>143</v>
      </c>
      <c r="M3888" s="5">
        <v>213</v>
      </c>
    </row>
    <row r="3889" spans="1:13" x14ac:dyDescent="0.25">
      <c r="A3889" s="2">
        <v>45386</v>
      </c>
      <c r="B3889" s="3">
        <f t="shared" si="182"/>
        <v>2024</v>
      </c>
      <c r="C3889" t="str">
        <f t="shared" si="180"/>
        <v>2023-2024</v>
      </c>
      <c r="D3889" t="s">
        <v>161</v>
      </c>
      <c r="E3889" t="s">
        <v>114</v>
      </c>
      <c r="F3889" t="str">
        <f t="shared" si="181"/>
        <v>Victoria</v>
      </c>
      <c r="G3889" t="s">
        <v>26</v>
      </c>
      <c r="H3889">
        <v>3353</v>
      </c>
      <c r="I3889" t="s">
        <v>11</v>
      </c>
      <c r="J3889" t="s">
        <v>127</v>
      </c>
      <c r="K3889" t="s">
        <v>158</v>
      </c>
      <c r="L3889" t="s">
        <v>148</v>
      </c>
      <c r="M3889" s="5">
        <v>415</v>
      </c>
    </row>
    <row r="3890" spans="1:13" x14ac:dyDescent="0.25">
      <c r="A3890" s="2">
        <v>45759</v>
      </c>
      <c r="B3890" s="3">
        <f t="shared" si="182"/>
        <v>2025</v>
      </c>
      <c r="C3890" t="str">
        <f t="shared" si="180"/>
        <v>2024-2025</v>
      </c>
      <c r="D3890" t="s">
        <v>160</v>
      </c>
      <c r="E3890" t="s">
        <v>79</v>
      </c>
      <c r="F3890" t="str">
        <f t="shared" si="181"/>
        <v>Queensland</v>
      </c>
      <c r="G3890" t="s">
        <v>19</v>
      </c>
      <c r="H3890">
        <v>4680</v>
      </c>
      <c r="I3890" t="s">
        <v>11</v>
      </c>
      <c r="J3890" t="s">
        <v>136</v>
      </c>
      <c r="K3890" t="s">
        <v>150</v>
      </c>
      <c r="L3890" t="s">
        <v>140</v>
      </c>
      <c r="M3890" s="5">
        <v>603</v>
      </c>
    </row>
    <row r="3891" spans="1:13" x14ac:dyDescent="0.25">
      <c r="A3891" s="2">
        <v>45486</v>
      </c>
      <c r="B3891" s="3">
        <f t="shared" si="182"/>
        <v>2025</v>
      </c>
      <c r="C3891" t="str">
        <f t="shared" si="180"/>
        <v>2024-2025</v>
      </c>
      <c r="D3891" t="s">
        <v>161</v>
      </c>
      <c r="E3891" t="s">
        <v>77</v>
      </c>
      <c r="F3891" t="str">
        <f t="shared" si="181"/>
        <v>Victoria</v>
      </c>
      <c r="G3891" t="s">
        <v>26</v>
      </c>
      <c r="H3891">
        <v>3018</v>
      </c>
      <c r="I3891" t="s">
        <v>11</v>
      </c>
      <c r="J3891" t="s">
        <v>126</v>
      </c>
      <c r="K3891" t="s">
        <v>150</v>
      </c>
      <c r="L3891" t="s">
        <v>140</v>
      </c>
      <c r="M3891" s="5">
        <v>129</v>
      </c>
    </row>
    <row r="3892" spans="1:13" x14ac:dyDescent="0.25">
      <c r="A3892" s="2">
        <v>45741</v>
      </c>
      <c r="B3892" s="3">
        <f t="shared" si="182"/>
        <v>2025</v>
      </c>
      <c r="C3892" t="str">
        <f t="shared" si="180"/>
        <v>2024-2025</v>
      </c>
      <c r="D3892" t="s">
        <v>161</v>
      </c>
      <c r="E3892" t="s">
        <v>48</v>
      </c>
      <c r="F3892" t="str">
        <f t="shared" si="181"/>
        <v>Western Australia</v>
      </c>
      <c r="G3892" t="s">
        <v>28</v>
      </c>
      <c r="H3892">
        <v>6450</v>
      </c>
      <c r="I3892" t="s">
        <v>11</v>
      </c>
      <c r="J3892" t="s">
        <v>139</v>
      </c>
      <c r="K3892" t="s">
        <v>150</v>
      </c>
      <c r="L3892" t="s">
        <v>140</v>
      </c>
      <c r="M3892" s="5">
        <v>338</v>
      </c>
    </row>
    <row r="3893" spans="1:13" x14ac:dyDescent="0.25">
      <c r="A3893" s="2">
        <v>45670</v>
      </c>
      <c r="B3893" s="3">
        <f t="shared" si="182"/>
        <v>2025</v>
      </c>
      <c r="C3893" t="str">
        <f t="shared" si="180"/>
        <v>2024-2025</v>
      </c>
      <c r="D3893" t="s">
        <v>160</v>
      </c>
      <c r="E3893" t="s">
        <v>55</v>
      </c>
      <c r="F3893" t="str">
        <f t="shared" si="181"/>
        <v>Queensland</v>
      </c>
      <c r="G3893" t="s">
        <v>19</v>
      </c>
      <c r="H3893">
        <v>4740</v>
      </c>
      <c r="I3893" t="s">
        <v>11</v>
      </c>
      <c r="J3893" t="s">
        <v>136</v>
      </c>
      <c r="K3893" t="s">
        <v>150</v>
      </c>
      <c r="L3893" t="s">
        <v>140</v>
      </c>
      <c r="M3893" s="5">
        <v>795</v>
      </c>
    </row>
    <row r="3894" spans="1:13" x14ac:dyDescent="0.25">
      <c r="A3894" s="2">
        <v>45906</v>
      </c>
      <c r="B3894" s="3">
        <f t="shared" si="182"/>
        <v>2026</v>
      </c>
      <c r="C3894" t="str">
        <f t="shared" si="180"/>
        <v>2025-2026</v>
      </c>
      <c r="D3894" t="s">
        <v>160</v>
      </c>
      <c r="E3894" t="s">
        <v>81</v>
      </c>
      <c r="F3894" t="str">
        <f t="shared" si="181"/>
        <v>Victoria</v>
      </c>
      <c r="G3894" t="s">
        <v>26</v>
      </c>
      <c r="H3894">
        <v>3076</v>
      </c>
      <c r="I3894" t="s">
        <v>11</v>
      </c>
      <c r="J3894" t="s">
        <v>126</v>
      </c>
      <c r="K3894" t="s">
        <v>154</v>
      </c>
      <c r="L3894" t="s">
        <v>144</v>
      </c>
      <c r="M3894" s="5">
        <v>252</v>
      </c>
    </row>
    <row r="3895" spans="1:13" x14ac:dyDescent="0.25">
      <c r="A3895" s="2">
        <v>45706</v>
      </c>
      <c r="B3895" s="3">
        <f t="shared" si="182"/>
        <v>2025</v>
      </c>
      <c r="C3895" t="str">
        <f t="shared" si="180"/>
        <v>2024-2025</v>
      </c>
      <c r="D3895" t="s">
        <v>161</v>
      </c>
      <c r="E3895" t="s">
        <v>77</v>
      </c>
      <c r="F3895" t="str">
        <f t="shared" si="181"/>
        <v>Victoria</v>
      </c>
      <c r="G3895" t="s">
        <v>26</v>
      </c>
      <c r="H3895">
        <v>3018</v>
      </c>
      <c r="I3895" t="s">
        <v>11</v>
      </c>
      <c r="J3895" t="s">
        <v>126</v>
      </c>
      <c r="K3895" t="s">
        <v>154</v>
      </c>
      <c r="L3895" t="s">
        <v>144</v>
      </c>
      <c r="M3895" s="5">
        <v>57</v>
      </c>
    </row>
    <row r="3896" spans="1:13" x14ac:dyDescent="0.25">
      <c r="A3896" s="2">
        <v>45324</v>
      </c>
      <c r="B3896" s="3">
        <f t="shared" si="182"/>
        <v>2024</v>
      </c>
      <c r="C3896" t="str">
        <f t="shared" si="180"/>
        <v>2023-2024</v>
      </c>
      <c r="D3896" t="s">
        <v>160</v>
      </c>
      <c r="E3896" t="s">
        <v>107</v>
      </c>
      <c r="F3896" t="str">
        <f t="shared" si="181"/>
        <v>New South Wales</v>
      </c>
      <c r="G3896" t="s">
        <v>10</v>
      </c>
      <c r="H3896">
        <v>2020</v>
      </c>
      <c r="I3896" t="s">
        <v>11</v>
      </c>
      <c r="J3896" t="s">
        <v>124</v>
      </c>
      <c r="K3896" t="s">
        <v>153</v>
      </c>
      <c r="L3896" t="s">
        <v>143</v>
      </c>
      <c r="M3896" s="5">
        <v>743</v>
      </c>
    </row>
    <row r="3897" spans="1:13" x14ac:dyDescent="0.25">
      <c r="A3897" s="2">
        <v>45654</v>
      </c>
      <c r="B3897" s="3">
        <f t="shared" si="182"/>
        <v>2025</v>
      </c>
      <c r="C3897" t="str">
        <f t="shared" si="180"/>
        <v>2024-2025</v>
      </c>
      <c r="D3897" t="s">
        <v>160</v>
      </c>
      <c r="E3897" t="s">
        <v>47</v>
      </c>
      <c r="F3897" t="str">
        <f t="shared" si="181"/>
        <v>Victoria</v>
      </c>
      <c r="G3897" t="s">
        <v>26</v>
      </c>
      <c r="H3897">
        <v>3630</v>
      </c>
      <c r="I3897" t="s">
        <v>11</v>
      </c>
      <c r="J3897" t="s">
        <v>135</v>
      </c>
      <c r="K3897" t="s">
        <v>151</v>
      </c>
      <c r="L3897" t="s">
        <v>141</v>
      </c>
      <c r="M3897" s="5">
        <v>746</v>
      </c>
    </row>
    <row r="3898" spans="1:13" x14ac:dyDescent="0.25">
      <c r="A3898" s="2">
        <v>45932</v>
      </c>
      <c r="B3898" s="3">
        <f t="shared" si="182"/>
        <v>2026</v>
      </c>
      <c r="C3898" t="str">
        <f t="shared" si="180"/>
        <v>2025-2026</v>
      </c>
      <c r="D3898" t="s">
        <v>160</v>
      </c>
      <c r="E3898" t="s">
        <v>63</v>
      </c>
      <c r="F3898" t="str">
        <f t="shared" si="181"/>
        <v>Queensland</v>
      </c>
      <c r="G3898" t="s">
        <v>19</v>
      </c>
      <c r="H3898">
        <v>4068</v>
      </c>
      <c r="I3898" t="s">
        <v>11</v>
      </c>
      <c r="J3898" t="s">
        <v>129</v>
      </c>
      <c r="K3898" t="s">
        <v>154</v>
      </c>
      <c r="L3898" t="s">
        <v>144</v>
      </c>
      <c r="M3898" s="5">
        <v>131</v>
      </c>
    </row>
    <row r="3899" spans="1:13" x14ac:dyDescent="0.25">
      <c r="A3899" s="2">
        <v>45583</v>
      </c>
      <c r="B3899" s="3">
        <f t="shared" si="182"/>
        <v>2025</v>
      </c>
      <c r="C3899" t="str">
        <f t="shared" si="180"/>
        <v>2024-2025</v>
      </c>
      <c r="D3899" t="s">
        <v>161</v>
      </c>
      <c r="E3899" t="s">
        <v>92</v>
      </c>
      <c r="F3899" t="str">
        <f t="shared" si="181"/>
        <v>New South Wales</v>
      </c>
      <c r="G3899" t="s">
        <v>10</v>
      </c>
      <c r="H3899">
        <v>2015</v>
      </c>
      <c r="I3899" t="s">
        <v>11</v>
      </c>
      <c r="J3899" t="s">
        <v>124</v>
      </c>
      <c r="K3899" t="s">
        <v>150</v>
      </c>
      <c r="L3899" t="s">
        <v>140</v>
      </c>
      <c r="M3899" s="5">
        <v>717</v>
      </c>
    </row>
    <row r="3900" spans="1:13" x14ac:dyDescent="0.25">
      <c r="A3900" s="2">
        <v>45966</v>
      </c>
      <c r="B3900" s="3">
        <f t="shared" si="182"/>
        <v>2026</v>
      </c>
      <c r="C3900" t="str">
        <f t="shared" si="180"/>
        <v>2025-2026</v>
      </c>
      <c r="D3900" t="s">
        <v>161</v>
      </c>
      <c r="E3900" t="s">
        <v>49</v>
      </c>
      <c r="F3900" t="str">
        <f t="shared" si="181"/>
        <v>New South Wales</v>
      </c>
      <c r="G3900" t="s">
        <v>10</v>
      </c>
      <c r="H3900">
        <v>2350</v>
      </c>
      <c r="I3900" t="s">
        <v>11</v>
      </c>
      <c r="J3900" t="s">
        <v>120</v>
      </c>
      <c r="K3900" t="s">
        <v>153</v>
      </c>
      <c r="L3900" t="s">
        <v>143</v>
      </c>
      <c r="M3900" s="5">
        <v>313</v>
      </c>
    </row>
    <row r="3901" spans="1:13" x14ac:dyDescent="0.25">
      <c r="A3901" s="2">
        <v>45435</v>
      </c>
      <c r="B3901" s="3">
        <f t="shared" si="182"/>
        <v>2024</v>
      </c>
      <c r="C3901" t="str">
        <f t="shared" si="180"/>
        <v>2023-2024</v>
      </c>
      <c r="D3901" t="s">
        <v>160</v>
      </c>
      <c r="E3901" t="s">
        <v>97</v>
      </c>
      <c r="F3901" t="str">
        <f t="shared" si="181"/>
        <v>Tasmania</v>
      </c>
      <c r="G3901" t="s">
        <v>43</v>
      </c>
      <c r="H3901">
        <v>7010</v>
      </c>
      <c r="I3901" t="s">
        <v>11</v>
      </c>
      <c r="J3901" t="s">
        <v>128</v>
      </c>
      <c r="K3901" t="s">
        <v>159</v>
      </c>
      <c r="L3901" t="s">
        <v>149</v>
      </c>
      <c r="M3901" s="5">
        <v>279</v>
      </c>
    </row>
    <row r="3902" spans="1:13" x14ac:dyDescent="0.25">
      <c r="A3902" s="2">
        <v>45663</v>
      </c>
      <c r="B3902" s="3">
        <f t="shared" si="182"/>
        <v>2025</v>
      </c>
      <c r="C3902" t="str">
        <f t="shared" si="180"/>
        <v>2024-2025</v>
      </c>
      <c r="D3902" t="s">
        <v>160</v>
      </c>
      <c r="E3902" t="s">
        <v>68</v>
      </c>
      <c r="F3902" t="str">
        <f t="shared" si="181"/>
        <v>Victoria</v>
      </c>
      <c r="G3902" t="s">
        <v>26</v>
      </c>
      <c r="H3902">
        <v>3429</v>
      </c>
      <c r="I3902" t="s">
        <v>11</v>
      </c>
      <c r="J3902" t="s">
        <v>127</v>
      </c>
      <c r="K3902" t="s">
        <v>159</v>
      </c>
      <c r="L3902" t="s">
        <v>149</v>
      </c>
      <c r="M3902" s="5">
        <v>793</v>
      </c>
    </row>
    <row r="3903" spans="1:13" x14ac:dyDescent="0.25">
      <c r="A3903" s="2">
        <v>45556</v>
      </c>
      <c r="B3903" s="3">
        <f t="shared" si="182"/>
        <v>2025</v>
      </c>
      <c r="C3903" t="str">
        <f t="shared" si="180"/>
        <v>2024-2025</v>
      </c>
      <c r="D3903" t="s">
        <v>161</v>
      </c>
      <c r="E3903" t="s">
        <v>56</v>
      </c>
      <c r="F3903" t="str">
        <f t="shared" si="181"/>
        <v>Queensland</v>
      </c>
      <c r="G3903" t="s">
        <v>19</v>
      </c>
      <c r="H3903">
        <v>4883</v>
      </c>
      <c r="I3903" t="s">
        <v>11</v>
      </c>
      <c r="J3903" t="s">
        <v>131</v>
      </c>
      <c r="K3903" t="s">
        <v>151</v>
      </c>
      <c r="L3903" t="s">
        <v>141</v>
      </c>
      <c r="M3903" s="5">
        <v>34</v>
      </c>
    </row>
    <row r="3904" spans="1:13" x14ac:dyDescent="0.25">
      <c r="A3904" s="2">
        <v>45884</v>
      </c>
      <c r="B3904" s="3">
        <f t="shared" si="182"/>
        <v>2026</v>
      </c>
      <c r="C3904" t="str">
        <f t="shared" si="180"/>
        <v>2025-2026</v>
      </c>
      <c r="D3904" t="s">
        <v>161</v>
      </c>
      <c r="E3904" t="s">
        <v>49</v>
      </c>
      <c r="F3904" t="str">
        <f t="shared" si="181"/>
        <v>New South Wales</v>
      </c>
      <c r="G3904" t="s">
        <v>10</v>
      </c>
      <c r="H3904">
        <v>2350</v>
      </c>
      <c r="I3904" t="s">
        <v>11</v>
      </c>
      <c r="J3904" t="s">
        <v>120</v>
      </c>
      <c r="K3904" t="s">
        <v>159</v>
      </c>
      <c r="L3904" t="s">
        <v>149</v>
      </c>
      <c r="M3904" s="5">
        <v>643</v>
      </c>
    </row>
    <row r="3905" spans="1:13" x14ac:dyDescent="0.25">
      <c r="A3905" s="2">
        <v>45475</v>
      </c>
      <c r="B3905" s="3">
        <f t="shared" si="182"/>
        <v>2025</v>
      </c>
      <c r="C3905" t="str">
        <f t="shared" si="180"/>
        <v>2024-2025</v>
      </c>
      <c r="D3905" t="s">
        <v>160</v>
      </c>
      <c r="E3905" t="s">
        <v>81</v>
      </c>
      <c r="F3905" t="str">
        <f t="shared" si="181"/>
        <v>Victoria</v>
      </c>
      <c r="G3905" t="s">
        <v>26</v>
      </c>
      <c r="H3905">
        <v>3076</v>
      </c>
      <c r="I3905" t="s">
        <v>11</v>
      </c>
      <c r="J3905" t="s">
        <v>126</v>
      </c>
      <c r="K3905" t="s">
        <v>155</v>
      </c>
      <c r="L3905" t="s">
        <v>145</v>
      </c>
      <c r="M3905" s="5">
        <v>156</v>
      </c>
    </row>
    <row r="3906" spans="1:13" x14ac:dyDescent="0.25">
      <c r="A3906" s="2">
        <v>45477</v>
      </c>
      <c r="B3906" s="3">
        <f t="shared" si="182"/>
        <v>2025</v>
      </c>
      <c r="C3906" t="str">
        <f t="shared" ref="C3906:C3969" si="183">IF(MONTH(A3906) &gt;= 7, YEAR(A3906) &amp; "-" &amp; YEAR(A3906) + 1, YEAR(A3906) - 1 &amp; "-" &amp; YEAR(A3906))</f>
        <v>2024-2025</v>
      </c>
      <c r="D3906" t="s">
        <v>160</v>
      </c>
      <c r="E3906" t="s">
        <v>84</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28</v>
      </c>
      <c r="H3906">
        <v>6280</v>
      </c>
      <c r="I3906" t="s">
        <v>11</v>
      </c>
      <c r="J3906" t="s">
        <v>133</v>
      </c>
      <c r="K3906" t="s">
        <v>153</v>
      </c>
      <c r="L3906" t="s">
        <v>143</v>
      </c>
      <c r="M3906" s="5">
        <v>114</v>
      </c>
    </row>
    <row r="3907" spans="1:13" x14ac:dyDescent="0.25">
      <c r="A3907" s="2">
        <v>46016</v>
      </c>
      <c r="B3907" s="3">
        <f t="shared" ref="B3907:B3970" si="185">IF(MONTH(A3907)&gt;=7,YEAR(A3907)+1,YEAR(A3907))</f>
        <v>2026</v>
      </c>
      <c r="C3907" t="str">
        <f t="shared" si="183"/>
        <v>2025-2026</v>
      </c>
      <c r="D3907" t="s">
        <v>160</v>
      </c>
      <c r="E3907" t="s">
        <v>105</v>
      </c>
      <c r="F3907" t="str">
        <f t="shared" si="184"/>
        <v>New South Wales</v>
      </c>
      <c r="G3907" t="s">
        <v>10</v>
      </c>
      <c r="H3907">
        <v>2031</v>
      </c>
      <c r="I3907" t="s">
        <v>11</v>
      </c>
      <c r="J3907" t="s">
        <v>124</v>
      </c>
      <c r="K3907" t="s">
        <v>154</v>
      </c>
      <c r="L3907" t="s">
        <v>144</v>
      </c>
      <c r="M3907" s="5">
        <v>479</v>
      </c>
    </row>
    <row r="3908" spans="1:13" x14ac:dyDescent="0.25">
      <c r="A3908" s="2">
        <v>45763</v>
      </c>
      <c r="B3908" s="3">
        <f t="shared" si="185"/>
        <v>2025</v>
      </c>
      <c r="C3908" t="str">
        <f t="shared" si="183"/>
        <v>2024-2025</v>
      </c>
      <c r="D3908" t="s">
        <v>160</v>
      </c>
      <c r="E3908" t="s">
        <v>42</v>
      </c>
      <c r="F3908" t="str">
        <f t="shared" si="184"/>
        <v>Tasmania</v>
      </c>
      <c r="G3908" t="s">
        <v>43</v>
      </c>
      <c r="H3908">
        <v>7018</v>
      </c>
      <c r="I3908" t="s">
        <v>11</v>
      </c>
      <c r="J3908" t="s">
        <v>128</v>
      </c>
      <c r="K3908" t="s">
        <v>159</v>
      </c>
      <c r="L3908" t="s">
        <v>149</v>
      </c>
      <c r="M3908" s="5">
        <v>570</v>
      </c>
    </row>
    <row r="3909" spans="1:13" x14ac:dyDescent="0.25">
      <c r="A3909" s="2">
        <v>45890</v>
      </c>
      <c r="B3909" s="3">
        <f t="shared" si="185"/>
        <v>2026</v>
      </c>
      <c r="C3909" t="str">
        <f t="shared" si="183"/>
        <v>2025-2026</v>
      </c>
      <c r="D3909" t="s">
        <v>160</v>
      </c>
      <c r="E3909" t="s">
        <v>111</v>
      </c>
      <c r="F3909" t="str">
        <f t="shared" si="184"/>
        <v>New South Wales</v>
      </c>
      <c r="G3909" t="s">
        <v>10</v>
      </c>
      <c r="H3909">
        <v>2154</v>
      </c>
      <c r="I3909" t="s">
        <v>11</v>
      </c>
      <c r="J3909" t="s">
        <v>123</v>
      </c>
      <c r="K3909" t="s">
        <v>159</v>
      </c>
      <c r="L3909" t="s">
        <v>149</v>
      </c>
      <c r="M3909" s="5">
        <v>625</v>
      </c>
    </row>
    <row r="3910" spans="1:13" x14ac:dyDescent="0.25">
      <c r="A3910" s="2">
        <v>45568</v>
      </c>
      <c r="B3910" s="3">
        <f t="shared" si="185"/>
        <v>2025</v>
      </c>
      <c r="C3910" t="str">
        <f t="shared" si="183"/>
        <v>2024-2025</v>
      </c>
      <c r="D3910" t="s">
        <v>160</v>
      </c>
      <c r="E3910" t="s">
        <v>103</v>
      </c>
      <c r="F3910" t="str">
        <f t="shared" si="184"/>
        <v>Victoria</v>
      </c>
      <c r="G3910" t="s">
        <v>26</v>
      </c>
      <c r="H3910">
        <v>3550</v>
      </c>
      <c r="I3910" t="s">
        <v>11</v>
      </c>
      <c r="J3910" t="s">
        <v>127</v>
      </c>
      <c r="K3910" t="s">
        <v>154</v>
      </c>
      <c r="L3910" t="s">
        <v>144</v>
      </c>
      <c r="M3910" s="5">
        <v>64</v>
      </c>
    </row>
    <row r="3911" spans="1:13" x14ac:dyDescent="0.25">
      <c r="A3911" s="2">
        <v>45884</v>
      </c>
      <c r="B3911" s="3">
        <f t="shared" si="185"/>
        <v>2026</v>
      </c>
      <c r="C3911" t="str">
        <f t="shared" si="183"/>
        <v>2025-2026</v>
      </c>
      <c r="D3911" t="s">
        <v>160</v>
      </c>
      <c r="E3911" t="s">
        <v>94</v>
      </c>
      <c r="F3911" t="str">
        <f t="shared" si="184"/>
        <v>Queensland</v>
      </c>
      <c r="G3911" t="s">
        <v>19</v>
      </c>
      <c r="H3911">
        <v>4551</v>
      </c>
      <c r="I3911" t="s">
        <v>11</v>
      </c>
      <c r="J3911" t="s">
        <v>134</v>
      </c>
      <c r="K3911" t="s">
        <v>153</v>
      </c>
      <c r="L3911" t="s">
        <v>143</v>
      </c>
      <c r="M3911" s="5">
        <v>373</v>
      </c>
    </row>
    <row r="3912" spans="1:13" x14ac:dyDescent="0.25">
      <c r="A3912" s="2">
        <v>45424</v>
      </c>
      <c r="B3912" s="3">
        <f t="shared" si="185"/>
        <v>2024</v>
      </c>
      <c r="C3912" t="str">
        <f t="shared" si="183"/>
        <v>2023-2024</v>
      </c>
      <c r="D3912" t="s">
        <v>161</v>
      </c>
      <c r="E3912" t="s">
        <v>79</v>
      </c>
      <c r="F3912" t="str">
        <f t="shared" si="184"/>
        <v>Queensland</v>
      </c>
      <c r="G3912" t="s">
        <v>19</v>
      </c>
      <c r="H3912">
        <v>4680</v>
      </c>
      <c r="I3912" t="s">
        <v>11</v>
      </c>
      <c r="J3912" t="s">
        <v>136</v>
      </c>
      <c r="K3912" t="s">
        <v>159</v>
      </c>
      <c r="L3912" t="s">
        <v>149</v>
      </c>
      <c r="M3912" s="5">
        <v>405</v>
      </c>
    </row>
    <row r="3913" spans="1:13" x14ac:dyDescent="0.25">
      <c r="A3913" s="2">
        <v>45962</v>
      </c>
      <c r="B3913" s="3">
        <f t="shared" si="185"/>
        <v>2026</v>
      </c>
      <c r="C3913" t="str">
        <f t="shared" si="183"/>
        <v>2025-2026</v>
      </c>
      <c r="D3913" t="s">
        <v>160</v>
      </c>
      <c r="E3913" t="s">
        <v>62</v>
      </c>
      <c r="F3913" t="str">
        <f t="shared" si="184"/>
        <v>Victoria</v>
      </c>
      <c r="G3913" t="s">
        <v>26</v>
      </c>
      <c r="H3913">
        <v>3690</v>
      </c>
      <c r="I3913" t="s">
        <v>11</v>
      </c>
      <c r="J3913" t="s">
        <v>135</v>
      </c>
      <c r="K3913" t="s">
        <v>159</v>
      </c>
      <c r="L3913" t="s">
        <v>149</v>
      </c>
      <c r="M3913" s="5">
        <v>570</v>
      </c>
    </row>
    <row r="3914" spans="1:13" x14ac:dyDescent="0.25">
      <c r="A3914" s="2">
        <v>45880</v>
      </c>
      <c r="B3914" s="3">
        <f t="shared" si="185"/>
        <v>2026</v>
      </c>
      <c r="C3914" t="str">
        <f t="shared" si="183"/>
        <v>2025-2026</v>
      </c>
      <c r="D3914" t="s">
        <v>160</v>
      </c>
      <c r="E3914" t="s">
        <v>71</v>
      </c>
      <c r="F3914" t="str">
        <f t="shared" si="184"/>
        <v>Victoria</v>
      </c>
      <c r="G3914" t="s">
        <v>26</v>
      </c>
      <c r="H3914">
        <v>3131</v>
      </c>
      <c r="I3914" t="s">
        <v>11</v>
      </c>
      <c r="J3914" t="s">
        <v>125</v>
      </c>
      <c r="K3914" t="s">
        <v>150</v>
      </c>
      <c r="L3914" t="s">
        <v>140</v>
      </c>
      <c r="M3914" s="5">
        <v>694</v>
      </c>
    </row>
    <row r="3915" spans="1:13" x14ac:dyDescent="0.25">
      <c r="A3915" s="2">
        <v>45385</v>
      </c>
      <c r="B3915" s="3">
        <f t="shared" si="185"/>
        <v>2024</v>
      </c>
      <c r="C3915" t="str">
        <f t="shared" si="183"/>
        <v>2023-2024</v>
      </c>
      <c r="D3915" t="s">
        <v>160</v>
      </c>
      <c r="E3915" t="s">
        <v>25</v>
      </c>
      <c r="F3915" t="str">
        <f t="shared" si="184"/>
        <v>Victoria</v>
      </c>
      <c r="G3915" t="s">
        <v>26</v>
      </c>
      <c r="H3915">
        <v>3066</v>
      </c>
      <c r="I3915" t="s">
        <v>11</v>
      </c>
      <c r="J3915" t="s">
        <v>126</v>
      </c>
      <c r="K3915" t="s">
        <v>159</v>
      </c>
      <c r="L3915" t="s">
        <v>149</v>
      </c>
      <c r="M3915" s="5">
        <v>93</v>
      </c>
    </row>
    <row r="3916" spans="1:13" x14ac:dyDescent="0.25">
      <c r="A3916" s="2">
        <v>45584</v>
      </c>
      <c r="B3916" s="3">
        <f t="shared" si="185"/>
        <v>2025</v>
      </c>
      <c r="C3916" t="str">
        <f t="shared" si="183"/>
        <v>2024-2025</v>
      </c>
      <c r="D3916" t="s">
        <v>161</v>
      </c>
      <c r="E3916" t="s">
        <v>49</v>
      </c>
      <c r="F3916" t="str">
        <f t="shared" si="184"/>
        <v>New South Wales</v>
      </c>
      <c r="G3916" t="s">
        <v>10</v>
      </c>
      <c r="H3916">
        <v>2350</v>
      </c>
      <c r="I3916" t="s">
        <v>11</v>
      </c>
      <c r="J3916" t="s">
        <v>120</v>
      </c>
      <c r="K3916" t="s">
        <v>158</v>
      </c>
      <c r="L3916" t="s">
        <v>148</v>
      </c>
      <c r="M3916" s="5">
        <v>292</v>
      </c>
    </row>
    <row r="3917" spans="1:13" x14ac:dyDescent="0.25">
      <c r="A3917" s="2">
        <v>45929</v>
      </c>
      <c r="B3917" s="3">
        <f t="shared" si="185"/>
        <v>2026</v>
      </c>
      <c r="C3917" t="str">
        <f t="shared" si="183"/>
        <v>2025-2026</v>
      </c>
      <c r="D3917" t="s">
        <v>160</v>
      </c>
      <c r="E3917" t="s">
        <v>54</v>
      </c>
      <c r="F3917" t="str">
        <f t="shared" si="184"/>
        <v>New South Wales</v>
      </c>
      <c r="G3917" t="s">
        <v>10</v>
      </c>
      <c r="H3917">
        <v>2750</v>
      </c>
      <c r="I3917" t="s">
        <v>11</v>
      </c>
      <c r="J3917" t="s">
        <v>130</v>
      </c>
      <c r="K3917" t="s">
        <v>154</v>
      </c>
      <c r="L3917" t="s">
        <v>144</v>
      </c>
      <c r="M3917" s="5">
        <v>361</v>
      </c>
    </row>
    <row r="3918" spans="1:13" x14ac:dyDescent="0.25">
      <c r="A3918" s="2">
        <v>45399</v>
      </c>
      <c r="B3918" s="3">
        <f t="shared" si="185"/>
        <v>2024</v>
      </c>
      <c r="C3918" t="str">
        <f t="shared" si="183"/>
        <v>2023-2024</v>
      </c>
      <c r="D3918" t="s">
        <v>160</v>
      </c>
      <c r="E3918" t="s">
        <v>64</v>
      </c>
      <c r="F3918" t="str">
        <f t="shared" si="184"/>
        <v>Western Australia</v>
      </c>
      <c r="G3918" t="s">
        <v>28</v>
      </c>
      <c r="H3918">
        <v>6112</v>
      </c>
      <c r="I3918" t="s">
        <v>11</v>
      </c>
      <c r="J3918" t="s">
        <v>133</v>
      </c>
      <c r="K3918" t="s">
        <v>154</v>
      </c>
      <c r="L3918" t="s">
        <v>144</v>
      </c>
      <c r="M3918" s="5">
        <v>474</v>
      </c>
    </row>
    <row r="3919" spans="1:13" x14ac:dyDescent="0.25">
      <c r="A3919" s="2">
        <v>45673</v>
      </c>
      <c r="B3919" s="3">
        <f t="shared" si="185"/>
        <v>2025</v>
      </c>
      <c r="C3919" t="str">
        <f t="shared" si="183"/>
        <v>2024-2025</v>
      </c>
      <c r="D3919" t="s">
        <v>160</v>
      </c>
      <c r="E3919" t="s">
        <v>78</v>
      </c>
      <c r="F3919" t="str">
        <f t="shared" si="184"/>
        <v>New South Wales</v>
      </c>
      <c r="G3919" t="s">
        <v>10</v>
      </c>
      <c r="H3919">
        <v>2480</v>
      </c>
      <c r="I3919" t="s">
        <v>11</v>
      </c>
      <c r="J3919" t="s">
        <v>120</v>
      </c>
      <c r="K3919" t="s">
        <v>154</v>
      </c>
      <c r="L3919" t="s">
        <v>144</v>
      </c>
      <c r="M3919" s="5">
        <v>753</v>
      </c>
    </row>
    <row r="3920" spans="1:13" x14ac:dyDescent="0.25">
      <c r="A3920" s="2">
        <v>45327</v>
      </c>
      <c r="B3920" s="3">
        <f t="shared" si="185"/>
        <v>2024</v>
      </c>
      <c r="C3920" t="str">
        <f t="shared" si="183"/>
        <v>2023-2024</v>
      </c>
      <c r="D3920" t="s">
        <v>160</v>
      </c>
      <c r="E3920" t="s">
        <v>9</v>
      </c>
      <c r="F3920" t="str">
        <f t="shared" si="184"/>
        <v>New South Wales</v>
      </c>
      <c r="G3920" t="s">
        <v>10</v>
      </c>
      <c r="H3920">
        <v>2067</v>
      </c>
      <c r="I3920" t="s">
        <v>11</v>
      </c>
      <c r="J3920" t="s">
        <v>124</v>
      </c>
      <c r="K3920" t="s">
        <v>154</v>
      </c>
      <c r="L3920" t="s">
        <v>144</v>
      </c>
      <c r="M3920" s="5">
        <v>137</v>
      </c>
    </row>
    <row r="3921" spans="1:13" x14ac:dyDescent="0.25">
      <c r="A3921" s="2">
        <v>45432</v>
      </c>
      <c r="B3921" s="3">
        <f t="shared" si="185"/>
        <v>2024</v>
      </c>
      <c r="C3921" t="str">
        <f t="shared" si="183"/>
        <v>2023-2024</v>
      </c>
      <c r="D3921" t="s">
        <v>160</v>
      </c>
      <c r="E3921" t="s">
        <v>25</v>
      </c>
      <c r="F3921" t="str">
        <f t="shared" si="184"/>
        <v>Victoria</v>
      </c>
      <c r="G3921" t="s">
        <v>26</v>
      </c>
      <c r="H3921">
        <v>3066</v>
      </c>
      <c r="I3921" t="s">
        <v>11</v>
      </c>
      <c r="J3921" t="s">
        <v>126</v>
      </c>
      <c r="K3921" t="s">
        <v>154</v>
      </c>
      <c r="L3921" t="s">
        <v>144</v>
      </c>
      <c r="M3921" s="5">
        <v>525</v>
      </c>
    </row>
    <row r="3922" spans="1:13" x14ac:dyDescent="0.25">
      <c r="A3922" s="2">
        <v>46016</v>
      </c>
      <c r="B3922" s="3">
        <f t="shared" si="185"/>
        <v>2026</v>
      </c>
      <c r="C3922" t="str">
        <f t="shared" si="183"/>
        <v>2025-2026</v>
      </c>
      <c r="D3922" t="s">
        <v>160</v>
      </c>
      <c r="E3922" t="s">
        <v>93</v>
      </c>
      <c r="F3922" t="str">
        <f t="shared" si="184"/>
        <v>Victoria</v>
      </c>
      <c r="G3922" t="s">
        <v>26</v>
      </c>
      <c r="H3922">
        <v>3400</v>
      </c>
      <c r="I3922" t="s">
        <v>11</v>
      </c>
      <c r="J3922" t="s">
        <v>127</v>
      </c>
      <c r="K3922" t="s">
        <v>154</v>
      </c>
      <c r="L3922" t="s">
        <v>144</v>
      </c>
      <c r="M3922" s="5">
        <v>147</v>
      </c>
    </row>
    <row r="3923" spans="1:13" x14ac:dyDescent="0.25">
      <c r="A3923" s="2">
        <v>45322</v>
      </c>
      <c r="B3923" s="3">
        <f t="shared" si="185"/>
        <v>2024</v>
      </c>
      <c r="C3923" t="str">
        <f t="shared" si="183"/>
        <v>2023-2024</v>
      </c>
      <c r="D3923" t="s">
        <v>160</v>
      </c>
      <c r="E3923" t="s">
        <v>25</v>
      </c>
      <c r="F3923" t="str">
        <f t="shared" si="184"/>
        <v>Victoria</v>
      </c>
      <c r="G3923" t="s">
        <v>26</v>
      </c>
      <c r="H3923">
        <v>3066</v>
      </c>
      <c r="I3923" t="s">
        <v>11</v>
      </c>
      <c r="J3923" t="s">
        <v>126</v>
      </c>
      <c r="K3923" t="s">
        <v>158</v>
      </c>
      <c r="L3923" t="s">
        <v>148</v>
      </c>
      <c r="M3923" s="5">
        <v>143</v>
      </c>
    </row>
    <row r="3924" spans="1:13" x14ac:dyDescent="0.25">
      <c r="A3924" s="2">
        <v>45557</v>
      </c>
      <c r="B3924" s="3">
        <f t="shared" si="185"/>
        <v>2025</v>
      </c>
      <c r="C3924" t="str">
        <f t="shared" si="183"/>
        <v>2024-2025</v>
      </c>
      <c r="D3924" t="s">
        <v>160</v>
      </c>
      <c r="E3924" t="s">
        <v>113</v>
      </c>
      <c r="F3924" t="str">
        <f t="shared" si="184"/>
        <v>New South Wales</v>
      </c>
      <c r="G3924" t="s">
        <v>10</v>
      </c>
      <c r="H3924">
        <v>2101</v>
      </c>
      <c r="I3924" t="s">
        <v>11</v>
      </c>
      <c r="J3924" t="s">
        <v>123</v>
      </c>
      <c r="K3924" t="s">
        <v>154</v>
      </c>
      <c r="L3924" t="s">
        <v>144</v>
      </c>
      <c r="M3924" s="5">
        <v>583</v>
      </c>
    </row>
    <row r="3925" spans="1:13" x14ac:dyDescent="0.25">
      <c r="A3925" s="2">
        <v>45588</v>
      </c>
      <c r="B3925" s="3">
        <f t="shared" si="185"/>
        <v>2025</v>
      </c>
      <c r="C3925" t="str">
        <f t="shared" si="183"/>
        <v>2024-2025</v>
      </c>
      <c r="D3925" t="s">
        <v>160</v>
      </c>
      <c r="E3925" t="s">
        <v>113</v>
      </c>
      <c r="F3925" t="str">
        <f t="shared" si="184"/>
        <v>New South Wales</v>
      </c>
      <c r="G3925" t="s">
        <v>10</v>
      </c>
      <c r="H3925">
        <v>2101</v>
      </c>
      <c r="I3925" t="s">
        <v>11</v>
      </c>
      <c r="J3925" t="s">
        <v>123</v>
      </c>
      <c r="K3925" t="s">
        <v>158</v>
      </c>
      <c r="L3925" t="s">
        <v>148</v>
      </c>
      <c r="M3925" s="5">
        <v>547</v>
      </c>
    </row>
    <row r="3926" spans="1:13" x14ac:dyDescent="0.25">
      <c r="A3926" s="2">
        <v>45964</v>
      </c>
      <c r="B3926" s="3">
        <f t="shared" si="185"/>
        <v>2026</v>
      </c>
      <c r="C3926" t="str">
        <f t="shared" si="183"/>
        <v>2025-2026</v>
      </c>
      <c r="D3926" t="s">
        <v>160</v>
      </c>
      <c r="E3926" t="s">
        <v>104</v>
      </c>
      <c r="F3926" t="str">
        <f t="shared" si="184"/>
        <v>Victoria</v>
      </c>
      <c r="G3926" t="s">
        <v>26</v>
      </c>
      <c r="H3926">
        <v>3175</v>
      </c>
      <c r="I3926" t="s">
        <v>11</v>
      </c>
      <c r="J3926" t="s">
        <v>125</v>
      </c>
      <c r="K3926" t="s">
        <v>158</v>
      </c>
      <c r="L3926" t="s">
        <v>148</v>
      </c>
      <c r="M3926" s="5">
        <v>698</v>
      </c>
    </row>
    <row r="3927" spans="1:13" x14ac:dyDescent="0.25">
      <c r="A3927" s="2">
        <v>45511</v>
      </c>
      <c r="B3927" s="3">
        <f t="shared" si="185"/>
        <v>2025</v>
      </c>
      <c r="C3927" t="str">
        <f t="shared" si="183"/>
        <v>2024-2025</v>
      </c>
      <c r="D3927" t="s">
        <v>160</v>
      </c>
      <c r="E3927" t="s">
        <v>83</v>
      </c>
      <c r="F3927" t="str">
        <f t="shared" si="184"/>
        <v>Victoria</v>
      </c>
      <c r="G3927" t="s">
        <v>26</v>
      </c>
      <c r="H3927">
        <v>3551</v>
      </c>
      <c r="I3927" t="s">
        <v>11</v>
      </c>
      <c r="J3927" t="s">
        <v>127</v>
      </c>
      <c r="K3927" t="s">
        <v>155</v>
      </c>
      <c r="L3927" t="s">
        <v>145</v>
      </c>
      <c r="M3927" s="5">
        <v>518</v>
      </c>
    </row>
    <row r="3928" spans="1:13" x14ac:dyDescent="0.25">
      <c r="A3928" s="2">
        <v>45600</v>
      </c>
      <c r="B3928" s="3">
        <f t="shared" si="185"/>
        <v>2025</v>
      </c>
      <c r="C3928" t="str">
        <f t="shared" si="183"/>
        <v>2024-2025</v>
      </c>
      <c r="D3928" t="s">
        <v>160</v>
      </c>
      <c r="E3928" t="s">
        <v>34</v>
      </c>
      <c r="F3928" t="str">
        <f t="shared" si="184"/>
        <v>New South Wales</v>
      </c>
      <c r="G3928" t="s">
        <v>10</v>
      </c>
      <c r="H3928">
        <v>2560</v>
      </c>
      <c r="I3928" t="s">
        <v>11</v>
      </c>
      <c r="J3928" t="s">
        <v>121</v>
      </c>
      <c r="K3928" t="s">
        <v>156</v>
      </c>
      <c r="L3928" t="s">
        <v>146</v>
      </c>
      <c r="M3928" s="5">
        <v>741</v>
      </c>
    </row>
    <row r="3929" spans="1:13" x14ac:dyDescent="0.25">
      <c r="A3929" s="2">
        <v>45410</v>
      </c>
      <c r="B3929" s="3">
        <f t="shared" si="185"/>
        <v>2024</v>
      </c>
      <c r="C3929" t="str">
        <f t="shared" si="183"/>
        <v>2023-2024</v>
      </c>
      <c r="D3929" t="s">
        <v>160</v>
      </c>
      <c r="E3929" t="s">
        <v>104</v>
      </c>
      <c r="F3929" t="str">
        <f t="shared" si="184"/>
        <v>Victoria</v>
      </c>
      <c r="G3929" t="s">
        <v>26</v>
      </c>
      <c r="H3929">
        <v>3175</v>
      </c>
      <c r="I3929" t="s">
        <v>11</v>
      </c>
      <c r="J3929" t="s">
        <v>125</v>
      </c>
      <c r="K3929" t="s">
        <v>153</v>
      </c>
      <c r="L3929" t="s">
        <v>143</v>
      </c>
      <c r="M3929" s="5">
        <v>216</v>
      </c>
    </row>
    <row r="3930" spans="1:13" x14ac:dyDescent="0.25">
      <c r="A3930" s="2">
        <v>45377</v>
      </c>
      <c r="B3930" s="3">
        <f t="shared" si="185"/>
        <v>2024</v>
      </c>
      <c r="C3930" t="str">
        <f t="shared" si="183"/>
        <v>2023-2024</v>
      </c>
      <c r="D3930" t="s">
        <v>160</v>
      </c>
      <c r="E3930" t="s">
        <v>99</v>
      </c>
      <c r="F3930" t="str">
        <f t="shared" si="184"/>
        <v>Western Australia</v>
      </c>
      <c r="G3930" t="s">
        <v>28</v>
      </c>
      <c r="H3930">
        <v>6530</v>
      </c>
      <c r="I3930" t="s">
        <v>11</v>
      </c>
      <c r="J3930" t="s">
        <v>139</v>
      </c>
      <c r="K3930" t="s">
        <v>154</v>
      </c>
      <c r="L3930" t="s">
        <v>144</v>
      </c>
      <c r="M3930" s="5">
        <v>295</v>
      </c>
    </row>
    <row r="3931" spans="1:13" x14ac:dyDescent="0.25">
      <c r="A3931" s="2">
        <v>45654</v>
      </c>
      <c r="B3931" s="3">
        <f t="shared" si="185"/>
        <v>2025</v>
      </c>
      <c r="C3931" t="str">
        <f t="shared" si="183"/>
        <v>2024-2025</v>
      </c>
      <c r="D3931" t="s">
        <v>160</v>
      </c>
      <c r="E3931" t="s">
        <v>73</v>
      </c>
      <c r="F3931" t="str">
        <f t="shared" si="184"/>
        <v>Queensland</v>
      </c>
      <c r="G3931" t="s">
        <v>19</v>
      </c>
      <c r="H3931">
        <v>4509</v>
      </c>
      <c r="I3931" t="s">
        <v>11</v>
      </c>
      <c r="J3931" t="s">
        <v>122</v>
      </c>
      <c r="K3931" t="s">
        <v>150</v>
      </c>
      <c r="L3931" t="s">
        <v>140</v>
      </c>
      <c r="M3931" s="5">
        <v>797</v>
      </c>
    </row>
    <row r="3932" spans="1:13" x14ac:dyDescent="0.25">
      <c r="A3932" s="2">
        <v>45491</v>
      </c>
      <c r="B3932" s="3">
        <f t="shared" si="185"/>
        <v>2025</v>
      </c>
      <c r="C3932" t="str">
        <f t="shared" si="183"/>
        <v>2024-2025</v>
      </c>
      <c r="D3932" t="s">
        <v>160</v>
      </c>
      <c r="E3932" t="s">
        <v>96</v>
      </c>
      <c r="F3932" t="str">
        <f t="shared" si="184"/>
        <v>Western Australia</v>
      </c>
      <c r="G3932" t="s">
        <v>28</v>
      </c>
      <c r="H3932">
        <v>6027</v>
      </c>
      <c r="I3932" t="s">
        <v>11</v>
      </c>
      <c r="J3932" t="s">
        <v>119</v>
      </c>
      <c r="K3932" t="s">
        <v>159</v>
      </c>
      <c r="L3932" t="s">
        <v>149</v>
      </c>
      <c r="M3932" s="5">
        <v>182</v>
      </c>
    </row>
    <row r="3933" spans="1:13" x14ac:dyDescent="0.25">
      <c r="A3933" s="2">
        <v>45830</v>
      </c>
      <c r="B3933" s="3">
        <f t="shared" si="185"/>
        <v>2025</v>
      </c>
      <c r="C3933" t="str">
        <f t="shared" si="183"/>
        <v>2024-2025</v>
      </c>
      <c r="D3933" t="s">
        <v>161</v>
      </c>
      <c r="E3933" t="s">
        <v>49</v>
      </c>
      <c r="F3933" t="str">
        <f t="shared" si="184"/>
        <v>New South Wales</v>
      </c>
      <c r="G3933" t="s">
        <v>10</v>
      </c>
      <c r="H3933">
        <v>2350</v>
      </c>
      <c r="I3933" t="s">
        <v>11</v>
      </c>
      <c r="J3933" t="s">
        <v>120</v>
      </c>
      <c r="K3933" t="s">
        <v>154</v>
      </c>
      <c r="L3933" t="s">
        <v>144</v>
      </c>
      <c r="M3933" s="5">
        <v>754</v>
      </c>
    </row>
    <row r="3934" spans="1:13" x14ac:dyDescent="0.25">
      <c r="A3934" s="2">
        <v>45678</v>
      </c>
      <c r="B3934" s="3">
        <f t="shared" si="185"/>
        <v>2025</v>
      </c>
      <c r="C3934" t="str">
        <f t="shared" si="183"/>
        <v>2024-2025</v>
      </c>
      <c r="D3934" t="s">
        <v>161</v>
      </c>
      <c r="E3934" t="s">
        <v>49</v>
      </c>
      <c r="F3934" t="str">
        <f t="shared" si="184"/>
        <v>New South Wales</v>
      </c>
      <c r="G3934" t="s">
        <v>10</v>
      </c>
      <c r="H3934">
        <v>2350</v>
      </c>
      <c r="I3934" t="s">
        <v>11</v>
      </c>
      <c r="J3934" t="s">
        <v>120</v>
      </c>
      <c r="K3934" t="s">
        <v>154</v>
      </c>
      <c r="L3934" t="s">
        <v>144</v>
      </c>
      <c r="M3934" s="5">
        <v>235</v>
      </c>
    </row>
    <row r="3935" spans="1:13" x14ac:dyDescent="0.25">
      <c r="A3935" s="2">
        <v>45817</v>
      </c>
      <c r="B3935" s="3">
        <f t="shared" si="185"/>
        <v>2025</v>
      </c>
      <c r="C3935" t="str">
        <f t="shared" si="183"/>
        <v>2024-2025</v>
      </c>
      <c r="D3935" t="s">
        <v>160</v>
      </c>
      <c r="E3935" t="s">
        <v>25</v>
      </c>
      <c r="F3935" t="str">
        <f t="shared" si="184"/>
        <v>Victoria</v>
      </c>
      <c r="G3935" t="s">
        <v>26</v>
      </c>
      <c r="H3935">
        <v>3066</v>
      </c>
      <c r="I3935" t="s">
        <v>11</v>
      </c>
      <c r="J3935" t="s">
        <v>126</v>
      </c>
      <c r="K3935" t="s">
        <v>154</v>
      </c>
      <c r="L3935" t="s">
        <v>144</v>
      </c>
      <c r="M3935" s="5">
        <v>139</v>
      </c>
    </row>
    <row r="3936" spans="1:13" x14ac:dyDescent="0.25">
      <c r="A3936" s="2">
        <v>45653</v>
      </c>
      <c r="B3936" s="3">
        <f t="shared" si="185"/>
        <v>2025</v>
      </c>
      <c r="C3936" t="str">
        <f t="shared" si="183"/>
        <v>2024-2025</v>
      </c>
      <c r="D3936" t="s">
        <v>161</v>
      </c>
      <c r="E3936" t="s">
        <v>92</v>
      </c>
      <c r="F3936" t="str">
        <f t="shared" si="184"/>
        <v>New South Wales</v>
      </c>
      <c r="G3936" t="s">
        <v>10</v>
      </c>
      <c r="H3936">
        <v>2015</v>
      </c>
      <c r="I3936" t="s">
        <v>11</v>
      </c>
      <c r="J3936" t="s">
        <v>124</v>
      </c>
      <c r="K3936" t="s">
        <v>154</v>
      </c>
      <c r="L3936" t="s">
        <v>144</v>
      </c>
      <c r="M3936" s="5">
        <v>650</v>
      </c>
    </row>
    <row r="3937" spans="1:13" x14ac:dyDescent="0.25">
      <c r="A3937" s="2">
        <v>45681</v>
      </c>
      <c r="B3937" s="3">
        <f t="shared" si="185"/>
        <v>2025</v>
      </c>
      <c r="C3937" t="str">
        <f t="shared" si="183"/>
        <v>2024-2025</v>
      </c>
      <c r="D3937" t="s">
        <v>161</v>
      </c>
      <c r="E3937" t="s">
        <v>45</v>
      </c>
      <c r="F3937" t="str">
        <f t="shared" si="184"/>
        <v>Victoria</v>
      </c>
      <c r="G3937" t="s">
        <v>26</v>
      </c>
      <c r="H3937">
        <v>3136</v>
      </c>
      <c r="I3937" t="s">
        <v>11</v>
      </c>
      <c r="J3937" t="s">
        <v>125</v>
      </c>
      <c r="K3937" t="s">
        <v>150</v>
      </c>
      <c r="L3937" t="s">
        <v>140</v>
      </c>
      <c r="M3937" s="5">
        <v>286</v>
      </c>
    </row>
    <row r="3938" spans="1:13" x14ac:dyDescent="0.25">
      <c r="A3938" s="2">
        <v>45822</v>
      </c>
      <c r="B3938" s="3">
        <f t="shared" si="185"/>
        <v>2025</v>
      </c>
      <c r="C3938" t="str">
        <f t="shared" si="183"/>
        <v>2024-2025</v>
      </c>
      <c r="D3938" t="s">
        <v>160</v>
      </c>
      <c r="E3938" t="s">
        <v>47</v>
      </c>
      <c r="F3938" t="str">
        <f t="shared" si="184"/>
        <v>Victoria</v>
      </c>
      <c r="G3938" t="s">
        <v>26</v>
      </c>
      <c r="H3938">
        <v>3630</v>
      </c>
      <c r="I3938" t="s">
        <v>11</v>
      </c>
      <c r="J3938" t="s">
        <v>135</v>
      </c>
      <c r="K3938" t="s">
        <v>154</v>
      </c>
      <c r="L3938" t="s">
        <v>144</v>
      </c>
      <c r="M3938" s="5">
        <v>674</v>
      </c>
    </row>
    <row r="3939" spans="1:13" x14ac:dyDescent="0.25">
      <c r="A3939" s="2">
        <v>45370</v>
      </c>
      <c r="B3939" s="3">
        <f t="shared" si="185"/>
        <v>2024</v>
      </c>
      <c r="C3939" t="str">
        <f t="shared" si="183"/>
        <v>2023-2024</v>
      </c>
      <c r="D3939" t="s">
        <v>160</v>
      </c>
      <c r="E3939" t="s">
        <v>105</v>
      </c>
      <c r="F3939" t="str">
        <f t="shared" si="184"/>
        <v>New South Wales</v>
      </c>
      <c r="G3939" t="s">
        <v>10</v>
      </c>
      <c r="H3939">
        <v>2031</v>
      </c>
      <c r="I3939" t="s">
        <v>11</v>
      </c>
      <c r="J3939" t="s">
        <v>124</v>
      </c>
      <c r="K3939" t="s">
        <v>155</v>
      </c>
      <c r="L3939" t="s">
        <v>145</v>
      </c>
      <c r="M3939" s="5">
        <v>185</v>
      </c>
    </row>
    <row r="3940" spans="1:13" x14ac:dyDescent="0.25">
      <c r="A3940" s="2">
        <v>45652</v>
      </c>
      <c r="B3940" s="3">
        <f t="shared" si="185"/>
        <v>2025</v>
      </c>
      <c r="C3940" t="str">
        <f t="shared" si="183"/>
        <v>2024-2025</v>
      </c>
      <c r="D3940" t="s">
        <v>160</v>
      </c>
      <c r="E3940" t="s">
        <v>37</v>
      </c>
      <c r="F3940" t="str">
        <f t="shared" si="184"/>
        <v>Victoria</v>
      </c>
      <c r="G3940" t="s">
        <v>26</v>
      </c>
      <c r="H3940">
        <v>3134</v>
      </c>
      <c r="I3940" t="s">
        <v>11</v>
      </c>
      <c r="J3940" t="s">
        <v>125</v>
      </c>
      <c r="K3940" t="s">
        <v>154</v>
      </c>
      <c r="L3940" t="s">
        <v>144</v>
      </c>
      <c r="M3940" s="5">
        <v>226</v>
      </c>
    </row>
    <row r="3941" spans="1:13" x14ac:dyDescent="0.25">
      <c r="A3941" s="2">
        <v>45679</v>
      </c>
      <c r="B3941" s="3">
        <f t="shared" si="185"/>
        <v>2025</v>
      </c>
      <c r="C3941" t="str">
        <f t="shared" si="183"/>
        <v>2024-2025</v>
      </c>
      <c r="D3941" t="s">
        <v>160</v>
      </c>
      <c r="E3941" t="s">
        <v>107</v>
      </c>
      <c r="F3941" t="str">
        <f t="shared" si="184"/>
        <v>New South Wales</v>
      </c>
      <c r="G3941" t="s">
        <v>10</v>
      </c>
      <c r="H3941">
        <v>2020</v>
      </c>
      <c r="I3941" t="s">
        <v>11</v>
      </c>
      <c r="J3941" t="s">
        <v>124</v>
      </c>
      <c r="K3941" t="s">
        <v>157</v>
      </c>
      <c r="L3941" t="s">
        <v>147</v>
      </c>
      <c r="M3941" s="5">
        <v>780</v>
      </c>
    </row>
    <row r="3942" spans="1:13" x14ac:dyDescent="0.25">
      <c r="A3942" s="2">
        <v>45380</v>
      </c>
      <c r="B3942" s="3">
        <f t="shared" si="185"/>
        <v>2024</v>
      </c>
      <c r="C3942" t="str">
        <f t="shared" si="183"/>
        <v>2023-2024</v>
      </c>
      <c r="D3942" t="s">
        <v>160</v>
      </c>
      <c r="E3942" t="s">
        <v>24</v>
      </c>
      <c r="F3942" t="str">
        <f t="shared" si="184"/>
        <v>Queensland</v>
      </c>
      <c r="G3942" t="s">
        <v>19</v>
      </c>
      <c r="H3942">
        <v>4053</v>
      </c>
      <c r="I3942" t="s">
        <v>11</v>
      </c>
      <c r="J3942" t="s">
        <v>129</v>
      </c>
      <c r="K3942" t="s">
        <v>154</v>
      </c>
      <c r="L3942" t="s">
        <v>144</v>
      </c>
      <c r="M3942" s="5">
        <v>258</v>
      </c>
    </row>
    <row r="3943" spans="1:13" x14ac:dyDescent="0.25">
      <c r="A3943" s="2">
        <v>45692</v>
      </c>
      <c r="B3943" s="3">
        <f t="shared" si="185"/>
        <v>2025</v>
      </c>
      <c r="C3943" t="str">
        <f t="shared" si="183"/>
        <v>2024-2025</v>
      </c>
      <c r="D3943" t="s">
        <v>160</v>
      </c>
      <c r="E3943" t="s">
        <v>67</v>
      </c>
      <c r="F3943" t="str">
        <f t="shared" si="184"/>
        <v>Tasmania</v>
      </c>
      <c r="G3943" t="s">
        <v>43</v>
      </c>
      <c r="H3943">
        <v>7250</v>
      </c>
      <c r="I3943" t="s">
        <v>11</v>
      </c>
      <c r="J3943" t="s">
        <v>128</v>
      </c>
      <c r="K3943" t="s">
        <v>159</v>
      </c>
      <c r="L3943" t="s">
        <v>149</v>
      </c>
      <c r="M3943" s="5">
        <v>562</v>
      </c>
    </row>
    <row r="3944" spans="1:13" x14ac:dyDescent="0.25">
      <c r="A3944" s="2">
        <v>45589</v>
      </c>
      <c r="B3944" s="3">
        <f t="shared" si="185"/>
        <v>2025</v>
      </c>
      <c r="C3944" t="str">
        <f t="shared" si="183"/>
        <v>2024-2025</v>
      </c>
      <c r="D3944" t="s">
        <v>160</v>
      </c>
      <c r="E3944" t="s">
        <v>99</v>
      </c>
      <c r="F3944" t="str">
        <f t="shared" si="184"/>
        <v>Western Australia</v>
      </c>
      <c r="G3944" t="s">
        <v>28</v>
      </c>
      <c r="H3944">
        <v>6530</v>
      </c>
      <c r="I3944" t="s">
        <v>11</v>
      </c>
      <c r="J3944" t="s">
        <v>139</v>
      </c>
      <c r="K3944" t="s">
        <v>159</v>
      </c>
      <c r="L3944" t="s">
        <v>149</v>
      </c>
      <c r="M3944" s="5">
        <v>468</v>
      </c>
    </row>
    <row r="3945" spans="1:13" x14ac:dyDescent="0.25">
      <c r="A3945" s="2">
        <v>45686</v>
      </c>
      <c r="B3945" s="3">
        <f t="shared" si="185"/>
        <v>2025</v>
      </c>
      <c r="C3945" t="str">
        <f t="shared" si="183"/>
        <v>2024-2025</v>
      </c>
      <c r="D3945" t="s">
        <v>161</v>
      </c>
      <c r="E3945" t="s">
        <v>92</v>
      </c>
      <c r="F3945" t="str">
        <f t="shared" si="184"/>
        <v>New South Wales</v>
      </c>
      <c r="G3945" t="s">
        <v>10</v>
      </c>
      <c r="H3945">
        <v>2015</v>
      </c>
      <c r="I3945" t="s">
        <v>11</v>
      </c>
      <c r="J3945" t="s">
        <v>124</v>
      </c>
      <c r="K3945" t="s">
        <v>153</v>
      </c>
      <c r="L3945" t="s">
        <v>143</v>
      </c>
      <c r="M3945" s="5">
        <v>577</v>
      </c>
    </row>
    <row r="3946" spans="1:13" x14ac:dyDescent="0.25">
      <c r="A3946" s="2">
        <v>45840</v>
      </c>
      <c r="B3946" s="3">
        <f t="shared" si="185"/>
        <v>2026</v>
      </c>
      <c r="C3946" t="str">
        <f t="shared" si="183"/>
        <v>2025-2026</v>
      </c>
      <c r="D3946" t="s">
        <v>160</v>
      </c>
      <c r="E3946" t="s">
        <v>83</v>
      </c>
      <c r="F3946" t="str">
        <f t="shared" si="184"/>
        <v>Victoria</v>
      </c>
      <c r="G3946" t="s">
        <v>26</v>
      </c>
      <c r="H3946">
        <v>3551</v>
      </c>
      <c r="I3946" t="s">
        <v>11</v>
      </c>
      <c r="J3946" t="s">
        <v>127</v>
      </c>
      <c r="K3946" t="s">
        <v>159</v>
      </c>
      <c r="L3946" t="s">
        <v>149</v>
      </c>
      <c r="M3946" s="5">
        <v>313</v>
      </c>
    </row>
    <row r="3947" spans="1:13" x14ac:dyDescent="0.25">
      <c r="A3947" s="2">
        <v>45513</v>
      </c>
      <c r="B3947" s="3">
        <f t="shared" si="185"/>
        <v>2025</v>
      </c>
      <c r="C3947" t="str">
        <f t="shared" si="183"/>
        <v>2024-2025</v>
      </c>
      <c r="D3947" t="s">
        <v>160</v>
      </c>
      <c r="E3947" t="s">
        <v>73</v>
      </c>
      <c r="F3947" t="str">
        <f t="shared" si="184"/>
        <v>Queensland</v>
      </c>
      <c r="G3947" t="s">
        <v>19</v>
      </c>
      <c r="H3947">
        <v>4509</v>
      </c>
      <c r="I3947" t="s">
        <v>11</v>
      </c>
      <c r="J3947" t="s">
        <v>122</v>
      </c>
      <c r="K3947" t="s">
        <v>158</v>
      </c>
      <c r="L3947" t="s">
        <v>148</v>
      </c>
      <c r="M3947" s="5">
        <v>192</v>
      </c>
    </row>
    <row r="3948" spans="1:13" x14ac:dyDescent="0.25">
      <c r="A3948" s="2">
        <v>46019</v>
      </c>
      <c r="B3948" s="3">
        <f t="shared" si="185"/>
        <v>2026</v>
      </c>
      <c r="C3948" t="str">
        <f t="shared" si="183"/>
        <v>2025-2026</v>
      </c>
      <c r="D3948" t="s">
        <v>161</v>
      </c>
      <c r="E3948" t="s">
        <v>22</v>
      </c>
      <c r="F3948" t="str">
        <f t="shared" si="184"/>
        <v>New South Wales</v>
      </c>
      <c r="G3948" t="s">
        <v>10</v>
      </c>
      <c r="H3948">
        <v>2116</v>
      </c>
      <c r="I3948" t="s">
        <v>11</v>
      </c>
      <c r="J3948" t="s">
        <v>123</v>
      </c>
      <c r="K3948" t="s">
        <v>153</v>
      </c>
      <c r="L3948" t="s">
        <v>143</v>
      </c>
      <c r="M3948" s="5">
        <v>242</v>
      </c>
    </row>
    <row r="3949" spans="1:13" x14ac:dyDescent="0.25">
      <c r="A3949" s="2">
        <v>45753</v>
      </c>
      <c r="B3949" s="3">
        <f t="shared" si="185"/>
        <v>2025</v>
      </c>
      <c r="C3949" t="str">
        <f t="shared" si="183"/>
        <v>2024-2025</v>
      </c>
      <c r="D3949" t="s">
        <v>161</v>
      </c>
      <c r="E3949" t="s">
        <v>18</v>
      </c>
      <c r="F3949" t="str">
        <f t="shared" si="184"/>
        <v>Queensland</v>
      </c>
      <c r="G3949" t="s">
        <v>19</v>
      </c>
      <c r="H3949">
        <v>4802</v>
      </c>
      <c r="I3949" t="s">
        <v>11</v>
      </c>
      <c r="J3949" t="s">
        <v>131</v>
      </c>
      <c r="K3949" t="s">
        <v>150</v>
      </c>
      <c r="L3949" t="s">
        <v>140</v>
      </c>
      <c r="M3949" s="5">
        <v>190</v>
      </c>
    </row>
    <row r="3950" spans="1:13" x14ac:dyDescent="0.25">
      <c r="A3950" s="2">
        <v>45598</v>
      </c>
      <c r="B3950" s="3">
        <f t="shared" si="185"/>
        <v>2025</v>
      </c>
      <c r="C3950" t="str">
        <f t="shared" si="183"/>
        <v>2024-2025</v>
      </c>
      <c r="D3950" t="s">
        <v>160</v>
      </c>
      <c r="E3950" t="s">
        <v>84</v>
      </c>
      <c r="F3950" t="str">
        <f t="shared" si="184"/>
        <v>Western Australia</v>
      </c>
      <c r="G3950" t="s">
        <v>28</v>
      </c>
      <c r="H3950">
        <v>6280</v>
      </c>
      <c r="I3950" t="s">
        <v>11</v>
      </c>
      <c r="J3950" t="s">
        <v>133</v>
      </c>
      <c r="K3950" t="s">
        <v>155</v>
      </c>
      <c r="L3950" t="s">
        <v>145</v>
      </c>
      <c r="M3950" s="5">
        <v>553</v>
      </c>
    </row>
    <row r="3951" spans="1:13" x14ac:dyDescent="0.25">
      <c r="A3951" s="2">
        <v>45391</v>
      </c>
      <c r="B3951" s="3">
        <f t="shared" si="185"/>
        <v>2024</v>
      </c>
      <c r="C3951" t="str">
        <f t="shared" si="183"/>
        <v>2023-2024</v>
      </c>
      <c r="D3951" t="s">
        <v>160</v>
      </c>
      <c r="E3951" t="s">
        <v>47</v>
      </c>
      <c r="F3951" t="str">
        <f t="shared" si="184"/>
        <v>Victoria</v>
      </c>
      <c r="G3951" t="s">
        <v>26</v>
      </c>
      <c r="H3951">
        <v>3630</v>
      </c>
      <c r="I3951" t="s">
        <v>11</v>
      </c>
      <c r="J3951" t="s">
        <v>135</v>
      </c>
      <c r="K3951" t="s">
        <v>151</v>
      </c>
      <c r="L3951" t="s">
        <v>141</v>
      </c>
      <c r="M3951" s="5">
        <v>70</v>
      </c>
    </row>
    <row r="3952" spans="1:13" x14ac:dyDescent="0.25">
      <c r="A3952" s="2">
        <v>45425</v>
      </c>
      <c r="B3952" s="3">
        <f t="shared" si="185"/>
        <v>2024</v>
      </c>
      <c r="C3952" t="str">
        <f t="shared" si="183"/>
        <v>2023-2024</v>
      </c>
      <c r="D3952" t="s">
        <v>160</v>
      </c>
      <c r="E3952" t="s">
        <v>14</v>
      </c>
      <c r="F3952" t="str">
        <f t="shared" si="184"/>
        <v>Northern Territory</v>
      </c>
      <c r="G3952" t="s">
        <v>15</v>
      </c>
      <c r="H3952">
        <v>800</v>
      </c>
      <c r="I3952" t="s">
        <v>11</v>
      </c>
      <c r="J3952" t="s">
        <v>138</v>
      </c>
      <c r="K3952" t="s">
        <v>155</v>
      </c>
      <c r="L3952" t="s">
        <v>145</v>
      </c>
      <c r="M3952" s="5">
        <v>230</v>
      </c>
    </row>
    <row r="3953" spans="1:13" x14ac:dyDescent="0.25">
      <c r="A3953" s="2">
        <v>45663</v>
      </c>
      <c r="B3953" s="3">
        <f t="shared" si="185"/>
        <v>2025</v>
      </c>
      <c r="C3953" t="str">
        <f t="shared" si="183"/>
        <v>2024-2025</v>
      </c>
      <c r="D3953" t="s">
        <v>160</v>
      </c>
      <c r="E3953" t="s">
        <v>81</v>
      </c>
      <c r="F3953" t="str">
        <f t="shared" si="184"/>
        <v>Victoria</v>
      </c>
      <c r="G3953" t="s">
        <v>26</v>
      </c>
      <c r="H3953">
        <v>3076</v>
      </c>
      <c r="I3953" t="s">
        <v>11</v>
      </c>
      <c r="J3953" t="s">
        <v>126</v>
      </c>
      <c r="K3953" t="s">
        <v>154</v>
      </c>
      <c r="L3953" t="s">
        <v>144</v>
      </c>
      <c r="M3953" s="5">
        <v>327</v>
      </c>
    </row>
    <row r="3954" spans="1:13" x14ac:dyDescent="0.25">
      <c r="A3954" s="2">
        <v>45444</v>
      </c>
      <c r="B3954" s="3">
        <f t="shared" si="185"/>
        <v>2024</v>
      </c>
      <c r="C3954" t="str">
        <f t="shared" si="183"/>
        <v>2023-2024</v>
      </c>
      <c r="D3954" t="s">
        <v>160</v>
      </c>
      <c r="E3954" t="s">
        <v>78</v>
      </c>
      <c r="F3954" t="str">
        <f t="shared" si="184"/>
        <v>New South Wales</v>
      </c>
      <c r="G3954" t="s">
        <v>10</v>
      </c>
      <c r="H3954">
        <v>2480</v>
      </c>
      <c r="I3954" t="s">
        <v>11</v>
      </c>
      <c r="J3954" t="s">
        <v>120</v>
      </c>
      <c r="K3954" t="s">
        <v>154</v>
      </c>
      <c r="L3954" t="s">
        <v>144</v>
      </c>
      <c r="M3954" s="5">
        <v>110</v>
      </c>
    </row>
    <row r="3955" spans="1:13" x14ac:dyDescent="0.25">
      <c r="A3955" s="2">
        <v>45918</v>
      </c>
      <c r="B3955" s="3">
        <f t="shared" si="185"/>
        <v>2026</v>
      </c>
      <c r="C3955" t="str">
        <f t="shared" si="183"/>
        <v>2025-2026</v>
      </c>
      <c r="D3955" t="s">
        <v>161</v>
      </c>
      <c r="E3955" t="s">
        <v>33</v>
      </c>
      <c r="F3955" t="str">
        <f t="shared" si="184"/>
        <v>Northern Territory</v>
      </c>
      <c r="G3955" t="s">
        <v>15</v>
      </c>
      <c r="H3955">
        <v>870</v>
      </c>
      <c r="I3955" t="s">
        <v>11</v>
      </c>
      <c r="J3955" t="s">
        <v>138</v>
      </c>
      <c r="K3955" t="s">
        <v>154</v>
      </c>
      <c r="L3955" t="s">
        <v>144</v>
      </c>
      <c r="M3955" s="5">
        <v>487</v>
      </c>
    </row>
    <row r="3956" spans="1:13" x14ac:dyDescent="0.25">
      <c r="A3956" s="2">
        <v>45583</v>
      </c>
      <c r="B3956" s="3">
        <f t="shared" si="185"/>
        <v>2025</v>
      </c>
      <c r="C3956" t="str">
        <f t="shared" si="183"/>
        <v>2024-2025</v>
      </c>
      <c r="D3956" t="s">
        <v>160</v>
      </c>
      <c r="E3956" t="s">
        <v>46</v>
      </c>
      <c r="F3956" t="str">
        <f t="shared" si="184"/>
        <v>South Australia</v>
      </c>
      <c r="G3956" t="s">
        <v>17</v>
      </c>
      <c r="H3956">
        <v>5043</v>
      </c>
      <c r="I3956" t="s">
        <v>11</v>
      </c>
      <c r="J3956" t="s">
        <v>132</v>
      </c>
      <c r="K3956" t="s">
        <v>150</v>
      </c>
      <c r="L3956" t="s">
        <v>140</v>
      </c>
      <c r="M3956" s="5">
        <v>799</v>
      </c>
    </row>
    <row r="3957" spans="1:13" x14ac:dyDescent="0.25">
      <c r="A3957" s="2">
        <v>45584</v>
      </c>
      <c r="B3957" s="3">
        <f t="shared" si="185"/>
        <v>2025</v>
      </c>
      <c r="C3957" t="str">
        <f t="shared" si="183"/>
        <v>2024-2025</v>
      </c>
      <c r="D3957" t="s">
        <v>160</v>
      </c>
      <c r="E3957" t="s">
        <v>59</v>
      </c>
      <c r="F3957" t="str">
        <f t="shared" si="184"/>
        <v>South Australia</v>
      </c>
      <c r="G3957" t="s">
        <v>17</v>
      </c>
      <c r="H3957">
        <v>5011</v>
      </c>
      <c r="I3957" t="s">
        <v>11</v>
      </c>
      <c r="J3957" t="s">
        <v>132</v>
      </c>
      <c r="K3957" t="s">
        <v>159</v>
      </c>
      <c r="L3957" t="s">
        <v>149</v>
      </c>
      <c r="M3957" s="5">
        <v>554</v>
      </c>
    </row>
    <row r="3958" spans="1:13" x14ac:dyDescent="0.25">
      <c r="A3958" s="2">
        <v>45852</v>
      </c>
      <c r="B3958" s="3">
        <f t="shared" si="185"/>
        <v>2026</v>
      </c>
      <c r="C3958" t="str">
        <f t="shared" si="183"/>
        <v>2025-2026</v>
      </c>
      <c r="D3958" t="s">
        <v>160</v>
      </c>
      <c r="E3958" t="s">
        <v>34</v>
      </c>
      <c r="F3958" t="str">
        <f t="shared" si="184"/>
        <v>New South Wales</v>
      </c>
      <c r="G3958" t="s">
        <v>10</v>
      </c>
      <c r="H3958">
        <v>2560</v>
      </c>
      <c r="I3958" t="s">
        <v>11</v>
      </c>
      <c r="J3958" t="s">
        <v>121</v>
      </c>
      <c r="K3958" t="s">
        <v>154</v>
      </c>
      <c r="L3958" t="s">
        <v>144</v>
      </c>
      <c r="M3958" s="5">
        <v>607</v>
      </c>
    </row>
    <row r="3959" spans="1:13" x14ac:dyDescent="0.25">
      <c r="A3959" s="2">
        <v>45926</v>
      </c>
      <c r="B3959" s="3">
        <f t="shared" si="185"/>
        <v>2026</v>
      </c>
      <c r="C3959" t="str">
        <f t="shared" si="183"/>
        <v>2025-2026</v>
      </c>
      <c r="D3959" t="s">
        <v>160</v>
      </c>
      <c r="E3959" t="s">
        <v>47</v>
      </c>
      <c r="F3959" t="str">
        <f t="shared" si="184"/>
        <v>Victoria</v>
      </c>
      <c r="G3959" t="s">
        <v>26</v>
      </c>
      <c r="H3959">
        <v>3630</v>
      </c>
      <c r="I3959" t="s">
        <v>11</v>
      </c>
      <c r="J3959" t="s">
        <v>135</v>
      </c>
      <c r="K3959" t="s">
        <v>159</v>
      </c>
      <c r="L3959" t="s">
        <v>149</v>
      </c>
      <c r="M3959" s="5">
        <v>394</v>
      </c>
    </row>
    <row r="3960" spans="1:13" x14ac:dyDescent="0.25">
      <c r="A3960" s="2">
        <v>45422</v>
      </c>
      <c r="B3960" s="3">
        <f t="shared" si="185"/>
        <v>2024</v>
      </c>
      <c r="C3960" t="str">
        <f t="shared" si="183"/>
        <v>2023-2024</v>
      </c>
      <c r="D3960" t="s">
        <v>160</v>
      </c>
      <c r="E3960" t="s">
        <v>21</v>
      </c>
      <c r="F3960" t="str">
        <f t="shared" si="184"/>
        <v>South Australia</v>
      </c>
      <c r="G3960" t="s">
        <v>17</v>
      </c>
      <c r="H3960">
        <v>5343</v>
      </c>
      <c r="I3960" t="s">
        <v>11</v>
      </c>
      <c r="J3960" t="s">
        <v>137</v>
      </c>
      <c r="K3960" t="s">
        <v>154</v>
      </c>
      <c r="L3960" t="s">
        <v>144</v>
      </c>
      <c r="M3960" s="5">
        <v>387</v>
      </c>
    </row>
    <row r="3961" spans="1:13" x14ac:dyDescent="0.25">
      <c r="A3961" s="2">
        <v>45622</v>
      </c>
      <c r="B3961" s="3">
        <f t="shared" si="185"/>
        <v>2025</v>
      </c>
      <c r="C3961" t="str">
        <f t="shared" si="183"/>
        <v>2024-2025</v>
      </c>
      <c r="D3961" t="s">
        <v>161</v>
      </c>
      <c r="E3961" t="s">
        <v>106</v>
      </c>
      <c r="F3961" t="str">
        <f t="shared" si="184"/>
        <v>Queensland</v>
      </c>
      <c r="G3961" t="s">
        <v>19</v>
      </c>
      <c r="H3961">
        <v>4558</v>
      </c>
      <c r="I3961" t="s">
        <v>11</v>
      </c>
      <c r="J3961" t="s">
        <v>134</v>
      </c>
      <c r="K3961" t="s">
        <v>154</v>
      </c>
      <c r="L3961" t="s">
        <v>144</v>
      </c>
      <c r="M3961" s="5">
        <v>787</v>
      </c>
    </row>
    <row r="3962" spans="1:13" x14ac:dyDescent="0.25">
      <c r="A3962" s="2">
        <v>45448</v>
      </c>
      <c r="B3962" s="3">
        <f t="shared" si="185"/>
        <v>2024</v>
      </c>
      <c r="C3962" t="str">
        <f t="shared" si="183"/>
        <v>2023-2024</v>
      </c>
      <c r="D3962" t="s">
        <v>161</v>
      </c>
      <c r="E3962" t="s">
        <v>22</v>
      </c>
      <c r="F3962" t="str">
        <f t="shared" si="184"/>
        <v>New South Wales</v>
      </c>
      <c r="G3962" t="s">
        <v>10</v>
      </c>
      <c r="H3962">
        <v>2116</v>
      </c>
      <c r="I3962" t="s">
        <v>11</v>
      </c>
      <c r="J3962" t="s">
        <v>123</v>
      </c>
      <c r="K3962" t="s">
        <v>154</v>
      </c>
      <c r="L3962" t="s">
        <v>144</v>
      </c>
      <c r="M3962" s="5">
        <v>386</v>
      </c>
    </row>
    <row r="3963" spans="1:13" x14ac:dyDescent="0.25">
      <c r="A3963" s="2">
        <v>45386</v>
      </c>
      <c r="B3963" s="3">
        <f t="shared" si="185"/>
        <v>2024</v>
      </c>
      <c r="C3963" t="str">
        <f t="shared" si="183"/>
        <v>2023-2024</v>
      </c>
      <c r="D3963" t="s">
        <v>160</v>
      </c>
      <c r="E3963" t="s">
        <v>12</v>
      </c>
      <c r="F3963" t="str">
        <f t="shared" si="184"/>
        <v>New South Wales</v>
      </c>
      <c r="G3963" t="s">
        <v>10</v>
      </c>
      <c r="H3963">
        <v>2795</v>
      </c>
      <c r="I3963" t="s">
        <v>11</v>
      </c>
      <c r="J3963" t="s">
        <v>130</v>
      </c>
      <c r="K3963" t="s">
        <v>155</v>
      </c>
      <c r="L3963" t="s">
        <v>145</v>
      </c>
      <c r="M3963" s="5">
        <v>724</v>
      </c>
    </row>
    <row r="3964" spans="1:13" x14ac:dyDescent="0.25">
      <c r="A3964" s="2">
        <v>45812</v>
      </c>
      <c r="B3964" s="3">
        <f t="shared" si="185"/>
        <v>2025</v>
      </c>
      <c r="C3964" t="str">
        <f t="shared" si="183"/>
        <v>2024-2025</v>
      </c>
      <c r="D3964" t="s">
        <v>160</v>
      </c>
      <c r="E3964" t="s">
        <v>81</v>
      </c>
      <c r="F3964" t="str">
        <f t="shared" si="184"/>
        <v>Victoria</v>
      </c>
      <c r="G3964" t="s">
        <v>26</v>
      </c>
      <c r="H3964">
        <v>3076</v>
      </c>
      <c r="I3964" t="s">
        <v>11</v>
      </c>
      <c r="J3964" t="s">
        <v>126</v>
      </c>
      <c r="K3964" t="s">
        <v>158</v>
      </c>
      <c r="L3964" t="s">
        <v>148</v>
      </c>
      <c r="M3964" s="5">
        <v>533</v>
      </c>
    </row>
    <row r="3965" spans="1:13" x14ac:dyDescent="0.25">
      <c r="A3965" s="2">
        <v>45666</v>
      </c>
      <c r="B3965" s="3">
        <f t="shared" si="185"/>
        <v>2025</v>
      </c>
      <c r="C3965" t="str">
        <f t="shared" si="183"/>
        <v>2024-2025</v>
      </c>
      <c r="D3965" t="s">
        <v>160</v>
      </c>
      <c r="E3965" t="s">
        <v>9</v>
      </c>
      <c r="F3965" t="str">
        <f t="shared" si="184"/>
        <v>New South Wales</v>
      </c>
      <c r="G3965" t="s">
        <v>10</v>
      </c>
      <c r="H3965">
        <v>2067</v>
      </c>
      <c r="I3965" t="s">
        <v>11</v>
      </c>
      <c r="J3965" t="s">
        <v>124</v>
      </c>
      <c r="K3965" t="s">
        <v>150</v>
      </c>
      <c r="L3965" t="s">
        <v>140</v>
      </c>
      <c r="M3965" s="5">
        <v>203</v>
      </c>
    </row>
    <row r="3966" spans="1:13" x14ac:dyDescent="0.25">
      <c r="A3966" s="2">
        <v>45718</v>
      </c>
      <c r="B3966" s="3">
        <f t="shared" si="185"/>
        <v>2025</v>
      </c>
      <c r="C3966" t="str">
        <f t="shared" si="183"/>
        <v>2024-2025</v>
      </c>
      <c r="D3966" t="s">
        <v>160</v>
      </c>
      <c r="E3966" t="s">
        <v>76</v>
      </c>
      <c r="F3966" t="str">
        <f t="shared" si="184"/>
        <v>Queensland</v>
      </c>
      <c r="G3966" t="s">
        <v>19</v>
      </c>
      <c r="H3966">
        <v>4220</v>
      </c>
      <c r="I3966" t="s">
        <v>11</v>
      </c>
      <c r="J3966" t="s">
        <v>122</v>
      </c>
      <c r="K3966" t="s">
        <v>159</v>
      </c>
      <c r="L3966" t="s">
        <v>149</v>
      </c>
      <c r="M3966" s="5">
        <v>400</v>
      </c>
    </row>
    <row r="3967" spans="1:13" x14ac:dyDescent="0.25">
      <c r="A3967" s="2">
        <v>45399</v>
      </c>
      <c r="B3967" s="3">
        <f t="shared" si="185"/>
        <v>2024</v>
      </c>
      <c r="C3967" t="str">
        <f t="shared" si="183"/>
        <v>2023-2024</v>
      </c>
      <c r="D3967" t="s">
        <v>160</v>
      </c>
      <c r="E3967" t="s">
        <v>81</v>
      </c>
      <c r="F3967" t="str">
        <f t="shared" si="184"/>
        <v>Victoria</v>
      </c>
      <c r="G3967" t="s">
        <v>26</v>
      </c>
      <c r="H3967">
        <v>3076</v>
      </c>
      <c r="I3967" t="s">
        <v>11</v>
      </c>
      <c r="J3967" t="s">
        <v>126</v>
      </c>
      <c r="K3967" t="s">
        <v>150</v>
      </c>
      <c r="L3967" t="s">
        <v>140</v>
      </c>
      <c r="M3967" s="5">
        <v>85</v>
      </c>
    </row>
    <row r="3968" spans="1:13" x14ac:dyDescent="0.25">
      <c r="A3968" s="2">
        <v>45982</v>
      </c>
      <c r="B3968" s="3">
        <f t="shared" si="185"/>
        <v>2026</v>
      </c>
      <c r="C3968" t="str">
        <f t="shared" si="183"/>
        <v>2025-2026</v>
      </c>
      <c r="D3968" t="s">
        <v>160</v>
      </c>
      <c r="E3968" t="s">
        <v>24</v>
      </c>
      <c r="F3968" t="str">
        <f t="shared" si="184"/>
        <v>Queensland</v>
      </c>
      <c r="G3968" t="s">
        <v>19</v>
      </c>
      <c r="H3968">
        <v>4053</v>
      </c>
      <c r="I3968" t="s">
        <v>11</v>
      </c>
      <c r="J3968" t="s">
        <v>129</v>
      </c>
      <c r="K3968" t="s">
        <v>155</v>
      </c>
      <c r="L3968" t="s">
        <v>145</v>
      </c>
      <c r="M3968" s="5">
        <v>496</v>
      </c>
    </row>
    <row r="3969" spans="1:13" x14ac:dyDescent="0.25">
      <c r="A3969" s="2">
        <v>45501</v>
      </c>
      <c r="B3969" s="3">
        <f t="shared" si="185"/>
        <v>2025</v>
      </c>
      <c r="C3969" t="str">
        <f t="shared" si="183"/>
        <v>2024-2025</v>
      </c>
      <c r="D3969" t="s">
        <v>160</v>
      </c>
      <c r="E3969" t="s">
        <v>42</v>
      </c>
      <c r="F3969" t="str">
        <f t="shared" si="184"/>
        <v>Tasmania</v>
      </c>
      <c r="G3969" t="s">
        <v>43</v>
      </c>
      <c r="H3969">
        <v>7018</v>
      </c>
      <c r="I3969" t="s">
        <v>11</v>
      </c>
      <c r="J3969" t="s">
        <v>128</v>
      </c>
      <c r="K3969" t="s">
        <v>159</v>
      </c>
      <c r="L3969" t="s">
        <v>149</v>
      </c>
      <c r="M3969" s="5">
        <v>141</v>
      </c>
    </row>
    <row r="3970" spans="1:13" x14ac:dyDescent="0.25">
      <c r="A3970" s="2">
        <v>45384</v>
      </c>
      <c r="B3970" s="3">
        <f t="shared" si="185"/>
        <v>2024</v>
      </c>
      <c r="C3970" t="str">
        <f t="shared" ref="C3970:C4033" si="186">IF(MONTH(A3970) &gt;= 7, YEAR(A3970) &amp; "-" &amp; YEAR(A3970) + 1, YEAR(A3970) - 1 &amp; "-" &amp; YEAR(A3970))</f>
        <v>2023-2024</v>
      </c>
      <c r="D3970" t="s">
        <v>161</v>
      </c>
      <c r="E3970" t="s">
        <v>66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28</v>
      </c>
      <c r="H3970">
        <v>6330</v>
      </c>
      <c r="I3970" t="s">
        <v>11</v>
      </c>
      <c r="J3970" t="s">
        <v>133</v>
      </c>
      <c r="K3970" t="s">
        <v>157</v>
      </c>
      <c r="L3970" t="s">
        <v>147</v>
      </c>
      <c r="M3970" s="5">
        <v>236</v>
      </c>
    </row>
    <row r="3971" spans="1:13" x14ac:dyDescent="0.25">
      <c r="A3971" s="2">
        <v>45302</v>
      </c>
      <c r="B3971" s="3">
        <f t="shared" ref="B3971:B4034" si="188">IF(MONTH(A3971)&gt;=7,YEAR(A3971)+1,YEAR(A3971))</f>
        <v>2024</v>
      </c>
      <c r="C3971" t="str">
        <f t="shared" si="186"/>
        <v>2023-2024</v>
      </c>
      <c r="D3971" t="s">
        <v>161</v>
      </c>
      <c r="E3971" t="s">
        <v>70</v>
      </c>
      <c r="F3971" t="str">
        <f t="shared" si="187"/>
        <v>Western Australia</v>
      </c>
      <c r="G3971" t="s">
        <v>28</v>
      </c>
      <c r="H3971">
        <v>6021</v>
      </c>
      <c r="I3971" t="s">
        <v>11</v>
      </c>
      <c r="J3971" t="s">
        <v>119</v>
      </c>
      <c r="K3971" t="s">
        <v>159</v>
      </c>
      <c r="L3971" t="s">
        <v>149</v>
      </c>
      <c r="M3971" s="5">
        <v>60</v>
      </c>
    </row>
    <row r="3972" spans="1:13" x14ac:dyDescent="0.25">
      <c r="A3972" s="2">
        <v>45629</v>
      </c>
      <c r="B3972" s="3">
        <f t="shared" si="188"/>
        <v>2025</v>
      </c>
      <c r="C3972" t="str">
        <f t="shared" si="186"/>
        <v>2024-2025</v>
      </c>
      <c r="D3972" t="s">
        <v>160</v>
      </c>
      <c r="E3972" t="s">
        <v>108</v>
      </c>
      <c r="F3972" t="str">
        <f t="shared" si="187"/>
        <v>Tasmania</v>
      </c>
      <c r="G3972" t="s">
        <v>43</v>
      </c>
      <c r="H3972">
        <v>7320</v>
      </c>
      <c r="I3972" t="s">
        <v>11</v>
      </c>
      <c r="J3972" t="s">
        <v>128</v>
      </c>
      <c r="K3972" t="s">
        <v>159</v>
      </c>
      <c r="L3972" t="s">
        <v>149</v>
      </c>
      <c r="M3972" s="5">
        <v>392</v>
      </c>
    </row>
    <row r="3973" spans="1:13" x14ac:dyDescent="0.25">
      <c r="A3973" s="2">
        <v>45620</v>
      </c>
      <c r="B3973" s="3">
        <f t="shared" si="188"/>
        <v>2025</v>
      </c>
      <c r="C3973" t="str">
        <f t="shared" si="186"/>
        <v>2024-2025</v>
      </c>
      <c r="D3973" t="s">
        <v>160</v>
      </c>
      <c r="E3973" t="s">
        <v>90</v>
      </c>
      <c r="F3973" t="str">
        <f t="shared" si="187"/>
        <v>New South Wales</v>
      </c>
      <c r="G3973" t="s">
        <v>10</v>
      </c>
      <c r="H3973">
        <v>2650</v>
      </c>
      <c r="I3973" t="s">
        <v>11</v>
      </c>
      <c r="J3973" t="s">
        <v>130</v>
      </c>
      <c r="K3973" t="s">
        <v>154</v>
      </c>
      <c r="L3973" t="s">
        <v>144</v>
      </c>
      <c r="M3973" s="5">
        <v>397</v>
      </c>
    </row>
    <row r="3974" spans="1:13" x14ac:dyDescent="0.25">
      <c r="A3974" s="2">
        <v>45824</v>
      </c>
      <c r="B3974" s="3">
        <f t="shared" si="188"/>
        <v>2025</v>
      </c>
      <c r="C3974" t="str">
        <f t="shared" si="186"/>
        <v>2024-2025</v>
      </c>
      <c r="D3974" t="s">
        <v>160</v>
      </c>
      <c r="E3974" t="s">
        <v>16</v>
      </c>
      <c r="F3974" t="str">
        <f t="shared" si="187"/>
        <v>South Australia</v>
      </c>
      <c r="G3974" t="s">
        <v>17</v>
      </c>
      <c r="H3974">
        <v>5168</v>
      </c>
      <c r="I3974" t="s">
        <v>11</v>
      </c>
      <c r="J3974" t="s">
        <v>132</v>
      </c>
      <c r="K3974" t="s">
        <v>154</v>
      </c>
      <c r="L3974" t="s">
        <v>144</v>
      </c>
      <c r="M3974" s="5">
        <v>502</v>
      </c>
    </row>
    <row r="3975" spans="1:13" x14ac:dyDescent="0.25">
      <c r="A3975" s="2">
        <v>45881</v>
      </c>
      <c r="B3975" s="3">
        <f t="shared" si="188"/>
        <v>2026</v>
      </c>
      <c r="C3975" t="str">
        <f t="shared" si="186"/>
        <v>2025-2026</v>
      </c>
      <c r="D3975" t="s">
        <v>160</v>
      </c>
      <c r="E3975" t="s">
        <v>94</v>
      </c>
      <c r="F3975" t="str">
        <f t="shared" si="187"/>
        <v>Queensland</v>
      </c>
      <c r="G3975" t="s">
        <v>19</v>
      </c>
      <c r="H3975">
        <v>4551</v>
      </c>
      <c r="I3975" t="s">
        <v>11</v>
      </c>
      <c r="J3975" t="s">
        <v>134</v>
      </c>
      <c r="K3975" t="s">
        <v>158</v>
      </c>
      <c r="L3975" t="s">
        <v>148</v>
      </c>
      <c r="M3975" s="5">
        <v>500</v>
      </c>
    </row>
    <row r="3976" spans="1:13" x14ac:dyDescent="0.25">
      <c r="A3976" s="2">
        <v>45877</v>
      </c>
      <c r="B3976" s="3">
        <f t="shared" si="188"/>
        <v>2026</v>
      </c>
      <c r="C3976" t="str">
        <f t="shared" si="186"/>
        <v>2025-2026</v>
      </c>
      <c r="D3976" t="s">
        <v>161</v>
      </c>
      <c r="E3976" t="s">
        <v>22</v>
      </c>
      <c r="F3976" t="str">
        <f t="shared" si="187"/>
        <v>New South Wales</v>
      </c>
      <c r="G3976" t="s">
        <v>10</v>
      </c>
      <c r="H3976">
        <v>2116</v>
      </c>
      <c r="I3976" t="s">
        <v>11</v>
      </c>
      <c r="J3976" t="s">
        <v>123</v>
      </c>
      <c r="K3976" t="s">
        <v>150</v>
      </c>
      <c r="L3976" t="s">
        <v>140</v>
      </c>
      <c r="M3976" s="5">
        <v>266</v>
      </c>
    </row>
    <row r="3977" spans="1:13" x14ac:dyDescent="0.25">
      <c r="A3977" s="2">
        <v>45850</v>
      </c>
      <c r="B3977" s="3">
        <f t="shared" si="188"/>
        <v>2026</v>
      </c>
      <c r="C3977" t="str">
        <f t="shared" si="186"/>
        <v>2025-2026</v>
      </c>
      <c r="D3977" t="s">
        <v>160</v>
      </c>
      <c r="E3977" t="s">
        <v>87</v>
      </c>
      <c r="F3977" t="str">
        <f t="shared" si="187"/>
        <v>New South Wales</v>
      </c>
      <c r="G3977" t="s">
        <v>10</v>
      </c>
      <c r="H3977">
        <v>2158</v>
      </c>
      <c r="I3977" t="s">
        <v>11</v>
      </c>
      <c r="J3977" t="s">
        <v>123</v>
      </c>
      <c r="K3977" t="s">
        <v>150</v>
      </c>
      <c r="L3977" t="s">
        <v>140</v>
      </c>
      <c r="M3977" s="5">
        <v>445</v>
      </c>
    </row>
    <row r="3978" spans="1:13" x14ac:dyDescent="0.25">
      <c r="A3978" s="2">
        <v>45740</v>
      </c>
      <c r="B3978" s="3">
        <f t="shared" si="188"/>
        <v>2025</v>
      </c>
      <c r="C3978" t="str">
        <f t="shared" si="186"/>
        <v>2024-2025</v>
      </c>
      <c r="D3978" t="s">
        <v>160</v>
      </c>
      <c r="E3978" t="s">
        <v>35</v>
      </c>
      <c r="F3978" t="str">
        <f t="shared" si="187"/>
        <v>Victoria</v>
      </c>
      <c r="G3978" t="s">
        <v>26</v>
      </c>
      <c r="H3978">
        <v>3280</v>
      </c>
      <c r="I3978" t="s">
        <v>11</v>
      </c>
      <c r="J3978" t="s">
        <v>127</v>
      </c>
      <c r="K3978" t="s">
        <v>151</v>
      </c>
      <c r="L3978" t="s">
        <v>141</v>
      </c>
      <c r="M3978" s="5">
        <v>278</v>
      </c>
    </row>
    <row r="3979" spans="1:13" x14ac:dyDescent="0.25">
      <c r="A3979" s="2">
        <v>45474</v>
      </c>
      <c r="B3979" s="3">
        <f t="shared" si="188"/>
        <v>2025</v>
      </c>
      <c r="C3979" t="str">
        <f t="shared" si="186"/>
        <v>2024-2025</v>
      </c>
      <c r="D3979" t="s">
        <v>160</v>
      </c>
      <c r="E3979" t="s">
        <v>16</v>
      </c>
      <c r="F3979" t="str">
        <f t="shared" si="187"/>
        <v>South Australia</v>
      </c>
      <c r="G3979" t="s">
        <v>17</v>
      </c>
      <c r="H3979">
        <v>5168</v>
      </c>
      <c r="I3979" t="s">
        <v>11</v>
      </c>
      <c r="J3979" t="s">
        <v>132</v>
      </c>
      <c r="K3979" t="s">
        <v>150</v>
      </c>
      <c r="L3979" t="s">
        <v>140</v>
      </c>
      <c r="M3979" s="5">
        <v>720</v>
      </c>
    </row>
    <row r="3980" spans="1:13" x14ac:dyDescent="0.25">
      <c r="A3980" s="2">
        <v>45555</v>
      </c>
      <c r="B3980" s="3">
        <f t="shared" si="188"/>
        <v>2025</v>
      </c>
      <c r="C3980" t="str">
        <f t="shared" si="186"/>
        <v>2024-2025</v>
      </c>
      <c r="D3980" t="s">
        <v>160</v>
      </c>
      <c r="E3980" t="s">
        <v>103</v>
      </c>
      <c r="F3980" t="str">
        <f t="shared" si="187"/>
        <v>Victoria</v>
      </c>
      <c r="G3980" t="s">
        <v>26</v>
      </c>
      <c r="H3980">
        <v>3550</v>
      </c>
      <c r="I3980" t="s">
        <v>11</v>
      </c>
      <c r="J3980" t="s">
        <v>127</v>
      </c>
      <c r="K3980" t="s">
        <v>153</v>
      </c>
      <c r="L3980" t="s">
        <v>143</v>
      </c>
      <c r="M3980" s="5">
        <v>366</v>
      </c>
    </row>
    <row r="3981" spans="1:13" x14ac:dyDescent="0.25">
      <c r="A3981" s="2">
        <v>45348</v>
      </c>
      <c r="B3981" s="3">
        <f t="shared" si="188"/>
        <v>2024</v>
      </c>
      <c r="C3981" t="str">
        <f t="shared" si="186"/>
        <v>2023-2024</v>
      </c>
      <c r="D3981" t="s">
        <v>160</v>
      </c>
      <c r="E3981" t="s">
        <v>94</v>
      </c>
      <c r="F3981" t="str">
        <f t="shared" si="187"/>
        <v>Queensland</v>
      </c>
      <c r="G3981" t="s">
        <v>19</v>
      </c>
      <c r="H3981">
        <v>4551</v>
      </c>
      <c r="I3981" t="s">
        <v>11</v>
      </c>
      <c r="J3981" t="s">
        <v>134</v>
      </c>
      <c r="K3981" t="s">
        <v>150</v>
      </c>
      <c r="L3981" t="s">
        <v>140</v>
      </c>
      <c r="M3981" s="5">
        <v>754</v>
      </c>
    </row>
    <row r="3982" spans="1:13" x14ac:dyDescent="0.25">
      <c r="A3982" s="2">
        <v>45809</v>
      </c>
      <c r="B3982" s="3">
        <f t="shared" si="188"/>
        <v>2025</v>
      </c>
      <c r="C3982" t="str">
        <f t="shared" si="186"/>
        <v>2024-2025</v>
      </c>
      <c r="D3982" t="s">
        <v>160</v>
      </c>
      <c r="E3982" t="s">
        <v>82</v>
      </c>
      <c r="F3982" t="str">
        <f t="shared" si="187"/>
        <v>Queensland</v>
      </c>
      <c r="G3982" t="s">
        <v>19</v>
      </c>
      <c r="H3982">
        <v>4215</v>
      </c>
      <c r="I3982" t="s">
        <v>11</v>
      </c>
      <c r="J3982" t="s">
        <v>122</v>
      </c>
      <c r="K3982" t="s">
        <v>158</v>
      </c>
      <c r="L3982" t="s">
        <v>148</v>
      </c>
      <c r="M3982" s="5">
        <v>662</v>
      </c>
    </row>
    <row r="3983" spans="1:13" x14ac:dyDescent="0.25">
      <c r="A3983" s="2">
        <v>45904</v>
      </c>
      <c r="B3983" s="3">
        <f t="shared" si="188"/>
        <v>2026</v>
      </c>
      <c r="C3983" t="str">
        <f t="shared" si="186"/>
        <v>2025-2026</v>
      </c>
      <c r="D3983" t="s">
        <v>160</v>
      </c>
      <c r="E3983" t="s">
        <v>12</v>
      </c>
      <c r="F3983" t="str">
        <f t="shared" si="187"/>
        <v>New South Wales</v>
      </c>
      <c r="G3983" t="s">
        <v>10</v>
      </c>
      <c r="H3983">
        <v>2795</v>
      </c>
      <c r="I3983" t="s">
        <v>11</v>
      </c>
      <c r="J3983" t="s">
        <v>130</v>
      </c>
      <c r="K3983" t="s">
        <v>159</v>
      </c>
      <c r="L3983" t="s">
        <v>149</v>
      </c>
      <c r="M3983" s="5">
        <v>772</v>
      </c>
    </row>
    <row r="3984" spans="1:13" x14ac:dyDescent="0.25">
      <c r="A3984" s="2">
        <v>45500</v>
      </c>
      <c r="B3984" s="3">
        <f t="shared" si="188"/>
        <v>2025</v>
      </c>
      <c r="C3984" t="str">
        <f t="shared" si="186"/>
        <v>2024-2025</v>
      </c>
      <c r="D3984" t="s">
        <v>161</v>
      </c>
      <c r="E3984" t="s">
        <v>33</v>
      </c>
      <c r="F3984" t="str">
        <f t="shared" si="187"/>
        <v>Northern Territory</v>
      </c>
      <c r="G3984" t="s">
        <v>15</v>
      </c>
      <c r="H3984">
        <v>870</v>
      </c>
      <c r="I3984" t="s">
        <v>11</v>
      </c>
      <c r="J3984" t="s">
        <v>138</v>
      </c>
      <c r="K3984" t="s">
        <v>159</v>
      </c>
      <c r="L3984" t="s">
        <v>149</v>
      </c>
      <c r="M3984" s="5">
        <v>339</v>
      </c>
    </row>
    <row r="3985" spans="1:13" x14ac:dyDescent="0.25">
      <c r="A3985" s="2">
        <v>46008</v>
      </c>
      <c r="B3985" s="3">
        <f t="shared" si="188"/>
        <v>2026</v>
      </c>
      <c r="C3985" t="str">
        <f t="shared" si="186"/>
        <v>2025-2026</v>
      </c>
      <c r="D3985" t="s">
        <v>160</v>
      </c>
      <c r="E3985" t="s">
        <v>35</v>
      </c>
      <c r="F3985" t="str">
        <f t="shared" si="187"/>
        <v>Victoria</v>
      </c>
      <c r="G3985" t="s">
        <v>26</v>
      </c>
      <c r="H3985">
        <v>3280</v>
      </c>
      <c r="I3985" t="s">
        <v>11</v>
      </c>
      <c r="J3985" t="s">
        <v>127</v>
      </c>
      <c r="K3985" t="s">
        <v>151</v>
      </c>
      <c r="L3985" t="s">
        <v>141</v>
      </c>
      <c r="M3985" s="5">
        <v>783</v>
      </c>
    </row>
    <row r="3986" spans="1:13" x14ac:dyDescent="0.25">
      <c r="A3986" s="2">
        <v>45541</v>
      </c>
      <c r="B3986" s="3">
        <f t="shared" si="188"/>
        <v>2025</v>
      </c>
      <c r="C3986" t="str">
        <f t="shared" si="186"/>
        <v>2024-2025</v>
      </c>
      <c r="D3986" t="s">
        <v>161</v>
      </c>
      <c r="E3986" t="s">
        <v>92</v>
      </c>
      <c r="F3986" t="str">
        <f t="shared" si="187"/>
        <v>New South Wales</v>
      </c>
      <c r="G3986" t="s">
        <v>10</v>
      </c>
      <c r="H3986">
        <v>2015</v>
      </c>
      <c r="I3986" t="s">
        <v>11</v>
      </c>
      <c r="J3986" t="s">
        <v>124</v>
      </c>
      <c r="K3986" t="s">
        <v>159</v>
      </c>
      <c r="L3986" t="s">
        <v>149</v>
      </c>
      <c r="M3986" s="5">
        <v>243</v>
      </c>
    </row>
    <row r="3987" spans="1:13" x14ac:dyDescent="0.25">
      <c r="A3987" s="2">
        <v>45327</v>
      </c>
      <c r="B3987" s="3">
        <f t="shared" si="188"/>
        <v>2024</v>
      </c>
      <c r="C3987" t="str">
        <f t="shared" si="186"/>
        <v>2023-2024</v>
      </c>
      <c r="D3987" t="s">
        <v>161</v>
      </c>
      <c r="E3987" t="s">
        <v>106</v>
      </c>
      <c r="F3987" t="str">
        <f t="shared" si="187"/>
        <v>Queensland</v>
      </c>
      <c r="G3987" t="s">
        <v>19</v>
      </c>
      <c r="H3987">
        <v>4558</v>
      </c>
      <c r="I3987" t="s">
        <v>11</v>
      </c>
      <c r="J3987" t="s">
        <v>134</v>
      </c>
      <c r="K3987" t="s">
        <v>150</v>
      </c>
      <c r="L3987" t="s">
        <v>140</v>
      </c>
      <c r="M3987" s="5">
        <v>574</v>
      </c>
    </row>
    <row r="3988" spans="1:13" x14ac:dyDescent="0.25">
      <c r="A3988" s="2">
        <v>45997</v>
      </c>
      <c r="B3988" s="3">
        <f t="shared" si="188"/>
        <v>2026</v>
      </c>
      <c r="C3988" t="str">
        <f t="shared" si="186"/>
        <v>2025-2026</v>
      </c>
      <c r="D3988" t="s">
        <v>160</v>
      </c>
      <c r="E3988" t="s">
        <v>78</v>
      </c>
      <c r="F3988" t="str">
        <f t="shared" si="187"/>
        <v>New South Wales</v>
      </c>
      <c r="G3988" t="s">
        <v>10</v>
      </c>
      <c r="H3988">
        <v>2480</v>
      </c>
      <c r="I3988" t="s">
        <v>11</v>
      </c>
      <c r="J3988" t="s">
        <v>120</v>
      </c>
      <c r="K3988" t="s">
        <v>154</v>
      </c>
      <c r="L3988" t="s">
        <v>144</v>
      </c>
      <c r="M3988" s="5">
        <v>366</v>
      </c>
    </row>
    <row r="3989" spans="1:13" x14ac:dyDescent="0.25">
      <c r="A3989" s="2">
        <v>45970</v>
      </c>
      <c r="B3989" s="3">
        <f t="shared" si="188"/>
        <v>2026</v>
      </c>
      <c r="C3989" t="str">
        <f t="shared" si="186"/>
        <v>2025-2026</v>
      </c>
      <c r="D3989" t="s">
        <v>160</v>
      </c>
      <c r="E3989" t="s">
        <v>72</v>
      </c>
      <c r="F3989" t="str">
        <f t="shared" si="187"/>
        <v>Queensland</v>
      </c>
      <c r="G3989" t="s">
        <v>19</v>
      </c>
      <c r="H3989">
        <v>4870</v>
      </c>
      <c r="I3989" t="s">
        <v>11</v>
      </c>
      <c r="J3989" t="s">
        <v>131</v>
      </c>
      <c r="K3989" t="s">
        <v>159</v>
      </c>
      <c r="L3989" t="s">
        <v>149</v>
      </c>
      <c r="M3989" s="5">
        <v>145</v>
      </c>
    </row>
    <row r="3990" spans="1:13" x14ac:dyDescent="0.25">
      <c r="A3990" s="2">
        <v>45310</v>
      </c>
      <c r="B3990" s="3">
        <f t="shared" si="188"/>
        <v>2024</v>
      </c>
      <c r="C3990" t="str">
        <f t="shared" si="186"/>
        <v>2023-2024</v>
      </c>
      <c r="D3990" t="s">
        <v>161</v>
      </c>
      <c r="E3990" t="s">
        <v>92</v>
      </c>
      <c r="F3990" t="str">
        <f t="shared" si="187"/>
        <v>New South Wales</v>
      </c>
      <c r="G3990" t="s">
        <v>10</v>
      </c>
      <c r="H3990">
        <v>2015</v>
      </c>
      <c r="I3990" t="s">
        <v>11</v>
      </c>
      <c r="J3990" t="s">
        <v>124</v>
      </c>
      <c r="K3990" t="s">
        <v>154</v>
      </c>
      <c r="L3990" t="s">
        <v>144</v>
      </c>
      <c r="M3990" s="5">
        <v>217</v>
      </c>
    </row>
    <row r="3991" spans="1:13" x14ac:dyDescent="0.25">
      <c r="A3991" s="2">
        <v>45825</v>
      </c>
      <c r="B3991" s="3">
        <f t="shared" si="188"/>
        <v>2025</v>
      </c>
      <c r="C3991" t="str">
        <f t="shared" si="186"/>
        <v>2024-2025</v>
      </c>
      <c r="D3991" t="s">
        <v>160</v>
      </c>
      <c r="E3991" t="s">
        <v>12</v>
      </c>
      <c r="F3991" t="str">
        <f t="shared" si="187"/>
        <v>New South Wales</v>
      </c>
      <c r="G3991" t="s">
        <v>10</v>
      </c>
      <c r="H3991">
        <v>2795</v>
      </c>
      <c r="I3991" t="s">
        <v>11</v>
      </c>
      <c r="J3991" t="s">
        <v>130</v>
      </c>
      <c r="K3991" t="s">
        <v>154</v>
      </c>
      <c r="L3991" t="s">
        <v>144</v>
      </c>
      <c r="M3991" s="5">
        <v>632</v>
      </c>
    </row>
    <row r="3992" spans="1:13" x14ac:dyDescent="0.25">
      <c r="A3992" s="2">
        <v>45605</v>
      </c>
      <c r="B3992" s="3">
        <f t="shared" si="188"/>
        <v>2025</v>
      </c>
      <c r="C3992" t="str">
        <f t="shared" si="186"/>
        <v>2024-2025</v>
      </c>
      <c r="D3992" t="s">
        <v>160</v>
      </c>
      <c r="E3992" t="s">
        <v>74</v>
      </c>
      <c r="F3992" t="str">
        <f t="shared" si="187"/>
        <v>Victoria</v>
      </c>
      <c r="G3992" t="s">
        <v>26</v>
      </c>
      <c r="H3992">
        <v>3500</v>
      </c>
      <c r="I3992" t="s">
        <v>11</v>
      </c>
      <c r="J3992" t="s">
        <v>127</v>
      </c>
      <c r="K3992" t="s">
        <v>154</v>
      </c>
      <c r="L3992" t="s">
        <v>144</v>
      </c>
      <c r="M3992" s="5">
        <v>380</v>
      </c>
    </row>
    <row r="3993" spans="1:13" x14ac:dyDescent="0.25">
      <c r="A3993" s="2">
        <v>45406</v>
      </c>
      <c r="B3993" s="3">
        <f t="shared" si="188"/>
        <v>2024</v>
      </c>
      <c r="C3993" t="str">
        <f t="shared" si="186"/>
        <v>2023-2024</v>
      </c>
      <c r="D3993" t="s">
        <v>161</v>
      </c>
      <c r="E3993" t="s">
        <v>44</v>
      </c>
      <c r="F3993" t="str">
        <f t="shared" si="187"/>
        <v>Western Australia</v>
      </c>
      <c r="G3993" t="s">
        <v>28</v>
      </c>
      <c r="H3993">
        <v>6010</v>
      </c>
      <c r="I3993" t="s">
        <v>11</v>
      </c>
      <c r="J3993" t="s">
        <v>119</v>
      </c>
      <c r="K3993" t="s">
        <v>159</v>
      </c>
      <c r="L3993" t="s">
        <v>149</v>
      </c>
      <c r="M3993" s="5">
        <v>151</v>
      </c>
    </row>
    <row r="3994" spans="1:13" x14ac:dyDescent="0.25">
      <c r="A3994" s="2">
        <v>45944</v>
      </c>
      <c r="B3994" s="3">
        <f t="shared" si="188"/>
        <v>2026</v>
      </c>
      <c r="C3994" t="str">
        <f t="shared" si="186"/>
        <v>2025-2026</v>
      </c>
      <c r="D3994" t="s">
        <v>161</v>
      </c>
      <c r="E3994" t="s">
        <v>66</v>
      </c>
      <c r="F3994" t="str">
        <f t="shared" si="187"/>
        <v>Western Australia</v>
      </c>
      <c r="G3994" t="s">
        <v>28</v>
      </c>
      <c r="H3994">
        <v>6330</v>
      </c>
      <c r="I3994" t="s">
        <v>11</v>
      </c>
      <c r="J3994" t="s">
        <v>133</v>
      </c>
      <c r="K3994" t="s">
        <v>159</v>
      </c>
      <c r="L3994" t="s">
        <v>149</v>
      </c>
      <c r="M3994" s="5">
        <v>35</v>
      </c>
    </row>
    <row r="3995" spans="1:13" x14ac:dyDescent="0.25">
      <c r="A3995" s="2">
        <v>45997</v>
      </c>
      <c r="B3995" s="3">
        <f t="shared" si="188"/>
        <v>2026</v>
      </c>
      <c r="C3995" t="str">
        <f t="shared" si="186"/>
        <v>2025-2026</v>
      </c>
      <c r="D3995" t="s">
        <v>160</v>
      </c>
      <c r="E3995" t="s">
        <v>94</v>
      </c>
      <c r="F3995" t="str">
        <f t="shared" si="187"/>
        <v>Queensland</v>
      </c>
      <c r="G3995" t="s">
        <v>19</v>
      </c>
      <c r="H3995">
        <v>4551</v>
      </c>
      <c r="I3995" t="s">
        <v>11</v>
      </c>
      <c r="J3995" t="s">
        <v>134</v>
      </c>
      <c r="K3995" t="s">
        <v>154</v>
      </c>
      <c r="L3995" t="s">
        <v>144</v>
      </c>
      <c r="M3995" s="5">
        <v>413</v>
      </c>
    </row>
    <row r="3996" spans="1:13" x14ac:dyDescent="0.25">
      <c r="A3996" s="2">
        <v>45840</v>
      </c>
      <c r="B3996" s="3">
        <f t="shared" si="188"/>
        <v>2026</v>
      </c>
      <c r="C3996" t="str">
        <f t="shared" si="186"/>
        <v>2025-2026</v>
      </c>
      <c r="D3996" t="s">
        <v>160</v>
      </c>
      <c r="E3996" t="s">
        <v>39</v>
      </c>
      <c r="F3996" t="str">
        <f t="shared" si="187"/>
        <v>New South Wales</v>
      </c>
      <c r="G3996" t="s">
        <v>10</v>
      </c>
      <c r="H3996">
        <v>2541</v>
      </c>
      <c r="I3996" t="s">
        <v>11</v>
      </c>
      <c r="J3996" t="s">
        <v>121</v>
      </c>
      <c r="K3996" t="s">
        <v>154</v>
      </c>
      <c r="L3996" t="s">
        <v>144</v>
      </c>
      <c r="M3996" s="5">
        <v>732</v>
      </c>
    </row>
    <row r="3997" spans="1:13" x14ac:dyDescent="0.25">
      <c r="A3997" s="2">
        <v>45547</v>
      </c>
      <c r="B3997" s="3">
        <f t="shared" si="188"/>
        <v>2025</v>
      </c>
      <c r="C3997" t="str">
        <f t="shared" si="186"/>
        <v>2024-2025</v>
      </c>
      <c r="D3997" t="s">
        <v>160</v>
      </c>
      <c r="E3997" t="s">
        <v>78</v>
      </c>
      <c r="F3997" t="str">
        <f t="shared" si="187"/>
        <v>New South Wales</v>
      </c>
      <c r="G3997" t="s">
        <v>10</v>
      </c>
      <c r="H3997">
        <v>2480</v>
      </c>
      <c r="I3997" t="s">
        <v>11</v>
      </c>
      <c r="J3997" t="s">
        <v>120</v>
      </c>
      <c r="K3997" t="s">
        <v>159</v>
      </c>
      <c r="L3997" t="s">
        <v>149</v>
      </c>
      <c r="M3997" s="5">
        <v>469</v>
      </c>
    </row>
    <row r="3998" spans="1:13" x14ac:dyDescent="0.25">
      <c r="A3998" s="2">
        <v>45764</v>
      </c>
      <c r="B3998" s="3">
        <f t="shared" si="188"/>
        <v>2025</v>
      </c>
      <c r="C3998" t="str">
        <f t="shared" si="186"/>
        <v>2024-2025</v>
      </c>
      <c r="D3998" t="s">
        <v>161</v>
      </c>
      <c r="E3998" t="s">
        <v>80</v>
      </c>
      <c r="F3998" t="str">
        <f t="shared" si="187"/>
        <v>New South Wales</v>
      </c>
      <c r="G3998" t="s">
        <v>10</v>
      </c>
      <c r="H3998">
        <v>2120</v>
      </c>
      <c r="I3998" t="s">
        <v>11</v>
      </c>
      <c r="J3998" t="s">
        <v>123</v>
      </c>
      <c r="K3998" t="s">
        <v>159</v>
      </c>
      <c r="L3998" t="s">
        <v>149</v>
      </c>
      <c r="M3998" s="5">
        <v>44</v>
      </c>
    </row>
    <row r="3999" spans="1:13" x14ac:dyDescent="0.25">
      <c r="A3999" s="2">
        <v>45379</v>
      </c>
      <c r="B3999" s="3">
        <f t="shared" si="188"/>
        <v>2024</v>
      </c>
      <c r="C3999" t="str">
        <f t="shared" si="186"/>
        <v>2023-2024</v>
      </c>
      <c r="D3999" t="s">
        <v>160</v>
      </c>
      <c r="E3999" t="s">
        <v>38</v>
      </c>
      <c r="F3999" t="str">
        <f t="shared" si="187"/>
        <v>Victoria</v>
      </c>
      <c r="G3999" t="s">
        <v>26</v>
      </c>
      <c r="H3999">
        <v>3199</v>
      </c>
      <c r="I3999" t="s">
        <v>11</v>
      </c>
      <c r="J3999" t="s">
        <v>125</v>
      </c>
      <c r="K3999" t="s">
        <v>152</v>
      </c>
      <c r="L3999" t="s">
        <v>142</v>
      </c>
      <c r="M3999" s="5">
        <v>116</v>
      </c>
    </row>
    <row r="4000" spans="1:13" x14ac:dyDescent="0.25">
      <c r="A4000" s="2">
        <v>45975</v>
      </c>
      <c r="B4000" s="3">
        <f t="shared" si="188"/>
        <v>2026</v>
      </c>
      <c r="C4000" t="str">
        <f t="shared" si="186"/>
        <v>2025-2026</v>
      </c>
      <c r="D4000" t="s">
        <v>161</v>
      </c>
      <c r="E4000" t="s">
        <v>77</v>
      </c>
      <c r="F4000" t="str">
        <f t="shared" si="187"/>
        <v>Victoria</v>
      </c>
      <c r="G4000" t="s">
        <v>26</v>
      </c>
      <c r="H4000">
        <v>3018</v>
      </c>
      <c r="I4000" t="s">
        <v>11</v>
      </c>
      <c r="J4000" t="s">
        <v>126</v>
      </c>
      <c r="K4000" t="s">
        <v>154</v>
      </c>
      <c r="L4000" t="s">
        <v>144</v>
      </c>
      <c r="M4000" s="5">
        <v>174</v>
      </c>
    </row>
    <row r="4001" spans="1:13" x14ac:dyDescent="0.25">
      <c r="A4001" s="2">
        <v>46001</v>
      </c>
      <c r="B4001" s="3">
        <f t="shared" si="188"/>
        <v>2026</v>
      </c>
      <c r="C4001" t="str">
        <f t="shared" si="186"/>
        <v>2025-2026</v>
      </c>
      <c r="D4001" t="s">
        <v>161</v>
      </c>
      <c r="E4001" t="s">
        <v>77</v>
      </c>
      <c r="F4001" t="str">
        <f t="shared" si="187"/>
        <v>Victoria</v>
      </c>
      <c r="G4001" t="s">
        <v>26</v>
      </c>
      <c r="H4001">
        <v>3018</v>
      </c>
      <c r="I4001" t="s">
        <v>11</v>
      </c>
      <c r="J4001" t="s">
        <v>126</v>
      </c>
      <c r="K4001" t="s">
        <v>153</v>
      </c>
      <c r="L4001" t="s">
        <v>143</v>
      </c>
      <c r="M4001" s="5">
        <v>323</v>
      </c>
    </row>
    <row r="4002" spans="1:13" x14ac:dyDescent="0.25">
      <c r="A4002" s="2">
        <v>45345</v>
      </c>
      <c r="B4002" s="3">
        <f t="shared" si="188"/>
        <v>2024</v>
      </c>
      <c r="C4002" t="str">
        <f t="shared" si="186"/>
        <v>2023-2024</v>
      </c>
      <c r="D4002" t="s">
        <v>160</v>
      </c>
      <c r="E4002" t="s">
        <v>44</v>
      </c>
      <c r="F4002" t="str">
        <f t="shared" si="187"/>
        <v>Western Australia</v>
      </c>
      <c r="G4002" t="s">
        <v>28</v>
      </c>
      <c r="H4002">
        <v>6010</v>
      </c>
      <c r="I4002" t="s">
        <v>11</v>
      </c>
      <c r="J4002" t="s">
        <v>119</v>
      </c>
      <c r="K4002" t="s">
        <v>159</v>
      </c>
      <c r="L4002" t="s">
        <v>149</v>
      </c>
      <c r="M4002" s="5">
        <v>482</v>
      </c>
    </row>
    <row r="4003" spans="1:13" x14ac:dyDescent="0.25">
      <c r="A4003" s="2">
        <v>45973</v>
      </c>
      <c r="B4003" s="3">
        <f t="shared" si="188"/>
        <v>2026</v>
      </c>
      <c r="C4003" t="str">
        <f t="shared" si="186"/>
        <v>2025-2026</v>
      </c>
      <c r="D4003" t="s">
        <v>160</v>
      </c>
      <c r="E4003" t="s">
        <v>39</v>
      </c>
      <c r="F4003" t="str">
        <f t="shared" si="187"/>
        <v>New South Wales</v>
      </c>
      <c r="G4003" t="s">
        <v>10</v>
      </c>
      <c r="H4003">
        <v>2541</v>
      </c>
      <c r="I4003" t="s">
        <v>11</v>
      </c>
      <c r="J4003" t="s">
        <v>121</v>
      </c>
      <c r="K4003" t="s">
        <v>154</v>
      </c>
      <c r="L4003" t="s">
        <v>144</v>
      </c>
      <c r="M4003" s="5">
        <v>618</v>
      </c>
    </row>
    <row r="4004" spans="1:13" x14ac:dyDescent="0.25">
      <c r="A4004" s="2">
        <v>45851</v>
      </c>
      <c r="B4004" s="3">
        <f t="shared" si="188"/>
        <v>2026</v>
      </c>
      <c r="C4004" t="str">
        <f t="shared" si="186"/>
        <v>2025-2026</v>
      </c>
      <c r="D4004" t="s">
        <v>160</v>
      </c>
      <c r="E4004" t="s">
        <v>84</v>
      </c>
      <c r="F4004" t="str">
        <f t="shared" si="187"/>
        <v>Western Australia</v>
      </c>
      <c r="G4004" t="s">
        <v>28</v>
      </c>
      <c r="H4004">
        <v>6280</v>
      </c>
      <c r="I4004" t="s">
        <v>11</v>
      </c>
      <c r="J4004" t="s">
        <v>133</v>
      </c>
      <c r="K4004" t="s">
        <v>154</v>
      </c>
      <c r="L4004" t="s">
        <v>144</v>
      </c>
      <c r="M4004" s="5">
        <v>585</v>
      </c>
    </row>
    <row r="4005" spans="1:13" x14ac:dyDescent="0.25">
      <c r="A4005" s="2">
        <v>46009</v>
      </c>
      <c r="B4005" s="3">
        <f t="shared" si="188"/>
        <v>2026</v>
      </c>
      <c r="C4005" t="str">
        <f t="shared" si="186"/>
        <v>2025-2026</v>
      </c>
      <c r="D4005" t="s">
        <v>160</v>
      </c>
      <c r="E4005" t="s">
        <v>85</v>
      </c>
      <c r="F4005" t="str">
        <f t="shared" si="187"/>
        <v>Western Australia</v>
      </c>
      <c r="G4005" t="s">
        <v>28</v>
      </c>
      <c r="H4005">
        <v>6725</v>
      </c>
      <c r="I4005" t="s">
        <v>11</v>
      </c>
      <c r="J4005" t="s">
        <v>139</v>
      </c>
      <c r="K4005" t="s">
        <v>150</v>
      </c>
      <c r="L4005" t="s">
        <v>140</v>
      </c>
      <c r="M4005" s="5">
        <v>723</v>
      </c>
    </row>
    <row r="4006" spans="1:13" x14ac:dyDescent="0.25">
      <c r="A4006" s="2">
        <v>45652</v>
      </c>
      <c r="B4006" s="3">
        <f t="shared" si="188"/>
        <v>2025</v>
      </c>
      <c r="C4006" t="str">
        <f t="shared" si="186"/>
        <v>2024-2025</v>
      </c>
      <c r="D4006" t="s">
        <v>160</v>
      </c>
      <c r="E4006" t="s">
        <v>91</v>
      </c>
      <c r="F4006" t="str">
        <f t="shared" si="187"/>
        <v>Western Australia</v>
      </c>
      <c r="G4006" t="s">
        <v>28</v>
      </c>
      <c r="H4006">
        <v>6109</v>
      </c>
      <c r="I4006" t="s">
        <v>11</v>
      </c>
      <c r="J4006" t="s">
        <v>133</v>
      </c>
      <c r="K4006" t="s">
        <v>150</v>
      </c>
      <c r="L4006" t="s">
        <v>140</v>
      </c>
      <c r="M4006" s="5">
        <v>722</v>
      </c>
    </row>
    <row r="4007" spans="1:13" x14ac:dyDescent="0.25">
      <c r="A4007" s="2">
        <v>45687</v>
      </c>
      <c r="B4007" s="3">
        <f t="shared" si="188"/>
        <v>2025</v>
      </c>
      <c r="C4007" t="str">
        <f t="shared" si="186"/>
        <v>2024-2025</v>
      </c>
      <c r="D4007" t="s">
        <v>161</v>
      </c>
      <c r="E4007" t="s">
        <v>49</v>
      </c>
      <c r="F4007" t="str">
        <f t="shared" si="187"/>
        <v>New South Wales</v>
      </c>
      <c r="G4007" t="s">
        <v>10</v>
      </c>
      <c r="H4007">
        <v>2350</v>
      </c>
      <c r="I4007" t="s">
        <v>11</v>
      </c>
      <c r="J4007" t="s">
        <v>120</v>
      </c>
      <c r="K4007" t="s">
        <v>156</v>
      </c>
      <c r="L4007" t="s">
        <v>146</v>
      </c>
      <c r="M4007" s="5">
        <v>650</v>
      </c>
    </row>
    <row r="4008" spans="1:13" x14ac:dyDescent="0.25">
      <c r="A4008" s="2">
        <v>45327</v>
      </c>
      <c r="B4008" s="3">
        <f t="shared" si="188"/>
        <v>2024</v>
      </c>
      <c r="C4008" t="str">
        <f t="shared" si="186"/>
        <v>2023-2024</v>
      </c>
      <c r="D4008" t="s">
        <v>160</v>
      </c>
      <c r="E4008" t="s">
        <v>9</v>
      </c>
      <c r="F4008" t="str">
        <f t="shared" si="187"/>
        <v>New South Wales</v>
      </c>
      <c r="G4008" t="s">
        <v>10</v>
      </c>
      <c r="H4008">
        <v>2067</v>
      </c>
      <c r="I4008" t="s">
        <v>11</v>
      </c>
      <c r="J4008" t="s">
        <v>124</v>
      </c>
      <c r="K4008" t="s">
        <v>159</v>
      </c>
      <c r="L4008" t="s">
        <v>149</v>
      </c>
      <c r="M4008" s="5">
        <v>786</v>
      </c>
    </row>
    <row r="4009" spans="1:13" x14ac:dyDescent="0.25">
      <c r="A4009" s="2">
        <v>45515</v>
      </c>
      <c r="B4009" s="3">
        <f t="shared" si="188"/>
        <v>2025</v>
      </c>
      <c r="C4009" t="str">
        <f t="shared" si="186"/>
        <v>2024-2025</v>
      </c>
      <c r="D4009" t="s">
        <v>161</v>
      </c>
      <c r="E4009" t="s">
        <v>114</v>
      </c>
      <c r="F4009" t="str">
        <f t="shared" si="187"/>
        <v>Victoria</v>
      </c>
      <c r="G4009" t="s">
        <v>26</v>
      </c>
      <c r="H4009">
        <v>3353</v>
      </c>
      <c r="I4009" t="s">
        <v>11</v>
      </c>
      <c r="J4009" t="s">
        <v>127</v>
      </c>
      <c r="K4009" t="s">
        <v>154</v>
      </c>
      <c r="L4009" t="s">
        <v>144</v>
      </c>
      <c r="M4009" s="5">
        <v>221</v>
      </c>
    </row>
    <row r="4010" spans="1:13" x14ac:dyDescent="0.25">
      <c r="A4010" s="2">
        <v>45861</v>
      </c>
      <c r="B4010" s="3">
        <f t="shared" si="188"/>
        <v>2026</v>
      </c>
      <c r="C4010" t="str">
        <f t="shared" si="186"/>
        <v>2025-2026</v>
      </c>
      <c r="D4010" t="s">
        <v>160</v>
      </c>
      <c r="E4010" t="s">
        <v>39</v>
      </c>
      <c r="F4010" t="str">
        <f t="shared" si="187"/>
        <v>New South Wales</v>
      </c>
      <c r="G4010" t="s">
        <v>10</v>
      </c>
      <c r="H4010">
        <v>2541</v>
      </c>
      <c r="I4010" t="s">
        <v>11</v>
      </c>
      <c r="J4010" t="s">
        <v>121</v>
      </c>
      <c r="K4010" t="s">
        <v>153</v>
      </c>
      <c r="L4010" t="s">
        <v>143</v>
      </c>
      <c r="M4010" s="5">
        <v>698</v>
      </c>
    </row>
    <row r="4011" spans="1:13" x14ac:dyDescent="0.25">
      <c r="A4011" s="2">
        <v>45971</v>
      </c>
      <c r="B4011" s="3">
        <f t="shared" si="188"/>
        <v>2026</v>
      </c>
      <c r="C4011" t="str">
        <f t="shared" si="186"/>
        <v>2025-2026</v>
      </c>
      <c r="D4011" t="s">
        <v>161</v>
      </c>
      <c r="E4011" t="s">
        <v>70</v>
      </c>
      <c r="F4011" t="str">
        <f t="shared" si="187"/>
        <v>Western Australia</v>
      </c>
      <c r="G4011" t="s">
        <v>28</v>
      </c>
      <c r="H4011">
        <v>6021</v>
      </c>
      <c r="I4011" t="s">
        <v>11</v>
      </c>
      <c r="J4011" t="s">
        <v>119</v>
      </c>
      <c r="K4011" t="s">
        <v>150</v>
      </c>
      <c r="L4011" t="s">
        <v>140</v>
      </c>
      <c r="M4011" s="5">
        <v>119</v>
      </c>
    </row>
    <row r="4012" spans="1:13" x14ac:dyDescent="0.25">
      <c r="A4012" s="2">
        <v>45784</v>
      </c>
      <c r="B4012" s="3">
        <f t="shared" si="188"/>
        <v>2025</v>
      </c>
      <c r="C4012" t="str">
        <f t="shared" si="186"/>
        <v>2024-2025</v>
      </c>
      <c r="D4012" t="s">
        <v>160</v>
      </c>
      <c r="E4012" t="s">
        <v>101</v>
      </c>
      <c r="F4012" t="str">
        <f t="shared" si="187"/>
        <v>Queensland</v>
      </c>
      <c r="G4012" t="s">
        <v>19</v>
      </c>
      <c r="H4012">
        <v>4305</v>
      </c>
      <c r="I4012" t="s">
        <v>11</v>
      </c>
      <c r="J4012" t="s">
        <v>122</v>
      </c>
      <c r="K4012" t="s">
        <v>154</v>
      </c>
      <c r="L4012" t="s">
        <v>144</v>
      </c>
      <c r="M4012" s="5">
        <v>582</v>
      </c>
    </row>
    <row r="4013" spans="1:13" x14ac:dyDescent="0.25">
      <c r="A4013" s="2">
        <v>45831</v>
      </c>
      <c r="B4013" s="3">
        <f t="shared" si="188"/>
        <v>2025</v>
      </c>
      <c r="C4013" t="str">
        <f t="shared" si="186"/>
        <v>2024-2025</v>
      </c>
      <c r="D4013" t="s">
        <v>160</v>
      </c>
      <c r="E4013" t="s">
        <v>12</v>
      </c>
      <c r="F4013" t="str">
        <f t="shared" si="187"/>
        <v>New South Wales</v>
      </c>
      <c r="G4013" t="s">
        <v>10</v>
      </c>
      <c r="H4013">
        <v>2795</v>
      </c>
      <c r="I4013" t="s">
        <v>11</v>
      </c>
      <c r="J4013" t="s">
        <v>130</v>
      </c>
      <c r="K4013" t="s">
        <v>150</v>
      </c>
      <c r="L4013" t="s">
        <v>140</v>
      </c>
      <c r="M4013" s="5">
        <v>749</v>
      </c>
    </row>
    <row r="4014" spans="1:13" x14ac:dyDescent="0.25">
      <c r="A4014" s="2">
        <v>45677</v>
      </c>
      <c r="B4014" s="3">
        <f t="shared" si="188"/>
        <v>2025</v>
      </c>
      <c r="C4014" t="str">
        <f t="shared" si="186"/>
        <v>2024-2025</v>
      </c>
      <c r="D4014" t="s">
        <v>160</v>
      </c>
      <c r="E4014" t="s">
        <v>111</v>
      </c>
      <c r="F4014" t="str">
        <f t="shared" si="187"/>
        <v>New South Wales</v>
      </c>
      <c r="G4014" t="s">
        <v>10</v>
      </c>
      <c r="H4014">
        <v>2154</v>
      </c>
      <c r="I4014" t="s">
        <v>11</v>
      </c>
      <c r="J4014" t="s">
        <v>123</v>
      </c>
      <c r="K4014" t="s">
        <v>153</v>
      </c>
      <c r="L4014" t="s">
        <v>143</v>
      </c>
      <c r="M4014" s="5">
        <v>619</v>
      </c>
    </row>
    <row r="4015" spans="1:13" x14ac:dyDescent="0.25">
      <c r="A4015" s="2">
        <v>45906</v>
      </c>
      <c r="B4015" s="3">
        <f t="shared" si="188"/>
        <v>2026</v>
      </c>
      <c r="C4015" t="str">
        <f t="shared" si="186"/>
        <v>2025-2026</v>
      </c>
      <c r="D4015" t="s">
        <v>160</v>
      </c>
      <c r="E4015" t="s">
        <v>55</v>
      </c>
      <c r="F4015" t="str">
        <f t="shared" si="187"/>
        <v>Queensland</v>
      </c>
      <c r="G4015" t="s">
        <v>19</v>
      </c>
      <c r="H4015">
        <v>4740</v>
      </c>
      <c r="I4015" t="s">
        <v>11</v>
      </c>
      <c r="J4015" t="s">
        <v>136</v>
      </c>
      <c r="K4015" t="s">
        <v>159</v>
      </c>
      <c r="L4015" t="s">
        <v>149</v>
      </c>
      <c r="M4015" s="5">
        <v>202</v>
      </c>
    </row>
    <row r="4016" spans="1:13" x14ac:dyDescent="0.25">
      <c r="A4016" s="2">
        <v>45652</v>
      </c>
      <c r="B4016" s="3">
        <f t="shared" si="188"/>
        <v>2025</v>
      </c>
      <c r="C4016" t="str">
        <f t="shared" si="186"/>
        <v>2024-2025</v>
      </c>
      <c r="D4016" t="s">
        <v>161</v>
      </c>
      <c r="E4016" t="s">
        <v>66</v>
      </c>
      <c r="F4016" t="str">
        <f t="shared" si="187"/>
        <v>Western Australia</v>
      </c>
      <c r="G4016" t="s">
        <v>28</v>
      </c>
      <c r="H4016">
        <v>6330</v>
      </c>
      <c r="I4016" t="s">
        <v>11</v>
      </c>
      <c r="J4016" t="s">
        <v>133</v>
      </c>
      <c r="K4016" t="s">
        <v>154</v>
      </c>
      <c r="L4016" t="s">
        <v>144</v>
      </c>
      <c r="M4016" s="5">
        <v>399</v>
      </c>
    </row>
    <row r="4017" spans="1:13" x14ac:dyDescent="0.25">
      <c r="A4017" s="2">
        <v>45322</v>
      </c>
      <c r="B4017" s="3">
        <f t="shared" si="188"/>
        <v>2024</v>
      </c>
      <c r="C4017" t="str">
        <f t="shared" si="186"/>
        <v>2023-2024</v>
      </c>
      <c r="D4017" t="s">
        <v>160</v>
      </c>
      <c r="E4017" t="s">
        <v>108</v>
      </c>
      <c r="F4017" t="str">
        <f t="shared" si="187"/>
        <v>Tasmania</v>
      </c>
      <c r="G4017" t="s">
        <v>43</v>
      </c>
      <c r="H4017">
        <v>7320</v>
      </c>
      <c r="I4017" t="s">
        <v>11</v>
      </c>
      <c r="J4017" t="s">
        <v>128</v>
      </c>
      <c r="K4017" t="s">
        <v>150</v>
      </c>
      <c r="L4017" t="s">
        <v>140</v>
      </c>
      <c r="M4017" s="5">
        <v>764</v>
      </c>
    </row>
    <row r="4018" spans="1:13" x14ac:dyDescent="0.25">
      <c r="A4018" s="2">
        <v>45579</v>
      </c>
      <c r="B4018" s="3">
        <f t="shared" si="188"/>
        <v>2025</v>
      </c>
      <c r="C4018" t="str">
        <f t="shared" si="186"/>
        <v>2024-2025</v>
      </c>
      <c r="D4018" t="s">
        <v>160</v>
      </c>
      <c r="E4018" t="s">
        <v>37</v>
      </c>
      <c r="F4018" t="str">
        <f t="shared" si="187"/>
        <v>Victoria</v>
      </c>
      <c r="G4018" t="s">
        <v>26</v>
      </c>
      <c r="H4018">
        <v>3134</v>
      </c>
      <c r="I4018" t="s">
        <v>11</v>
      </c>
      <c r="J4018" t="s">
        <v>125</v>
      </c>
      <c r="K4018" t="s">
        <v>154</v>
      </c>
      <c r="L4018" t="s">
        <v>144</v>
      </c>
      <c r="M4018" s="5">
        <v>105</v>
      </c>
    </row>
    <row r="4019" spans="1:13" x14ac:dyDescent="0.25">
      <c r="A4019" s="2">
        <v>45888</v>
      </c>
      <c r="B4019" s="3">
        <f t="shared" si="188"/>
        <v>2026</v>
      </c>
      <c r="C4019" t="str">
        <f t="shared" si="186"/>
        <v>2025-2026</v>
      </c>
      <c r="D4019" t="s">
        <v>160</v>
      </c>
      <c r="E4019" t="s">
        <v>25</v>
      </c>
      <c r="F4019" t="str">
        <f t="shared" si="187"/>
        <v>Victoria</v>
      </c>
      <c r="G4019" t="s">
        <v>26</v>
      </c>
      <c r="H4019">
        <v>3066</v>
      </c>
      <c r="I4019" t="s">
        <v>11</v>
      </c>
      <c r="J4019" t="s">
        <v>126</v>
      </c>
      <c r="K4019" t="s">
        <v>153</v>
      </c>
      <c r="L4019" t="s">
        <v>143</v>
      </c>
      <c r="M4019" s="5">
        <v>408</v>
      </c>
    </row>
    <row r="4020" spans="1:13" x14ac:dyDescent="0.25">
      <c r="A4020" s="2">
        <v>45713</v>
      </c>
      <c r="B4020" s="3">
        <f t="shared" si="188"/>
        <v>2025</v>
      </c>
      <c r="C4020" t="str">
        <f t="shared" si="186"/>
        <v>2024-2025</v>
      </c>
      <c r="D4020" t="s">
        <v>160</v>
      </c>
      <c r="E4020" t="s">
        <v>23</v>
      </c>
      <c r="F4020" t="str">
        <f t="shared" si="187"/>
        <v>New South Wales</v>
      </c>
      <c r="G4020" t="s">
        <v>10</v>
      </c>
      <c r="H4020">
        <v>2830</v>
      </c>
      <c r="I4020" t="s">
        <v>11</v>
      </c>
      <c r="J4020" t="s">
        <v>130</v>
      </c>
      <c r="K4020" t="s">
        <v>159</v>
      </c>
      <c r="L4020" t="s">
        <v>149</v>
      </c>
      <c r="M4020" s="5">
        <v>276</v>
      </c>
    </row>
    <row r="4021" spans="1:13" x14ac:dyDescent="0.25">
      <c r="A4021" s="2">
        <v>45590</v>
      </c>
      <c r="B4021" s="3">
        <f t="shared" si="188"/>
        <v>2025</v>
      </c>
      <c r="C4021" t="str">
        <f t="shared" si="186"/>
        <v>2024-2025</v>
      </c>
      <c r="D4021" t="s">
        <v>161</v>
      </c>
      <c r="E4021" t="s">
        <v>59</v>
      </c>
      <c r="F4021" t="str">
        <f t="shared" si="187"/>
        <v>South Australia</v>
      </c>
      <c r="G4021" t="s">
        <v>17</v>
      </c>
      <c r="H4021">
        <v>5011</v>
      </c>
      <c r="I4021" t="s">
        <v>11</v>
      </c>
      <c r="J4021" t="s">
        <v>132</v>
      </c>
      <c r="K4021" t="s">
        <v>159</v>
      </c>
      <c r="L4021" t="s">
        <v>149</v>
      </c>
      <c r="M4021" s="5">
        <v>401</v>
      </c>
    </row>
    <row r="4022" spans="1:13" x14ac:dyDescent="0.25">
      <c r="A4022" s="2">
        <v>45793</v>
      </c>
      <c r="B4022" s="3">
        <f t="shared" si="188"/>
        <v>2025</v>
      </c>
      <c r="C4022" t="str">
        <f t="shared" si="186"/>
        <v>2024-2025</v>
      </c>
      <c r="D4022" t="s">
        <v>160</v>
      </c>
      <c r="E4022" t="s">
        <v>105</v>
      </c>
      <c r="F4022" t="str">
        <f t="shared" si="187"/>
        <v>New South Wales</v>
      </c>
      <c r="G4022" t="s">
        <v>10</v>
      </c>
      <c r="H4022">
        <v>2031</v>
      </c>
      <c r="I4022" t="s">
        <v>11</v>
      </c>
      <c r="J4022" t="s">
        <v>124</v>
      </c>
      <c r="K4022" t="s">
        <v>150</v>
      </c>
      <c r="L4022" t="s">
        <v>140</v>
      </c>
      <c r="M4022" s="5">
        <v>28</v>
      </c>
    </row>
    <row r="4023" spans="1:13" x14ac:dyDescent="0.25">
      <c r="A4023" s="2">
        <v>45661</v>
      </c>
      <c r="B4023" s="3">
        <f t="shared" si="188"/>
        <v>2025</v>
      </c>
      <c r="C4023" t="str">
        <f t="shared" si="186"/>
        <v>2024-2025</v>
      </c>
      <c r="D4023" t="s">
        <v>161</v>
      </c>
      <c r="E4023" t="s">
        <v>22</v>
      </c>
      <c r="F4023" t="str">
        <f t="shared" si="187"/>
        <v>New South Wales</v>
      </c>
      <c r="G4023" t="s">
        <v>10</v>
      </c>
      <c r="H4023">
        <v>2116</v>
      </c>
      <c r="I4023" t="s">
        <v>11</v>
      </c>
      <c r="J4023" t="s">
        <v>123</v>
      </c>
      <c r="K4023" t="s">
        <v>155</v>
      </c>
      <c r="L4023" t="s">
        <v>145</v>
      </c>
      <c r="M4023" s="5">
        <v>212</v>
      </c>
    </row>
    <row r="4024" spans="1:13" x14ac:dyDescent="0.25">
      <c r="A4024" s="2">
        <v>45895</v>
      </c>
      <c r="B4024" s="3">
        <f t="shared" si="188"/>
        <v>2026</v>
      </c>
      <c r="C4024" t="str">
        <f t="shared" si="186"/>
        <v>2025-2026</v>
      </c>
      <c r="D4024" t="s">
        <v>160</v>
      </c>
      <c r="E4024" t="s">
        <v>90</v>
      </c>
      <c r="F4024" t="str">
        <f t="shared" si="187"/>
        <v>New South Wales</v>
      </c>
      <c r="G4024" t="s">
        <v>10</v>
      </c>
      <c r="H4024">
        <v>2650</v>
      </c>
      <c r="I4024" t="s">
        <v>11</v>
      </c>
      <c r="J4024" t="s">
        <v>130</v>
      </c>
      <c r="K4024" t="s">
        <v>150</v>
      </c>
      <c r="L4024" t="s">
        <v>140</v>
      </c>
      <c r="M4024" s="5">
        <v>412</v>
      </c>
    </row>
    <row r="4025" spans="1:13" x14ac:dyDescent="0.25">
      <c r="A4025" s="2">
        <v>45872</v>
      </c>
      <c r="B4025" s="3">
        <f t="shared" si="188"/>
        <v>2026</v>
      </c>
      <c r="C4025" t="str">
        <f t="shared" si="186"/>
        <v>2025-2026</v>
      </c>
      <c r="D4025" t="s">
        <v>161</v>
      </c>
      <c r="E4025" t="s">
        <v>57</v>
      </c>
      <c r="F4025" t="str">
        <f t="shared" si="187"/>
        <v>New South Wales</v>
      </c>
      <c r="G4025" t="s">
        <v>10</v>
      </c>
      <c r="H4025">
        <v>2064</v>
      </c>
      <c r="I4025" t="s">
        <v>11</v>
      </c>
      <c r="J4025" t="s">
        <v>124</v>
      </c>
      <c r="K4025" t="s">
        <v>155</v>
      </c>
      <c r="L4025" t="s">
        <v>145</v>
      </c>
      <c r="M4025" s="5">
        <v>451</v>
      </c>
    </row>
    <row r="4026" spans="1:13" x14ac:dyDescent="0.25">
      <c r="A4026" s="2">
        <v>45475</v>
      </c>
      <c r="B4026" s="3">
        <f t="shared" si="188"/>
        <v>2025</v>
      </c>
      <c r="C4026" t="str">
        <f t="shared" si="186"/>
        <v>2024-2025</v>
      </c>
      <c r="D4026" t="s">
        <v>160</v>
      </c>
      <c r="E4026" t="s">
        <v>63</v>
      </c>
      <c r="F4026" t="str">
        <f t="shared" si="187"/>
        <v>Queensland</v>
      </c>
      <c r="G4026" t="s">
        <v>19</v>
      </c>
      <c r="H4026">
        <v>4068</v>
      </c>
      <c r="I4026" t="s">
        <v>11</v>
      </c>
      <c r="J4026" t="s">
        <v>129</v>
      </c>
      <c r="K4026" t="s">
        <v>157</v>
      </c>
      <c r="L4026" t="s">
        <v>147</v>
      </c>
      <c r="M4026" s="5">
        <v>717</v>
      </c>
    </row>
    <row r="4027" spans="1:13" x14ac:dyDescent="0.25">
      <c r="A4027" s="2">
        <v>45798</v>
      </c>
      <c r="B4027" s="3">
        <f t="shared" si="188"/>
        <v>2025</v>
      </c>
      <c r="C4027" t="str">
        <f t="shared" si="186"/>
        <v>2024-2025</v>
      </c>
      <c r="D4027" t="s">
        <v>160</v>
      </c>
      <c r="E4027" t="s">
        <v>69</v>
      </c>
      <c r="F4027" t="str">
        <f t="shared" si="187"/>
        <v>Victoria</v>
      </c>
      <c r="G4027" t="s">
        <v>26</v>
      </c>
      <c r="H4027">
        <v>3148</v>
      </c>
      <c r="I4027" t="s">
        <v>11</v>
      </c>
      <c r="J4027" t="s">
        <v>125</v>
      </c>
      <c r="K4027" t="s">
        <v>154</v>
      </c>
      <c r="L4027" t="s">
        <v>144</v>
      </c>
      <c r="M4027" s="5">
        <v>98</v>
      </c>
    </row>
    <row r="4028" spans="1:13" x14ac:dyDescent="0.25">
      <c r="A4028" s="2">
        <v>45592</v>
      </c>
      <c r="B4028" s="3">
        <f t="shared" si="188"/>
        <v>2025</v>
      </c>
      <c r="C4028" t="str">
        <f t="shared" si="186"/>
        <v>2024-2025</v>
      </c>
      <c r="D4028" t="s">
        <v>160</v>
      </c>
      <c r="E4028" t="s">
        <v>105</v>
      </c>
      <c r="F4028" t="str">
        <f t="shared" si="187"/>
        <v>New South Wales</v>
      </c>
      <c r="G4028" t="s">
        <v>10</v>
      </c>
      <c r="H4028">
        <v>2031</v>
      </c>
      <c r="I4028" t="s">
        <v>11</v>
      </c>
      <c r="J4028" t="s">
        <v>124</v>
      </c>
      <c r="K4028" t="s">
        <v>158</v>
      </c>
      <c r="L4028" t="s">
        <v>148</v>
      </c>
      <c r="M4028" s="5">
        <v>325</v>
      </c>
    </row>
    <row r="4029" spans="1:13" x14ac:dyDescent="0.25">
      <c r="A4029" s="2">
        <v>45569</v>
      </c>
      <c r="B4029" s="3">
        <f t="shared" si="188"/>
        <v>2025</v>
      </c>
      <c r="C4029" t="str">
        <f t="shared" si="186"/>
        <v>2024-2025</v>
      </c>
      <c r="D4029" t="s">
        <v>161</v>
      </c>
      <c r="E4029" t="s">
        <v>49</v>
      </c>
      <c r="F4029" t="str">
        <f t="shared" si="187"/>
        <v>New South Wales</v>
      </c>
      <c r="G4029" t="s">
        <v>10</v>
      </c>
      <c r="H4029">
        <v>2350</v>
      </c>
      <c r="I4029" t="s">
        <v>11</v>
      </c>
      <c r="J4029" t="s">
        <v>120</v>
      </c>
      <c r="K4029" t="s">
        <v>157</v>
      </c>
      <c r="L4029" t="s">
        <v>147</v>
      </c>
      <c r="M4029" s="5">
        <v>233</v>
      </c>
    </row>
    <row r="4030" spans="1:13" x14ac:dyDescent="0.25">
      <c r="A4030" s="2">
        <v>45987</v>
      </c>
      <c r="B4030" s="3">
        <f t="shared" si="188"/>
        <v>2026</v>
      </c>
      <c r="C4030" t="str">
        <f t="shared" si="186"/>
        <v>2025-2026</v>
      </c>
      <c r="D4030" t="s">
        <v>160</v>
      </c>
      <c r="E4030" t="s">
        <v>104</v>
      </c>
      <c r="F4030" t="str">
        <f t="shared" si="187"/>
        <v>Victoria</v>
      </c>
      <c r="G4030" t="s">
        <v>26</v>
      </c>
      <c r="H4030">
        <v>3175</v>
      </c>
      <c r="I4030" t="s">
        <v>11</v>
      </c>
      <c r="J4030" t="s">
        <v>125</v>
      </c>
      <c r="K4030" t="s">
        <v>154</v>
      </c>
      <c r="L4030" t="s">
        <v>144</v>
      </c>
      <c r="M4030" s="5">
        <v>589</v>
      </c>
    </row>
    <row r="4031" spans="1:13" x14ac:dyDescent="0.25">
      <c r="A4031" s="2">
        <v>45911</v>
      </c>
      <c r="B4031" s="3">
        <f t="shared" si="188"/>
        <v>2026</v>
      </c>
      <c r="C4031" t="str">
        <f t="shared" si="186"/>
        <v>2025-2026</v>
      </c>
      <c r="D4031" t="s">
        <v>160</v>
      </c>
      <c r="E4031" t="s">
        <v>35</v>
      </c>
      <c r="F4031" t="str">
        <f t="shared" si="187"/>
        <v>Victoria</v>
      </c>
      <c r="G4031" t="s">
        <v>26</v>
      </c>
      <c r="H4031">
        <v>3280</v>
      </c>
      <c r="I4031" t="s">
        <v>11</v>
      </c>
      <c r="J4031" t="s">
        <v>127</v>
      </c>
      <c r="K4031" t="s">
        <v>159</v>
      </c>
      <c r="L4031" t="s">
        <v>149</v>
      </c>
      <c r="M4031" s="5">
        <v>622</v>
      </c>
    </row>
    <row r="4032" spans="1:13" x14ac:dyDescent="0.25">
      <c r="A4032" s="2">
        <v>45588</v>
      </c>
      <c r="B4032" s="3">
        <f t="shared" si="188"/>
        <v>2025</v>
      </c>
      <c r="C4032" t="str">
        <f t="shared" si="186"/>
        <v>2024-2025</v>
      </c>
      <c r="D4032" t="s">
        <v>160</v>
      </c>
      <c r="E4032" t="s">
        <v>69</v>
      </c>
      <c r="F4032" t="str">
        <f t="shared" si="187"/>
        <v>Victoria</v>
      </c>
      <c r="G4032" t="s">
        <v>26</v>
      </c>
      <c r="H4032">
        <v>3148</v>
      </c>
      <c r="I4032" t="s">
        <v>11</v>
      </c>
      <c r="J4032" t="s">
        <v>125</v>
      </c>
      <c r="K4032" t="s">
        <v>154</v>
      </c>
      <c r="L4032" t="s">
        <v>144</v>
      </c>
      <c r="M4032" s="5">
        <v>422</v>
      </c>
    </row>
    <row r="4033" spans="1:13" x14ac:dyDescent="0.25">
      <c r="A4033" s="2">
        <v>46011</v>
      </c>
      <c r="B4033" s="3">
        <f t="shared" si="188"/>
        <v>2026</v>
      </c>
      <c r="C4033" t="str">
        <f t="shared" si="186"/>
        <v>2025-2026</v>
      </c>
      <c r="D4033" t="s">
        <v>160</v>
      </c>
      <c r="E4033" t="s">
        <v>13</v>
      </c>
      <c r="F4033" t="str">
        <f t="shared" si="187"/>
        <v>New South Wales</v>
      </c>
      <c r="G4033" t="s">
        <v>10</v>
      </c>
      <c r="H4033">
        <v>2141</v>
      </c>
      <c r="I4033" t="s">
        <v>11</v>
      </c>
      <c r="J4033" t="s">
        <v>123</v>
      </c>
      <c r="K4033" t="s">
        <v>159</v>
      </c>
      <c r="L4033" t="s">
        <v>149</v>
      </c>
      <c r="M4033" s="5">
        <v>628</v>
      </c>
    </row>
    <row r="4034" spans="1:13" x14ac:dyDescent="0.25">
      <c r="A4034" s="2">
        <v>45504</v>
      </c>
      <c r="B4034" s="3">
        <f t="shared" si="188"/>
        <v>2025</v>
      </c>
      <c r="C4034" t="str">
        <f t="shared" ref="C4034:C4097" si="189">IF(MONTH(A4034) &gt;= 7, YEAR(A4034) &amp; "-" &amp; YEAR(A4034) + 1, YEAR(A4034) - 1 &amp; "-" &amp; YEAR(A4034))</f>
        <v>2024-2025</v>
      </c>
      <c r="D4034" t="s">
        <v>160</v>
      </c>
      <c r="E4034" t="s">
        <v>113</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123</v>
      </c>
      <c r="K4034" t="s">
        <v>150</v>
      </c>
      <c r="L4034" t="s">
        <v>140</v>
      </c>
      <c r="M4034" s="5">
        <v>191</v>
      </c>
    </row>
    <row r="4035" spans="1:13" x14ac:dyDescent="0.25">
      <c r="A4035" s="2">
        <v>45898</v>
      </c>
      <c r="B4035" s="3">
        <f t="shared" ref="B4035:B4098" si="191">IF(MONTH(A4035)&gt;=7,YEAR(A4035)+1,YEAR(A4035))</f>
        <v>2026</v>
      </c>
      <c r="C4035" t="str">
        <f t="shared" si="189"/>
        <v>2025-2026</v>
      </c>
      <c r="D4035" t="s">
        <v>160</v>
      </c>
      <c r="E4035" t="s">
        <v>81</v>
      </c>
      <c r="F4035" t="str">
        <f t="shared" si="190"/>
        <v>Victoria</v>
      </c>
      <c r="G4035" t="s">
        <v>26</v>
      </c>
      <c r="H4035">
        <v>3076</v>
      </c>
      <c r="I4035" t="s">
        <v>11</v>
      </c>
      <c r="J4035" t="s">
        <v>126</v>
      </c>
      <c r="K4035" t="s">
        <v>154</v>
      </c>
      <c r="L4035" t="s">
        <v>144</v>
      </c>
      <c r="M4035" s="5">
        <v>378</v>
      </c>
    </row>
    <row r="4036" spans="1:13" x14ac:dyDescent="0.25">
      <c r="A4036" s="2">
        <v>45913</v>
      </c>
      <c r="B4036" s="3">
        <f t="shared" si="191"/>
        <v>2026</v>
      </c>
      <c r="C4036" t="str">
        <f t="shared" si="189"/>
        <v>2025-2026</v>
      </c>
      <c r="D4036" t="s">
        <v>160</v>
      </c>
      <c r="E4036" t="s">
        <v>88</v>
      </c>
      <c r="F4036" t="str">
        <f t="shared" si="190"/>
        <v>Queensland</v>
      </c>
      <c r="G4036" t="s">
        <v>19</v>
      </c>
      <c r="H4036">
        <v>4570</v>
      </c>
      <c r="I4036" t="s">
        <v>11</v>
      </c>
      <c r="J4036" t="s">
        <v>134</v>
      </c>
      <c r="K4036" t="s">
        <v>154</v>
      </c>
      <c r="L4036" t="s">
        <v>144</v>
      </c>
      <c r="M4036" s="5">
        <v>481</v>
      </c>
    </row>
    <row r="4037" spans="1:13" x14ac:dyDescent="0.25">
      <c r="A4037" s="2">
        <v>45861</v>
      </c>
      <c r="B4037" s="3">
        <f t="shared" si="191"/>
        <v>2026</v>
      </c>
      <c r="C4037" t="str">
        <f t="shared" si="189"/>
        <v>2025-2026</v>
      </c>
      <c r="D4037" t="s">
        <v>160</v>
      </c>
      <c r="E4037" t="s">
        <v>89</v>
      </c>
      <c r="F4037" t="str">
        <f t="shared" si="190"/>
        <v>Queensland</v>
      </c>
      <c r="G4037" t="s">
        <v>19</v>
      </c>
      <c r="H4037">
        <v>4700</v>
      </c>
      <c r="I4037" t="s">
        <v>11</v>
      </c>
      <c r="J4037" t="s">
        <v>136</v>
      </c>
      <c r="K4037" t="s">
        <v>154</v>
      </c>
      <c r="L4037" t="s">
        <v>144</v>
      </c>
      <c r="M4037" s="5">
        <v>467</v>
      </c>
    </row>
    <row r="4038" spans="1:13" x14ac:dyDescent="0.25">
      <c r="A4038" s="2">
        <v>45349</v>
      </c>
      <c r="B4038" s="3">
        <f t="shared" si="191"/>
        <v>2024</v>
      </c>
      <c r="C4038" t="str">
        <f t="shared" si="189"/>
        <v>2023-2024</v>
      </c>
      <c r="D4038" t="s">
        <v>160</v>
      </c>
      <c r="E4038" t="s">
        <v>99</v>
      </c>
      <c r="F4038" t="str">
        <f t="shared" si="190"/>
        <v>Western Australia</v>
      </c>
      <c r="G4038" t="s">
        <v>28</v>
      </c>
      <c r="H4038">
        <v>6530</v>
      </c>
      <c r="I4038" t="s">
        <v>11</v>
      </c>
      <c r="J4038" t="s">
        <v>139</v>
      </c>
      <c r="K4038" t="s">
        <v>152</v>
      </c>
      <c r="L4038" t="s">
        <v>142</v>
      </c>
      <c r="M4038" s="5">
        <v>131</v>
      </c>
    </row>
    <row r="4039" spans="1:13" x14ac:dyDescent="0.25">
      <c r="A4039" s="2">
        <v>45982</v>
      </c>
      <c r="B4039" s="3">
        <f t="shared" si="191"/>
        <v>2026</v>
      </c>
      <c r="C4039" t="str">
        <f t="shared" si="189"/>
        <v>2025-2026</v>
      </c>
      <c r="D4039" t="s">
        <v>160</v>
      </c>
      <c r="E4039" t="s">
        <v>113</v>
      </c>
      <c r="F4039" t="str">
        <f t="shared" si="190"/>
        <v>New South Wales</v>
      </c>
      <c r="G4039" t="s">
        <v>10</v>
      </c>
      <c r="H4039">
        <v>2101</v>
      </c>
      <c r="I4039" t="s">
        <v>11</v>
      </c>
      <c r="J4039" t="s">
        <v>123</v>
      </c>
      <c r="K4039" t="s">
        <v>154</v>
      </c>
      <c r="L4039" t="s">
        <v>144</v>
      </c>
      <c r="M4039" s="5">
        <v>427</v>
      </c>
    </row>
    <row r="4040" spans="1:13" x14ac:dyDescent="0.25">
      <c r="A4040" s="2">
        <v>45716</v>
      </c>
      <c r="B4040" s="3">
        <f t="shared" si="191"/>
        <v>2025</v>
      </c>
      <c r="C4040" t="str">
        <f t="shared" si="189"/>
        <v>2024-2025</v>
      </c>
      <c r="D4040" t="s">
        <v>161</v>
      </c>
      <c r="E4040" t="s">
        <v>97</v>
      </c>
      <c r="F4040" t="str">
        <f t="shared" si="190"/>
        <v>Tasmania</v>
      </c>
      <c r="G4040" t="s">
        <v>43</v>
      </c>
      <c r="H4040">
        <v>7010</v>
      </c>
      <c r="I4040" t="s">
        <v>11</v>
      </c>
      <c r="J4040" t="s">
        <v>128</v>
      </c>
      <c r="K4040" t="s">
        <v>159</v>
      </c>
      <c r="L4040" t="s">
        <v>149</v>
      </c>
      <c r="M4040" s="5">
        <v>748</v>
      </c>
    </row>
    <row r="4041" spans="1:13" x14ac:dyDescent="0.25">
      <c r="A4041" s="2">
        <v>45454</v>
      </c>
      <c r="B4041" s="3">
        <f t="shared" si="191"/>
        <v>2024</v>
      </c>
      <c r="C4041" t="str">
        <f t="shared" si="189"/>
        <v>2023-2024</v>
      </c>
      <c r="D4041" t="s">
        <v>160</v>
      </c>
      <c r="E4041" t="s">
        <v>61</v>
      </c>
      <c r="F4041" t="str">
        <f t="shared" si="190"/>
        <v>Victoria</v>
      </c>
      <c r="G4041" t="s">
        <v>26</v>
      </c>
      <c r="H4041">
        <v>3179</v>
      </c>
      <c r="I4041" t="s">
        <v>11</v>
      </c>
      <c r="J4041" t="s">
        <v>125</v>
      </c>
      <c r="K4041" t="s">
        <v>154</v>
      </c>
      <c r="L4041" t="s">
        <v>144</v>
      </c>
      <c r="M4041" s="5">
        <v>660</v>
      </c>
    </row>
    <row r="4042" spans="1:13" x14ac:dyDescent="0.25">
      <c r="A4042" s="2">
        <v>45441</v>
      </c>
      <c r="B4042" s="3">
        <f t="shared" si="191"/>
        <v>2024</v>
      </c>
      <c r="C4042" t="str">
        <f t="shared" si="189"/>
        <v>2023-2024</v>
      </c>
      <c r="D4042" t="s">
        <v>161</v>
      </c>
      <c r="E4042" t="s">
        <v>48</v>
      </c>
      <c r="F4042" t="str">
        <f t="shared" si="190"/>
        <v>Western Australia</v>
      </c>
      <c r="G4042" t="s">
        <v>28</v>
      </c>
      <c r="H4042">
        <v>6450</v>
      </c>
      <c r="I4042" t="s">
        <v>11</v>
      </c>
      <c r="J4042" t="s">
        <v>139</v>
      </c>
      <c r="K4042" t="s">
        <v>159</v>
      </c>
      <c r="L4042" t="s">
        <v>149</v>
      </c>
      <c r="M4042" s="5">
        <v>611</v>
      </c>
    </row>
    <row r="4043" spans="1:13" x14ac:dyDescent="0.25">
      <c r="A4043" s="2">
        <v>45472</v>
      </c>
      <c r="B4043" s="3">
        <f t="shared" si="191"/>
        <v>2024</v>
      </c>
      <c r="C4043" t="str">
        <f t="shared" si="189"/>
        <v>2023-2024</v>
      </c>
      <c r="D4043" t="s">
        <v>160</v>
      </c>
      <c r="E4043" t="s">
        <v>99</v>
      </c>
      <c r="F4043" t="str">
        <f t="shared" si="190"/>
        <v>Western Australia</v>
      </c>
      <c r="G4043" t="s">
        <v>28</v>
      </c>
      <c r="H4043">
        <v>6530</v>
      </c>
      <c r="I4043" t="s">
        <v>11</v>
      </c>
      <c r="J4043" t="s">
        <v>139</v>
      </c>
      <c r="K4043" t="s">
        <v>158</v>
      </c>
      <c r="L4043" t="s">
        <v>148</v>
      </c>
      <c r="M4043" s="5">
        <v>547</v>
      </c>
    </row>
    <row r="4044" spans="1:13" x14ac:dyDescent="0.25">
      <c r="A4044" s="2">
        <v>45755</v>
      </c>
      <c r="B4044" s="3">
        <f t="shared" si="191"/>
        <v>2025</v>
      </c>
      <c r="C4044" t="str">
        <f t="shared" si="189"/>
        <v>2024-2025</v>
      </c>
      <c r="D4044" t="s">
        <v>160</v>
      </c>
      <c r="E4044" t="s">
        <v>25</v>
      </c>
      <c r="F4044" t="str">
        <f t="shared" si="190"/>
        <v>Victoria</v>
      </c>
      <c r="G4044" t="s">
        <v>26</v>
      </c>
      <c r="H4044">
        <v>3066</v>
      </c>
      <c r="I4044" t="s">
        <v>11</v>
      </c>
      <c r="J4044" t="s">
        <v>126</v>
      </c>
      <c r="K4044" t="s">
        <v>155</v>
      </c>
      <c r="L4044" t="s">
        <v>145</v>
      </c>
      <c r="M4044" s="5">
        <v>436</v>
      </c>
    </row>
    <row r="4045" spans="1:13" x14ac:dyDescent="0.25">
      <c r="A4045" s="2">
        <v>45796</v>
      </c>
      <c r="B4045" s="3">
        <f t="shared" si="191"/>
        <v>2025</v>
      </c>
      <c r="C4045" t="str">
        <f t="shared" si="189"/>
        <v>2024-2025</v>
      </c>
      <c r="D4045" t="s">
        <v>161</v>
      </c>
      <c r="E4045" t="s">
        <v>66</v>
      </c>
      <c r="F4045" t="str">
        <f t="shared" si="190"/>
        <v>Western Australia</v>
      </c>
      <c r="G4045" t="s">
        <v>28</v>
      </c>
      <c r="H4045">
        <v>6330</v>
      </c>
      <c r="I4045" t="s">
        <v>11</v>
      </c>
      <c r="J4045" t="s">
        <v>133</v>
      </c>
      <c r="K4045" t="s">
        <v>154</v>
      </c>
      <c r="L4045" t="s">
        <v>144</v>
      </c>
      <c r="M4045" s="5">
        <v>483</v>
      </c>
    </row>
    <row r="4046" spans="1:13" x14ac:dyDescent="0.25">
      <c r="A4046" s="2">
        <v>46007</v>
      </c>
      <c r="B4046" s="3">
        <f t="shared" si="191"/>
        <v>2026</v>
      </c>
      <c r="C4046" t="str">
        <f t="shared" si="189"/>
        <v>2025-2026</v>
      </c>
      <c r="D4046" t="s">
        <v>160</v>
      </c>
      <c r="E4046" t="s">
        <v>54</v>
      </c>
      <c r="F4046" t="str">
        <f t="shared" si="190"/>
        <v>New South Wales</v>
      </c>
      <c r="G4046" t="s">
        <v>10</v>
      </c>
      <c r="H4046">
        <v>2750</v>
      </c>
      <c r="I4046" t="s">
        <v>11</v>
      </c>
      <c r="J4046" t="s">
        <v>130</v>
      </c>
      <c r="K4046" t="s">
        <v>154</v>
      </c>
      <c r="L4046" t="s">
        <v>144</v>
      </c>
      <c r="M4046" s="5">
        <v>729</v>
      </c>
    </row>
    <row r="4047" spans="1:13" x14ac:dyDescent="0.25">
      <c r="A4047" s="2">
        <v>45465</v>
      </c>
      <c r="B4047" s="3">
        <f t="shared" si="191"/>
        <v>2024</v>
      </c>
      <c r="C4047" t="str">
        <f t="shared" si="189"/>
        <v>2023-2024</v>
      </c>
      <c r="D4047" t="s">
        <v>160</v>
      </c>
      <c r="E4047" t="s">
        <v>61</v>
      </c>
      <c r="F4047" t="str">
        <f t="shared" si="190"/>
        <v>Victoria</v>
      </c>
      <c r="G4047" t="s">
        <v>26</v>
      </c>
      <c r="H4047">
        <v>3179</v>
      </c>
      <c r="I4047" t="s">
        <v>11</v>
      </c>
      <c r="J4047" t="s">
        <v>125</v>
      </c>
      <c r="K4047" t="s">
        <v>150</v>
      </c>
      <c r="L4047" t="s">
        <v>140</v>
      </c>
      <c r="M4047" s="5">
        <v>479</v>
      </c>
    </row>
    <row r="4048" spans="1:13" x14ac:dyDescent="0.25">
      <c r="A4048" s="2">
        <v>45678</v>
      </c>
      <c r="B4048" s="3">
        <f t="shared" si="191"/>
        <v>2025</v>
      </c>
      <c r="C4048" t="str">
        <f t="shared" si="189"/>
        <v>2024-2025</v>
      </c>
      <c r="D4048" t="s">
        <v>160</v>
      </c>
      <c r="E4048" t="s">
        <v>24</v>
      </c>
      <c r="F4048" t="str">
        <f t="shared" si="190"/>
        <v>Queensland</v>
      </c>
      <c r="G4048" t="s">
        <v>19</v>
      </c>
      <c r="H4048">
        <v>4053</v>
      </c>
      <c r="I4048" t="s">
        <v>11</v>
      </c>
      <c r="J4048" t="s">
        <v>129</v>
      </c>
      <c r="K4048" t="s">
        <v>153</v>
      </c>
      <c r="L4048" t="s">
        <v>143</v>
      </c>
      <c r="M4048" s="5">
        <v>124</v>
      </c>
    </row>
    <row r="4049" spans="1:13" x14ac:dyDescent="0.25">
      <c r="A4049" s="2">
        <v>45775</v>
      </c>
      <c r="B4049" s="3">
        <f t="shared" si="191"/>
        <v>2025</v>
      </c>
      <c r="C4049" t="str">
        <f t="shared" si="189"/>
        <v>2024-2025</v>
      </c>
      <c r="D4049" t="s">
        <v>160</v>
      </c>
      <c r="E4049" t="s">
        <v>13</v>
      </c>
      <c r="F4049" t="str">
        <f t="shared" si="190"/>
        <v>New South Wales</v>
      </c>
      <c r="G4049" t="s">
        <v>10</v>
      </c>
      <c r="H4049">
        <v>2141</v>
      </c>
      <c r="I4049" t="s">
        <v>11</v>
      </c>
      <c r="J4049" t="s">
        <v>123</v>
      </c>
      <c r="K4049" t="s">
        <v>159</v>
      </c>
      <c r="L4049" t="s">
        <v>149</v>
      </c>
      <c r="M4049" s="5">
        <v>789</v>
      </c>
    </row>
    <row r="4050" spans="1:13" x14ac:dyDescent="0.25">
      <c r="A4050" s="2">
        <v>45521</v>
      </c>
      <c r="B4050" s="3">
        <f t="shared" si="191"/>
        <v>2025</v>
      </c>
      <c r="C4050" t="str">
        <f t="shared" si="189"/>
        <v>2024-2025</v>
      </c>
      <c r="D4050" t="s">
        <v>160</v>
      </c>
      <c r="E4050" t="s">
        <v>52</v>
      </c>
      <c r="F4050" t="str">
        <f t="shared" si="190"/>
        <v>New South Wales</v>
      </c>
      <c r="G4050" t="s">
        <v>10</v>
      </c>
      <c r="H4050">
        <v>2485</v>
      </c>
      <c r="I4050" t="s">
        <v>11</v>
      </c>
      <c r="J4050" t="s">
        <v>120</v>
      </c>
      <c r="K4050" t="s">
        <v>150</v>
      </c>
      <c r="L4050" t="s">
        <v>140</v>
      </c>
      <c r="M4050" s="5">
        <v>750</v>
      </c>
    </row>
    <row r="4051" spans="1:13" x14ac:dyDescent="0.25">
      <c r="A4051" s="2">
        <v>45309</v>
      </c>
      <c r="B4051" s="3">
        <f t="shared" si="191"/>
        <v>2024</v>
      </c>
      <c r="C4051" t="str">
        <f t="shared" si="189"/>
        <v>2023-2024</v>
      </c>
      <c r="D4051" t="s">
        <v>160</v>
      </c>
      <c r="E4051" t="s">
        <v>23</v>
      </c>
      <c r="F4051" t="str">
        <f t="shared" si="190"/>
        <v>New South Wales</v>
      </c>
      <c r="G4051" t="s">
        <v>10</v>
      </c>
      <c r="H4051">
        <v>2830</v>
      </c>
      <c r="I4051" t="s">
        <v>11</v>
      </c>
      <c r="J4051" t="s">
        <v>130</v>
      </c>
      <c r="K4051" t="s">
        <v>155</v>
      </c>
      <c r="L4051" t="s">
        <v>145</v>
      </c>
      <c r="M4051" s="5">
        <v>507</v>
      </c>
    </row>
    <row r="4052" spans="1:13" x14ac:dyDescent="0.25">
      <c r="A4052" s="2">
        <v>45671</v>
      </c>
      <c r="B4052" s="3">
        <f t="shared" si="191"/>
        <v>2025</v>
      </c>
      <c r="C4052" t="str">
        <f t="shared" si="189"/>
        <v>2024-2025</v>
      </c>
      <c r="D4052" t="s">
        <v>161</v>
      </c>
      <c r="E4052" t="s">
        <v>95</v>
      </c>
      <c r="F4052" t="str">
        <f t="shared" si="190"/>
        <v>New South Wales</v>
      </c>
      <c r="G4052" t="s">
        <v>10</v>
      </c>
      <c r="H4052">
        <v>2131</v>
      </c>
      <c r="I4052" t="s">
        <v>11</v>
      </c>
      <c r="J4052" t="s">
        <v>123</v>
      </c>
      <c r="K4052" t="s">
        <v>154</v>
      </c>
      <c r="L4052" t="s">
        <v>144</v>
      </c>
      <c r="M4052" s="5">
        <v>527</v>
      </c>
    </row>
    <row r="4053" spans="1:13" x14ac:dyDescent="0.25">
      <c r="A4053" s="2">
        <v>45568</v>
      </c>
      <c r="B4053" s="3">
        <f t="shared" si="191"/>
        <v>2025</v>
      </c>
      <c r="C4053" t="str">
        <f t="shared" si="189"/>
        <v>2024-2025</v>
      </c>
      <c r="D4053" t="s">
        <v>160</v>
      </c>
      <c r="E4053" t="s">
        <v>94</v>
      </c>
      <c r="F4053" t="str">
        <f t="shared" si="190"/>
        <v>Queensland</v>
      </c>
      <c r="G4053" t="s">
        <v>19</v>
      </c>
      <c r="H4053">
        <v>4551</v>
      </c>
      <c r="I4053" t="s">
        <v>11</v>
      </c>
      <c r="J4053" t="s">
        <v>134</v>
      </c>
      <c r="K4053" t="s">
        <v>155</v>
      </c>
      <c r="L4053" t="s">
        <v>145</v>
      </c>
      <c r="M4053" s="5">
        <v>296</v>
      </c>
    </row>
    <row r="4054" spans="1:13" x14ac:dyDescent="0.25">
      <c r="A4054" s="2">
        <v>45404</v>
      </c>
      <c r="B4054" s="3">
        <f t="shared" si="191"/>
        <v>2024</v>
      </c>
      <c r="C4054" t="str">
        <f t="shared" si="189"/>
        <v>2023-2024</v>
      </c>
      <c r="D4054" t="s">
        <v>160</v>
      </c>
      <c r="E4054" t="s">
        <v>50</v>
      </c>
      <c r="F4054" t="str">
        <f t="shared" si="190"/>
        <v>Australian Capital Territory</v>
      </c>
      <c r="G4054" t="s">
        <v>51</v>
      </c>
      <c r="H4054">
        <v>2617</v>
      </c>
      <c r="I4054" t="s">
        <v>11</v>
      </c>
      <c r="J4054" t="s">
        <v>121</v>
      </c>
      <c r="K4054" t="s">
        <v>159</v>
      </c>
      <c r="L4054" t="s">
        <v>149</v>
      </c>
      <c r="M4054" s="5">
        <v>207</v>
      </c>
    </row>
    <row r="4055" spans="1:13" x14ac:dyDescent="0.25">
      <c r="A4055" s="2">
        <v>45434</v>
      </c>
      <c r="B4055" s="3">
        <f t="shared" si="191"/>
        <v>2024</v>
      </c>
      <c r="C4055" t="str">
        <f t="shared" si="189"/>
        <v>2023-2024</v>
      </c>
      <c r="D4055" t="s">
        <v>160</v>
      </c>
      <c r="E4055" t="s">
        <v>104</v>
      </c>
      <c r="F4055" t="str">
        <f t="shared" si="190"/>
        <v>Victoria</v>
      </c>
      <c r="G4055" t="s">
        <v>26</v>
      </c>
      <c r="H4055">
        <v>3175</v>
      </c>
      <c r="I4055" t="s">
        <v>11</v>
      </c>
      <c r="J4055" t="s">
        <v>125</v>
      </c>
      <c r="K4055" t="s">
        <v>150</v>
      </c>
      <c r="L4055" t="s">
        <v>140</v>
      </c>
      <c r="M4055" s="5">
        <v>239</v>
      </c>
    </row>
    <row r="4056" spans="1:13" x14ac:dyDescent="0.25">
      <c r="A4056" s="2">
        <v>45557</v>
      </c>
      <c r="B4056" s="3">
        <f t="shared" si="191"/>
        <v>2025</v>
      </c>
      <c r="C4056" t="str">
        <f t="shared" si="189"/>
        <v>2024-2025</v>
      </c>
      <c r="D4056" t="s">
        <v>160</v>
      </c>
      <c r="E4056" t="s">
        <v>30</v>
      </c>
      <c r="F4056" t="str">
        <f t="shared" si="190"/>
        <v>Victoria</v>
      </c>
      <c r="G4056" t="s">
        <v>26</v>
      </c>
      <c r="H4056">
        <v>3030</v>
      </c>
      <c r="I4056" t="s">
        <v>11</v>
      </c>
      <c r="J4056" t="s">
        <v>126</v>
      </c>
      <c r="K4056" t="s">
        <v>154</v>
      </c>
      <c r="L4056" t="s">
        <v>144</v>
      </c>
      <c r="M4056" s="5">
        <v>479</v>
      </c>
    </row>
    <row r="4057" spans="1:13" x14ac:dyDescent="0.25">
      <c r="A4057" s="2">
        <v>45862</v>
      </c>
      <c r="B4057" s="3">
        <f t="shared" si="191"/>
        <v>2026</v>
      </c>
      <c r="C4057" t="str">
        <f t="shared" si="189"/>
        <v>2025-2026</v>
      </c>
      <c r="D4057" t="s">
        <v>160</v>
      </c>
      <c r="E4057" t="s">
        <v>53</v>
      </c>
      <c r="F4057" t="str">
        <f t="shared" si="190"/>
        <v>Queensland</v>
      </c>
      <c r="G4057" t="s">
        <v>19</v>
      </c>
      <c r="H4057">
        <v>4012</v>
      </c>
      <c r="I4057" t="s">
        <v>11</v>
      </c>
      <c r="J4057" t="s">
        <v>129</v>
      </c>
      <c r="K4057" t="s">
        <v>159</v>
      </c>
      <c r="L4057" t="s">
        <v>149</v>
      </c>
      <c r="M4057" s="5">
        <v>393</v>
      </c>
    </row>
    <row r="4058" spans="1:13" x14ac:dyDescent="0.25">
      <c r="A4058" s="2">
        <v>45983</v>
      </c>
      <c r="B4058" s="3">
        <f t="shared" si="191"/>
        <v>2026</v>
      </c>
      <c r="C4058" t="str">
        <f t="shared" si="189"/>
        <v>2025-2026</v>
      </c>
      <c r="D4058" t="s">
        <v>160</v>
      </c>
      <c r="E4058" t="s">
        <v>47</v>
      </c>
      <c r="F4058" t="str">
        <f t="shared" si="190"/>
        <v>Victoria</v>
      </c>
      <c r="G4058" t="s">
        <v>26</v>
      </c>
      <c r="H4058">
        <v>3630</v>
      </c>
      <c r="I4058" t="s">
        <v>11</v>
      </c>
      <c r="J4058" t="s">
        <v>135</v>
      </c>
      <c r="K4058" t="s">
        <v>150</v>
      </c>
      <c r="L4058" t="s">
        <v>140</v>
      </c>
      <c r="M4058" s="5">
        <v>279</v>
      </c>
    </row>
    <row r="4059" spans="1:13" x14ac:dyDescent="0.25">
      <c r="A4059" s="2">
        <v>45401</v>
      </c>
      <c r="B4059" s="3">
        <f t="shared" si="191"/>
        <v>2024</v>
      </c>
      <c r="C4059" t="str">
        <f t="shared" si="189"/>
        <v>2023-2024</v>
      </c>
      <c r="D4059" t="s">
        <v>160</v>
      </c>
      <c r="E4059" t="s">
        <v>86</v>
      </c>
      <c r="F4059" t="str">
        <f t="shared" si="190"/>
        <v>Queensland</v>
      </c>
      <c r="G4059" t="s">
        <v>19</v>
      </c>
      <c r="H4059">
        <v>4119</v>
      </c>
      <c r="I4059" t="s">
        <v>11</v>
      </c>
      <c r="J4059" t="s">
        <v>129</v>
      </c>
      <c r="K4059" t="s">
        <v>154</v>
      </c>
      <c r="L4059" t="s">
        <v>144</v>
      </c>
      <c r="M4059" s="5">
        <v>114</v>
      </c>
    </row>
    <row r="4060" spans="1:13" x14ac:dyDescent="0.25">
      <c r="A4060" s="2">
        <v>45316</v>
      </c>
      <c r="B4060" s="3">
        <f t="shared" si="191"/>
        <v>2024</v>
      </c>
      <c r="C4060" t="str">
        <f t="shared" si="189"/>
        <v>2023-2024</v>
      </c>
      <c r="D4060" t="s">
        <v>160</v>
      </c>
      <c r="E4060" t="s">
        <v>74</v>
      </c>
      <c r="F4060" t="str">
        <f t="shared" si="190"/>
        <v>Victoria</v>
      </c>
      <c r="G4060" t="s">
        <v>26</v>
      </c>
      <c r="H4060">
        <v>3500</v>
      </c>
      <c r="I4060" t="s">
        <v>11</v>
      </c>
      <c r="J4060" t="s">
        <v>127</v>
      </c>
      <c r="K4060" t="s">
        <v>150</v>
      </c>
      <c r="L4060" t="s">
        <v>140</v>
      </c>
      <c r="M4060" s="5">
        <v>87</v>
      </c>
    </row>
    <row r="4061" spans="1:13" x14ac:dyDescent="0.25">
      <c r="A4061" s="2">
        <v>45699</v>
      </c>
      <c r="B4061" s="3">
        <f t="shared" si="191"/>
        <v>2025</v>
      </c>
      <c r="C4061" t="str">
        <f t="shared" si="189"/>
        <v>2024-2025</v>
      </c>
      <c r="D4061" t="s">
        <v>160</v>
      </c>
      <c r="E4061" t="s">
        <v>103</v>
      </c>
      <c r="F4061" t="str">
        <f t="shared" si="190"/>
        <v>Victoria</v>
      </c>
      <c r="G4061" t="s">
        <v>26</v>
      </c>
      <c r="H4061">
        <v>3550</v>
      </c>
      <c r="I4061" t="s">
        <v>11</v>
      </c>
      <c r="J4061" t="s">
        <v>127</v>
      </c>
      <c r="K4061" t="s">
        <v>150</v>
      </c>
      <c r="L4061" t="s">
        <v>140</v>
      </c>
      <c r="M4061" s="5">
        <v>722</v>
      </c>
    </row>
    <row r="4062" spans="1:13" x14ac:dyDescent="0.25">
      <c r="A4062" s="2">
        <v>45399</v>
      </c>
      <c r="B4062" s="3">
        <f t="shared" si="191"/>
        <v>2024</v>
      </c>
      <c r="C4062" t="str">
        <f t="shared" si="189"/>
        <v>2023-2024</v>
      </c>
      <c r="D4062" t="s">
        <v>161</v>
      </c>
      <c r="E4062" t="s">
        <v>36</v>
      </c>
      <c r="F4062" t="str">
        <f t="shared" si="190"/>
        <v>New South Wales</v>
      </c>
      <c r="G4062" t="s">
        <v>10</v>
      </c>
      <c r="H4062">
        <v>2539</v>
      </c>
      <c r="I4062" t="s">
        <v>11</v>
      </c>
      <c r="J4062" t="s">
        <v>121</v>
      </c>
      <c r="K4062" t="s">
        <v>159</v>
      </c>
      <c r="L4062" t="s">
        <v>149</v>
      </c>
      <c r="M4062" s="5">
        <v>414</v>
      </c>
    </row>
    <row r="4063" spans="1:13" x14ac:dyDescent="0.25">
      <c r="A4063" s="2">
        <v>45554</v>
      </c>
      <c r="B4063" s="3">
        <f t="shared" si="191"/>
        <v>2025</v>
      </c>
      <c r="C4063" t="str">
        <f t="shared" si="189"/>
        <v>2024-2025</v>
      </c>
      <c r="D4063" t="s">
        <v>160</v>
      </c>
      <c r="E4063" t="s">
        <v>63</v>
      </c>
      <c r="F4063" t="str">
        <f t="shared" si="190"/>
        <v>Queensland</v>
      </c>
      <c r="G4063" t="s">
        <v>19</v>
      </c>
      <c r="H4063">
        <v>4068</v>
      </c>
      <c r="I4063" t="s">
        <v>11</v>
      </c>
      <c r="J4063" t="s">
        <v>129</v>
      </c>
      <c r="K4063" t="s">
        <v>154</v>
      </c>
      <c r="L4063" t="s">
        <v>144</v>
      </c>
      <c r="M4063" s="5">
        <v>701</v>
      </c>
    </row>
    <row r="4064" spans="1:13" x14ac:dyDescent="0.25">
      <c r="A4064" s="2">
        <v>45589</v>
      </c>
      <c r="B4064" s="3">
        <f t="shared" si="191"/>
        <v>2025</v>
      </c>
      <c r="C4064" t="str">
        <f t="shared" si="189"/>
        <v>2024-2025</v>
      </c>
      <c r="D4064" t="s">
        <v>160</v>
      </c>
      <c r="E4064" t="s">
        <v>67</v>
      </c>
      <c r="F4064" t="str">
        <f t="shared" si="190"/>
        <v>Tasmania</v>
      </c>
      <c r="G4064" t="s">
        <v>43</v>
      </c>
      <c r="H4064">
        <v>7250</v>
      </c>
      <c r="I4064" t="s">
        <v>11</v>
      </c>
      <c r="J4064" t="s">
        <v>128</v>
      </c>
      <c r="K4064" t="s">
        <v>150</v>
      </c>
      <c r="L4064" t="s">
        <v>140</v>
      </c>
      <c r="M4064" s="5">
        <v>464</v>
      </c>
    </row>
    <row r="4065" spans="1:13" x14ac:dyDescent="0.25">
      <c r="A4065" s="2">
        <v>45389</v>
      </c>
      <c r="B4065" s="3">
        <f t="shared" si="191"/>
        <v>2024</v>
      </c>
      <c r="C4065" t="str">
        <f t="shared" si="189"/>
        <v>2023-2024</v>
      </c>
      <c r="D4065" t="s">
        <v>160</v>
      </c>
      <c r="E4065" t="s">
        <v>100</v>
      </c>
      <c r="F4065" t="str">
        <f t="shared" si="190"/>
        <v>New South Wales</v>
      </c>
      <c r="G4065" t="s">
        <v>10</v>
      </c>
      <c r="H4065">
        <v>2800</v>
      </c>
      <c r="I4065" t="s">
        <v>11</v>
      </c>
      <c r="J4065" t="s">
        <v>130</v>
      </c>
      <c r="K4065" t="s">
        <v>154</v>
      </c>
      <c r="L4065" t="s">
        <v>144</v>
      </c>
      <c r="M4065" s="5">
        <v>403</v>
      </c>
    </row>
    <row r="4066" spans="1:13" x14ac:dyDescent="0.25">
      <c r="A4066" s="2">
        <v>45769</v>
      </c>
      <c r="B4066" s="3">
        <f t="shared" si="191"/>
        <v>2025</v>
      </c>
      <c r="C4066" t="str">
        <f t="shared" si="189"/>
        <v>2024-2025</v>
      </c>
      <c r="D4066" t="s">
        <v>160</v>
      </c>
      <c r="E4066" t="s">
        <v>112</v>
      </c>
      <c r="F4066" t="str">
        <f t="shared" si="190"/>
        <v>Queensland</v>
      </c>
      <c r="G4066" t="s">
        <v>19</v>
      </c>
      <c r="H4066">
        <v>4566</v>
      </c>
      <c r="I4066" t="s">
        <v>11</v>
      </c>
      <c r="J4066" t="s">
        <v>134</v>
      </c>
      <c r="K4066" t="s">
        <v>154</v>
      </c>
      <c r="L4066" t="s">
        <v>144</v>
      </c>
      <c r="M4066" s="5">
        <v>400</v>
      </c>
    </row>
    <row r="4067" spans="1:13" x14ac:dyDescent="0.25">
      <c r="A4067" s="2">
        <v>45522</v>
      </c>
      <c r="B4067" s="3">
        <f t="shared" si="191"/>
        <v>2025</v>
      </c>
      <c r="C4067" t="str">
        <f t="shared" si="189"/>
        <v>2024-2025</v>
      </c>
      <c r="D4067" t="s">
        <v>160</v>
      </c>
      <c r="E4067" t="s">
        <v>35</v>
      </c>
      <c r="F4067" t="str">
        <f t="shared" si="190"/>
        <v>Victoria</v>
      </c>
      <c r="G4067" t="s">
        <v>26</v>
      </c>
      <c r="H4067">
        <v>3280</v>
      </c>
      <c r="I4067" t="s">
        <v>11</v>
      </c>
      <c r="J4067" t="s">
        <v>127</v>
      </c>
      <c r="K4067" t="s">
        <v>159</v>
      </c>
      <c r="L4067" t="s">
        <v>149</v>
      </c>
      <c r="M4067" s="5">
        <v>191</v>
      </c>
    </row>
    <row r="4068" spans="1:13" x14ac:dyDescent="0.25">
      <c r="A4068" s="2">
        <v>45506</v>
      </c>
      <c r="B4068" s="3">
        <f t="shared" si="191"/>
        <v>2025</v>
      </c>
      <c r="C4068" t="str">
        <f t="shared" si="189"/>
        <v>2024-2025</v>
      </c>
      <c r="D4068" t="s">
        <v>160</v>
      </c>
      <c r="E4068" t="s">
        <v>111</v>
      </c>
      <c r="F4068" t="str">
        <f t="shared" si="190"/>
        <v>New South Wales</v>
      </c>
      <c r="G4068" t="s">
        <v>10</v>
      </c>
      <c r="H4068">
        <v>2154</v>
      </c>
      <c r="I4068" t="s">
        <v>11</v>
      </c>
      <c r="J4068" t="s">
        <v>123</v>
      </c>
      <c r="K4068" t="s">
        <v>159</v>
      </c>
      <c r="L4068" t="s">
        <v>149</v>
      </c>
      <c r="M4068" s="5">
        <v>676</v>
      </c>
    </row>
    <row r="4069" spans="1:13" x14ac:dyDescent="0.25">
      <c r="A4069" s="2">
        <v>45333</v>
      </c>
      <c r="B4069" s="3">
        <f t="shared" si="191"/>
        <v>2024</v>
      </c>
      <c r="C4069" t="str">
        <f t="shared" si="189"/>
        <v>2023-2024</v>
      </c>
      <c r="D4069" t="s">
        <v>160</v>
      </c>
      <c r="E4069" t="s">
        <v>14</v>
      </c>
      <c r="F4069" t="str">
        <f t="shared" si="190"/>
        <v>Northern Territory</v>
      </c>
      <c r="G4069" t="s">
        <v>15</v>
      </c>
      <c r="H4069">
        <v>800</v>
      </c>
      <c r="I4069" t="s">
        <v>11</v>
      </c>
      <c r="J4069" t="s">
        <v>138</v>
      </c>
      <c r="K4069" t="s">
        <v>154</v>
      </c>
      <c r="L4069" t="s">
        <v>144</v>
      </c>
      <c r="M4069" s="5">
        <v>257</v>
      </c>
    </row>
    <row r="4070" spans="1:13" x14ac:dyDescent="0.25">
      <c r="A4070" s="2">
        <v>45975</v>
      </c>
      <c r="B4070" s="3">
        <f t="shared" si="191"/>
        <v>2026</v>
      </c>
      <c r="C4070" t="str">
        <f t="shared" si="189"/>
        <v>2025-2026</v>
      </c>
      <c r="D4070" t="s">
        <v>160</v>
      </c>
      <c r="E4070" t="s">
        <v>90</v>
      </c>
      <c r="F4070" t="str">
        <f t="shared" si="190"/>
        <v>New South Wales</v>
      </c>
      <c r="G4070" t="s">
        <v>10</v>
      </c>
      <c r="H4070">
        <v>2650</v>
      </c>
      <c r="I4070" t="s">
        <v>11</v>
      </c>
      <c r="J4070" t="s">
        <v>130</v>
      </c>
      <c r="K4070" t="s">
        <v>154</v>
      </c>
      <c r="L4070" t="s">
        <v>144</v>
      </c>
      <c r="M4070" s="5">
        <v>609</v>
      </c>
    </row>
    <row r="4071" spans="1:13" x14ac:dyDescent="0.25">
      <c r="A4071" s="2">
        <v>45658</v>
      </c>
      <c r="B4071" s="3">
        <f t="shared" si="191"/>
        <v>2025</v>
      </c>
      <c r="C4071" t="str">
        <f t="shared" si="189"/>
        <v>2024-2025</v>
      </c>
      <c r="D4071" t="s">
        <v>160</v>
      </c>
      <c r="E4071" t="s">
        <v>69</v>
      </c>
      <c r="F4071" t="str">
        <f t="shared" si="190"/>
        <v>Victoria</v>
      </c>
      <c r="G4071" t="s">
        <v>26</v>
      </c>
      <c r="H4071">
        <v>3148</v>
      </c>
      <c r="I4071" t="s">
        <v>11</v>
      </c>
      <c r="J4071" t="s">
        <v>125</v>
      </c>
      <c r="K4071" t="s">
        <v>150</v>
      </c>
      <c r="L4071" t="s">
        <v>140</v>
      </c>
      <c r="M4071" s="5">
        <v>135</v>
      </c>
    </row>
    <row r="4072" spans="1:13" x14ac:dyDescent="0.25">
      <c r="A4072" s="2">
        <v>45625</v>
      </c>
      <c r="B4072" s="3">
        <f t="shared" si="191"/>
        <v>2025</v>
      </c>
      <c r="C4072" t="str">
        <f t="shared" si="189"/>
        <v>2024-2025</v>
      </c>
      <c r="D4072" t="s">
        <v>161</v>
      </c>
      <c r="E4072" t="s">
        <v>77</v>
      </c>
      <c r="F4072" t="str">
        <f t="shared" si="190"/>
        <v>Victoria</v>
      </c>
      <c r="G4072" t="s">
        <v>26</v>
      </c>
      <c r="H4072">
        <v>3018</v>
      </c>
      <c r="I4072" t="s">
        <v>11</v>
      </c>
      <c r="J4072" t="s">
        <v>126</v>
      </c>
      <c r="K4072" t="s">
        <v>158</v>
      </c>
      <c r="L4072" t="s">
        <v>148</v>
      </c>
      <c r="M4072" s="5">
        <v>588</v>
      </c>
    </row>
    <row r="4073" spans="1:13" x14ac:dyDescent="0.25">
      <c r="A4073" s="2">
        <v>45825</v>
      </c>
      <c r="B4073" s="3">
        <f t="shared" si="191"/>
        <v>2025</v>
      </c>
      <c r="C4073" t="str">
        <f t="shared" si="189"/>
        <v>2024-2025</v>
      </c>
      <c r="D4073" t="s">
        <v>161</v>
      </c>
      <c r="E4073" t="s">
        <v>36</v>
      </c>
      <c r="F4073" t="str">
        <f t="shared" si="190"/>
        <v>New South Wales</v>
      </c>
      <c r="G4073" t="s">
        <v>10</v>
      </c>
      <c r="H4073">
        <v>2539</v>
      </c>
      <c r="I4073" t="s">
        <v>11</v>
      </c>
      <c r="J4073" t="s">
        <v>121</v>
      </c>
      <c r="K4073" t="s">
        <v>154</v>
      </c>
      <c r="L4073" t="s">
        <v>144</v>
      </c>
      <c r="M4073" s="5">
        <v>627</v>
      </c>
    </row>
    <row r="4074" spans="1:13" x14ac:dyDescent="0.25">
      <c r="A4074" s="2">
        <v>45457</v>
      </c>
      <c r="B4074" s="3">
        <f t="shared" si="191"/>
        <v>2024</v>
      </c>
      <c r="C4074" t="str">
        <f t="shared" si="189"/>
        <v>2023-2024</v>
      </c>
      <c r="D4074" t="s">
        <v>161</v>
      </c>
      <c r="E4074" t="s">
        <v>56</v>
      </c>
      <c r="F4074" t="str">
        <f t="shared" si="190"/>
        <v>Queensland</v>
      </c>
      <c r="G4074" t="s">
        <v>19</v>
      </c>
      <c r="H4074">
        <v>4883</v>
      </c>
      <c r="I4074" t="s">
        <v>11</v>
      </c>
      <c r="J4074" t="s">
        <v>131</v>
      </c>
      <c r="K4074" t="s">
        <v>150</v>
      </c>
      <c r="L4074" t="s">
        <v>140</v>
      </c>
      <c r="M4074" s="5">
        <v>737</v>
      </c>
    </row>
    <row r="4075" spans="1:13" x14ac:dyDescent="0.25">
      <c r="A4075" s="2">
        <v>45865</v>
      </c>
      <c r="B4075" s="3">
        <f t="shared" si="191"/>
        <v>2026</v>
      </c>
      <c r="C4075" t="str">
        <f t="shared" si="189"/>
        <v>2025-2026</v>
      </c>
      <c r="D4075" t="s">
        <v>160</v>
      </c>
      <c r="E4075" t="s">
        <v>90</v>
      </c>
      <c r="F4075" t="str">
        <f t="shared" si="190"/>
        <v>New South Wales</v>
      </c>
      <c r="G4075" t="s">
        <v>10</v>
      </c>
      <c r="H4075">
        <v>2650</v>
      </c>
      <c r="I4075" t="s">
        <v>11</v>
      </c>
      <c r="J4075" t="s">
        <v>130</v>
      </c>
      <c r="K4075" t="s">
        <v>153</v>
      </c>
      <c r="L4075" t="s">
        <v>143</v>
      </c>
      <c r="M4075" s="5">
        <v>200</v>
      </c>
    </row>
    <row r="4076" spans="1:13" x14ac:dyDescent="0.25">
      <c r="A4076" s="2">
        <v>45392</v>
      </c>
      <c r="B4076" s="3">
        <f t="shared" si="191"/>
        <v>2024</v>
      </c>
      <c r="C4076" t="str">
        <f t="shared" si="189"/>
        <v>2023-2024</v>
      </c>
      <c r="D4076" t="s">
        <v>160</v>
      </c>
      <c r="E4076" t="s">
        <v>14</v>
      </c>
      <c r="F4076" t="str">
        <f t="shared" si="190"/>
        <v>Northern Territory</v>
      </c>
      <c r="G4076" t="s">
        <v>15</v>
      </c>
      <c r="H4076">
        <v>800</v>
      </c>
      <c r="I4076" t="s">
        <v>11</v>
      </c>
      <c r="J4076" t="s">
        <v>138</v>
      </c>
      <c r="K4076" t="s">
        <v>153</v>
      </c>
      <c r="L4076" t="s">
        <v>143</v>
      </c>
      <c r="M4076" s="5">
        <v>249</v>
      </c>
    </row>
    <row r="4077" spans="1:13" x14ac:dyDescent="0.25">
      <c r="A4077" s="2">
        <v>45742</v>
      </c>
      <c r="B4077" s="3">
        <f t="shared" si="191"/>
        <v>2025</v>
      </c>
      <c r="C4077" t="str">
        <f t="shared" si="189"/>
        <v>2024-2025</v>
      </c>
      <c r="D4077" t="s">
        <v>160</v>
      </c>
      <c r="E4077" t="s">
        <v>9</v>
      </c>
      <c r="F4077" t="str">
        <f t="shared" si="190"/>
        <v>New South Wales</v>
      </c>
      <c r="G4077" t="s">
        <v>10</v>
      </c>
      <c r="H4077">
        <v>2067</v>
      </c>
      <c r="I4077" t="s">
        <v>11</v>
      </c>
      <c r="J4077" t="s">
        <v>124</v>
      </c>
      <c r="K4077" t="s">
        <v>154</v>
      </c>
      <c r="L4077" t="s">
        <v>144</v>
      </c>
      <c r="M4077" s="5">
        <v>399</v>
      </c>
    </row>
    <row r="4078" spans="1:13" x14ac:dyDescent="0.25">
      <c r="A4078" s="2">
        <v>45500</v>
      </c>
      <c r="B4078" s="3">
        <f t="shared" si="191"/>
        <v>2025</v>
      </c>
      <c r="C4078" t="str">
        <f t="shared" si="189"/>
        <v>2024-2025</v>
      </c>
      <c r="D4078" t="s">
        <v>160</v>
      </c>
      <c r="E4078" t="s">
        <v>50</v>
      </c>
      <c r="F4078" t="str">
        <f t="shared" si="190"/>
        <v>Australian Capital Territory</v>
      </c>
      <c r="G4078" t="s">
        <v>51</v>
      </c>
      <c r="H4078">
        <v>2617</v>
      </c>
      <c r="I4078" t="s">
        <v>11</v>
      </c>
      <c r="J4078" t="s">
        <v>121</v>
      </c>
      <c r="K4078" t="s">
        <v>159</v>
      </c>
      <c r="L4078" t="s">
        <v>149</v>
      </c>
      <c r="M4078" s="5">
        <v>262</v>
      </c>
    </row>
    <row r="4079" spans="1:13" x14ac:dyDescent="0.25">
      <c r="A4079" s="2">
        <v>45544</v>
      </c>
      <c r="B4079" s="3">
        <f t="shared" si="191"/>
        <v>2025</v>
      </c>
      <c r="C4079" t="str">
        <f t="shared" si="189"/>
        <v>2024-2025</v>
      </c>
      <c r="D4079" t="s">
        <v>160</v>
      </c>
      <c r="E4079" t="s">
        <v>100</v>
      </c>
      <c r="F4079" t="str">
        <f t="shared" si="190"/>
        <v>New South Wales</v>
      </c>
      <c r="G4079" t="s">
        <v>10</v>
      </c>
      <c r="H4079">
        <v>2800</v>
      </c>
      <c r="I4079" t="s">
        <v>11</v>
      </c>
      <c r="J4079" t="s">
        <v>130</v>
      </c>
      <c r="K4079" t="s">
        <v>155</v>
      </c>
      <c r="L4079" t="s">
        <v>145</v>
      </c>
      <c r="M4079" s="5">
        <v>575</v>
      </c>
    </row>
    <row r="4080" spans="1:13" x14ac:dyDescent="0.25">
      <c r="A4080" s="2">
        <v>45376</v>
      </c>
      <c r="B4080" s="3">
        <f t="shared" si="191"/>
        <v>2024</v>
      </c>
      <c r="C4080" t="str">
        <f t="shared" si="189"/>
        <v>2023-2024</v>
      </c>
      <c r="D4080" t="s">
        <v>160</v>
      </c>
      <c r="E4080" t="s">
        <v>87</v>
      </c>
      <c r="F4080" t="str">
        <f t="shared" si="190"/>
        <v>New South Wales</v>
      </c>
      <c r="G4080" t="s">
        <v>10</v>
      </c>
      <c r="H4080">
        <v>2158</v>
      </c>
      <c r="I4080" t="s">
        <v>11</v>
      </c>
      <c r="J4080" t="s">
        <v>123</v>
      </c>
      <c r="K4080" t="s">
        <v>159</v>
      </c>
      <c r="L4080" t="s">
        <v>149</v>
      </c>
      <c r="M4080" s="5">
        <v>111</v>
      </c>
    </row>
    <row r="4081" spans="1:13" x14ac:dyDescent="0.25">
      <c r="A4081" s="2">
        <v>45898</v>
      </c>
      <c r="B4081" s="3">
        <f t="shared" si="191"/>
        <v>2026</v>
      </c>
      <c r="C4081" t="str">
        <f t="shared" si="189"/>
        <v>2025-2026</v>
      </c>
      <c r="D4081" t="s">
        <v>161</v>
      </c>
      <c r="E4081" t="s">
        <v>92</v>
      </c>
      <c r="F4081" t="str">
        <f t="shared" si="190"/>
        <v>New South Wales</v>
      </c>
      <c r="G4081" t="s">
        <v>10</v>
      </c>
      <c r="H4081">
        <v>2015</v>
      </c>
      <c r="I4081" t="s">
        <v>11</v>
      </c>
      <c r="J4081" t="s">
        <v>124</v>
      </c>
      <c r="K4081" t="s">
        <v>155</v>
      </c>
      <c r="L4081" t="s">
        <v>145</v>
      </c>
      <c r="M4081" s="5">
        <v>193</v>
      </c>
    </row>
    <row r="4082" spans="1:13" x14ac:dyDescent="0.25">
      <c r="A4082" s="2">
        <v>45525</v>
      </c>
      <c r="B4082" s="3">
        <f t="shared" si="191"/>
        <v>2025</v>
      </c>
      <c r="C4082" t="str">
        <f t="shared" si="189"/>
        <v>2024-2025</v>
      </c>
      <c r="D4082" t="s">
        <v>161</v>
      </c>
      <c r="E4082" t="s">
        <v>66</v>
      </c>
      <c r="F4082" t="str">
        <f t="shared" si="190"/>
        <v>Western Australia</v>
      </c>
      <c r="G4082" t="s">
        <v>28</v>
      </c>
      <c r="H4082">
        <v>6330</v>
      </c>
      <c r="I4082" t="s">
        <v>11</v>
      </c>
      <c r="J4082" t="s">
        <v>133</v>
      </c>
      <c r="K4082" t="s">
        <v>150</v>
      </c>
      <c r="L4082" t="s">
        <v>140</v>
      </c>
      <c r="M4082" s="5">
        <v>800</v>
      </c>
    </row>
    <row r="4083" spans="1:13" x14ac:dyDescent="0.25">
      <c r="A4083" s="2">
        <v>45337</v>
      </c>
      <c r="B4083" s="3">
        <f t="shared" si="191"/>
        <v>2024</v>
      </c>
      <c r="C4083" t="str">
        <f t="shared" si="189"/>
        <v>2023-2024</v>
      </c>
      <c r="D4083" t="s">
        <v>160</v>
      </c>
      <c r="E4083" t="s">
        <v>94</v>
      </c>
      <c r="F4083" t="str">
        <f t="shared" si="190"/>
        <v>Queensland</v>
      </c>
      <c r="G4083" t="s">
        <v>19</v>
      </c>
      <c r="H4083">
        <v>4551</v>
      </c>
      <c r="I4083" t="s">
        <v>11</v>
      </c>
      <c r="J4083" t="s">
        <v>134</v>
      </c>
      <c r="K4083" t="s">
        <v>153</v>
      </c>
      <c r="L4083" t="s">
        <v>143</v>
      </c>
      <c r="M4083" s="5">
        <v>466</v>
      </c>
    </row>
    <row r="4084" spans="1:13" x14ac:dyDescent="0.25">
      <c r="A4084" s="2">
        <v>45661</v>
      </c>
      <c r="B4084" s="3">
        <f t="shared" si="191"/>
        <v>2025</v>
      </c>
      <c r="C4084" t="str">
        <f t="shared" si="189"/>
        <v>2024-2025</v>
      </c>
      <c r="D4084" t="s">
        <v>160</v>
      </c>
      <c r="E4084" t="s">
        <v>73</v>
      </c>
      <c r="F4084" t="str">
        <f t="shared" si="190"/>
        <v>Queensland</v>
      </c>
      <c r="G4084" t="s">
        <v>19</v>
      </c>
      <c r="H4084">
        <v>4509</v>
      </c>
      <c r="I4084" t="s">
        <v>11</v>
      </c>
      <c r="J4084" t="s">
        <v>122</v>
      </c>
      <c r="K4084" t="s">
        <v>154</v>
      </c>
      <c r="L4084" t="s">
        <v>144</v>
      </c>
      <c r="M4084" s="5">
        <v>314</v>
      </c>
    </row>
    <row r="4085" spans="1:13" x14ac:dyDescent="0.25">
      <c r="A4085" s="2">
        <v>45504</v>
      </c>
      <c r="B4085" s="3">
        <f t="shared" si="191"/>
        <v>2025</v>
      </c>
      <c r="C4085" t="str">
        <f t="shared" si="189"/>
        <v>2024-2025</v>
      </c>
      <c r="D4085" t="s">
        <v>160</v>
      </c>
      <c r="E4085" t="s">
        <v>86</v>
      </c>
      <c r="F4085" t="str">
        <f t="shared" si="190"/>
        <v>Queensland</v>
      </c>
      <c r="G4085" t="s">
        <v>19</v>
      </c>
      <c r="H4085">
        <v>4119</v>
      </c>
      <c r="I4085" t="s">
        <v>11</v>
      </c>
      <c r="J4085" t="s">
        <v>129</v>
      </c>
      <c r="K4085" t="s">
        <v>153</v>
      </c>
      <c r="L4085" t="s">
        <v>143</v>
      </c>
      <c r="M4085" s="5">
        <v>685</v>
      </c>
    </row>
    <row r="4086" spans="1:13" x14ac:dyDescent="0.25">
      <c r="A4086" s="2">
        <v>45798</v>
      </c>
      <c r="B4086" s="3">
        <f t="shared" si="191"/>
        <v>2025</v>
      </c>
      <c r="C4086" t="str">
        <f t="shared" si="189"/>
        <v>2024-2025</v>
      </c>
      <c r="D4086" t="s">
        <v>160</v>
      </c>
      <c r="E4086" t="s">
        <v>50</v>
      </c>
      <c r="F4086" t="str">
        <f t="shared" si="190"/>
        <v>Australian Capital Territory</v>
      </c>
      <c r="G4086" t="s">
        <v>51</v>
      </c>
      <c r="H4086">
        <v>2617</v>
      </c>
      <c r="I4086" t="s">
        <v>11</v>
      </c>
      <c r="J4086" t="s">
        <v>121</v>
      </c>
      <c r="K4086" t="s">
        <v>157</v>
      </c>
      <c r="L4086" t="s">
        <v>147</v>
      </c>
      <c r="M4086" s="5">
        <v>438</v>
      </c>
    </row>
    <row r="4087" spans="1:13" x14ac:dyDescent="0.25">
      <c r="A4087" s="2">
        <v>45966</v>
      </c>
      <c r="B4087" s="3">
        <f t="shared" si="191"/>
        <v>2026</v>
      </c>
      <c r="C4087" t="str">
        <f t="shared" si="189"/>
        <v>2025-2026</v>
      </c>
      <c r="D4087" t="s">
        <v>160</v>
      </c>
      <c r="E4087" t="s">
        <v>31</v>
      </c>
      <c r="F4087" t="str">
        <f t="shared" si="190"/>
        <v>South Australia</v>
      </c>
      <c r="G4087" t="s">
        <v>17</v>
      </c>
      <c r="H4087">
        <v>5082</v>
      </c>
      <c r="I4087" t="s">
        <v>11</v>
      </c>
      <c r="J4087" t="s">
        <v>132</v>
      </c>
      <c r="K4087" t="s">
        <v>159</v>
      </c>
      <c r="L4087" t="s">
        <v>149</v>
      </c>
      <c r="M4087" s="5">
        <v>280</v>
      </c>
    </row>
    <row r="4088" spans="1:13" x14ac:dyDescent="0.25">
      <c r="A4088" s="2">
        <v>45659</v>
      </c>
      <c r="B4088" s="3">
        <f t="shared" si="191"/>
        <v>2025</v>
      </c>
      <c r="C4088" t="str">
        <f t="shared" si="189"/>
        <v>2024-2025</v>
      </c>
      <c r="D4088" t="s">
        <v>160</v>
      </c>
      <c r="E4088" t="s">
        <v>69</v>
      </c>
      <c r="F4088" t="str">
        <f t="shared" si="190"/>
        <v>Victoria</v>
      </c>
      <c r="G4088" t="s">
        <v>26</v>
      </c>
      <c r="H4088">
        <v>3148</v>
      </c>
      <c r="I4088" t="s">
        <v>11</v>
      </c>
      <c r="J4088" t="s">
        <v>125</v>
      </c>
      <c r="K4088" t="s">
        <v>154</v>
      </c>
      <c r="L4088" t="s">
        <v>144</v>
      </c>
      <c r="M4088" s="5">
        <v>645</v>
      </c>
    </row>
    <row r="4089" spans="1:13" x14ac:dyDescent="0.25">
      <c r="A4089" s="2">
        <v>45903</v>
      </c>
      <c r="B4089" s="3">
        <f t="shared" si="191"/>
        <v>2026</v>
      </c>
      <c r="C4089" t="str">
        <f t="shared" si="189"/>
        <v>2025-2026</v>
      </c>
      <c r="D4089" t="s">
        <v>161</v>
      </c>
      <c r="E4089" t="s">
        <v>114</v>
      </c>
      <c r="F4089" t="str">
        <f t="shared" si="190"/>
        <v>Victoria</v>
      </c>
      <c r="G4089" t="s">
        <v>26</v>
      </c>
      <c r="H4089">
        <v>3353</v>
      </c>
      <c r="I4089" t="s">
        <v>11</v>
      </c>
      <c r="J4089" t="s">
        <v>127</v>
      </c>
      <c r="K4089" t="s">
        <v>154</v>
      </c>
      <c r="L4089" t="s">
        <v>144</v>
      </c>
      <c r="M4089" s="5">
        <v>265</v>
      </c>
    </row>
    <row r="4090" spans="1:13" x14ac:dyDescent="0.25">
      <c r="A4090" s="2">
        <v>45315</v>
      </c>
      <c r="B4090" s="3">
        <f t="shared" si="191"/>
        <v>2024</v>
      </c>
      <c r="C4090" t="str">
        <f t="shared" si="189"/>
        <v>2023-2024</v>
      </c>
      <c r="D4090" t="s">
        <v>161</v>
      </c>
      <c r="E4090" t="s">
        <v>114</v>
      </c>
      <c r="F4090" t="str">
        <f t="shared" si="190"/>
        <v>Victoria</v>
      </c>
      <c r="G4090" t="s">
        <v>26</v>
      </c>
      <c r="H4090">
        <v>3353</v>
      </c>
      <c r="I4090" t="s">
        <v>11</v>
      </c>
      <c r="J4090" t="s">
        <v>127</v>
      </c>
      <c r="K4090" t="s">
        <v>150</v>
      </c>
      <c r="L4090" t="s">
        <v>140</v>
      </c>
      <c r="M4090" s="5">
        <v>678</v>
      </c>
    </row>
    <row r="4091" spans="1:13" x14ac:dyDescent="0.25">
      <c r="A4091" s="2">
        <v>45765</v>
      </c>
      <c r="B4091" s="3">
        <f t="shared" si="191"/>
        <v>2025</v>
      </c>
      <c r="C4091" t="str">
        <f t="shared" si="189"/>
        <v>2024-2025</v>
      </c>
      <c r="D4091" t="s">
        <v>161</v>
      </c>
      <c r="E4091" t="s">
        <v>25</v>
      </c>
      <c r="F4091" t="str">
        <f t="shared" si="190"/>
        <v>Victoria</v>
      </c>
      <c r="G4091" t="s">
        <v>26</v>
      </c>
      <c r="H4091">
        <v>3066</v>
      </c>
      <c r="I4091" t="s">
        <v>11</v>
      </c>
      <c r="J4091" t="s">
        <v>126</v>
      </c>
      <c r="K4091" t="s">
        <v>150</v>
      </c>
      <c r="L4091" t="s">
        <v>140</v>
      </c>
      <c r="M4091" s="5">
        <v>488</v>
      </c>
    </row>
    <row r="4092" spans="1:13" x14ac:dyDescent="0.25">
      <c r="A4092" s="2">
        <v>45670</v>
      </c>
      <c r="B4092" s="3">
        <f t="shared" si="191"/>
        <v>2025</v>
      </c>
      <c r="C4092" t="str">
        <f t="shared" si="189"/>
        <v>2024-2025</v>
      </c>
      <c r="D4092" t="s">
        <v>160</v>
      </c>
      <c r="E4092" t="s">
        <v>34</v>
      </c>
      <c r="F4092" t="str">
        <f t="shared" si="190"/>
        <v>New South Wales</v>
      </c>
      <c r="G4092" t="s">
        <v>10</v>
      </c>
      <c r="H4092">
        <v>2560</v>
      </c>
      <c r="I4092" t="s">
        <v>11</v>
      </c>
      <c r="J4092" t="s">
        <v>121</v>
      </c>
      <c r="K4092" t="s">
        <v>153</v>
      </c>
      <c r="L4092" t="s">
        <v>143</v>
      </c>
      <c r="M4092" s="5">
        <v>79</v>
      </c>
    </row>
    <row r="4093" spans="1:13" x14ac:dyDescent="0.25">
      <c r="A4093" s="2">
        <v>45383</v>
      </c>
      <c r="B4093" s="3">
        <f t="shared" si="191"/>
        <v>2024</v>
      </c>
      <c r="C4093" t="str">
        <f t="shared" si="189"/>
        <v>2023-2024</v>
      </c>
      <c r="D4093" t="s">
        <v>161</v>
      </c>
      <c r="E4093" t="s">
        <v>77</v>
      </c>
      <c r="F4093" t="str">
        <f t="shared" si="190"/>
        <v>Victoria</v>
      </c>
      <c r="G4093" t="s">
        <v>26</v>
      </c>
      <c r="H4093">
        <v>3018</v>
      </c>
      <c r="I4093" t="s">
        <v>11</v>
      </c>
      <c r="J4093" t="s">
        <v>126</v>
      </c>
      <c r="K4093" t="s">
        <v>155</v>
      </c>
      <c r="L4093" t="s">
        <v>145</v>
      </c>
      <c r="M4093" s="5">
        <v>782</v>
      </c>
    </row>
    <row r="4094" spans="1:13" x14ac:dyDescent="0.25">
      <c r="A4094" s="2">
        <v>45357</v>
      </c>
      <c r="B4094" s="3">
        <f t="shared" si="191"/>
        <v>2024</v>
      </c>
      <c r="C4094" t="str">
        <f t="shared" si="189"/>
        <v>2023-2024</v>
      </c>
      <c r="D4094" t="s">
        <v>160</v>
      </c>
      <c r="E4094" t="s">
        <v>114</v>
      </c>
      <c r="F4094" t="str">
        <f t="shared" si="190"/>
        <v>Victoria</v>
      </c>
      <c r="G4094" t="s">
        <v>26</v>
      </c>
      <c r="H4094">
        <v>3353</v>
      </c>
      <c r="I4094" t="s">
        <v>11</v>
      </c>
      <c r="J4094" t="s">
        <v>127</v>
      </c>
      <c r="K4094" t="s">
        <v>155</v>
      </c>
      <c r="L4094" t="s">
        <v>145</v>
      </c>
      <c r="M4094" s="5">
        <v>622</v>
      </c>
    </row>
    <row r="4095" spans="1:13" x14ac:dyDescent="0.25">
      <c r="A4095" s="2">
        <v>45707</v>
      </c>
      <c r="B4095" s="3">
        <f t="shared" si="191"/>
        <v>2025</v>
      </c>
      <c r="C4095" t="str">
        <f t="shared" si="189"/>
        <v>2024-2025</v>
      </c>
      <c r="D4095" t="s">
        <v>160</v>
      </c>
      <c r="E4095" t="s">
        <v>24</v>
      </c>
      <c r="F4095" t="str">
        <f t="shared" si="190"/>
        <v>Queensland</v>
      </c>
      <c r="G4095" t="s">
        <v>19</v>
      </c>
      <c r="H4095">
        <v>4053</v>
      </c>
      <c r="I4095" t="s">
        <v>11</v>
      </c>
      <c r="J4095" t="s">
        <v>129</v>
      </c>
      <c r="K4095" t="s">
        <v>154</v>
      </c>
      <c r="L4095" t="s">
        <v>144</v>
      </c>
      <c r="M4095" s="5">
        <v>49</v>
      </c>
    </row>
    <row r="4096" spans="1:13" x14ac:dyDescent="0.25">
      <c r="A4096" s="2">
        <v>45689</v>
      </c>
      <c r="B4096" s="3">
        <f t="shared" si="191"/>
        <v>2025</v>
      </c>
      <c r="C4096" t="str">
        <f t="shared" si="189"/>
        <v>2024-2025</v>
      </c>
      <c r="D4096" t="s">
        <v>160</v>
      </c>
      <c r="E4096" t="s">
        <v>103</v>
      </c>
      <c r="F4096" t="str">
        <f t="shared" si="190"/>
        <v>Victoria</v>
      </c>
      <c r="G4096" t="s">
        <v>26</v>
      </c>
      <c r="H4096">
        <v>3550</v>
      </c>
      <c r="I4096" t="s">
        <v>11</v>
      </c>
      <c r="J4096" t="s">
        <v>127</v>
      </c>
      <c r="K4096" t="s">
        <v>154</v>
      </c>
      <c r="L4096" t="s">
        <v>144</v>
      </c>
      <c r="M4096" s="5">
        <v>612</v>
      </c>
    </row>
    <row r="4097" spans="1:13" x14ac:dyDescent="0.25">
      <c r="A4097" s="2">
        <v>45661</v>
      </c>
      <c r="B4097" s="3">
        <f t="shared" si="191"/>
        <v>2025</v>
      </c>
      <c r="C4097" t="str">
        <f t="shared" si="189"/>
        <v>2024-2025</v>
      </c>
      <c r="D4097" t="s">
        <v>160</v>
      </c>
      <c r="E4097" t="s">
        <v>100</v>
      </c>
      <c r="F4097" t="str">
        <f t="shared" si="190"/>
        <v>New South Wales</v>
      </c>
      <c r="G4097" t="s">
        <v>10</v>
      </c>
      <c r="H4097">
        <v>2800</v>
      </c>
      <c r="I4097" t="s">
        <v>11</v>
      </c>
      <c r="J4097" t="s">
        <v>130</v>
      </c>
      <c r="K4097" t="s">
        <v>153</v>
      </c>
      <c r="L4097" t="s">
        <v>143</v>
      </c>
      <c r="M4097" s="5">
        <v>266</v>
      </c>
    </row>
    <row r="4098" spans="1:13" x14ac:dyDescent="0.25">
      <c r="A4098" s="2">
        <v>45418</v>
      </c>
      <c r="B4098" s="3">
        <f t="shared" si="191"/>
        <v>2024</v>
      </c>
      <c r="C4098" t="str">
        <f t="shared" ref="C4098:C4161" si="192">IF(MONTH(A4098) &gt;= 7, YEAR(A4098) &amp; "-" &amp; YEAR(A4098) + 1, YEAR(A4098) - 1 &amp; "-" &amp; YEAR(A4098))</f>
        <v>2023-2024</v>
      </c>
      <c r="D4098" t="s">
        <v>161</v>
      </c>
      <c r="E4098" t="s">
        <v>95</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123</v>
      </c>
      <c r="K4098" t="s">
        <v>150</v>
      </c>
      <c r="L4098" t="s">
        <v>140</v>
      </c>
      <c r="M4098" s="5">
        <v>311</v>
      </c>
    </row>
    <row r="4099" spans="1:13" x14ac:dyDescent="0.25">
      <c r="A4099" s="2">
        <v>45342</v>
      </c>
      <c r="B4099" s="3">
        <f t="shared" ref="B4099:B4162" si="194">IF(MONTH(A4099)&gt;=7,YEAR(A4099)+1,YEAR(A4099))</f>
        <v>2024</v>
      </c>
      <c r="C4099" t="str">
        <f t="shared" si="192"/>
        <v>2023-2024</v>
      </c>
      <c r="D4099" t="s">
        <v>160</v>
      </c>
      <c r="E4099" t="s">
        <v>29</v>
      </c>
      <c r="F4099" t="str">
        <f t="shared" si="193"/>
        <v>Queensland</v>
      </c>
      <c r="G4099" t="s">
        <v>19</v>
      </c>
      <c r="H4099">
        <v>4703</v>
      </c>
      <c r="I4099" t="s">
        <v>11</v>
      </c>
      <c r="J4099" t="s">
        <v>136</v>
      </c>
      <c r="K4099" t="s">
        <v>154</v>
      </c>
      <c r="L4099" t="s">
        <v>144</v>
      </c>
      <c r="M4099" s="5">
        <v>760</v>
      </c>
    </row>
    <row r="4100" spans="1:13" x14ac:dyDescent="0.25">
      <c r="A4100" s="2">
        <v>45563</v>
      </c>
      <c r="B4100" s="3">
        <f t="shared" si="194"/>
        <v>2025</v>
      </c>
      <c r="C4100" t="str">
        <f t="shared" si="192"/>
        <v>2024-2025</v>
      </c>
      <c r="D4100" t="s">
        <v>160</v>
      </c>
      <c r="E4100" t="s">
        <v>69</v>
      </c>
      <c r="F4100" t="str">
        <f t="shared" si="193"/>
        <v>Victoria</v>
      </c>
      <c r="G4100" t="s">
        <v>26</v>
      </c>
      <c r="H4100">
        <v>3148</v>
      </c>
      <c r="I4100" t="s">
        <v>11</v>
      </c>
      <c r="J4100" t="s">
        <v>125</v>
      </c>
      <c r="K4100" t="s">
        <v>158</v>
      </c>
      <c r="L4100" t="s">
        <v>148</v>
      </c>
      <c r="M4100" s="5">
        <v>447</v>
      </c>
    </row>
    <row r="4101" spans="1:13" x14ac:dyDescent="0.25">
      <c r="A4101" s="2">
        <v>45338</v>
      </c>
      <c r="B4101" s="3">
        <f t="shared" si="194"/>
        <v>2024</v>
      </c>
      <c r="C4101" t="str">
        <f t="shared" si="192"/>
        <v>2023-2024</v>
      </c>
      <c r="D4101" t="s">
        <v>160</v>
      </c>
      <c r="E4101" t="s">
        <v>13</v>
      </c>
      <c r="F4101" t="str">
        <f t="shared" si="193"/>
        <v>New South Wales</v>
      </c>
      <c r="G4101" t="s">
        <v>10</v>
      </c>
      <c r="H4101">
        <v>2141</v>
      </c>
      <c r="I4101" t="s">
        <v>11</v>
      </c>
      <c r="J4101" t="s">
        <v>123</v>
      </c>
      <c r="K4101" t="s">
        <v>150</v>
      </c>
      <c r="L4101" t="s">
        <v>140</v>
      </c>
      <c r="M4101" s="5">
        <v>728</v>
      </c>
    </row>
    <row r="4102" spans="1:13" x14ac:dyDescent="0.25">
      <c r="A4102" s="2">
        <v>45473</v>
      </c>
      <c r="B4102" s="3">
        <f t="shared" si="194"/>
        <v>2024</v>
      </c>
      <c r="C4102" t="str">
        <f t="shared" si="192"/>
        <v>2023-2024</v>
      </c>
      <c r="D4102" t="s">
        <v>160</v>
      </c>
      <c r="E4102" t="s">
        <v>53</v>
      </c>
      <c r="F4102" t="str">
        <f t="shared" si="193"/>
        <v>Queensland</v>
      </c>
      <c r="G4102" t="s">
        <v>19</v>
      </c>
      <c r="H4102">
        <v>4012</v>
      </c>
      <c r="I4102" t="s">
        <v>11</v>
      </c>
      <c r="J4102" t="s">
        <v>129</v>
      </c>
      <c r="K4102" t="s">
        <v>151</v>
      </c>
      <c r="L4102" t="s">
        <v>141</v>
      </c>
      <c r="M4102" s="5">
        <v>96</v>
      </c>
    </row>
    <row r="4103" spans="1:13" x14ac:dyDescent="0.25">
      <c r="A4103" s="2">
        <v>45912</v>
      </c>
      <c r="B4103" s="3">
        <f t="shared" si="194"/>
        <v>2026</v>
      </c>
      <c r="C4103" t="str">
        <f t="shared" si="192"/>
        <v>2025-2026</v>
      </c>
      <c r="D4103" t="s">
        <v>161</v>
      </c>
      <c r="E4103" t="s">
        <v>22</v>
      </c>
      <c r="F4103" t="str">
        <f t="shared" si="193"/>
        <v>New South Wales</v>
      </c>
      <c r="G4103" t="s">
        <v>10</v>
      </c>
      <c r="H4103">
        <v>2116</v>
      </c>
      <c r="I4103" t="s">
        <v>11</v>
      </c>
      <c r="J4103" t="s">
        <v>123</v>
      </c>
      <c r="K4103" t="s">
        <v>154</v>
      </c>
      <c r="L4103" t="s">
        <v>144</v>
      </c>
      <c r="M4103" s="5">
        <v>706</v>
      </c>
    </row>
    <row r="4104" spans="1:13" x14ac:dyDescent="0.25">
      <c r="A4104" s="2">
        <v>45328</v>
      </c>
      <c r="B4104" s="3">
        <f t="shared" si="194"/>
        <v>2024</v>
      </c>
      <c r="C4104" t="str">
        <f t="shared" si="192"/>
        <v>2023-2024</v>
      </c>
      <c r="D4104" t="s">
        <v>160</v>
      </c>
      <c r="E4104" t="s">
        <v>107</v>
      </c>
      <c r="F4104" t="str">
        <f t="shared" si="193"/>
        <v>New South Wales</v>
      </c>
      <c r="G4104" t="s">
        <v>10</v>
      </c>
      <c r="H4104">
        <v>2020</v>
      </c>
      <c r="I4104" t="s">
        <v>11</v>
      </c>
      <c r="J4104" t="s">
        <v>124</v>
      </c>
      <c r="K4104" t="s">
        <v>155</v>
      </c>
      <c r="L4104" t="s">
        <v>145</v>
      </c>
      <c r="M4104" s="5">
        <v>203</v>
      </c>
    </row>
    <row r="4105" spans="1:13" x14ac:dyDescent="0.25">
      <c r="A4105" s="2">
        <v>45311</v>
      </c>
      <c r="B4105" s="3">
        <f t="shared" si="194"/>
        <v>2024</v>
      </c>
      <c r="C4105" t="str">
        <f t="shared" si="192"/>
        <v>2023-2024</v>
      </c>
      <c r="D4105" t="s">
        <v>160</v>
      </c>
      <c r="E4105" t="s">
        <v>86</v>
      </c>
      <c r="F4105" t="str">
        <f t="shared" si="193"/>
        <v>Queensland</v>
      </c>
      <c r="G4105" t="s">
        <v>19</v>
      </c>
      <c r="H4105">
        <v>4119</v>
      </c>
      <c r="I4105" t="s">
        <v>11</v>
      </c>
      <c r="J4105" t="s">
        <v>129</v>
      </c>
      <c r="K4105" t="s">
        <v>155</v>
      </c>
      <c r="L4105" t="s">
        <v>145</v>
      </c>
      <c r="M4105" s="5">
        <v>775</v>
      </c>
    </row>
    <row r="4106" spans="1:13" x14ac:dyDescent="0.25">
      <c r="A4106" s="2">
        <v>45770</v>
      </c>
      <c r="B4106" s="3">
        <f t="shared" si="194"/>
        <v>2025</v>
      </c>
      <c r="C4106" t="str">
        <f t="shared" si="192"/>
        <v>2024-2025</v>
      </c>
      <c r="D4106" t="s">
        <v>160</v>
      </c>
      <c r="E4106" t="s">
        <v>38</v>
      </c>
      <c r="F4106" t="str">
        <f t="shared" si="193"/>
        <v>Victoria</v>
      </c>
      <c r="G4106" t="s">
        <v>26</v>
      </c>
      <c r="H4106">
        <v>3199</v>
      </c>
      <c r="I4106" t="s">
        <v>11</v>
      </c>
      <c r="J4106" t="s">
        <v>125</v>
      </c>
      <c r="K4106" t="s">
        <v>154</v>
      </c>
      <c r="L4106" t="s">
        <v>144</v>
      </c>
      <c r="M4106" s="5">
        <v>502</v>
      </c>
    </row>
    <row r="4107" spans="1:13" x14ac:dyDescent="0.25">
      <c r="A4107" s="2">
        <v>45946</v>
      </c>
      <c r="B4107" s="3">
        <f t="shared" si="194"/>
        <v>2026</v>
      </c>
      <c r="C4107" t="str">
        <f t="shared" si="192"/>
        <v>2025-2026</v>
      </c>
      <c r="D4107" t="s">
        <v>160</v>
      </c>
      <c r="E4107" t="s">
        <v>63</v>
      </c>
      <c r="F4107" t="str">
        <f t="shared" si="193"/>
        <v>Queensland</v>
      </c>
      <c r="G4107" t="s">
        <v>19</v>
      </c>
      <c r="H4107">
        <v>4068</v>
      </c>
      <c r="I4107" t="s">
        <v>11</v>
      </c>
      <c r="J4107" t="s">
        <v>129</v>
      </c>
      <c r="K4107" t="s">
        <v>150</v>
      </c>
      <c r="L4107" t="s">
        <v>140</v>
      </c>
      <c r="M4107" s="5">
        <v>256</v>
      </c>
    </row>
    <row r="4108" spans="1:13" x14ac:dyDescent="0.25">
      <c r="A4108" s="2">
        <v>45486</v>
      </c>
      <c r="B4108" s="3">
        <f t="shared" si="194"/>
        <v>2025</v>
      </c>
      <c r="C4108" t="str">
        <f t="shared" si="192"/>
        <v>2024-2025</v>
      </c>
      <c r="D4108" t="s">
        <v>161</v>
      </c>
      <c r="E4108" t="s">
        <v>114</v>
      </c>
      <c r="F4108" t="str">
        <f t="shared" si="193"/>
        <v>Victoria</v>
      </c>
      <c r="G4108" t="s">
        <v>26</v>
      </c>
      <c r="H4108">
        <v>3353</v>
      </c>
      <c r="I4108" t="s">
        <v>11</v>
      </c>
      <c r="J4108" t="s">
        <v>127</v>
      </c>
      <c r="K4108" t="s">
        <v>154</v>
      </c>
      <c r="L4108" t="s">
        <v>144</v>
      </c>
      <c r="M4108" s="5">
        <v>548</v>
      </c>
    </row>
    <row r="4109" spans="1:13" x14ac:dyDescent="0.25">
      <c r="A4109" s="2">
        <v>45391</v>
      </c>
      <c r="B4109" s="3">
        <f t="shared" si="194"/>
        <v>2024</v>
      </c>
      <c r="C4109" t="str">
        <f t="shared" si="192"/>
        <v>2023-2024</v>
      </c>
      <c r="D4109" t="s">
        <v>160</v>
      </c>
      <c r="E4109" t="s">
        <v>113</v>
      </c>
      <c r="F4109" t="str">
        <f t="shared" si="193"/>
        <v>New South Wales</v>
      </c>
      <c r="G4109" t="s">
        <v>10</v>
      </c>
      <c r="H4109">
        <v>2101</v>
      </c>
      <c r="I4109" t="s">
        <v>11</v>
      </c>
      <c r="J4109" t="s">
        <v>123</v>
      </c>
      <c r="K4109" t="s">
        <v>154</v>
      </c>
      <c r="L4109" t="s">
        <v>144</v>
      </c>
      <c r="M4109" s="5">
        <v>161</v>
      </c>
    </row>
    <row r="4110" spans="1:13" x14ac:dyDescent="0.25">
      <c r="A4110" s="2">
        <v>45403</v>
      </c>
      <c r="B4110" s="3">
        <f t="shared" si="194"/>
        <v>2024</v>
      </c>
      <c r="C4110" t="str">
        <f t="shared" si="192"/>
        <v>2023-2024</v>
      </c>
      <c r="D4110" t="s">
        <v>160</v>
      </c>
      <c r="E4110" t="s">
        <v>82</v>
      </c>
      <c r="F4110" t="str">
        <f t="shared" si="193"/>
        <v>Queensland</v>
      </c>
      <c r="G4110" t="s">
        <v>19</v>
      </c>
      <c r="H4110">
        <v>4215</v>
      </c>
      <c r="I4110" t="s">
        <v>11</v>
      </c>
      <c r="J4110" t="s">
        <v>122</v>
      </c>
      <c r="K4110" t="s">
        <v>155</v>
      </c>
      <c r="L4110" t="s">
        <v>145</v>
      </c>
      <c r="M4110" s="5">
        <v>84</v>
      </c>
    </row>
    <row r="4111" spans="1:13" x14ac:dyDescent="0.25">
      <c r="A4111" s="2">
        <v>45856</v>
      </c>
      <c r="B4111" s="3">
        <f t="shared" si="194"/>
        <v>2026</v>
      </c>
      <c r="C4111" t="str">
        <f t="shared" si="192"/>
        <v>2025-2026</v>
      </c>
      <c r="D4111" t="s">
        <v>160</v>
      </c>
      <c r="E4111" t="s">
        <v>79</v>
      </c>
      <c r="F4111" t="str">
        <f t="shared" si="193"/>
        <v>Queensland</v>
      </c>
      <c r="G4111" t="s">
        <v>19</v>
      </c>
      <c r="H4111">
        <v>4680</v>
      </c>
      <c r="I4111" t="s">
        <v>11</v>
      </c>
      <c r="J4111" t="s">
        <v>136</v>
      </c>
      <c r="K4111" t="s">
        <v>154</v>
      </c>
      <c r="L4111" t="s">
        <v>144</v>
      </c>
      <c r="M4111" s="5">
        <v>99</v>
      </c>
    </row>
    <row r="4112" spans="1:13" x14ac:dyDescent="0.25">
      <c r="A4112" s="2">
        <v>45625</v>
      </c>
      <c r="B4112" s="3">
        <f t="shared" si="194"/>
        <v>2025</v>
      </c>
      <c r="C4112" t="str">
        <f t="shared" si="192"/>
        <v>2024-2025</v>
      </c>
      <c r="D4112" t="s">
        <v>160</v>
      </c>
      <c r="E4112" t="s">
        <v>114</v>
      </c>
      <c r="F4112" t="str">
        <f t="shared" si="193"/>
        <v>Victoria</v>
      </c>
      <c r="G4112" t="s">
        <v>26</v>
      </c>
      <c r="H4112">
        <v>3353</v>
      </c>
      <c r="I4112" t="s">
        <v>11</v>
      </c>
      <c r="J4112" t="s">
        <v>127</v>
      </c>
      <c r="K4112" t="s">
        <v>153</v>
      </c>
      <c r="L4112" t="s">
        <v>143</v>
      </c>
      <c r="M4112" s="5">
        <v>737</v>
      </c>
    </row>
    <row r="4113" spans="1:13" x14ac:dyDescent="0.25">
      <c r="A4113" s="2">
        <v>45766</v>
      </c>
      <c r="B4113" s="3">
        <f t="shared" si="194"/>
        <v>2025</v>
      </c>
      <c r="C4113" t="str">
        <f t="shared" si="192"/>
        <v>2024-2025</v>
      </c>
      <c r="D4113" t="s">
        <v>161</v>
      </c>
      <c r="E4113" t="s">
        <v>92</v>
      </c>
      <c r="F4113" t="str">
        <f t="shared" si="193"/>
        <v>New South Wales</v>
      </c>
      <c r="G4113" t="s">
        <v>10</v>
      </c>
      <c r="H4113">
        <v>2015</v>
      </c>
      <c r="I4113" t="s">
        <v>11</v>
      </c>
      <c r="J4113" t="s">
        <v>124</v>
      </c>
      <c r="K4113" t="s">
        <v>159</v>
      </c>
      <c r="L4113" t="s">
        <v>149</v>
      </c>
      <c r="M4113" s="5">
        <v>272</v>
      </c>
    </row>
    <row r="4114" spans="1:13" x14ac:dyDescent="0.25">
      <c r="A4114" s="2">
        <v>45813</v>
      </c>
      <c r="B4114" s="3">
        <f t="shared" si="194"/>
        <v>2025</v>
      </c>
      <c r="C4114" t="str">
        <f t="shared" si="192"/>
        <v>2024-2025</v>
      </c>
      <c r="D4114" t="s">
        <v>160</v>
      </c>
      <c r="E4114" t="s">
        <v>35</v>
      </c>
      <c r="F4114" t="str">
        <f t="shared" si="193"/>
        <v>Victoria</v>
      </c>
      <c r="G4114" t="s">
        <v>26</v>
      </c>
      <c r="H4114">
        <v>3280</v>
      </c>
      <c r="I4114" t="s">
        <v>11</v>
      </c>
      <c r="J4114" t="s">
        <v>127</v>
      </c>
      <c r="K4114" t="s">
        <v>159</v>
      </c>
      <c r="L4114" t="s">
        <v>149</v>
      </c>
      <c r="M4114" s="5">
        <v>163</v>
      </c>
    </row>
    <row r="4115" spans="1:13" x14ac:dyDescent="0.25">
      <c r="A4115" s="2">
        <v>45375</v>
      </c>
      <c r="B4115" s="3">
        <f t="shared" si="194"/>
        <v>2024</v>
      </c>
      <c r="C4115" t="str">
        <f t="shared" si="192"/>
        <v>2023-2024</v>
      </c>
      <c r="D4115" t="s">
        <v>160</v>
      </c>
      <c r="E4115" t="s">
        <v>34</v>
      </c>
      <c r="F4115" t="str">
        <f t="shared" si="193"/>
        <v>New South Wales</v>
      </c>
      <c r="G4115" t="s">
        <v>10</v>
      </c>
      <c r="H4115">
        <v>2560</v>
      </c>
      <c r="I4115" t="s">
        <v>11</v>
      </c>
      <c r="J4115" t="s">
        <v>121</v>
      </c>
      <c r="K4115" t="s">
        <v>154</v>
      </c>
      <c r="L4115" t="s">
        <v>144</v>
      </c>
      <c r="M4115" s="5">
        <v>51</v>
      </c>
    </row>
    <row r="4116" spans="1:13" x14ac:dyDescent="0.25">
      <c r="A4116" s="2">
        <v>45801</v>
      </c>
      <c r="B4116" s="3">
        <f t="shared" si="194"/>
        <v>2025</v>
      </c>
      <c r="C4116" t="str">
        <f t="shared" si="192"/>
        <v>2024-2025</v>
      </c>
      <c r="D4116" t="s">
        <v>161</v>
      </c>
      <c r="E4116" t="s">
        <v>49</v>
      </c>
      <c r="F4116" t="str">
        <f t="shared" si="193"/>
        <v>New South Wales</v>
      </c>
      <c r="G4116" t="s">
        <v>10</v>
      </c>
      <c r="H4116">
        <v>2350</v>
      </c>
      <c r="I4116" t="s">
        <v>11</v>
      </c>
      <c r="J4116" t="s">
        <v>120</v>
      </c>
      <c r="K4116" t="s">
        <v>154</v>
      </c>
      <c r="L4116" t="s">
        <v>144</v>
      </c>
      <c r="M4116" s="5">
        <v>412</v>
      </c>
    </row>
    <row r="4117" spans="1:13" x14ac:dyDescent="0.25">
      <c r="A4117" s="2">
        <v>45354</v>
      </c>
      <c r="B4117" s="3">
        <f t="shared" si="194"/>
        <v>2024</v>
      </c>
      <c r="C4117" t="str">
        <f t="shared" si="192"/>
        <v>2023-2024</v>
      </c>
      <c r="D4117" t="s">
        <v>160</v>
      </c>
      <c r="E4117" t="s">
        <v>108</v>
      </c>
      <c r="F4117" t="str">
        <f t="shared" si="193"/>
        <v>Tasmania</v>
      </c>
      <c r="G4117" t="s">
        <v>43</v>
      </c>
      <c r="H4117">
        <v>7320</v>
      </c>
      <c r="I4117" t="s">
        <v>11</v>
      </c>
      <c r="J4117" t="s">
        <v>128</v>
      </c>
      <c r="K4117" t="s">
        <v>154</v>
      </c>
      <c r="L4117" t="s">
        <v>144</v>
      </c>
      <c r="M4117" s="5">
        <v>714</v>
      </c>
    </row>
    <row r="4118" spans="1:13" x14ac:dyDescent="0.25">
      <c r="A4118" s="2">
        <v>45636</v>
      </c>
      <c r="B4118" s="3">
        <f t="shared" si="194"/>
        <v>2025</v>
      </c>
      <c r="C4118" t="str">
        <f t="shared" si="192"/>
        <v>2024-2025</v>
      </c>
      <c r="D4118" t="s">
        <v>160</v>
      </c>
      <c r="E4118" t="s">
        <v>23</v>
      </c>
      <c r="F4118" t="str">
        <f t="shared" si="193"/>
        <v>New South Wales</v>
      </c>
      <c r="G4118" t="s">
        <v>10</v>
      </c>
      <c r="H4118">
        <v>2830</v>
      </c>
      <c r="I4118" t="s">
        <v>11</v>
      </c>
      <c r="J4118" t="s">
        <v>130</v>
      </c>
      <c r="K4118" t="s">
        <v>154</v>
      </c>
      <c r="L4118" t="s">
        <v>144</v>
      </c>
      <c r="M4118" s="5">
        <v>744</v>
      </c>
    </row>
    <row r="4119" spans="1:13" x14ac:dyDescent="0.25">
      <c r="A4119" s="2">
        <v>45879</v>
      </c>
      <c r="B4119" s="3">
        <f t="shared" si="194"/>
        <v>2026</v>
      </c>
      <c r="C4119" t="str">
        <f t="shared" si="192"/>
        <v>2025-2026</v>
      </c>
      <c r="D4119" t="s">
        <v>160</v>
      </c>
      <c r="E4119" t="s">
        <v>39</v>
      </c>
      <c r="F4119" t="str">
        <f t="shared" si="193"/>
        <v>New South Wales</v>
      </c>
      <c r="G4119" t="s">
        <v>10</v>
      </c>
      <c r="H4119">
        <v>2541</v>
      </c>
      <c r="I4119" t="s">
        <v>11</v>
      </c>
      <c r="J4119" t="s">
        <v>121</v>
      </c>
      <c r="K4119" t="s">
        <v>155</v>
      </c>
      <c r="L4119" t="s">
        <v>145</v>
      </c>
      <c r="M4119" s="5">
        <v>605</v>
      </c>
    </row>
    <row r="4120" spans="1:13" x14ac:dyDescent="0.25">
      <c r="A4120" s="2">
        <v>45866</v>
      </c>
      <c r="B4120" s="3">
        <f t="shared" si="194"/>
        <v>2026</v>
      </c>
      <c r="C4120" t="str">
        <f t="shared" si="192"/>
        <v>2025-2026</v>
      </c>
      <c r="D4120" t="s">
        <v>160</v>
      </c>
      <c r="E4120" t="s">
        <v>41</v>
      </c>
      <c r="F4120" t="str">
        <f t="shared" si="193"/>
        <v>New South Wales</v>
      </c>
      <c r="G4120" t="s">
        <v>10</v>
      </c>
      <c r="H4120">
        <v>2478</v>
      </c>
      <c r="I4120" t="s">
        <v>11</v>
      </c>
      <c r="J4120" t="s">
        <v>120</v>
      </c>
      <c r="K4120" t="s">
        <v>159</v>
      </c>
      <c r="L4120" t="s">
        <v>149</v>
      </c>
      <c r="M4120" s="5">
        <v>416</v>
      </c>
    </row>
    <row r="4121" spans="1:13" x14ac:dyDescent="0.25">
      <c r="A4121" s="2">
        <v>45946</v>
      </c>
      <c r="B4121" s="3">
        <f t="shared" si="194"/>
        <v>2026</v>
      </c>
      <c r="C4121" t="str">
        <f t="shared" si="192"/>
        <v>2025-2026</v>
      </c>
      <c r="D4121" t="s">
        <v>161</v>
      </c>
      <c r="E4121" t="s">
        <v>70</v>
      </c>
      <c r="F4121" t="str">
        <f t="shared" si="193"/>
        <v>Western Australia</v>
      </c>
      <c r="G4121" t="s">
        <v>28</v>
      </c>
      <c r="H4121">
        <v>6021</v>
      </c>
      <c r="I4121" t="s">
        <v>11</v>
      </c>
      <c r="J4121" t="s">
        <v>119</v>
      </c>
      <c r="K4121" t="s">
        <v>154</v>
      </c>
      <c r="L4121" t="s">
        <v>144</v>
      </c>
      <c r="M4121" s="5">
        <v>506</v>
      </c>
    </row>
    <row r="4122" spans="1:13" x14ac:dyDescent="0.25">
      <c r="A4122" s="2">
        <v>45966</v>
      </c>
      <c r="B4122" s="3">
        <f t="shared" si="194"/>
        <v>2026</v>
      </c>
      <c r="C4122" t="str">
        <f t="shared" si="192"/>
        <v>2025-2026</v>
      </c>
      <c r="D4122" t="s">
        <v>160</v>
      </c>
      <c r="E4122" t="s">
        <v>39</v>
      </c>
      <c r="F4122" t="str">
        <f t="shared" si="193"/>
        <v>New South Wales</v>
      </c>
      <c r="G4122" t="s">
        <v>10</v>
      </c>
      <c r="H4122">
        <v>2541</v>
      </c>
      <c r="I4122" t="s">
        <v>11</v>
      </c>
      <c r="J4122" t="s">
        <v>121</v>
      </c>
      <c r="K4122" t="s">
        <v>159</v>
      </c>
      <c r="L4122" t="s">
        <v>149</v>
      </c>
      <c r="M4122" s="5">
        <v>676</v>
      </c>
    </row>
    <row r="4123" spans="1:13" x14ac:dyDescent="0.25">
      <c r="A4123" s="2">
        <v>45714</v>
      </c>
      <c r="B4123" s="3">
        <f t="shared" si="194"/>
        <v>2025</v>
      </c>
      <c r="C4123" t="str">
        <f t="shared" si="192"/>
        <v>2024-2025</v>
      </c>
      <c r="D4123" t="s">
        <v>160</v>
      </c>
      <c r="E4123" t="s">
        <v>103</v>
      </c>
      <c r="F4123" t="str">
        <f t="shared" si="193"/>
        <v>Victoria</v>
      </c>
      <c r="G4123" t="s">
        <v>26</v>
      </c>
      <c r="H4123">
        <v>3550</v>
      </c>
      <c r="I4123" t="s">
        <v>11</v>
      </c>
      <c r="J4123" t="s">
        <v>127</v>
      </c>
      <c r="K4123" t="s">
        <v>155</v>
      </c>
      <c r="L4123" t="s">
        <v>145</v>
      </c>
      <c r="M4123" s="5">
        <v>237</v>
      </c>
    </row>
    <row r="4124" spans="1:13" x14ac:dyDescent="0.25">
      <c r="A4124" s="2">
        <v>45649</v>
      </c>
      <c r="B4124" s="3">
        <f t="shared" si="194"/>
        <v>2025</v>
      </c>
      <c r="C4124" t="str">
        <f t="shared" si="192"/>
        <v>2024-2025</v>
      </c>
      <c r="D4124" t="s">
        <v>160</v>
      </c>
      <c r="E4124" t="s">
        <v>107</v>
      </c>
      <c r="F4124" t="str">
        <f t="shared" si="193"/>
        <v>New South Wales</v>
      </c>
      <c r="G4124" t="s">
        <v>10</v>
      </c>
      <c r="H4124">
        <v>2020</v>
      </c>
      <c r="I4124" t="s">
        <v>11</v>
      </c>
      <c r="J4124" t="s">
        <v>124</v>
      </c>
      <c r="K4124" t="s">
        <v>157</v>
      </c>
      <c r="L4124" t="s">
        <v>147</v>
      </c>
      <c r="M4124" s="5">
        <v>335</v>
      </c>
    </row>
    <row r="4125" spans="1:13" x14ac:dyDescent="0.25">
      <c r="A4125" s="2">
        <v>45737</v>
      </c>
      <c r="B4125" s="3">
        <f t="shared" si="194"/>
        <v>2025</v>
      </c>
      <c r="C4125" t="str">
        <f t="shared" si="192"/>
        <v>2024-2025</v>
      </c>
      <c r="D4125" t="s">
        <v>160</v>
      </c>
      <c r="E4125" t="s">
        <v>14</v>
      </c>
      <c r="F4125" t="str">
        <f t="shared" si="193"/>
        <v>Northern Territory</v>
      </c>
      <c r="G4125" t="s">
        <v>15</v>
      </c>
      <c r="H4125">
        <v>800</v>
      </c>
      <c r="I4125" t="s">
        <v>11</v>
      </c>
      <c r="J4125" t="s">
        <v>138</v>
      </c>
      <c r="K4125" t="s">
        <v>154</v>
      </c>
      <c r="L4125" t="s">
        <v>144</v>
      </c>
      <c r="M4125" s="5">
        <v>412</v>
      </c>
    </row>
    <row r="4126" spans="1:13" x14ac:dyDescent="0.25">
      <c r="A4126" s="2">
        <v>45806</v>
      </c>
      <c r="B4126" s="3">
        <f t="shared" si="194"/>
        <v>2025</v>
      </c>
      <c r="C4126" t="str">
        <f t="shared" si="192"/>
        <v>2024-2025</v>
      </c>
      <c r="D4126" t="s">
        <v>160</v>
      </c>
      <c r="E4126" t="s">
        <v>73</v>
      </c>
      <c r="F4126" t="str">
        <f t="shared" si="193"/>
        <v>Queensland</v>
      </c>
      <c r="G4126" t="s">
        <v>19</v>
      </c>
      <c r="H4126">
        <v>4509</v>
      </c>
      <c r="I4126" t="s">
        <v>11</v>
      </c>
      <c r="J4126" t="s">
        <v>122</v>
      </c>
      <c r="K4126" t="s">
        <v>155</v>
      </c>
      <c r="L4126" t="s">
        <v>145</v>
      </c>
      <c r="M4126" s="5">
        <v>415</v>
      </c>
    </row>
    <row r="4127" spans="1:13" x14ac:dyDescent="0.25">
      <c r="A4127" s="2">
        <v>45759</v>
      </c>
      <c r="B4127" s="3">
        <f t="shared" si="194"/>
        <v>2025</v>
      </c>
      <c r="C4127" t="str">
        <f t="shared" si="192"/>
        <v>2024-2025</v>
      </c>
      <c r="D4127" t="s">
        <v>160</v>
      </c>
      <c r="E4127" t="s">
        <v>106</v>
      </c>
      <c r="F4127" t="str">
        <f t="shared" si="193"/>
        <v>Queensland</v>
      </c>
      <c r="G4127" t="s">
        <v>19</v>
      </c>
      <c r="H4127">
        <v>4558</v>
      </c>
      <c r="I4127" t="s">
        <v>11</v>
      </c>
      <c r="J4127" t="s">
        <v>134</v>
      </c>
      <c r="K4127" t="s">
        <v>153</v>
      </c>
      <c r="L4127" t="s">
        <v>143</v>
      </c>
      <c r="M4127" s="5">
        <v>656</v>
      </c>
    </row>
    <row r="4128" spans="1:13" x14ac:dyDescent="0.25">
      <c r="A4128" s="2">
        <v>45718</v>
      </c>
      <c r="B4128" s="3">
        <f t="shared" si="194"/>
        <v>2025</v>
      </c>
      <c r="C4128" t="str">
        <f t="shared" si="192"/>
        <v>2024-2025</v>
      </c>
      <c r="D4128" t="s">
        <v>160</v>
      </c>
      <c r="E4128" t="s">
        <v>20</v>
      </c>
      <c r="F4128" t="str">
        <f t="shared" si="193"/>
        <v>South Australia</v>
      </c>
      <c r="G4128" t="s">
        <v>17</v>
      </c>
      <c r="H4128">
        <v>5607</v>
      </c>
      <c r="I4128" t="s">
        <v>11</v>
      </c>
      <c r="J4128" t="s">
        <v>137</v>
      </c>
      <c r="K4128" t="s">
        <v>154</v>
      </c>
      <c r="L4128" t="s">
        <v>144</v>
      </c>
      <c r="M4128" s="5">
        <v>115</v>
      </c>
    </row>
    <row r="4129" spans="1:13" x14ac:dyDescent="0.25">
      <c r="A4129" s="2">
        <v>45656</v>
      </c>
      <c r="B4129" s="3">
        <f t="shared" si="194"/>
        <v>2025</v>
      </c>
      <c r="C4129" t="str">
        <f t="shared" si="192"/>
        <v>2024-2025</v>
      </c>
      <c r="D4129" t="s">
        <v>160</v>
      </c>
      <c r="E4129" t="s">
        <v>24</v>
      </c>
      <c r="F4129" t="str">
        <f t="shared" si="193"/>
        <v>Queensland</v>
      </c>
      <c r="G4129" t="s">
        <v>19</v>
      </c>
      <c r="H4129">
        <v>4053</v>
      </c>
      <c r="I4129" t="s">
        <v>11</v>
      </c>
      <c r="J4129" t="s">
        <v>129</v>
      </c>
      <c r="K4129" t="s">
        <v>154</v>
      </c>
      <c r="L4129" t="s">
        <v>144</v>
      </c>
      <c r="M4129" s="5">
        <v>360</v>
      </c>
    </row>
    <row r="4130" spans="1:13" x14ac:dyDescent="0.25">
      <c r="A4130" s="2">
        <v>45739</v>
      </c>
      <c r="B4130" s="3">
        <f t="shared" si="194"/>
        <v>2025</v>
      </c>
      <c r="C4130" t="str">
        <f t="shared" si="192"/>
        <v>2024-2025</v>
      </c>
      <c r="D4130" t="s">
        <v>160</v>
      </c>
      <c r="E4130" t="s">
        <v>104</v>
      </c>
      <c r="F4130" t="str">
        <f t="shared" si="193"/>
        <v>Victoria</v>
      </c>
      <c r="G4130" t="s">
        <v>26</v>
      </c>
      <c r="H4130">
        <v>3175</v>
      </c>
      <c r="I4130" t="s">
        <v>11</v>
      </c>
      <c r="J4130" t="s">
        <v>125</v>
      </c>
      <c r="K4130" t="s">
        <v>155</v>
      </c>
      <c r="L4130" t="s">
        <v>145</v>
      </c>
      <c r="M4130" s="5">
        <v>548</v>
      </c>
    </row>
    <row r="4131" spans="1:13" x14ac:dyDescent="0.25">
      <c r="A4131" s="2">
        <v>45568</v>
      </c>
      <c r="B4131" s="3">
        <f t="shared" si="194"/>
        <v>2025</v>
      </c>
      <c r="C4131" t="str">
        <f t="shared" si="192"/>
        <v>2024-2025</v>
      </c>
      <c r="D4131" t="s">
        <v>160</v>
      </c>
      <c r="E4131" t="s">
        <v>60</v>
      </c>
      <c r="F4131" t="str">
        <f t="shared" si="193"/>
        <v>Queensland</v>
      </c>
      <c r="G4131" t="s">
        <v>19</v>
      </c>
      <c r="H4131">
        <v>4655</v>
      </c>
      <c r="I4131" t="s">
        <v>11</v>
      </c>
      <c r="J4131" t="s">
        <v>136</v>
      </c>
      <c r="K4131" t="s">
        <v>154</v>
      </c>
      <c r="L4131" t="s">
        <v>144</v>
      </c>
      <c r="M4131" s="5">
        <v>657</v>
      </c>
    </row>
    <row r="4132" spans="1:13" x14ac:dyDescent="0.25">
      <c r="A4132" s="2">
        <v>45408</v>
      </c>
      <c r="B4132" s="3">
        <f t="shared" si="194"/>
        <v>2024</v>
      </c>
      <c r="C4132" t="str">
        <f t="shared" si="192"/>
        <v>2023-2024</v>
      </c>
      <c r="D4132" t="s">
        <v>160</v>
      </c>
      <c r="E4132" t="s">
        <v>87</v>
      </c>
      <c r="F4132" t="str">
        <f t="shared" si="193"/>
        <v>New South Wales</v>
      </c>
      <c r="G4132" t="s">
        <v>10</v>
      </c>
      <c r="H4132">
        <v>2158</v>
      </c>
      <c r="I4132" t="s">
        <v>11</v>
      </c>
      <c r="J4132" t="s">
        <v>123</v>
      </c>
      <c r="K4132" t="s">
        <v>151</v>
      </c>
      <c r="L4132" t="s">
        <v>141</v>
      </c>
      <c r="M4132" s="5">
        <v>634</v>
      </c>
    </row>
    <row r="4133" spans="1:13" x14ac:dyDescent="0.25">
      <c r="A4133" s="2">
        <v>45548</v>
      </c>
      <c r="B4133" s="3">
        <f t="shared" si="194"/>
        <v>2025</v>
      </c>
      <c r="C4133" t="str">
        <f t="shared" si="192"/>
        <v>2024-2025</v>
      </c>
      <c r="D4133" t="s">
        <v>160</v>
      </c>
      <c r="E4133" t="s">
        <v>32</v>
      </c>
      <c r="F4133" t="str">
        <f t="shared" si="193"/>
        <v>Victoria</v>
      </c>
      <c r="G4133" t="s">
        <v>26</v>
      </c>
      <c r="H4133">
        <v>3977</v>
      </c>
      <c r="I4133" t="s">
        <v>11</v>
      </c>
      <c r="J4133" t="s">
        <v>135</v>
      </c>
      <c r="K4133" t="s">
        <v>154</v>
      </c>
      <c r="L4133" t="s">
        <v>144</v>
      </c>
      <c r="M4133" s="5">
        <v>341</v>
      </c>
    </row>
    <row r="4134" spans="1:13" x14ac:dyDescent="0.25">
      <c r="A4134" s="2">
        <v>45625</v>
      </c>
      <c r="B4134" s="3">
        <f t="shared" si="194"/>
        <v>2025</v>
      </c>
      <c r="C4134" t="str">
        <f t="shared" si="192"/>
        <v>2024-2025</v>
      </c>
      <c r="D4134" t="s">
        <v>160</v>
      </c>
      <c r="E4134" t="s">
        <v>9</v>
      </c>
      <c r="F4134" t="str">
        <f t="shared" si="193"/>
        <v>New South Wales</v>
      </c>
      <c r="G4134" t="s">
        <v>10</v>
      </c>
      <c r="H4134">
        <v>2067</v>
      </c>
      <c r="I4134" t="s">
        <v>11</v>
      </c>
      <c r="J4134" t="s">
        <v>124</v>
      </c>
      <c r="K4134" t="s">
        <v>159</v>
      </c>
      <c r="L4134" t="s">
        <v>149</v>
      </c>
      <c r="M4134" s="5">
        <v>284</v>
      </c>
    </row>
    <row r="4135" spans="1:13" x14ac:dyDescent="0.25">
      <c r="A4135" s="2">
        <v>45394</v>
      </c>
      <c r="B4135" s="3">
        <f t="shared" si="194"/>
        <v>2024</v>
      </c>
      <c r="C4135" t="str">
        <f t="shared" si="192"/>
        <v>2023-2024</v>
      </c>
      <c r="D4135" t="s">
        <v>160</v>
      </c>
      <c r="E4135" t="s">
        <v>69</v>
      </c>
      <c r="F4135" t="str">
        <f t="shared" si="193"/>
        <v>Victoria</v>
      </c>
      <c r="G4135" t="s">
        <v>26</v>
      </c>
      <c r="H4135">
        <v>3148</v>
      </c>
      <c r="I4135" t="s">
        <v>11</v>
      </c>
      <c r="J4135" t="s">
        <v>125</v>
      </c>
      <c r="K4135" t="s">
        <v>155</v>
      </c>
      <c r="L4135" t="s">
        <v>145</v>
      </c>
      <c r="M4135" s="5">
        <v>156</v>
      </c>
    </row>
    <row r="4136" spans="1:13" x14ac:dyDescent="0.25">
      <c r="A4136" s="2">
        <v>45930</v>
      </c>
      <c r="B4136" s="3">
        <f t="shared" si="194"/>
        <v>2026</v>
      </c>
      <c r="C4136" t="str">
        <f t="shared" si="192"/>
        <v>2025-2026</v>
      </c>
      <c r="D4136" t="s">
        <v>160</v>
      </c>
      <c r="E4136" t="s">
        <v>81</v>
      </c>
      <c r="F4136" t="str">
        <f t="shared" si="193"/>
        <v>Victoria</v>
      </c>
      <c r="G4136" t="s">
        <v>26</v>
      </c>
      <c r="H4136">
        <v>3076</v>
      </c>
      <c r="I4136" t="s">
        <v>11</v>
      </c>
      <c r="J4136" t="s">
        <v>126</v>
      </c>
      <c r="K4136" t="s">
        <v>153</v>
      </c>
      <c r="L4136" t="s">
        <v>143</v>
      </c>
      <c r="M4136" s="5">
        <v>37</v>
      </c>
    </row>
    <row r="4137" spans="1:13" x14ac:dyDescent="0.25">
      <c r="A4137" s="2">
        <v>45809</v>
      </c>
      <c r="B4137" s="3">
        <f t="shared" si="194"/>
        <v>2025</v>
      </c>
      <c r="C4137" t="str">
        <f t="shared" si="192"/>
        <v>2024-2025</v>
      </c>
      <c r="D4137" t="s">
        <v>160</v>
      </c>
      <c r="E4137" t="s">
        <v>107</v>
      </c>
      <c r="F4137" t="str">
        <f t="shared" si="193"/>
        <v>New South Wales</v>
      </c>
      <c r="G4137" t="s">
        <v>10</v>
      </c>
      <c r="H4137">
        <v>2020</v>
      </c>
      <c r="I4137" t="s">
        <v>11</v>
      </c>
      <c r="J4137" t="s">
        <v>124</v>
      </c>
      <c r="K4137" t="s">
        <v>154</v>
      </c>
      <c r="L4137" t="s">
        <v>144</v>
      </c>
      <c r="M4137" s="5">
        <v>477</v>
      </c>
    </row>
    <row r="4138" spans="1:13" x14ac:dyDescent="0.25">
      <c r="A4138" s="2">
        <v>45332</v>
      </c>
      <c r="B4138" s="3">
        <f t="shared" si="194"/>
        <v>2024</v>
      </c>
      <c r="C4138" t="str">
        <f t="shared" si="192"/>
        <v>2023-2024</v>
      </c>
      <c r="D4138" t="s">
        <v>160</v>
      </c>
      <c r="E4138" t="s">
        <v>34</v>
      </c>
      <c r="F4138" t="str">
        <f t="shared" si="193"/>
        <v>New South Wales</v>
      </c>
      <c r="G4138" t="s">
        <v>10</v>
      </c>
      <c r="H4138">
        <v>2560</v>
      </c>
      <c r="I4138" t="s">
        <v>11</v>
      </c>
      <c r="J4138" t="s">
        <v>121</v>
      </c>
      <c r="K4138" t="s">
        <v>150</v>
      </c>
      <c r="L4138" t="s">
        <v>140</v>
      </c>
      <c r="M4138" s="5">
        <v>612</v>
      </c>
    </row>
    <row r="4139" spans="1:13" x14ac:dyDescent="0.25">
      <c r="A4139" s="2">
        <v>45757</v>
      </c>
      <c r="B4139" s="3">
        <f t="shared" si="194"/>
        <v>2025</v>
      </c>
      <c r="C4139" t="str">
        <f t="shared" si="192"/>
        <v>2024-2025</v>
      </c>
      <c r="D4139" t="s">
        <v>160</v>
      </c>
      <c r="E4139" t="s">
        <v>65</v>
      </c>
      <c r="F4139" t="str">
        <f t="shared" si="193"/>
        <v>Victoria</v>
      </c>
      <c r="G4139" t="s">
        <v>26</v>
      </c>
      <c r="H4139">
        <v>3931</v>
      </c>
      <c r="I4139" t="s">
        <v>11</v>
      </c>
      <c r="J4139" t="s">
        <v>135</v>
      </c>
      <c r="K4139" t="s">
        <v>154</v>
      </c>
      <c r="L4139" t="s">
        <v>144</v>
      </c>
      <c r="M4139" s="5">
        <v>193</v>
      </c>
    </row>
    <row r="4140" spans="1:13" x14ac:dyDescent="0.25">
      <c r="A4140" s="2">
        <v>45359</v>
      </c>
      <c r="B4140" s="3">
        <f t="shared" si="194"/>
        <v>2024</v>
      </c>
      <c r="C4140" t="str">
        <f t="shared" si="192"/>
        <v>2023-2024</v>
      </c>
      <c r="D4140" t="s">
        <v>161</v>
      </c>
      <c r="E4140" t="s">
        <v>22</v>
      </c>
      <c r="F4140" t="str">
        <f t="shared" si="193"/>
        <v>New South Wales</v>
      </c>
      <c r="G4140" t="s">
        <v>10</v>
      </c>
      <c r="H4140">
        <v>2116</v>
      </c>
      <c r="I4140" t="s">
        <v>11</v>
      </c>
      <c r="J4140" t="s">
        <v>123</v>
      </c>
      <c r="K4140" t="s">
        <v>157</v>
      </c>
      <c r="L4140" t="s">
        <v>147</v>
      </c>
      <c r="M4140" s="5">
        <v>508</v>
      </c>
    </row>
    <row r="4141" spans="1:13" x14ac:dyDescent="0.25">
      <c r="A4141" s="2">
        <v>45507</v>
      </c>
      <c r="B4141" s="3">
        <f t="shared" si="194"/>
        <v>2025</v>
      </c>
      <c r="C4141" t="str">
        <f t="shared" si="192"/>
        <v>2024-2025</v>
      </c>
      <c r="D4141" t="s">
        <v>161</v>
      </c>
      <c r="E4141" t="s">
        <v>49</v>
      </c>
      <c r="F4141" t="str">
        <f t="shared" si="193"/>
        <v>New South Wales</v>
      </c>
      <c r="G4141" t="s">
        <v>10</v>
      </c>
      <c r="H4141">
        <v>2350</v>
      </c>
      <c r="I4141" t="s">
        <v>11</v>
      </c>
      <c r="J4141" t="s">
        <v>120</v>
      </c>
      <c r="K4141" t="s">
        <v>150</v>
      </c>
      <c r="L4141" t="s">
        <v>140</v>
      </c>
      <c r="M4141" s="5">
        <v>640</v>
      </c>
    </row>
    <row r="4142" spans="1:13" x14ac:dyDescent="0.25">
      <c r="A4142" s="2">
        <v>45492</v>
      </c>
      <c r="B4142" s="3">
        <f t="shared" si="194"/>
        <v>2025</v>
      </c>
      <c r="C4142" t="str">
        <f t="shared" si="192"/>
        <v>2024-2025</v>
      </c>
      <c r="D4142" t="s">
        <v>161</v>
      </c>
      <c r="E4142" t="s">
        <v>25</v>
      </c>
      <c r="F4142" t="str">
        <f t="shared" si="193"/>
        <v>Victoria</v>
      </c>
      <c r="G4142" t="s">
        <v>26</v>
      </c>
      <c r="H4142">
        <v>3066</v>
      </c>
      <c r="I4142" t="s">
        <v>11</v>
      </c>
      <c r="J4142" t="s">
        <v>126</v>
      </c>
      <c r="K4142" t="s">
        <v>154</v>
      </c>
      <c r="L4142" t="s">
        <v>144</v>
      </c>
      <c r="M4142" s="5">
        <v>125</v>
      </c>
    </row>
    <row r="4143" spans="1:13" x14ac:dyDescent="0.25">
      <c r="A4143" s="2">
        <v>45821</v>
      </c>
      <c r="B4143" s="3">
        <f t="shared" si="194"/>
        <v>2025</v>
      </c>
      <c r="C4143" t="str">
        <f t="shared" si="192"/>
        <v>2024-2025</v>
      </c>
      <c r="D4143" t="s">
        <v>161</v>
      </c>
      <c r="E4143" t="s">
        <v>58</v>
      </c>
      <c r="F4143" t="str">
        <f t="shared" si="193"/>
        <v>New South Wales</v>
      </c>
      <c r="G4143" t="s">
        <v>10</v>
      </c>
      <c r="H4143">
        <v>2790</v>
      </c>
      <c r="I4143" t="s">
        <v>11</v>
      </c>
      <c r="J4143" t="s">
        <v>130</v>
      </c>
      <c r="K4143" t="s">
        <v>150</v>
      </c>
      <c r="L4143" t="s">
        <v>140</v>
      </c>
      <c r="M4143" s="5">
        <v>116</v>
      </c>
    </row>
    <row r="4144" spans="1:13" x14ac:dyDescent="0.25">
      <c r="A4144" s="2">
        <v>45556</v>
      </c>
      <c r="B4144" s="3">
        <f t="shared" si="194"/>
        <v>2025</v>
      </c>
      <c r="C4144" t="str">
        <f t="shared" si="192"/>
        <v>2024-2025</v>
      </c>
      <c r="D4144" t="s">
        <v>160</v>
      </c>
      <c r="E4144" t="s">
        <v>73</v>
      </c>
      <c r="F4144" t="str">
        <f t="shared" si="193"/>
        <v>Queensland</v>
      </c>
      <c r="G4144" t="s">
        <v>19</v>
      </c>
      <c r="H4144">
        <v>4509</v>
      </c>
      <c r="I4144" t="s">
        <v>11</v>
      </c>
      <c r="J4144" t="s">
        <v>122</v>
      </c>
      <c r="K4144" t="s">
        <v>159</v>
      </c>
      <c r="L4144" t="s">
        <v>149</v>
      </c>
      <c r="M4144" s="5">
        <v>680</v>
      </c>
    </row>
    <row r="4145" spans="1:13" x14ac:dyDescent="0.25">
      <c r="A4145" s="2">
        <v>45670</v>
      </c>
      <c r="B4145" s="3">
        <f t="shared" si="194"/>
        <v>2025</v>
      </c>
      <c r="C4145" t="str">
        <f t="shared" si="192"/>
        <v>2024-2025</v>
      </c>
      <c r="D4145" t="s">
        <v>160</v>
      </c>
      <c r="E4145" t="s">
        <v>72</v>
      </c>
      <c r="F4145" t="str">
        <f t="shared" si="193"/>
        <v>Queensland</v>
      </c>
      <c r="G4145" t="s">
        <v>19</v>
      </c>
      <c r="H4145">
        <v>4870</v>
      </c>
      <c r="I4145" t="s">
        <v>11</v>
      </c>
      <c r="J4145" t="s">
        <v>131</v>
      </c>
      <c r="K4145" t="s">
        <v>154</v>
      </c>
      <c r="L4145" t="s">
        <v>144</v>
      </c>
      <c r="M4145" s="5">
        <v>701</v>
      </c>
    </row>
    <row r="4146" spans="1:13" x14ac:dyDescent="0.25">
      <c r="A4146" s="2">
        <v>45953</v>
      </c>
      <c r="B4146" s="3">
        <f t="shared" si="194"/>
        <v>2026</v>
      </c>
      <c r="C4146" t="str">
        <f t="shared" si="192"/>
        <v>2025-2026</v>
      </c>
      <c r="D4146" t="s">
        <v>160</v>
      </c>
      <c r="E4146" t="s">
        <v>47</v>
      </c>
      <c r="F4146" t="str">
        <f t="shared" si="193"/>
        <v>Victoria</v>
      </c>
      <c r="G4146" t="s">
        <v>26</v>
      </c>
      <c r="H4146">
        <v>3630</v>
      </c>
      <c r="I4146" t="s">
        <v>11</v>
      </c>
      <c r="J4146" t="s">
        <v>135</v>
      </c>
      <c r="K4146" t="s">
        <v>154</v>
      </c>
      <c r="L4146" t="s">
        <v>144</v>
      </c>
      <c r="M4146" s="5">
        <v>522</v>
      </c>
    </row>
    <row r="4147" spans="1:13" x14ac:dyDescent="0.25">
      <c r="A4147" s="2">
        <v>45931</v>
      </c>
      <c r="B4147" s="3">
        <f t="shared" si="194"/>
        <v>2026</v>
      </c>
      <c r="C4147" t="str">
        <f t="shared" si="192"/>
        <v>2025-2026</v>
      </c>
      <c r="D4147" t="s">
        <v>160</v>
      </c>
      <c r="E4147" t="s">
        <v>31</v>
      </c>
      <c r="F4147" t="str">
        <f t="shared" si="193"/>
        <v>South Australia</v>
      </c>
      <c r="G4147" t="s">
        <v>17</v>
      </c>
      <c r="H4147">
        <v>5082</v>
      </c>
      <c r="I4147" t="s">
        <v>11</v>
      </c>
      <c r="J4147" t="s">
        <v>132</v>
      </c>
      <c r="K4147" t="s">
        <v>154</v>
      </c>
      <c r="L4147" t="s">
        <v>144</v>
      </c>
      <c r="M4147" s="5">
        <v>648</v>
      </c>
    </row>
    <row r="4148" spans="1:13" x14ac:dyDescent="0.25">
      <c r="A4148" s="2">
        <v>45703</v>
      </c>
      <c r="B4148" s="3">
        <f t="shared" si="194"/>
        <v>2025</v>
      </c>
      <c r="C4148" t="str">
        <f t="shared" si="192"/>
        <v>2024-2025</v>
      </c>
      <c r="D4148" t="s">
        <v>160</v>
      </c>
      <c r="E4148" t="s">
        <v>39</v>
      </c>
      <c r="F4148" t="str">
        <f t="shared" si="193"/>
        <v>New South Wales</v>
      </c>
      <c r="G4148" t="s">
        <v>10</v>
      </c>
      <c r="H4148">
        <v>2541</v>
      </c>
      <c r="I4148" t="s">
        <v>11</v>
      </c>
      <c r="J4148" t="s">
        <v>121</v>
      </c>
      <c r="K4148" t="s">
        <v>154</v>
      </c>
      <c r="L4148" t="s">
        <v>144</v>
      </c>
      <c r="M4148" s="5">
        <v>334</v>
      </c>
    </row>
    <row r="4149" spans="1:13" x14ac:dyDescent="0.25">
      <c r="A4149" s="2">
        <v>45410</v>
      </c>
      <c r="B4149" s="3">
        <f t="shared" si="194"/>
        <v>2024</v>
      </c>
      <c r="C4149" t="str">
        <f t="shared" si="192"/>
        <v>2023-2024</v>
      </c>
      <c r="D4149" t="s">
        <v>160</v>
      </c>
      <c r="E4149" t="s">
        <v>82</v>
      </c>
      <c r="F4149" t="str">
        <f t="shared" si="193"/>
        <v>Queensland</v>
      </c>
      <c r="G4149" t="s">
        <v>19</v>
      </c>
      <c r="H4149">
        <v>4215</v>
      </c>
      <c r="I4149" t="s">
        <v>11</v>
      </c>
      <c r="J4149" t="s">
        <v>122</v>
      </c>
      <c r="K4149" t="s">
        <v>154</v>
      </c>
      <c r="L4149" t="s">
        <v>144</v>
      </c>
      <c r="M4149" s="5">
        <v>790</v>
      </c>
    </row>
    <row r="4150" spans="1:13" x14ac:dyDescent="0.25">
      <c r="A4150" s="2">
        <v>45532</v>
      </c>
      <c r="B4150" s="3">
        <f t="shared" si="194"/>
        <v>2025</v>
      </c>
      <c r="C4150" t="str">
        <f t="shared" si="192"/>
        <v>2024-2025</v>
      </c>
      <c r="D4150" t="s">
        <v>161</v>
      </c>
      <c r="E4150" t="s">
        <v>57</v>
      </c>
      <c r="F4150" t="str">
        <f t="shared" si="193"/>
        <v>New South Wales</v>
      </c>
      <c r="G4150" t="s">
        <v>10</v>
      </c>
      <c r="H4150">
        <v>2064</v>
      </c>
      <c r="I4150" t="s">
        <v>11</v>
      </c>
      <c r="J4150" t="s">
        <v>124</v>
      </c>
      <c r="K4150" t="s">
        <v>150</v>
      </c>
      <c r="L4150" t="s">
        <v>140</v>
      </c>
      <c r="M4150" s="5">
        <v>515</v>
      </c>
    </row>
    <row r="4151" spans="1:13" x14ac:dyDescent="0.25">
      <c r="A4151" s="2">
        <v>45425</v>
      </c>
      <c r="B4151" s="3">
        <f t="shared" si="194"/>
        <v>2024</v>
      </c>
      <c r="C4151" t="str">
        <f t="shared" si="192"/>
        <v>2023-2024</v>
      </c>
      <c r="D4151" t="s">
        <v>161</v>
      </c>
      <c r="E4151" t="s">
        <v>106</v>
      </c>
      <c r="F4151" t="str">
        <f t="shared" si="193"/>
        <v>Queensland</v>
      </c>
      <c r="G4151" t="s">
        <v>19</v>
      </c>
      <c r="H4151">
        <v>4558</v>
      </c>
      <c r="I4151" t="s">
        <v>11</v>
      </c>
      <c r="J4151" t="s">
        <v>134</v>
      </c>
      <c r="K4151" t="s">
        <v>154</v>
      </c>
      <c r="L4151" t="s">
        <v>144</v>
      </c>
      <c r="M4151" s="5">
        <v>536</v>
      </c>
    </row>
    <row r="4152" spans="1:13" x14ac:dyDescent="0.25">
      <c r="A4152" s="2">
        <v>45395</v>
      </c>
      <c r="B4152" s="3">
        <f t="shared" si="194"/>
        <v>2024</v>
      </c>
      <c r="C4152" t="str">
        <f t="shared" si="192"/>
        <v>2023-2024</v>
      </c>
      <c r="D4152" t="s">
        <v>160</v>
      </c>
      <c r="E4152" t="s">
        <v>99</v>
      </c>
      <c r="F4152" t="str">
        <f t="shared" si="193"/>
        <v>Western Australia</v>
      </c>
      <c r="G4152" t="s">
        <v>28</v>
      </c>
      <c r="H4152">
        <v>6530</v>
      </c>
      <c r="I4152" t="s">
        <v>11</v>
      </c>
      <c r="J4152" t="s">
        <v>139</v>
      </c>
      <c r="K4152" t="s">
        <v>155</v>
      </c>
      <c r="L4152" t="s">
        <v>145</v>
      </c>
      <c r="M4152" s="5">
        <v>87</v>
      </c>
    </row>
    <row r="4153" spans="1:13" x14ac:dyDescent="0.25">
      <c r="A4153" s="2">
        <v>45620</v>
      </c>
      <c r="B4153" s="3">
        <f t="shared" si="194"/>
        <v>2025</v>
      </c>
      <c r="C4153" t="str">
        <f t="shared" si="192"/>
        <v>2024-2025</v>
      </c>
      <c r="D4153" t="s">
        <v>160</v>
      </c>
      <c r="E4153" t="s">
        <v>98</v>
      </c>
      <c r="F4153" t="str">
        <f t="shared" si="193"/>
        <v>South Australia</v>
      </c>
      <c r="G4153" t="s">
        <v>17</v>
      </c>
      <c r="H4153">
        <v>5290</v>
      </c>
      <c r="I4153" t="s">
        <v>11</v>
      </c>
      <c r="J4153" t="s">
        <v>137</v>
      </c>
      <c r="K4153" t="s">
        <v>154</v>
      </c>
      <c r="L4153" t="s">
        <v>144</v>
      </c>
      <c r="M4153" s="5">
        <v>172</v>
      </c>
    </row>
    <row r="4154" spans="1:13" x14ac:dyDescent="0.25">
      <c r="A4154" s="2">
        <v>45722</v>
      </c>
      <c r="B4154" s="3">
        <f t="shared" si="194"/>
        <v>2025</v>
      </c>
      <c r="C4154" t="str">
        <f t="shared" si="192"/>
        <v>2024-2025</v>
      </c>
      <c r="D4154" t="s">
        <v>161</v>
      </c>
      <c r="E4154" t="s">
        <v>106</v>
      </c>
      <c r="F4154" t="str">
        <f t="shared" si="193"/>
        <v>Queensland</v>
      </c>
      <c r="G4154" t="s">
        <v>19</v>
      </c>
      <c r="H4154">
        <v>4558</v>
      </c>
      <c r="I4154" t="s">
        <v>11</v>
      </c>
      <c r="J4154" t="s">
        <v>134</v>
      </c>
      <c r="K4154" t="s">
        <v>155</v>
      </c>
      <c r="L4154" t="s">
        <v>145</v>
      </c>
      <c r="M4154" s="5">
        <v>166</v>
      </c>
    </row>
    <row r="4155" spans="1:13" x14ac:dyDescent="0.25">
      <c r="A4155" s="2">
        <v>45658</v>
      </c>
      <c r="B4155" s="3">
        <f t="shared" si="194"/>
        <v>2025</v>
      </c>
      <c r="C4155" t="str">
        <f t="shared" si="192"/>
        <v>2024-2025</v>
      </c>
      <c r="D4155" t="s">
        <v>160</v>
      </c>
      <c r="E4155" t="s">
        <v>31</v>
      </c>
      <c r="F4155" t="str">
        <f t="shared" si="193"/>
        <v>South Australia</v>
      </c>
      <c r="G4155" t="s">
        <v>17</v>
      </c>
      <c r="H4155">
        <v>5082</v>
      </c>
      <c r="I4155" t="s">
        <v>11</v>
      </c>
      <c r="J4155" t="s">
        <v>132</v>
      </c>
      <c r="K4155" t="s">
        <v>150</v>
      </c>
      <c r="L4155" t="s">
        <v>140</v>
      </c>
      <c r="M4155" s="5">
        <v>547</v>
      </c>
    </row>
    <row r="4156" spans="1:13" x14ac:dyDescent="0.25">
      <c r="A4156" s="2">
        <v>45978</v>
      </c>
      <c r="B4156" s="3">
        <f t="shared" si="194"/>
        <v>2026</v>
      </c>
      <c r="C4156" t="str">
        <f t="shared" si="192"/>
        <v>2025-2026</v>
      </c>
      <c r="D4156" t="s">
        <v>160</v>
      </c>
      <c r="E4156" t="s">
        <v>78</v>
      </c>
      <c r="F4156" t="str">
        <f t="shared" si="193"/>
        <v>New South Wales</v>
      </c>
      <c r="G4156" t="s">
        <v>10</v>
      </c>
      <c r="H4156">
        <v>2480</v>
      </c>
      <c r="I4156" t="s">
        <v>11</v>
      </c>
      <c r="J4156" t="s">
        <v>120</v>
      </c>
      <c r="K4156" t="s">
        <v>158</v>
      </c>
      <c r="L4156" t="s">
        <v>148</v>
      </c>
      <c r="M4156" s="5">
        <v>687</v>
      </c>
    </row>
    <row r="4157" spans="1:13" x14ac:dyDescent="0.25">
      <c r="A4157" s="2">
        <v>45552</v>
      </c>
      <c r="B4157" s="3">
        <f t="shared" si="194"/>
        <v>2025</v>
      </c>
      <c r="C4157" t="str">
        <f t="shared" si="192"/>
        <v>2024-2025</v>
      </c>
      <c r="D4157" t="s">
        <v>161</v>
      </c>
      <c r="E4157" t="s">
        <v>22</v>
      </c>
      <c r="F4157" t="str">
        <f t="shared" si="193"/>
        <v>New South Wales</v>
      </c>
      <c r="G4157" t="s">
        <v>10</v>
      </c>
      <c r="H4157">
        <v>2116</v>
      </c>
      <c r="I4157" t="s">
        <v>11</v>
      </c>
      <c r="J4157" t="s">
        <v>123</v>
      </c>
      <c r="K4157" t="s">
        <v>157</v>
      </c>
      <c r="L4157" t="s">
        <v>147</v>
      </c>
      <c r="M4157" s="5">
        <v>296</v>
      </c>
    </row>
    <row r="4158" spans="1:13" x14ac:dyDescent="0.25">
      <c r="A4158" s="2">
        <v>45722</v>
      </c>
      <c r="B4158" s="3">
        <f t="shared" si="194"/>
        <v>2025</v>
      </c>
      <c r="C4158" t="str">
        <f t="shared" si="192"/>
        <v>2024-2025</v>
      </c>
      <c r="D4158" t="s">
        <v>160</v>
      </c>
      <c r="E4158" t="s">
        <v>34</v>
      </c>
      <c r="F4158" t="str">
        <f t="shared" si="193"/>
        <v>New South Wales</v>
      </c>
      <c r="G4158" t="s">
        <v>10</v>
      </c>
      <c r="H4158">
        <v>2560</v>
      </c>
      <c r="I4158" t="s">
        <v>11</v>
      </c>
      <c r="J4158" t="s">
        <v>121</v>
      </c>
      <c r="K4158" t="s">
        <v>158</v>
      </c>
      <c r="L4158" t="s">
        <v>148</v>
      </c>
      <c r="M4158" s="5">
        <v>160</v>
      </c>
    </row>
    <row r="4159" spans="1:13" x14ac:dyDescent="0.25">
      <c r="A4159" s="2">
        <v>45597</v>
      </c>
      <c r="B4159" s="3">
        <f t="shared" si="194"/>
        <v>2025</v>
      </c>
      <c r="C4159" t="str">
        <f t="shared" si="192"/>
        <v>2024-2025</v>
      </c>
      <c r="D4159" t="s">
        <v>160</v>
      </c>
      <c r="E4159" t="s">
        <v>81</v>
      </c>
      <c r="F4159" t="str">
        <f t="shared" si="193"/>
        <v>Victoria</v>
      </c>
      <c r="G4159" t="s">
        <v>26</v>
      </c>
      <c r="H4159">
        <v>3076</v>
      </c>
      <c r="I4159" t="s">
        <v>11</v>
      </c>
      <c r="J4159" t="s">
        <v>126</v>
      </c>
      <c r="K4159" t="s">
        <v>157</v>
      </c>
      <c r="L4159" t="s">
        <v>147</v>
      </c>
      <c r="M4159" s="5">
        <v>97</v>
      </c>
    </row>
    <row r="4160" spans="1:13" x14ac:dyDescent="0.25">
      <c r="A4160" s="2">
        <v>45749</v>
      </c>
      <c r="B4160" s="3">
        <f t="shared" si="194"/>
        <v>2025</v>
      </c>
      <c r="C4160" t="str">
        <f t="shared" si="192"/>
        <v>2024-2025</v>
      </c>
      <c r="D4160" t="s">
        <v>160</v>
      </c>
      <c r="E4160" t="s">
        <v>90</v>
      </c>
      <c r="F4160" t="str">
        <f t="shared" si="193"/>
        <v>New South Wales</v>
      </c>
      <c r="G4160" t="s">
        <v>10</v>
      </c>
      <c r="H4160">
        <v>2650</v>
      </c>
      <c r="I4160" t="s">
        <v>11</v>
      </c>
      <c r="J4160" t="s">
        <v>130</v>
      </c>
      <c r="K4160" t="s">
        <v>155</v>
      </c>
      <c r="L4160" t="s">
        <v>145</v>
      </c>
      <c r="M4160" s="5">
        <v>750</v>
      </c>
    </row>
    <row r="4161" spans="1:13" x14ac:dyDescent="0.25">
      <c r="A4161" s="2">
        <v>45676</v>
      </c>
      <c r="B4161" s="3">
        <f t="shared" si="194"/>
        <v>2025</v>
      </c>
      <c r="C4161" t="str">
        <f t="shared" si="192"/>
        <v>2024-2025</v>
      </c>
      <c r="D4161" t="s">
        <v>160</v>
      </c>
      <c r="E4161" t="s">
        <v>104</v>
      </c>
      <c r="F4161" t="str">
        <f t="shared" si="193"/>
        <v>Victoria</v>
      </c>
      <c r="G4161" t="s">
        <v>26</v>
      </c>
      <c r="H4161">
        <v>3175</v>
      </c>
      <c r="I4161" t="s">
        <v>11</v>
      </c>
      <c r="J4161" t="s">
        <v>125</v>
      </c>
      <c r="K4161" t="s">
        <v>153</v>
      </c>
      <c r="L4161" t="s">
        <v>143</v>
      </c>
      <c r="M4161" s="5">
        <v>514</v>
      </c>
    </row>
    <row r="4162" spans="1:13" x14ac:dyDescent="0.25">
      <c r="A4162" s="2">
        <v>45990</v>
      </c>
      <c r="B4162" s="3">
        <f t="shared" si="194"/>
        <v>2026</v>
      </c>
      <c r="C4162" t="str">
        <f t="shared" ref="C4162:C4225" si="195">IF(MONTH(A4162) &gt;= 7, YEAR(A4162) &amp; "-" &amp; YEAR(A4162) + 1, YEAR(A4162) - 1 &amp; "-" &amp; YEAR(A4162))</f>
        <v>2025-2026</v>
      </c>
      <c r="D4162" t="s">
        <v>160</v>
      </c>
      <c r="E4162" t="s">
        <v>63</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19</v>
      </c>
      <c r="H4162">
        <v>4068</v>
      </c>
      <c r="I4162" t="s">
        <v>11</v>
      </c>
      <c r="J4162" t="s">
        <v>129</v>
      </c>
      <c r="K4162" t="s">
        <v>159</v>
      </c>
      <c r="L4162" t="s">
        <v>149</v>
      </c>
      <c r="M4162" s="5">
        <v>655</v>
      </c>
    </row>
    <row r="4163" spans="1:13" x14ac:dyDescent="0.25">
      <c r="A4163" s="2">
        <v>45479</v>
      </c>
      <c r="B4163" s="3">
        <f t="shared" ref="B4163:B4226" si="197">IF(MONTH(A4163)&gt;=7,YEAR(A4163)+1,YEAR(A4163))</f>
        <v>2025</v>
      </c>
      <c r="C4163" t="str">
        <f t="shared" si="195"/>
        <v>2024-2025</v>
      </c>
      <c r="D4163" t="s">
        <v>161</v>
      </c>
      <c r="E4163" t="s">
        <v>56</v>
      </c>
      <c r="F4163" t="str">
        <f t="shared" si="196"/>
        <v>Queensland</v>
      </c>
      <c r="G4163" t="s">
        <v>19</v>
      </c>
      <c r="H4163">
        <v>4883</v>
      </c>
      <c r="I4163" t="s">
        <v>11</v>
      </c>
      <c r="J4163" t="s">
        <v>131</v>
      </c>
      <c r="K4163" t="s">
        <v>154</v>
      </c>
      <c r="L4163" t="s">
        <v>144</v>
      </c>
      <c r="M4163" s="5">
        <v>660</v>
      </c>
    </row>
    <row r="4164" spans="1:13" x14ac:dyDescent="0.25">
      <c r="A4164" s="2">
        <v>45577</v>
      </c>
      <c r="B4164" s="3">
        <f t="shared" si="197"/>
        <v>2025</v>
      </c>
      <c r="C4164" t="str">
        <f t="shared" si="195"/>
        <v>2024-2025</v>
      </c>
      <c r="D4164" t="s">
        <v>160</v>
      </c>
      <c r="E4164" t="s">
        <v>107</v>
      </c>
      <c r="F4164" t="str">
        <f t="shared" si="196"/>
        <v>New South Wales</v>
      </c>
      <c r="G4164" t="s">
        <v>10</v>
      </c>
      <c r="H4164">
        <v>2020</v>
      </c>
      <c r="I4164" t="s">
        <v>11</v>
      </c>
      <c r="J4164" t="s">
        <v>124</v>
      </c>
      <c r="K4164" t="s">
        <v>159</v>
      </c>
      <c r="L4164" t="s">
        <v>149</v>
      </c>
      <c r="M4164" s="5">
        <v>694</v>
      </c>
    </row>
    <row r="4165" spans="1:13" x14ac:dyDescent="0.25">
      <c r="A4165" s="2">
        <v>45745</v>
      </c>
      <c r="B4165" s="3">
        <f t="shared" si="197"/>
        <v>2025</v>
      </c>
      <c r="C4165" t="str">
        <f t="shared" si="195"/>
        <v>2024-2025</v>
      </c>
      <c r="D4165" t="s">
        <v>160</v>
      </c>
      <c r="E4165" t="s">
        <v>107</v>
      </c>
      <c r="F4165" t="str">
        <f t="shared" si="196"/>
        <v>New South Wales</v>
      </c>
      <c r="G4165" t="s">
        <v>10</v>
      </c>
      <c r="H4165">
        <v>2020</v>
      </c>
      <c r="I4165" t="s">
        <v>11</v>
      </c>
      <c r="J4165" t="s">
        <v>124</v>
      </c>
      <c r="K4165" t="s">
        <v>151</v>
      </c>
      <c r="L4165" t="s">
        <v>141</v>
      </c>
      <c r="M4165" s="5">
        <v>80</v>
      </c>
    </row>
    <row r="4166" spans="1:13" x14ac:dyDescent="0.25">
      <c r="A4166" s="2">
        <v>45993</v>
      </c>
      <c r="B4166" s="3">
        <f t="shared" si="197"/>
        <v>2026</v>
      </c>
      <c r="C4166" t="str">
        <f t="shared" si="195"/>
        <v>2025-2026</v>
      </c>
      <c r="D4166" t="s">
        <v>161</v>
      </c>
      <c r="E4166" t="s">
        <v>95</v>
      </c>
      <c r="F4166" t="str">
        <f t="shared" si="196"/>
        <v>New South Wales</v>
      </c>
      <c r="G4166" t="s">
        <v>10</v>
      </c>
      <c r="H4166">
        <v>2131</v>
      </c>
      <c r="I4166" t="s">
        <v>11</v>
      </c>
      <c r="J4166" t="s">
        <v>123</v>
      </c>
      <c r="K4166" t="s">
        <v>159</v>
      </c>
      <c r="L4166" t="s">
        <v>149</v>
      </c>
      <c r="M4166" s="5">
        <v>735</v>
      </c>
    </row>
    <row r="4167" spans="1:13" x14ac:dyDescent="0.25">
      <c r="A4167" s="2">
        <v>46007</v>
      </c>
      <c r="B4167" s="3">
        <f t="shared" si="197"/>
        <v>2026</v>
      </c>
      <c r="C4167" t="str">
        <f t="shared" si="195"/>
        <v>2025-2026</v>
      </c>
      <c r="D4167" t="s">
        <v>160</v>
      </c>
      <c r="E4167" t="s">
        <v>86</v>
      </c>
      <c r="F4167" t="str">
        <f t="shared" si="196"/>
        <v>Queensland</v>
      </c>
      <c r="G4167" t="s">
        <v>19</v>
      </c>
      <c r="H4167">
        <v>4119</v>
      </c>
      <c r="I4167" t="s">
        <v>11</v>
      </c>
      <c r="J4167" t="s">
        <v>129</v>
      </c>
      <c r="K4167" t="s">
        <v>150</v>
      </c>
      <c r="L4167" t="s">
        <v>140</v>
      </c>
      <c r="M4167" s="5">
        <v>503</v>
      </c>
    </row>
    <row r="4168" spans="1:13" x14ac:dyDescent="0.25">
      <c r="A4168" s="2">
        <v>45348</v>
      </c>
      <c r="B4168" s="3">
        <f t="shared" si="197"/>
        <v>2024</v>
      </c>
      <c r="C4168" t="str">
        <f t="shared" si="195"/>
        <v>2023-2024</v>
      </c>
      <c r="D4168" t="s">
        <v>160</v>
      </c>
      <c r="E4168" t="s">
        <v>63</v>
      </c>
      <c r="F4168" t="str">
        <f t="shared" si="196"/>
        <v>Queensland</v>
      </c>
      <c r="G4168" t="s">
        <v>19</v>
      </c>
      <c r="H4168">
        <v>4068</v>
      </c>
      <c r="I4168" t="s">
        <v>11</v>
      </c>
      <c r="J4168" t="s">
        <v>129</v>
      </c>
      <c r="K4168" t="s">
        <v>155</v>
      </c>
      <c r="L4168" t="s">
        <v>145</v>
      </c>
      <c r="M4168" s="5">
        <v>636</v>
      </c>
    </row>
    <row r="4169" spans="1:13" x14ac:dyDescent="0.25">
      <c r="A4169" s="2">
        <v>45417</v>
      </c>
      <c r="B4169" s="3">
        <f t="shared" si="197"/>
        <v>2024</v>
      </c>
      <c r="C4169" t="str">
        <f t="shared" si="195"/>
        <v>2023-2024</v>
      </c>
      <c r="D4169" t="s">
        <v>160</v>
      </c>
      <c r="E4169" t="s">
        <v>78</v>
      </c>
      <c r="F4169" t="str">
        <f t="shared" si="196"/>
        <v>New South Wales</v>
      </c>
      <c r="G4169" t="s">
        <v>10</v>
      </c>
      <c r="H4169">
        <v>2480</v>
      </c>
      <c r="I4169" t="s">
        <v>11</v>
      </c>
      <c r="J4169" t="s">
        <v>120</v>
      </c>
      <c r="K4169" t="s">
        <v>155</v>
      </c>
      <c r="L4169" t="s">
        <v>145</v>
      </c>
      <c r="M4169" s="5">
        <v>559</v>
      </c>
    </row>
    <row r="4170" spans="1:13" x14ac:dyDescent="0.25">
      <c r="A4170" s="2">
        <v>45545</v>
      </c>
      <c r="B4170" s="3">
        <f t="shared" si="197"/>
        <v>2025</v>
      </c>
      <c r="C4170" t="str">
        <f t="shared" si="195"/>
        <v>2024-2025</v>
      </c>
      <c r="D4170" t="s">
        <v>160</v>
      </c>
      <c r="E4170" t="s">
        <v>55</v>
      </c>
      <c r="F4170" t="str">
        <f t="shared" si="196"/>
        <v>Queensland</v>
      </c>
      <c r="G4170" t="s">
        <v>19</v>
      </c>
      <c r="H4170">
        <v>4740</v>
      </c>
      <c r="I4170" t="s">
        <v>11</v>
      </c>
      <c r="J4170" t="s">
        <v>136</v>
      </c>
      <c r="K4170" t="s">
        <v>154</v>
      </c>
      <c r="L4170" t="s">
        <v>144</v>
      </c>
      <c r="M4170" s="5">
        <v>737</v>
      </c>
    </row>
    <row r="4171" spans="1:13" x14ac:dyDescent="0.25">
      <c r="A4171" s="2">
        <v>45658</v>
      </c>
      <c r="B4171" s="3">
        <f t="shared" si="197"/>
        <v>2025</v>
      </c>
      <c r="C4171" t="str">
        <f t="shared" si="195"/>
        <v>2024-2025</v>
      </c>
      <c r="D4171" t="s">
        <v>160</v>
      </c>
      <c r="E4171" t="s">
        <v>104</v>
      </c>
      <c r="F4171" t="str">
        <f t="shared" si="196"/>
        <v>Victoria</v>
      </c>
      <c r="G4171" t="s">
        <v>26</v>
      </c>
      <c r="H4171">
        <v>3175</v>
      </c>
      <c r="I4171" t="s">
        <v>11</v>
      </c>
      <c r="J4171" t="s">
        <v>125</v>
      </c>
      <c r="K4171" t="s">
        <v>154</v>
      </c>
      <c r="L4171" t="s">
        <v>144</v>
      </c>
      <c r="M4171" s="5">
        <v>287</v>
      </c>
    </row>
    <row r="4172" spans="1:13" x14ac:dyDescent="0.25">
      <c r="A4172" s="2">
        <v>45699</v>
      </c>
      <c r="B4172" s="3">
        <f t="shared" si="197"/>
        <v>2025</v>
      </c>
      <c r="C4172" t="str">
        <f t="shared" si="195"/>
        <v>2024-2025</v>
      </c>
      <c r="D4172" t="s">
        <v>160</v>
      </c>
      <c r="E4172" t="s">
        <v>71</v>
      </c>
      <c r="F4172" t="str">
        <f t="shared" si="196"/>
        <v>Victoria</v>
      </c>
      <c r="G4172" t="s">
        <v>26</v>
      </c>
      <c r="H4172">
        <v>3131</v>
      </c>
      <c r="I4172" t="s">
        <v>11</v>
      </c>
      <c r="J4172" t="s">
        <v>125</v>
      </c>
      <c r="K4172" t="s">
        <v>154</v>
      </c>
      <c r="L4172" t="s">
        <v>144</v>
      </c>
      <c r="M4172" s="5">
        <v>523</v>
      </c>
    </row>
    <row r="4173" spans="1:13" x14ac:dyDescent="0.25">
      <c r="A4173" s="2">
        <v>45560</v>
      </c>
      <c r="B4173" s="3">
        <f t="shared" si="197"/>
        <v>2025</v>
      </c>
      <c r="C4173" t="str">
        <f t="shared" si="195"/>
        <v>2024-2025</v>
      </c>
      <c r="D4173" t="s">
        <v>160</v>
      </c>
      <c r="E4173" t="s">
        <v>62</v>
      </c>
      <c r="F4173" t="str">
        <f t="shared" si="196"/>
        <v>Victoria</v>
      </c>
      <c r="G4173" t="s">
        <v>26</v>
      </c>
      <c r="H4173">
        <v>3690</v>
      </c>
      <c r="I4173" t="s">
        <v>11</v>
      </c>
      <c r="J4173" t="s">
        <v>135</v>
      </c>
      <c r="K4173" t="s">
        <v>150</v>
      </c>
      <c r="L4173" t="s">
        <v>140</v>
      </c>
      <c r="M4173" s="5">
        <v>325</v>
      </c>
    </row>
    <row r="4174" spans="1:13" x14ac:dyDescent="0.25">
      <c r="A4174" s="2">
        <v>45476</v>
      </c>
      <c r="B4174" s="3">
        <f t="shared" si="197"/>
        <v>2025</v>
      </c>
      <c r="C4174" t="str">
        <f t="shared" si="195"/>
        <v>2024-2025</v>
      </c>
      <c r="D4174" t="s">
        <v>160</v>
      </c>
      <c r="E4174" t="s">
        <v>107</v>
      </c>
      <c r="F4174" t="str">
        <f t="shared" si="196"/>
        <v>New South Wales</v>
      </c>
      <c r="G4174" t="s">
        <v>10</v>
      </c>
      <c r="H4174">
        <v>2020</v>
      </c>
      <c r="I4174" t="s">
        <v>11</v>
      </c>
      <c r="J4174" t="s">
        <v>124</v>
      </c>
      <c r="K4174" t="s">
        <v>150</v>
      </c>
      <c r="L4174" t="s">
        <v>140</v>
      </c>
      <c r="M4174" s="5">
        <v>532</v>
      </c>
    </row>
    <row r="4175" spans="1:13" x14ac:dyDescent="0.25">
      <c r="A4175" s="2">
        <v>45680</v>
      </c>
      <c r="B4175" s="3">
        <f t="shared" si="197"/>
        <v>2025</v>
      </c>
      <c r="C4175" t="str">
        <f t="shared" si="195"/>
        <v>2024-2025</v>
      </c>
      <c r="D4175" t="s">
        <v>160</v>
      </c>
      <c r="E4175" t="s">
        <v>102</v>
      </c>
      <c r="F4175" t="str">
        <f t="shared" si="196"/>
        <v>Queensland</v>
      </c>
      <c r="G4175" t="s">
        <v>19</v>
      </c>
      <c r="H4175">
        <v>4825</v>
      </c>
      <c r="I4175" t="s">
        <v>11</v>
      </c>
      <c r="J4175" t="s">
        <v>131</v>
      </c>
      <c r="K4175" t="s">
        <v>154</v>
      </c>
      <c r="L4175" t="s">
        <v>144</v>
      </c>
      <c r="M4175" s="5">
        <v>554</v>
      </c>
    </row>
    <row r="4176" spans="1:13" x14ac:dyDescent="0.25">
      <c r="A4176" s="2">
        <v>45652</v>
      </c>
      <c r="B4176" s="3">
        <f t="shared" si="197"/>
        <v>2025</v>
      </c>
      <c r="C4176" t="str">
        <f t="shared" si="195"/>
        <v>2024-2025</v>
      </c>
      <c r="D4176" t="s">
        <v>160</v>
      </c>
      <c r="E4176" t="s">
        <v>100</v>
      </c>
      <c r="F4176" t="str">
        <f t="shared" si="196"/>
        <v>New South Wales</v>
      </c>
      <c r="G4176" t="s">
        <v>10</v>
      </c>
      <c r="H4176">
        <v>2800</v>
      </c>
      <c r="I4176" t="s">
        <v>11</v>
      </c>
      <c r="J4176" t="s">
        <v>130</v>
      </c>
      <c r="K4176" t="s">
        <v>154</v>
      </c>
      <c r="L4176" t="s">
        <v>144</v>
      </c>
      <c r="M4176" s="5">
        <v>170</v>
      </c>
    </row>
    <row r="4177" spans="1:13" x14ac:dyDescent="0.25">
      <c r="A4177" s="2">
        <v>45643</v>
      </c>
      <c r="B4177" s="3">
        <f t="shared" si="197"/>
        <v>2025</v>
      </c>
      <c r="C4177" t="str">
        <f t="shared" si="195"/>
        <v>2024-2025</v>
      </c>
      <c r="D4177" t="s">
        <v>160</v>
      </c>
      <c r="E4177" t="s">
        <v>100</v>
      </c>
      <c r="F4177" t="str">
        <f t="shared" si="196"/>
        <v>New South Wales</v>
      </c>
      <c r="G4177" t="s">
        <v>10</v>
      </c>
      <c r="H4177">
        <v>2800</v>
      </c>
      <c r="I4177" t="s">
        <v>11</v>
      </c>
      <c r="J4177" t="s">
        <v>130</v>
      </c>
      <c r="K4177" t="s">
        <v>157</v>
      </c>
      <c r="L4177" t="s">
        <v>147</v>
      </c>
      <c r="M4177" s="5">
        <v>298</v>
      </c>
    </row>
    <row r="4178" spans="1:13" x14ac:dyDescent="0.25">
      <c r="A4178" s="2">
        <v>45479</v>
      </c>
      <c r="B4178" s="3">
        <f t="shared" si="197"/>
        <v>2025</v>
      </c>
      <c r="C4178" t="str">
        <f t="shared" si="195"/>
        <v>2024-2025</v>
      </c>
      <c r="D4178" t="s">
        <v>160</v>
      </c>
      <c r="E4178" t="s">
        <v>82</v>
      </c>
      <c r="F4178" t="str">
        <f t="shared" si="196"/>
        <v>Queensland</v>
      </c>
      <c r="G4178" t="s">
        <v>19</v>
      </c>
      <c r="H4178">
        <v>4215</v>
      </c>
      <c r="I4178" t="s">
        <v>11</v>
      </c>
      <c r="J4178" t="s">
        <v>122</v>
      </c>
      <c r="K4178" t="s">
        <v>157</v>
      </c>
      <c r="L4178" t="s">
        <v>147</v>
      </c>
      <c r="M4178" s="5">
        <v>547</v>
      </c>
    </row>
    <row r="4179" spans="1:13" x14ac:dyDescent="0.25">
      <c r="A4179" s="2">
        <v>45637</v>
      </c>
      <c r="B4179" s="3">
        <f t="shared" si="197"/>
        <v>2025</v>
      </c>
      <c r="C4179" t="str">
        <f t="shared" si="195"/>
        <v>2024-2025</v>
      </c>
      <c r="D4179" t="s">
        <v>161</v>
      </c>
      <c r="E4179" t="s">
        <v>66</v>
      </c>
      <c r="F4179" t="str">
        <f t="shared" si="196"/>
        <v>Western Australia</v>
      </c>
      <c r="G4179" t="s">
        <v>28</v>
      </c>
      <c r="H4179">
        <v>6330</v>
      </c>
      <c r="I4179" t="s">
        <v>11</v>
      </c>
      <c r="J4179" t="s">
        <v>133</v>
      </c>
      <c r="K4179" t="s">
        <v>154</v>
      </c>
      <c r="L4179" t="s">
        <v>144</v>
      </c>
      <c r="M4179" s="5">
        <v>616</v>
      </c>
    </row>
    <row r="4180" spans="1:13" x14ac:dyDescent="0.25">
      <c r="A4180" s="2">
        <v>45612</v>
      </c>
      <c r="B4180" s="3">
        <f t="shared" si="197"/>
        <v>2025</v>
      </c>
      <c r="C4180" t="str">
        <f t="shared" si="195"/>
        <v>2024-2025</v>
      </c>
      <c r="D4180" t="s">
        <v>160</v>
      </c>
      <c r="E4180" t="s">
        <v>39</v>
      </c>
      <c r="F4180" t="str">
        <f t="shared" si="196"/>
        <v>New South Wales</v>
      </c>
      <c r="G4180" t="s">
        <v>10</v>
      </c>
      <c r="H4180">
        <v>2541</v>
      </c>
      <c r="I4180" t="s">
        <v>11</v>
      </c>
      <c r="J4180" t="s">
        <v>121</v>
      </c>
      <c r="K4180" t="s">
        <v>154</v>
      </c>
      <c r="L4180" t="s">
        <v>144</v>
      </c>
      <c r="M4180" s="5">
        <v>701</v>
      </c>
    </row>
    <row r="4181" spans="1:13" x14ac:dyDescent="0.25">
      <c r="A4181" s="2">
        <v>45918</v>
      </c>
      <c r="B4181" s="3">
        <f t="shared" si="197"/>
        <v>2026</v>
      </c>
      <c r="C4181" t="str">
        <f t="shared" si="195"/>
        <v>2025-2026</v>
      </c>
      <c r="D4181" t="s">
        <v>160</v>
      </c>
      <c r="E4181" t="s">
        <v>38</v>
      </c>
      <c r="F4181" t="str">
        <f t="shared" si="196"/>
        <v>Victoria</v>
      </c>
      <c r="G4181" t="s">
        <v>26</v>
      </c>
      <c r="H4181">
        <v>3199</v>
      </c>
      <c r="I4181" t="s">
        <v>11</v>
      </c>
      <c r="J4181" t="s">
        <v>125</v>
      </c>
      <c r="K4181" t="s">
        <v>153</v>
      </c>
      <c r="L4181" t="s">
        <v>143</v>
      </c>
      <c r="M4181" s="5">
        <v>629</v>
      </c>
    </row>
    <row r="4182" spans="1:13" x14ac:dyDescent="0.25">
      <c r="A4182" s="2">
        <v>45790</v>
      </c>
      <c r="B4182" s="3">
        <f t="shared" si="197"/>
        <v>2025</v>
      </c>
      <c r="C4182" t="str">
        <f t="shared" si="195"/>
        <v>2024-2025</v>
      </c>
      <c r="D4182" t="s">
        <v>160</v>
      </c>
      <c r="E4182" t="s">
        <v>23</v>
      </c>
      <c r="F4182" t="str">
        <f t="shared" si="196"/>
        <v>New South Wales</v>
      </c>
      <c r="G4182" t="s">
        <v>10</v>
      </c>
      <c r="H4182">
        <v>2830</v>
      </c>
      <c r="I4182" t="s">
        <v>11</v>
      </c>
      <c r="J4182" t="s">
        <v>130</v>
      </c>
      <c r="K4182" t="s">
        <v>154</v>
      </c>
      <c r="L4182" t="s">
        <v>144</v>
      </c>
      <c r="M4182" s="5">
        <v>175</v>
      </c>
    </row>
    <row r="4183" spans="1:13" x14ac:dyDescent="0.25">
      <c r="A4183" s="2">
        <v>45388</v>
      </c>
      <c r="B4183" s="3">
        <f t="shared" si="197"/>
        <v>2024</v>
      </c>
      <c r="C4183" t="str">
        <f t="shared" si="195"/>
        <v>2023-2024</v>
      </c>
      <c r="D4183" t="s">
        <v>160</v>
      </c>
      <c r="E4183" t="s">
        <v>75</v>
      </c>
      <c r="F4183" t="str">
        <f t="shared" si="196"/>
        <v>Victoria</v>
      </c>
      <c r="G4183" t="s">
        <v>26</v>
      </c>
      <c r="H4183">
        <v>3915</v>
      </c>
      <c r="I4183" t="s">
        <v>11</v>
      </c>
      <c r="J4183" t="s">
        <v>135</v>
      </c>
      <c r="K4183" t="s">
        <v>154</v>
      </c>
      <c r="L4183" t="s">
        <v>144</v>
      </c>
      <c r="M4183" s="5">
        <v>290</v>
      </c>
    </row>
    <row r="4184" spans="1:13" x14ac:dyDescent="0.25">
      <c r="A4184" s="2">
        <v>45673</v>
      </c>
      <c r="B4184" s="3">
        <f t="shared" si="197"/>
        <v>2025</v>
      </c>
      <c r="C4184" t="str">
        <f t="shared" si="195"/>
        <v>2024-2025</v>
      </c>
      <c r="D4184" t="s">
        <v>160</v>
      </c>
      <c r="E4184" t="s">
        <v>83</v>
      </c>
      <c r="F4184" t="str">
        <f t="shared" si="196"/>
        <v>Victoria</v>
      </c>
      <c r="G4184" t="s">
        <v>26</v>
      </c>
      <c r="H4184">
        <v>3551</v>
      </c>
      <c r="I4184" t="s">
        <v>11</v>
      </c>
      <c r="J4184" t="s">
        <v>127</v>
      </c>
      <c r="K4184" t="s">
        <v>157</v>
      </c>
      <c r="L4184" t="s">
        <v>147</v>
      </c>
      <c r="M4184" s="5">
        <v>680</v>
      </c>
    </row>
    <row r="4185" spans="1:13" x14ac:dyDescent="0.25">
      <c r="A4185" s="2">
        <v>45368</v>
      </c>
      <c r="B4185" s="3">
        <f t="shared" si="197"/>
        <v>2024</v>
      </c>
      <c r="C4185" t="str">
        <f t="shared" si="195"/>
        <v>2023-2024</v>
      </c>
      <c r="D4185" t="s">
        <v>160</v>
      </c>
      <c r="E4185" t="s">
        <v>86</v>
      </c>
      <c r="F4185" t="str">
        <f t="shared" si="196"/>
        <v>Queensland</v>
      </c>
      <c r="G4185" t="s">
        <v>19</v>
      </c>
      <c r="H4185">
        <v>4119</v>
      </c>
      <c r="I4185" t="s">
        <v>11</v>
      </c>
      <c r="J4185" t="s">
        <v>129</v>
      </c>
      <c r="K4185" t="s">
        <v>154</v>
      </c>
      <c r="L4185" t="s">
        <v>144</v>
      </c>
      <c r="M4185" s="5">
        <v>130</v>
      </c>
    </row>
    <row r="4186" spans="1:13" x14ac:dyDescent="0.25">
      <c r="A4186" s="2">
        <v>45631</v>
      </c>
      <c r="B4186" s="3">
        <f t="shared" si="197"/>
        <v>2025</v>
      </c>
      <c r="C4186" t="str">
        <f t="shared" si="195"/>
        <v>2024-2025</v>
      </c>
      <c r="D4186" t="s">
        <v>160</v>
      </c>
      <c r="E4186" t="s">
        <v>53</v>
      </c>
      <c r="F4186" t="str">
        <f t="shared" si="196"/>
        <v>Queensland</v>
      </c>
      <c r="G4186" t="s">
        <v>19</v>
      </c>
      <c r="H4186">
        <v>4012</v>
      </c>
      <c r="I4186" t="s">
        <v>11</v>
      </c>
      <c r="J4186" t="s">
        <v>129</v>
      </c>
      <c r="K4186" t="s">
        <v>150</v>
      </c>
      <c r="L4186" t="s">
        <v>140</v>
      </c>
      <c r="M4186" s="5">
        <v>689</v>
      </c>
    </row>
    <row r="4187" spans="1:13" x14ac:dyDescent="0.25">
      <c r="A4187" s="2">
        <v>45970</v>
      </c>
      <c r="B4187" s="3">
        <f t="shared" si="197"/>
        <v>2026</v>
      </c>
      <c r="C4187" t="str">
        <f t="shared" si="195"/>
        <v>2025-2026</v>
      </c>
      <c r="D4187" t="s">
        <v>160</v>
      </c>
      <c r="E4187" t="s">
        <v>14</v>
      </c>
      <c r="F4187" t="str">
        <f t="shared" si="196"/>
        <v>Northern Territory</v>
      </c>
      <c r="G4187" t="s">
        <v>15</v>
      </c>
      <c r="H4187">
        <v>800</v>
      </c>
      <c r="I4187" t="s">
        <v>11</v>
      </c>
      <c r="J4187" t="s">
        <v>138</v>
      </c>
      <c r="K4187" t="s">
        <v>159</v>
      </c>
      <c r="L4187" t="s">
        <v>149</v>
      </c>
      <c r="M4187" s="5">
        <v>692</v>
      </c>
    </row>
    <row r="4188" spans="1:13" x14ac:dyDescent="0.25">
      <c r="A4188" s="2">
        <v>45593</v>
      </c>
      <c r="B4188" s="3">
        <f t="shared" si="197"/>
        <v>2025</v>
      </c>
      <c r="C4188" t="str">
        <f t="shared" si="195"/>
        <v>2024-2025</v>
      </c>
      <c r="D4188" t="s">
        <v>160</v>
      </c>
      <c r="E4188" t="s">
        <v>45</v>
      </c>
      <c r="F4188" t="str">
        <f t="shared" si="196"/>
        <v>Victoria</v>
      </c>
      <c r="G4188" t="s">
        <v>26</v>
      </c>
      <c r="H4188">
        <v>3136</v>
      </c>
      <c r="I4188" t="s">
        <v>11</v>
      </c>
      <c r="J4188" t="s">
        <v>125</v>
      </c>
      <c r="K4188" t="s">
        <v>154</v>
      </c>
      <c r="L4188" t="s">
        <v>144</v>
      </c>
      <c r="M4188" s="5">
        <v>685</v>
      </c>
    </row>
    <row r="4189" spans="1:13" x14ac:dyDescent="0.25">
      <c r="A4189" s="2">
        <v>45788</v>
      </c>
      <c r="B4189" s="3">
        <f t="shared" si="197"/>
        <v>2025</v>
      </c>
      <c r="C4189" t="str">
        <f t="shared" si="195"/>
        <v>2024-2025</v>
      </c>
      <c r="D4189" t="s">
        <v>160</v>
      </c>
      <c r="E4189" t="s">
        <v>86</v>
      </c>
      <c r="F4189" t="str">
        <f t="shared" si="196"/>
        <v>Queensland</v>
      </c>
      <c r="G4189" t="s">
        <v>19</v>
      </c>
      <c r="H4189">
        <v>4119</v>
      </c>
      <c r="I4189" t="s">
        <v>11</v>
      </c>
      <c r="J4189" t="s">
        <v>129</v>
      </c>
      <c r="K4189" t="s">
        <v>154</v>
      </c>
      <c r="L4189" t="s">
        <v>144</v>
      </c>
      <c r="M4189" s="5">
        <v>657</v>
      </c>
    </row>
    <row r="4190" spans="1:13" x14ac:dyDescent="0.25">
      <c r="A4190" s="2">
        <v>45761</v>
      </c>
      <c r="B4190" s="3">
        <f t="shared" si="197"/>
        <v>2025</v>
      </c>
      <c r="C4190" t="str">
        <f t="shared" si="195"/>
        <v>2024-2025</v>
      </c>
      <c r="D4190" t="s">
        <v>160</v>
      </c>
      <c r="E4190" t="s">
        <v>9</v>
      </c>
      <c r="F4190" t="str">
        <f t="shared" si="196"/>
        <v>New South Wales</v>
      </c>
      <c r="G4190" t="s">
        <v>10</v>
      </c>
      <c r="H4190">
        <v>2067</v>
      </c>
      <c r="I4190" t="s">
        <v>11</v>
      </c>
      <c r="J4190" t="s">
        <v>124</v>
      </c>
      <c r="K4190" t="s">
        <v>154</v>
      </c>
      <c r="L4190" t="s">
        <v>144</v>
      </c>
      <c r="M4190" s="5">
        <v>254</v>
      </c>
    </row>
    <row r="4191" spans="1:13" x14ac:dyDescent="0.25">
      <c r="A4191" s="2">
        <v>45769</v>
      </c>
      <c r="B4191" s="3">
        <f t="shared" si="197"/>
        <v>2025</v>
      </c>
      <c r="C4191" t="str">
        <f t="shared" si="195"/>
        <v>2024-2025</v>
      </c>
      <c r="D4191" t="s">
        <v>160</v>
      </c>
      <c r="E4191" t="s">
        <v>87</v>
      </c>
      <c r="F4191" t="str">
        <f t="shared" si="196"/>
        <v>New South Wales</v>
      </c>
      <c r="G4191" t="s">
        <v>10</v>
      </c>
      <c r="H4191">
        <v>2158</v>
      </c>
      <c r="I4191" t="s">
        <v>11</v>
      </c>
      <c r="J4191" t="s">
        <v>123</v>
      </c>
      <c r="K4191" t="s">
        <v>154</v>
      </c>
      <c r="L4191" t="s">
        <v>144</v>
      </c>
      <c r="M4191" s="5">
        <v>785</v>
      </c>
    </row>
    <row r="4192" spans="1:13" x14ac:dyDescent="0.25">
      <c r="A4192" s="2">
        <v>45707</v>
      </c>
      <c r="B4192" s="3">
        <f t="shared" si="197"/>
        <v>2025</v>
      </c>
      <c r="C4192" t="str">
        <f t="shared" si="195"/>
        <v>2024-2025</v>
      </c>
      <c r="D4192" t="s">
        <v>160</v>
      </c>
      <c r="E4192" t="s">
        <v>38</v>
      </c>
      <c r="F4192" t="str">
        <f t="shared" si="196"/>
        <v>Victoria</v>
      </c>
      <c r="G4192" t="s">
        <v>26</v>
      </c>
      <c r="H4192">
        <v>3199</v>
      </c>
      <c r="I4192" t="s">
        <v>11</v>
      </c>
      <c r="J4192" t="s">
        <v>125</v>
      </c>
      <c r="K4192" t="s">
        <v>154</v>
      </c>
      <c r="L4192" t="s">
        <v>144</v>
      </c>
      <c r="M4192" s="5">
        <v>754</v>
      </c>
    </row>
    <row r="4193" spans="1:13" x14ac:dyDescent="0.25">
      <c r="A4193" s="2">
        <v>45314</v>
      </c>
      <c r="B4193" s="3">
        <f t="shared" si="197"/>
        <v>2024</v>
      </c>
      <c r="C4193" t="str">
        <f t="shared" si="195"/>
        <v>2023-2024</v>
      </c>
      <c r="D4193" t="s">
        <v>160</v>
      </c>
      <c r="E4193" t="s">
        <v>38</v>
      </c>
      <c r="F4193" t="str">
        <f t="shared" si="196"/>
        <v>Victoria</v>
      </c>
      <c r="G4193" t="s">
        <v>26</v>
      </c>
      <c r="H4193">
        <v>3199</v>
      </c>
      <c r="I4193" t="s">
        <v>11</v>
      </c>
      <c r="J4193" t="s">
        <v>125</v>
      </c>
      <c r="K4193" t="s">
        <v>158</v>
      </c>
      <c r="L4193" t="s">
        <v>148</v>
      </c>
      <c r="M4193" s="5">
        <v>763</v>
      </c>
    </row>
    <row r="4194" spans="1:13" x14ac:dyDescent="0.25">
      <c r="A4194" s="2">
        <v>45768</v>
      </c>
      <c r="B4194" s="3">
        <f t="shared" si="197"/>
        <v>2025</v>
      </c>
      <c r="C4194" t="str">
        <f t="shared" si="195"/>
        <v>2024-2025</v>
      </c>
      <c r="D4194" t="s">
        <v>160</v>
      </c>
      <c r="E4194" t="s">
        <v>104</v>
      </c>
      <c r="F4194" t="str">
        <f t="shared" si="196"/>
        <v>Victoria</v>
      </c>
      <c r="G4194" t="s">
        <v>26</v>
      </c>
      <c r="H4194">
        <v>3175</v>
      </c>
      <c r="I4194" t="s">
        <v>11</v>
      </c>
      <c r="J4194" t="s">
        <v>125</v>
      </c>
      <c r="K4194" t="s">
        <v>154</v>
      </c>
      <c r="L4194" t="s">
        <v>144</v>
      </c>
      <c r="M4194" s="5">
        <v>341</v>
      </c>
    </row>
    <row r="4195" spans="1:13" x14ac:dyDescent="0.25">
      <c r="A4195" s="2">
        <v>45615</v>
      </c>
      <c r="B4195" s="3">
        <f t="shared" si="197"/>
        <v>2025</v>
      </c>
      <c r="C4195" t="str">
        <f t="shared" si="195"/>
        <v>2024-2025</v>
      </c>
      <c r="D4195" t="s">
        <v>160</v>
      </c>
      <c r="E4195" t="s">
        <v>111</v>
      </c>
      <c r="F4195" t="str">
        <f t="shared" si="196"/>
        <v>New South Wales</v>
      </c>
      <c r="G4195" t="s">
        <v>10</v>
      </c>
      <c r="H4195">
        <v>2154</v>
      </c>
      <c r="I4195" t="s">
        <v>11</v>
      </c>
      <c r="J4195" t="s">
        <v>123</v>
      </c>
      <c r="K4195" t="s">
        <v>154</v>
      </c>
      <c r="L4195" t="s">
        <v>144</v>
      </c>
      <c r="M4195" s="5">
        <v>657</v>
      </c>
    </row>
    <row r="4196" spans="1:13" x14ac:dyDescent="0.25">
      <c r="A4196" s="2">
        <v>45894</v>
      </c>
      <c r="B4196" s="3">
        <f t="shared" si="197"/>
        <v>2026</v>
      </c>
      <c r="C4196" t="str">
        <f t="shared" si="195"/>
        <v>2025-2026</v>
      </c>
      <c r="D4196" t="s">
        <v>160</v>
      </c>
      <c r="E4196" t="s">
        <v>114</v>
      </c>
      <c r="F4196" t="str">
        <f t="shared" si="196"/>
        <v>Victoria</v>
      </c>
      <c r="G4196" t="s">
        <v>26</v>
      </c>
      <c r="H4196">
        <v>3353</v>
      </c>
      <c r="I4196" t="s">
        <v>11</v>
      </c>
      <c r="J4196" t="s">
        <v>127</v>
      </c>
      <c r="K4196" t="s">
        <v>154</v>
      </c>
      <c r="L4196" t="s">
        <v>144</v>
      </c>
      <c r="M4196" s="5">
        <v>564</v>
      </c>
    </row>
    <row r="4197" spans="1:13" x14ac:dyDescent="0.25">
      <c r="A4197" s="2">
        <v>45783</v>
      </c>
      <c r="B4197" s="3">
        <f t="shared" si="197"/>
        <v>2025</v>
      </c>
      <c r="C4197" t="str">
        <f t="shared" si="195"/>
        <v>2024-2025</v>
      </c>
      <c r="D4197" t="s">
        <v>160</v>
      </c>
      <c r="E4197" t="s">
        <v>113</v>
      </c>
      <c r="F4197" t="str">
        <f t="shared" si="196"/>
        <v>New South Wales</v>
      </c>
      <c r="G4197" t="s">
        <v>10</v>
      </c>
      <c r="H4197">
        <v>2101</v>
      </c>
      <c r="I4197" t="s">
        <v>11</v>
      </c>
      <c r="J4197" t="s">
        <v>123</v>
      </c>
      <c r="K4197" t="s">
        <v>159</v>
      </c>
      <c r="L4197" t="s">
        <v>149</v>
      </c>
      <c r="M4197" s="5">
        <v>640</v>
      </c>
    </row>
    <row r="4198" spans="1:13" x14ac:dyDescent="0.25">
      <c r="A4198" s="2">
        <v>45355</v>
      </c>
      <c r="B4198" s="3">
        <f t="shared" si="197"/>
        <v>2024</v>
      </c>
      <c r="C4198" t="str">
        <f t="shared" si="195"/>
        <v>2023-2024</v>
      </c>
      <c r="D4198" t="s">
        <v>160</v>
      </c>
      <c r="E4198" t="s">
        <v>9</v>
      </c>
      <c r="F4198" t="str">
        <f t="shared" si="196"/>
        <v>New South Wales</v>
      </c>
      <c r="G4198" t="s">
        <v>10</v>
      </c>
      <c r="H4198">
        <v>2067</v>
      </c>
      <c r="I4198" t="s">
        <v>11</v>
      </c>
      <c r="J4198" t="s">
        <v>124</v>
      </c>
      <c r="K4198" t="s">
        <v>154</v>
      </c>
      <c r="L4198" t="s">
        <v>144</v>
      </c>
      <c r="M4198" s="5">
        <v>447</v>
      </c>
    </row>
    <row r="4199" spans="1:13" x14ac:dyDescent="0.25">
      <c r="A4199" s="2">
        <v>45885</v>
      </c>
      <c r="B4199" s="3">
        <f t="shared" si="197"/>
        <v>2026</v>
      </c>
      <c r="C4199" t="str">
        <f t="shared" si="195"/>
        <v>2025-2026</v>
      </c>
      <c r="D4199" t="s">
        <v>160</v>
      </c>
      <c r="E4199" t="s">
        <v>81</v>
      </c>
      <c r="F4199" t="str">
        <f t="shared" si="196"/>
        <v>Victoria</v>
      </c>
      <c r="G4199" t="s">
        <v>26</v>
      </c>
      <c r="H4199">
        <v>3076</v>
      </c>
      <c r="I4199" t="s">
        <v>11</v>
      </c>
      <c r="J4199" t="s">
        <v>126</v>
      </c>
      <c r="K4199" t="s">
        <v>157</v>
      </c>
      <c r="L4199" t="s">
        <v>147</v>
      </c>
      <c r="M4199" s="5">
        <v>180</v>
      </c>
    </row>
    <row r="4200" spans="1:13" x14ac:dyDescent="0.25">
      <c r="A4200" s="2">
        <v>45536</v>
      </c>
      <c r="B4200" s="3">
        <f t="shared" si="197"/>
        <v>2025</v>
      </c>
      <c r="C4200" t="str">
        <f t="shared" si="195"/>
        <v>2024-2025</v>
      </c>
      <c r="D4200" t="s">
        <v>160</v>
      </c>
      <c r="E4200" t="s">
        <v>111</v>
      </c>
      <c r="F4200" t="str">
        <f t="shared" si="196"/>
        <v>New South Wales</v>
      </c>
      <c r="G4200" t="s">
        <v>10</v>
      </c>
      <c r="H4200">
        <v>2154</v>
      </c>
      <c r="I4200" t="s">
        <v>11</v>
      </c>
      <c r="J4200" t="s">
        <v>123</v>
      </c>
      <c r="K4200" t="s">
        <v>150</v>
      </c>
      <c r="L4200" t="s">
        <v>140</v>
      </c>
      <c r="M4200" s="5">
        <v>532</v>
      </c>
    </row>
    <row r="4201" spans="1:13" x14ac:dyDescent="0.25">
      <c r="A4201" s="2">
        <v>46012</v>
      </c>
      <c r="B4201" s="3">
        <f t="shared" si="197"/>
        <v>2026</v>
      </c>
      <c r="C4201" t="str">
        <f t="shared" si="195"/>
        <v>2025-2026</v>
      </c>
      <c r="D4201" t="s">
        <v>160</v>
      </c>
      <c r="E4201" t="s">
        <v>90</v>
      </c>
      <c r="F4201" t="str">
        <f t="shared" si="196"/>
        <v>New South Wales</v>
      </c>
      <c r="G4201" t="s">
        <v>10</v>
      </c>
      <c r="H4201">
        <v>2650</v>
      </c>
      <c r="I4201" t="s">
        <v>11</v>
      </c>
      <c r="J4201" t="s">
        <v>130</v>
      </c>
      <c r="K4201" t="s">
        <v>154</v>
      </c>
      <c r="L4201" t="s">
        <v>144</v>
      </c>
      <c r="M4201" s="5">
        <v>191</v>
      </c>
    </row>
    <row r="4202" spans="1:13" x14ac:dyDescent="0.25">
      <c r="A4202" s="2">
        <v>45909</v>
      </c>
      <c r="B4202" s="3">
        <f t="shared" si="197"/>
        <v>2026</v>
      </c>
      <c r="C4202" t="str">
        <f t="shared" si="195"/>
        <v>2025-2026</v>
      </c>
      <c r="D4202" t="s">
        <v>160</v>
      </c>
      <c r="E4202" t="s">
        <v>90</v>
      </c>
      <c r="F4202" t="str">
        <f t="shared" si="196"/>
        <v>New South Wales</v>
      </c>
      <c r="G4202" t="s">
        <v>10</v>
      </c>
      <c r="H4202">
        <v>2650</v>
      </c>
      <c r="I4202" t="s">
        <v>11</v>
      </c>
      <c r="J4202" t="s">
        <v>130</v>
      </c>
      <c r="K4202" t="s">
        <v>157</v>
      </c>
      <c r="L4202" t="s">
        <v>147</v>
      </c>
      <c r="M4202" s="5">
        <v>798</v>
      </c>
    </row>
    <row r="4203" spans="1:13" x14ac:dyDescent="0.25">
      <c r="A4203" s="2">
        <v>45993</v>
      </c>
      <c r="B4203" s="3">
        <f t="shared" si="197"/>
        <v>2026</v>
      </c>
      <c r="C4203" t="str">
        <f t="shared" si="195"/>
        <v>2025-2026</v>
      </c>
      <c r="D4203" t="s">
        <v>160</v>
      </c>
      <c r="E4203" t="s">
        <v>14</v>
      </c>
      <c r="F4203" t="str">
        <f t="shared" si="196"/>
        <v>Northern Territory</v>
      </c>
      <c r="G4203" t="s">
        <v>15</v>
      </c>
      <c r="H4203">
        <v>800</v>
      </c>
      <c r="I4203" t="s">
        <v>11</v>
      </c>
      <c r="J4203" t="s">
        <v>138</v>
      </c>
      <c r="K4203" t="s">
        <v>157</v>
      </c>
      <c r="L4203" t="s">
        <v>147</v>
      </c>
      <c r="M4203" s="5">
        <v>483</v>
      </c>
    </row>
    <row r="4204" spans="1:13" x14ac:dyDescent="0.25">
      <c r="A4204" s="2">
        <v>45974</v>
      </c>
      <c r="B4204" s="3">
        <f t="shared" si="197"/>
        <v>2026</v>
      </c>
      <c r="C4204" t="str">
        <f t="shared" si="195"/>
        <v>2025-2026</v>
      </c>
      <c r="D4204" t="s">
        <v>161</v>
      </c>
      <c r="E4204" t="s">
        <v>106</v>
      </c>
      <c r="F4204" t="str">
        <f t="shared" si="196"/>
        <v>Queensland</v>
      </c>
      <c r="G4204" t="s">
        <v>19</v>
      </c>
      <c r="H4204">
        <v>4558</v>
      </c>
      <c r="I4204" t="s">
        <v>11</v>
      </c>
      <c r="J4204" t="s">
        <v>134</v>
      </c>
      <c r="K4204" t="s">
        <v>159</v>
      </c>
      <c r="L4204" t="s">
        <v>149</v>
      </c>
      <c r="M4204" s="5">
        <v>206</v>
      </c>
    </row>
    <row r="4205" spans="1:13" x14ac:dyDescent="0.25">
      <c r="A4205" s="2">
        <v>45756</v>
      </c>
      <c r="B4205" s="3">
        <f t="shared" si="197"/>
        <v>2025</v>
      </c>
      <c r="C4205" t="str">
        <f t="shared" si="195"/>
        <v>2024-2025</v>
      </c>
      <c r="D4205" t="s">
        <v>160</v>
      </c>
      <c r="E4205" t="s">
        <v>82</v>
      </c>
      <c r="F4205" t="str">
        <f t="shared" si="196"/>
        <v>Queensland</v>
      </c>
      <c r="G4205" t="s">
        <v>19</v>
      </c>
      <c r="H4205">
        <v>4215</v>
      </c>
      <c r="I4205" t="s">
        <v>11</v>
      </c>
      <c r="J4205" t="s">
        <v>122</v>
      </c>
      <c r="K4205" t="s">
        <v>157</v>
      </c>
      <c r="L4205" t="s">
        <v>147</v>
      </c>
      <c r="M4205" s="5">
        <v>193</v>
      </c>
    </row>
    <row r="4206" spans="1:13" x14ac:dyDescent="0.25">
      <c r="A4206" s="2">
        <v>45795</v>
      </c>
      <c r="B4206" s="3">
        <f t="shared" si="197"/>
        <v>2025</v>
      </c>
      <c r="C4206" t="str">
        <f t="shared" si="195"/>
        <v>2024-2025</v>
      </c>
      <c r="D4206" t="s">
        <v>160</v>
      </c>
      <c r="E4206" t="s">
        <v>100</v>
      </c>
      <c r="F4206" t="str">
        <f t="shared" si="196"/>
        <v>New South Wales</v>
      </c>
      <c r="G4206" t="s">
        <v>10</v>
      </c>
      <c r="H4206">
        <v>2800</v>
      </c>
      <c r="I4206" t="s">
        <v>11</v>
      </c>
      <c r="J4206" t="s">
        <v>130</v>
      </c>
      <c r="K4206" t="s">
        <v>150</v>
      </c>
      <c r="L4206" t="s">
        <v>140</v>
      </c>
      <c r="M4206" s="5">
        <v>76</v>
      </c>
    </row>
    <row r="4207" spans="1:13" x14ac:dyDescent="0.25">
      <c r="A4207" s="2">
        <v>45598</v>
      </c>
      <c r="B4207" s="3">
        <f t="shared" si="197"/>
        <v>2025</v>
      </c>
      <c r="C4207" t="str">
        <f t="shared" si="195"/>
        <v>2024-2025</v>
      </c>
      <c r="D4207" t="s">
        <v>160</v>
      </c>
      <c r="E4207" t="s">
        <v>84</v>
      </c>
      <c r="F4207" t="str">
        <f t="shared" si="196"/>
        <v>Western Australia</v>
      </c>
      <c r="G4207" t="s">
        <v>28</v>
      </c>
      <c r="H4207">
        <v>6280</v>
      </c>
      <c r="I4207" t="s">
        <v>11</v>
      </c>
      <c r="J4207" t="s">
        <v>133</v>
      </c>
      <c r="K4207" t="s">
        <v>150</v>
      </c>
      <c r="L4207" t="s">
        <v>140</v>
      </c>
      <c r="M4207" s="5">
        <v>693</v>
      </c>
    </row>
    <row r="4208" spans="1:13" x14ac:dyDescent="0.25">
      <c r="A4208" s="2">
        <v>45961</v>
      </c>
      <c r="B4208" s="3">
        <f t="shared" si="197"/>
        <v>2026</v>
      </c>
      <c r="C4208" t="str">
        <f t="shared" si="195"/>
        <v>2025-2026</v>
      </c>
      <c r="D4208" t="s">
        <v>160</v>
      </c>
      <c r="E4208" t="s">
        <v>50</v>
      </c>
      <c r="F4208" t="str">
        <f t="shared" si="196"/>
        <v>Australian Capital Territory</v>
      </c>
      <c r="G4208" t="s">
        <v>51</v>
      </c>
      <c r="H4208">
        <v>2617</v>
      </c>
      <c r="I4208" t="s">
        <v>11</v>
      </c>
      <c r="J4208" t="s">
        <v>121</v>
      </c>
      <c r="K4208" t="s">
        <v>151</v>
      </c>
      <c r="L4208" t="s">
        <v>141</v>
      </c>
      <c r="M4208" s="5">
        <v>345</v>
      </c>
    </row>
    <row r="4209" spans="1:13" x14ac:dyDescent="0.25">
      <c r="A4209" s="2">
        <v>45418</v>
      </c>
      <c r="B4209" s="3">
        <f t="shared" si="197"/>
        <v>2024</v>
      </c>
      <c r="C4209" t="str">
        <f t="shared" si="195"/>
        <v>2023-2024</v>
      </c>
      <c r="D4209" t="s">
        <v>160</v>
      </c>
      <c r="E4209" t="s">
        <v>82</v>
      </c>
      <c r="F4209" t="str">
        <f t="shared" si="196"/>
        <v>Queensland</v>
      </c>
      <c r="G4209" t="s">
        <v>19</v>
      </c>
      <c r="H4209">
        <v>4215</v>
      </c>
      <c r="I4209" t="s">
        <v>11</v>
      </c>
      <c r="J4209" t="s">
        <v>122</v>
      </c>
      <c r="K4209" t="s">
        <v>150</v>
      </c>
      <c r="L4209" t="s">
        <v>140</v>
      </c>
      <c r="M4209" s="5">
        <v>556</v>
      </c>
    </row>
    <row r="4210" spans="1:13" x14ac:dyDescent="0.25">
      <c r="A4210" s="2">
        <v>45731</v>
      </c>
      <c r="B4210" s="3">
        <f t="shared" si="197"/>
        <v>2025</v>
      </c>
      <c r="C4210" t="str">
        <f t="shared" si="195"/>
        <v>2024-2025</v>
      </c>
      <c r="D4210" t="s">
        <v>160</v>
      </c>
      <c r="E4210" t="s">
        <v>35</v>
      </c>
      <c r="F4210" t="str">
        <f t="shared" si="196"/>
        <v>Victoria</v>
      </c>
      <c r="G4210" t="s">
        <v>26</v>
      </c>
      <c r="H4210">
        <v>3280</v>
      </c>
      <c r="I4210" t="s">
        <v>11</v>
      </c>
      <c r="J4210" t="s">
        <v>127</v>
      </c>
      <c r="K4210" t="s">
        <v>150</v>
      </c>
      <c r="L4210" t="s">
        <v>140</v>
      </c>
      <c r="M4210" s="5">
        <v>92</v>
      </c>
    </row>
    <row r="4211" spans="1:13" x14ac:dyDescent="0.25">
      <c r="A4211" s="2">
        <v>45923</v>
      </c>
      <c r="B4211" s="3">
        <f t="shared" si="197"/>
        <v>2026</v>
      </c>
      <c r="C4211" t="str">
        <f t="shared" si="195"/>
        <v>2025-2026</v>
      </c>
      <c r="D4211" t="s">
        <v>160</v>
      </c>
      <c r="E4211" t="s">
        <v>23</v>
      </c>
      <c r="F4211" t="str">
        <f t="shared" si="196"/>
        <v>New South Wales</v>
      </c>
      <c r="G4211" t="s">
        <v>10</v>
      </c>
      <c r="H4211">
        <v>2830</v>
      </c>
      <c r="I4211" t="s">
        <v>11</v>
      </c>
      <c r="J4211" t="s">
        <v>130</v>
      </c>
      <c r="K4211" t="s">
        <v>157</v>
      </c>
      <c r="L4211" t="s">
        <v>147</v>
      </c>
      <c r="M4211" s="5">
        <v>192</v>
      </c>
    </row>
    <row r="4212" spans="1:13" x14ac:dyDescent="0.25">
      <c r="A4212" s="2">
        <v>45891</v>
      </c>
      <c r="B4212" s="3">
        <f t="shared" si="197"/>
        <v>2026</v>
      </c>
      <c r="C4212" t="str">
        <f t="shared" si="195"/>
        <v>2025-2026</v>
      </c>
      <c r="D4212" t="s">
        <v>160</v>
      </c>
      <c r="E4212" t="s">
        <v>99</v>
      </c>
      <c r="F4212" t="str">
        <f t="shared" si="196"/>
        <v>Western Australia</v>
      </c>
      <c r="G4212" t="s">
        <v>28</v>
      </c>
      <c r="H4212">
        <v>6530</v>
      </c>
      <c r="I4212" t="s">
        <v>11</v>
      </c>
      <c r="J4212" t="s">
        <v>139</v>
      </c>
      <c r="K4212" t="s">
        <v>159</v>
      </c>
      <c r="L4212" t="s">
        <v>149</v>
      </c>
      <c r="M4212" s="5">
        <v>668</v>
      </c>
    </row>
    <row r="4213" spans="1:13" x14ac:dyDescent="0.25">
      <c r="A4213" s="2">
        <v>45546</v>
      </c>
      <c r="B4213" s="3">
        <f t="shared" si="197"/>
        <v>2025</v>
      </c>
      <c r="C4213" t="str">
        <f t="shared" si="195"/>
        <v>2024-2025</v>
      </c>
      <c r="D4213" t="s">
        <v>160</v>
      </c>
      <c r="E4213" t="s">
        <v>67</v>
      </c>
      <c r="F4213" t="str">
        <f t="shared" si="196"/>
        <v>Tasmania</v>
      </c>
      <c r="G4213" t="s">
        <v>43</v>
      </c>
      <c r="H4213">
        <v>7250</v>
      </c>
      <c r="I4213" t="s">
        <v>11</v>
      </c>
      <c r="J4213" t="s">
        <v>128</v>
      </c>
      <c r="K4213" t="s">
        <v>154</v>
      </c>
      <c r="L4213" t="s">
        <v>144</v>
      </c>
      <c r="M4213" s="5">
        <v>110</v>
      </c>
    </row>
    <row r="4214" spans="1:13" x14ac:dyDescent="0.25">
      <c r="A4214" s="2">
        <v>45832</v>
      </c>
      <c r="B4214" s="3">
        <f t="shared" si="197"/>
        <v>2025</v>
      </c>
      <c r="C4214" t="str">
        <f t="shared" si="195"/>
        <v>2024-2025</v>
      </c>
      <c r="D4214" t="s">
        <v>160</v>
      </c>
      <c r="E4214" t="s">
        <v>105</v>
      </c>
      <c r="F4214" t="str">
        <f t="shared" si="196"/>
        <v>New South Wales</v>
      </c>
      <c r="G4214" t="s">
        <v>10</v>
      </c>
      <c r="H4214">
        <v>2031</v>
      </c>
      <c r="I4214" t="s">
        <v>11</v>
      </c>
      <c r="J4214" t="s">
        <v>124</v>
      </c>
      <c r="K4214" t="s">
        <v>157</v>
      </c>
      <c r="L4214" t="s">
        <v>147</v>
      </c>
      <c r="M4214" s="5">
        <v>134</v>
      </c>
    </row>
    <row r="4215" spans="1:13" x14ac:dyDescent="0.25">
      <c r="A4215" s="2">
        <v>45710</v>
      </c>
      <c r="B4215" s="3">
        <f t="shared" si="197"/>
        <v>2025</v>
      </c>
      <c r="C4215" t="str">
        <f t="shared" si="195"/>
        <v>2024-2025</v>
      </c>
      <c r="D4215" t="s">
        <v>160</v>
      </c>
      <c r="E4215" t="s">
        <v>39</v>
      </c>
      <c r="F4215" t="str">
        <f t="shared" si="196"/>
        <v>New South Wales</v>
      </c>
      <c r="G4215" t="s">
        <v>10</v>
      </c>
      <c r="H4215">
        <v>2541</v>
      </c>
      <c r="I4215" t="s">
        <v>11</v>
      </c>
      <c r="J4215" t="s">
        <v>121</v>
      </c>
      <c r="K4215" t="s">
        <v>157</v>
      </c>
      <c r="L4215" t="s">
        <v>147</v>
      </c>
      <c r="M4215" s="5">
        <v>747</v>
      </c>
    </row>
    <row r="4216" spans="1:13" x14ac:dyDescent="0.25">
      <c r="A4216" s="2">
        <v>45420</v>
      </c>
      <c r="B4216" s="3">
        <f t="shared" si="197"/>
        <v>2024</v>
      </c>
      <c r="C4216" t="str">
        <f t="shared" si="195"/>
        <v>2023-2024</v>
      </c>
      <c r="D4216" t="s">
        <v>161</v>
      </c>
      <c r="E4216" t="s">
        <v>48</v>
      </c>
      <c r="F4216" t="str">
        <f t="shared" si="196"/>
        <v>Western Australia</v>
      </c>
      <c r="G4216" t="s">
        <v>28</v>
      </c>
      <c r="H4216">
        <v>6450</v>
      </c>
      <c r="I4216" t="s">
        <v>11</v>
      </c>
      <c r="J4216" t="s">
        <v>139</v>
      </c>
      <c r="K4216" t="s">
        <v>154</v>
      </c>
      <c r="L4216" t="s">
        <v>144</v>
      </c>
      <c r="M4216" s="5">
        <v>716</v>
      </c>
    </row>
    <row r="4217" spans="1:13" x14ac:dyDescent="0.25">
      <c r="A4217" s="2">
        <v>45813</v>
      </c>
      <c r="B4217" s="3">
        <f t="shared" si="197"/>
        <v>2025</v>
      </c>
      <c r="C4217" t="str">
        <f t="shared" si="195"/>
        <v>2024-2025</v>
      </c>
      <c r="D4217" t="s">
        <v>161</v>
      </c>
      <c r="E4217" t="s">
        <v>49</v>
      </c>
      <c r="F4217" t="str">
        <f t="shared" si="196"/>
        <v>New South Wales</v>
      </c>
      <c r="G4217" t="s">
        <v>10</v>
      </c>
      <c r="H4217">
        <v>2350</v>
      </c>
      <c r="I4217" t="s">
        <v>11</v>
      </c>
      <c r="J4217" t="s">
        <v>120</v>
      </c>
      <c r="K4217" t="s">
        <v>157</v>
      </c>
      <c r="L4217" t="s">
        <v>147</v>
      </c>
      <c r="M4217" s="5">
        <v>478</v>
      </c>
    </row>
    <row r="4218" spans="1:13" x14ac:dyDescent="0.25">
      <c r="A4218" s="2">
        <v>45521</v>
      </c>
      <c r="B4218" s="3">
        <f t="shared" si="197"/>
        <v>2025</v>
      </c>
      <c r="C4218" t="str">
        <f t="shared" si="195"/>
        <v>2024-2025</v>
      </c>
      <c r="D4218" t="s">
        <v>160</v>
      </c>
      <c r="E4218" t="s">
        <v>89</v>
      </c>
      <c r="F4218" t="str">
        <f t="shared" si="196"/>
        <v>Queensland</v>
      </c>
      <c r="G4218" t="s">
        <v>19</v>
      </c>
      <c r="H4218">
        <v>4700</v>
      </c>
      <c r="I4218" t="s">
        <v>11</v>
      </c>
      <c r="J4218" t="s">
        <v>136</v>
      </c>
      <c r="K4218" t="s">
        <v>159</v>
      </c>
      <c r="L4218" t="s">
        <v>149</v>
      </c>
      <c r="M4218" s="5">
        <v>455</v>
      </c>
    </row>
    <row r="4219" spans="1:13" x14ac:dyDescent="0.25">
      <c r="A4219" s="2">
        <v>45398</v>
      </c>
      <c r="B4219" s="3">
        <f t="shared" si="197"/>
        <v>2024</v>
      </c>
      <c r="C4219" t="str">
        <f t="shared" si="195"/>
        <v>2023-2024</v>
      </c>
      <c r="D4219" t="s">
        <v>160</v>
      </c>
      <c r="E4219" t="s">
        <v>24</v>
      </c>
      <c r="F4219" t="str">
        <f t="shared" si="196"/>
        <v>Queensland</v>
      </c>
      <c r="G4219" t="s">
        <v>19</v>
      </c>
      <c r="H4219">
        <v>4053</v>
      </c>
      <c r="I4219" t="s">
        <v>11</v>
      </c>
      <c r="J4219" t="s">
        <v>129</v>
      </c>
      <c r="K4219" t="s">
        <v>159</v>
      </c>
      <c r="L4219" t="s">
        <v>149</v>
      </c>
      <c r="M4219" s="5">
        <v>203</v>
      </c>
    </row>
    <row r="4220" spans="1:13" x14ac:dyDescent="0.25">
      <c r="A4220" s="2">
        <v>45339</v>
      </c>
      <c r="B4220" s="3">
        <f t="shared" si="197"/>
        <v>2024</v>
      </c>
      <c r="C4220" t="str">
        <f t="shared" si="195"/>
        <v>2023-2024</v>
      </c>
      <c r="D4220" t="s">
        <v>160</v>
      </c>
      <c r="E4220" t="s">
        <v>84</v>
      </c>
      <c r="F4220" t="str">
        <f t="shared" si="196"/>
        <v>Western Australia</v>
      </c>
      <c r="G4220" t="s">
        <v>28</v>
      </c>
      <c r="H4220">
        <v>6280</v>
      </c>
      <c r="I4220" t="s">
        <v>11</v>
      </c>
      <c r="J4220" t="s">
        <v>133</v>
      </c>
      <c r="K4220" t="s">
        <v>157</v>
      </c>
      <c r="L4220" t="s">
        <v>147</v>
      </c>
      <c r="M4220" s="5">
        <v>217</v>
      </c>
    </row>
    <row r="4221" spans="1:13" x14ac:dyDescent="0.25">
      <c r="A4221" s="2">
        <v>45880</v>
      </c>
      <c r="B4221" s="3">
        <f t="shared" si="197"/>
        <v>2026</v>
      </c>
      <c r="C4221" t="str">
        <f t="shared" si="195"/>
        <v>2025-2026</v>
      </c>
      <c r="D4221" t="s">
        <v>160</v>
      </c>
      <c r="E4221" t="s">
        <v>85</v>
      </c>
      <c r="F4221" t="str">
        <f t="shared" si="196"/>
        <v>Western Australia</v>
      </c>
      <c r="G4221" t="s">
        <v>28</v>
      </c>
      <c r="H4221">
        <v>6725</v>
      </c>
      <c r="I4221" t="s">
        <v>11</v>
      </c>
      <c r="J4221" t="s">
        <v>139</v>
      </c>
      <c r="K4221" t="s">
        <v>154</v>
      </c>
      <c r="L4221" t="s">
        <v>144</v>
      </c>
      <c r="M4221" s="5">
        <v>102</v>
      </c>
    </row>
    <row r="4222" spans="1:13" x14ac:dyDescent="0.25">
      <c r="A4222" s="2">
        <v>45717</v>
      </c>
      <c r="B4222" s="3">
        <f t="shared" si="197"/>
        <v>2025</v>
      </c>
      <c r="C4222" t="str">
        <f t="shared" si="195"/>
        <v>2024-2025</v>
      </c>
      <c r="D4222" t="s">
        <v>161</v>
      </c>
      <c r="E4222" t="s">
        <v>77</v>
      </c>
      <c r="F4222" t="str">
        <f t="shared" si="196"/>
        <v>Victoria</v>
      </c>
      <c r="G4222" t="s">
        <v>26</v>
      </c>
      <c r="H4222">
        <v>3018</v>
      </c>
      <c r="I4222" t="s">
        <v>11</v>
      </c>
      <c r="J4222" t="s">
        <v>126</v>
      </c>
      <c r="K4222" t="s">
        <v>154</v>
      </c>
      <c r="L4222" t="s">
        <v>144</v>
      </c>
      <c r="M4222" s="5">
        <v>334</v>
      </c>
    </row>
    <row r="4223" spans="1:13" x14ac:dyDescent="0.25">
      <c r="A4223" s="2">
        <v>45711</v>
      </c>
      <c r="B4223" s="3">
        <f t="shared" si="197"/>
        <v>2025</v>
      </c>
      <c r="C4223" t="str">
        <f t="shared" si="195"/>
        <v>2024-2025</v>
      </c>
      <c r="D4223" t="s">
        <v>160</v>
      </c>
      <c r="E4223" t="s">
        <v>23</v>
      </c>
      <c r="F4223" t="str">
        <f t="shared" si="196"/>
        <v>New South Wales</v>
      </c>
      <c r="G4223" t="s">
        <v>10</v>
      </c>
      <c r="H4223">
        <v>2830</v>
      </c>
      <c r="I4223" t="s">
        <v>11</v>
      </c>
      <c r="J4223" t="s">
        <v>130</v>
      </c>
      <c r="K4223" t="s">
        <v>157</v>
      </c>
      <c r="L4223" t="s">
        <v>147</v>
      </c>
      <c r="M4223" s="5">
        <v>779</v>
      </c>
    </row>
    <row r="4224" spans="1:13" x14ac:dyDescent="0.25">
      <c r="A4224" s="2">
        <v>45423</v>
      </c>
      <c r="B4224" s="3">
        <f t="shared" si="197"/>
        <v>2024</v>
      </c>
      <c r="C4224" t="str">
        <f t="shared" si="195"/>
        <v>2023-2024</v>
      </c>
      <c r="D4224" t="s">
        <v>161</v>
      </c>
      <c r="E4224" t="s">
        <v>92</v>
      </c>
      <c r="F4224" t="str">
        <f t="shared" si="196"/>
        <v>New South Wales</v>
      </c>
      <c r="G4224" t="s">
        <v>10</v>
      </c>
      <c r="H4224">
        <v>2015</v>
      </c>
      <c r="I4224" t="s">
        <v>11</v>
      </c>
      <c r="J4224" t="s">
        <v>124</v>
      </c>
      <c r="K4224" t="s">
        <v>158</v>
      </c>
      <c r="L4224" t="s">
        <v>148</v>
      </c>
      <c r="M4224" s="5">
        <v>607</v>
      </c>
    </row>
    <row r="4225" spans="1:13" x14ac:dyDescent="0.25">
      <c r="A4225" s="2">
        <v>45629</v>
      </c>
      <c r="B4225" s="3">
        <f t="shared" si="197"/>
        <v>2025</v>
      </c>
      <c r="C4225" t="str">
        <f t="shared" si="195"/>
        <v>2024-2025</v>
      </c>
      <c r="D4225" t="s">
        <v>161</v>
      </c>
      <c r="E4225" t="s">
        <v>66</v>
      </c>
      <c r="F4225" t="str">
        <f t="shared" si="196"/>
        <v>Western Australia</v>
      </c>
      <c r="G4225" t="s">
        <v>28</v>
      </c>
      <c r="H4225">
        <v>6330</v>
      </c>
      <c r="I4225" t="s">
        <v>11</v>
      </c>
      <c r="J4225" t="s">
        <v>133</v>
      </c>
      <c r="K4225" t="s">
        <v>159</v>
      </c>
      <c r="L4225" t="s">
        <v>149</v>
      </c>
      <c r="M4225" s="5">
        <v>245</v>
      </c>
    </row>
    <row r="4226" spans="1:13" x14ac:dyDescent="0.25">
      <c r="A4226" s="2">
        <v>45425</v>
      </c>
      <c r="B4226" s="3">
        <f t="shared" si="197"/>
        <v>2024</v>
      </c>
      <c r="C4226" t="str">
        <f t="shared" ref="C4226:C4289" si="198">IF(MONTH(A4226) &gt;= 7, YEAR(A4226) &amp; "-" &amp; YEAR(A4226) + 1, YEAR(A4226) - 1 &amp; "-" &amp; YEAR(A4226))</f>
        <v>2023-2024</v>
      </c>
      <c r="D4226" t="s">
        <v>160</v>
      </c>
      <c r="E4226" t="s">
        <v>109</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28</v>
      </c>
      <c r="H4226">
        <v>6052</v>
      </c>
      <c r="I4226" t="s">
        <v>11</v>
      </c>
      <c r="J4226" t="s">
        <v>119</v>
      </c>
      <c r="K4226" t="s">
        <v>154</v>
      </c>
      <c r="L4226" t="s">
        <v>144</v>
      </c>
      <c r="M4226" s="5">
        <v>177</v>
      </c>
    </row>
    <row r="4227" spans="1:13" x14ac:dyDescent="0.25">
      <c r="A4227" s="2">
        <v>45912</v>
      </c>
      <c r="B4227" s="3">
        <f t="shared" ref="B4227:B4290" si="200">IF(MONTH(A4227)&gt;=7,YEAR(A4227)+1,YEAR(A4227))</f>
        <v>2026</v>
      </c>
      <c r="C4227" t="str">
        <f t="shared" si="198"/>
        <v>2025-2026</v>
      </c>
      <c r="D4227" t="s">
        <v>160</v>
      </c>
      <c r="E4227" t="s">
        <v>24</v>
      </c>
      <c r="F4227" t="str">
        <f t="shared" si="199"/>
        <v>Queensland</v>
      </c>
      <c r="G4227" t="s">
        <v>19</v>
      </c>
      <c r="H4227">
        <v>4053</v>
      </c>
      <c r="I4227" t="s">
        <v>11</v>
      </c>
      <c r="J4227" t="s">
        <v>129</v>
      </c>
      <c r="K4227" t="s">
        <v>150</v>
      </c>
      <c r="L4227" t="s">
        <v>140</v>
      </c>
      <c r="M4227" s="5">
        <v>384</v>
      </c>
    </row>
    <row r="4228" spans="1:13" x14ac:dyDescent="0.25">
      <c r="A4228" s="2">
        <v>45778</v>
      </c>
      <c r="B4228" s="3">
        <f t="shared" si="200"/>
        <v>2025</v>
      </c>
      <c r="C4228" t="str">
        <f t="shared" si="198"/>
        <v>2024-2025</v>
      </c>
      <c r="D4228" t="s">
        <v>161</v>
      </c>
      <c r="E4228" t="s">
        <v>77</v>
      </c>
      <c r="F4228" t="str">
        <f t="shared" si="199"/>
        <v>Victoria</v>
      </c>
      <c r="G4228" t="s">
        <v>26</v>
      </c>
      <c r="H4228">
        <v>3018</v>
      </c>
      <c r="I4228" t="s">
        <v>11</v>
      </c>
      <c r="J4228" t="s">
        <v>126</v>
      </c>
      <c r="K4228" t="s">
        <v>157</v>
      </c>
      <c r="L4228" t="s">
        <v>147</v>
      </c>
      <c r="M4228" s="5">
        <v>406</v>
      </c>
    </row>
    <row r="4229" spans="1:13" x14ac:dyDescent="0.25">
      <c r="A4229" s="2">
        <v>45431</v>
      </c>
      <c r="B4229" s="3">
        <f t="shared" si="200"/>
        <v>2024</v>
      </c>
      <c r="C4229" t="str">
        <f t="shared" si="198"/>
        <v>2023-2024</v>
      </c>
      <c r="D4229" t="s">
        <v>160</v>
      </c>
      <c r="E4229" t="s">
        <v>63</v>
      </c>
      <c r="F4229" t="str">
        <f t="shared" si="199"/>
        <v>Queensland</v>
      </c>
      <c r="G4229" t="s">
        <v>19</v>
      </c>
      <c r="H4229">
        <v>4068</v>
      </c>
      <c r="I4229" t="s">
        <v>11</v>
      </c>
      <c r="J4229" t="s">
        <v>129</v>
      </c>
      <c r="K4229" t="s">
        <v>154</v>
      </c>
      <c r="L4229" t="s">
        <v>144</v>
      </c>
      <c r="M4229" s="5">
        <v>337</v>
      </c>
    </row>
    <row r="4230" spans="1:13" x14ac:dyDescent="0.25">
      <c r="A4230" s="2">
        <v>45960</v>
      </c>
      <c r="B4230" s="3">
        <f t="shared" si="200"/>
        <v>2026</v>
      </c>
      <c r="C4230" t="str">
        <f t="shared" si="198"/>
        <v>2025-2026</v>
      </c>
      <c r="D4230" t="s">
        <v>160</v>
      </c>
      <c r="E4230" t="s">
        <v>34</v>
      </c>
      <c r="F4230" t="str">
        <f t="shared" si="199"/>
        <v>New South Wales</v>
      </c>
      <c r="G4230" t="s">
        <v>10</v>
      </c>
      <c r="H4230">
        <v>2560</v>
      </c>
      <c r="I4230" t="s">
        <v>11</v>
      </c>
      <c r="J4230" t="s">
        <v>121</v>
      </c>
      <c r="K4230" t="s">
        <v>154</v>
      </c>
      <c r="L4230" t="s">
        <v>144</v>
      </c>
      <c r="M4230" s="5">
        <v>215</v>
      </c>
    </row>
    <row r="4231" spans="1:13" x14ac:dyDescent="0.25">
      <c r="A4231" s="2">
        <v>45769</v>
      </c>
      <c r="B4231" s="3">
        <f t="shared" si="200"/>
        <v>2025</v>
      </c>
      <c r="C4231" t="str">
        <f t="shared" si="198"/>
        <v>2024-2025</v>
      </c>
      <c r="D4231" t="s">
        <v>161</v>
      </c>
      <c r="E4231" t="s">
        <v>92</v>
      </c>
      <c r="F4231" t="str">
        <f t="shared" si="199"/>
        <v>New South Wales</v>
      </c>
      <c r="G4231" t="s">
        <v>10</v>
      </c>
      <c r="H4231">
        <v>2015</v>
      </c>
      <c r="I4231" t="s">
        <v>11</v>
      </c>
      <c r="J4231" t="s">
        <v>124</v>
      </c>
      <c r="K4231" t="s">
        <v>154</v>
      </c>
      <c r="L4231" t="s">
        <v>144</v>
      </c>
      <c r="M4231" s="5">
        <v>363</v>
      </c>
    </row>
    <row r="4232" spans="1:13" x14ac:dyDescent="0.25">
      <c r="A4232" s="2">
        <v>45838</v>
      </c>
      <c r="B4232" s="3">
        <f t="shared" si="200"/>
        <v>2025</v>
      </c>
      <c r="C4232" t="str">
        <f t="shared" si="198"/>
        <v>2024-2025</v>
      </c>
      <c r="D4232" t="s">
        <v>160</v>
      </c>
      <c r="E4232" t="s">
        <v>50</v>
      </c>
      <c r="F4232" t="str">
        <f t="shared" si="199"/>
        <v>Australian Capital Territory</v>
      </c>
      <c r="G4232" t="s">
        <v>51</v>
      </c>
      <c r="H4232">
        <v>2617</v>
      </c>
      <c r="I4232" t="s">
        <v>11</v>
      </c>
      <c r="J4232" t="s">
        <v>121</v>
      </c>
      <c r="K4232" t="s">
        <v>151</v>
      </c>
      <c r="L4232" t="s">
        <v>141</v>
      </c>
      <c r="M4232" s="5">
        <v>513</v>
      </c>
    </row>
    <row r="4233" spans="1:13" x14ac:dyDescent="0.25">
      <c r="A4233" s="2">
        <v>45334</v>
      </c>
      <c r="B4233" s="3">
        <f t="shared" si="200"/>
        <v>2024</v>
      </c>
      <c r="C4233" t="str">
        <f t="shared" si="198"/>
        <v>2023-2024</v>
      </c>
      <c r="D4233" t="s">
        <v>160</v>
      </c>
      <c r="E4233" t="s">
        <v>39</v>
      </c>
      <c r="F4233" t="str">
        <f t="shared" si="199"/>
        <v>New South Wales</v>
      </c>
      <c r="G4233" t="s">
        <v>10</v>
      </c>
      <c r="H4233">
        <v>2541</v>
      </c>
      <c r="I4233" t="s">
        <v>11</v>
      </c>
      <c r="J4233" t="s">
        <v>121</v>
      </c>
      <c r="K4233" t="s">
        <v>158</v>
      </c>
      <c r="L4233" t="s">
        <v>148</v>
      </c>
      <c r="M4233" s="5">
        <v>114</v>
      </c>
    </row>
    <row r="4234" spans="1:13" x14ac:dyDescent="0.25">
      <c r="A4234" s="2">
        <v>45382</v>
      </c>
      <c r="B4234" s="3">
        <f t="shared" si="200"/>
        <v>2024</v>
      </c>
      <c r="C4234" t="str">
        <f t="shared" si="198"/>
        <v>2023-2024</v>
      </c>
      <c r="D4234" t="s">
        <v>160</v>
      </c>
      <c r="E4234" t="s">
        <v>25</v>
      </c>
      <c r="F4234" t="str">
        <f t="shared" si="199"/>
        <v>Victoria</v>
      </c>
      <c r="G4234" t="s">
        <v>26</v>
      </c>
      <c r="H4234">
        <v>3066</v>
      </c>
      <c r="I4234" t="s">
        <v>11</v>
      </c>
      <c r="J4234" t="s">
        <v>126</v>
      </c>
      <c r="K4234" t="s">
        <v>159</v>
      </c>
      <c r="L4234" t="s">
        <v>149</v>
      </c>
      <c r="M4234" s="5">
        <v>63</v>
      </c>
    </row>
    <row r="4235" spans="1:13" x14ac:dyDescent="0.25">
      <c r="A4235" s="2">
        <v>45774</v>
      </c>
      <c r="B4235" s="3">
        <f t="shared" si="200"/>
        <v>2025</v>
      </c>
      <c r="C4235" t="str">
        <f t="shared" si="198"/>
        <v>2024-2025</v>
      </c>
      <c r="D4235" t="s">
        <v>160</v>
      </c>
      <c r="E4235" t="s">
        <v>86</v>
      </c>
      <c r="F4235" t="str">
        <f t="shared" si="199"/>
        <v>Queensland</v>
      </c>
      <c r="G4235" t="s">
        <v>19</v>
      </c>
      <c r="H4235">
        <v>4119</v>
      </c>
      <c r="I4235" t="s">
        <v>11</v>
      </c>
      <c r="J4235" t="s">
        <v>129</v>
      </c>
      <c r="K4235" t="s">
        <v>150</v>
      </c>
      <c r="L4235" t="s">
        <v>140</v>
      </c>
      <c r="M4235" s="5">
        <v>606</v>
      </c>
    </row>
    <row r="4236" spans="1:13" x14ac:dyDescent="0.25">
      <c r="A4236" s="2">
        <v>45994</v>
      </c>
      <c r="B4236" s="3">
        <f t="shared" si="200"/>
        <v>2026</v>
      </c>
      <c r="C4236" t="str">
        <f t="shared" si="198"/>
        <v>2025-2026</v>
      </c>
      <c r="D4236" t="s">
        <v>160</v>
      </c>
      <c r="E4236" t="s">
        <v>9</v>
      </c>
      <c r="F4236" t="str">
        <f t="shared" si="199"/>
        <v>New South Wales</v>
      </c>
      <c r="G4236" t="s">
        <v>10</v>
      </c>
      <c r="H4236">
        <v>2067</v>
      </c>
      <c r="I4236" t="s">
        <v>11</v>
      </c>
      <c r="J4236" t="s">
        <v>124</v>
      </c>
      <c r="K4236" t="s">
        <v>157</v>
      </c>
      <c r="L4236" t="s">
        <v>147</v>
      </c>
      <c r="M4236" s="5">
        <v>70</v>
      </c>
    </row>
    <row r="4237" spans="1:13" x14ac:dyDescent="0.25">
      <c r="A4237" s="2">
        <v>45620</v>
      </c>
      <c r="B4237" s="3">
        <f t="shared" si="200"/>
        <v>2025</v>
      </c>
      <c r="C4237" t="str">
        <f t="shared" si="198"/>
        <v>2024-2025</v>
      </c>
      <c r="D4237" t="s">
        <v>160</v>
      </c>
      <c r="E4237" t="s">
        <v>100</v>
      </c>
      <c r="F4237" t="str">
        <f t="shared" si="199"/>
        <v>New South Wales</v>
      </c>
      <c r="G4237" t="s">
        <v>10</v>
      </c>
      <c r="H4237">
        <v>2800</v>
      </c>
      <c r="I4237" t="s">
        <v>11</v>
      </c>
      <c r="J4237" t="s">
        <v>130</v>
      </c>
      <c r="K4237" t="s">
        <v>154</v>
      </c>
      <c r="L4237" t="s">
        <v>144</v>
      </c>
      <c r="M4237" s="5">
        <v>86</v>
      </c>
    </row>
    <row r="4238" spans="1:13" x14ac:dyDescent="0.25">
      <c r="A4238" s="2">
        <v>45670</v>
      </c>
      <c r="B4238" s="3">
        <f t="shared" si="200"/>
        <v>2025</v>
      </c>
      <c r="C4238" t="str">
        <f t="shared" si="198"/>
        <v>2024-2025</v>
      </c>
      <c r="D4238" t="s">
        <v>160</v>
      </c>
      <c r="E4238" t="s">
        <v>12</v>
      </c>
      <c r="F4238" t="str">
        <f t="shared" si="199"/>
        <v>New South Wales</v>
      </c>
      <c r="G4238" t="s">
        <v>10</v>
      </c>
      <c r="H4238">
        <v>2795</v>
      </c>
      <c r="I4238" t="s">
        <v>11</v>
      </c>
      <c r="J4238" t="s">
        <v>130</v>
      </c>
      <c r="K4238" t="s">
        <v>150</v>
      </c>
      <c r="L4238" t="s">
        <v>140</v>
      </c>
      <c r="M4238" s="5">
        <v>758</v>
      </c>
    </row>
    <row r="4239" spans="1:13" x14ac:dyDescent="0.25">
      <c r="A4239" s="2">
        <v>45664</v>
      </c>
      <c r="B4239" s="3">
        <f t="shared" si="200"/>
        <v>2025</v>
      </c>
      <c r="C4239" t="str">
        <f t="shared" si="198"/>
        <v>2024-2025</v>
      </c>
      <c r="D4239" t="s">
        <v>160</v>
      </c>
      <c r="E4239" t="s">
        <v>111</v>
      </c>
      <c r="F4239" t="str">
        <f t="shared" si="199"/>
        <v>New South Wales</v>
      </c>
      <c r="G4239" t="s">
        <v>10</v>
      </c>
      <c r="H4239">
        <v>2154</v>
      </c>
      <c r="I4239" t="s">
        <v>11</v>
      </c>
      <c r="J4239" t="s">
        <v>123</v>
      </c>
      <c r="K4239" t="s">
        <v>154</v>
      </c>
      <c r="L4239" t="s">
        <v>144</v>
      </c>
      <c r="M4239" s="5">
        <v>428</v>
      </c>
    </row>
    <row r="4240" spans="1:13" x14ac:dyDescent="0.25">
      <c r="A4240" s="2">
        <v>45412</v>
      </c>
      <c r="B4240" s="3">
        <f t="shared" si="200"/>
        <v>2024</v>
      </c>
      <c r="C4240" t="str">
        <f t="shared" si="198"/>
        <v>2023-2024</v>
      </c>
      <c r="D4240" t="s">
        <v>160</v>
      </c>
      <c r="E4240" t="s">
        <v>23</v>
      </c>
      <c r="F4240" t="str">
        <f t="shared" si="199"/>
        <v>New South Wales</v>
      </c>
      <c r="G4240" t="s">
        <v>10</v>
      </c>
      <c r="H4240">
        <v>2830</v>
      </c>
      <c r="I4240" t="s">
        <v>11</v>
      </c>
      <c r="J4240" t="s">
        <v>130</v>
      </c>
      <c r="K4240" t="s">
        <v>154</v>
      </c>
      <c r="L4240" t="s">
        <v>144</v>
      </c>
      <c r="M4240" s="5">
        <v>404</v>
      </c>
    </row>
    <row r="4241" spans="1:13" x14ac:dyDescent="0.25">
      <c r="A4241" s="2">
        <v>45868</v>
      </c>
      <c r="B4241" s="3">
        <f t="shared" si="200"/>
        <v>2026</v>
      </c>
      <c r="C4241" t="str">
        <f t="shared" si="198"/>
        <v>2025-2026</v>
      </c>
      <c r="D4241" t="s">
        <v>161</v>
      </c>
      <c r="E4241" t="s">
        <v>66</v>
      </c>
      <c r="F4241" t="str">
        <f t="shared" si="199"/>
        <v>Western Australia</v>
      </c>
      <c r="G4241" t="s">
        <v>28</v>
      </c>
      <c r="H4241">
        <v>6330</v>
      </c>
      <c r="I4241" t="s">
        <v>11</v>
      </c>
      <c r="J4241" t="s">
        <v>133</v>
      </c>
      <c r="K4241" t="s">
        <v>155</v>
      </c>
      <c r="L4241" t="s">
        <v>145</v>
      </c>
      <c r="M4241" s="5">
        <v>245</v>
      </c>
    </row>
    <row r="4242" spans="1:13" x14ac:dyDescent="0.25">
      <c r="A4242" s="2">
        <v>45382</v>
      </c>
      <c r="B4242" s="3">
        <f t="shared" si="200"/>
        <v>2024</v>
      </c>
      <c r="C4242" t="str">
        <f t="shared" si="198"/>
        <v>2023-2024</v>
      </c>
      <c r="D4242" t="s">
        <v>160</v>
      </c>
      <c r="E4242" t="s">
        <v>105</v>
      </c>
      <c r="F4242" t="str">
        <f t="shared" si="199"/>
        <v>New South Wales</v>
      </c>
      <c r="G4242" t="s">
        <v>10</v>
      </c>
      <c r="H4242">
        <v>2031</v>
      </c>
      <c r="I4242" t="s">
        <v>11</v>
      </c>
      <c r="J4242" t="s">
        <v>124</v>
      </c>
      <c r="K4242" t="s">
        <v>150</v>
      </c>
      <c r="L4242" t="s">
        <v>140</v>
      </c>
      <c r="M4242" s="5">
        <v>173</v>
      </c>
    </row>
    <row r="4243" spans="1:13" x14ac:dyDescent="0.25">
      <c r="A4243" s="2">
        <v>45971</v>
      </c>
      <c r="B4243" s="3">
        <f t="shared" si="200"/>
        <v>2026</v>
      </c>
      <c r="C4243" t="str">
        <f t="shared" si="198"/>
        <v>2025-2026</v>
      </c>
      <c r="D4243" t="s">
        <v>160</v>
      </c>
      <c r="E4243" t="s">
        <v>21</v>
      </c>
      <c r="F4243" t="str">
        <f t="shared" si="199"/>
        <v>South Australia</v>
      </c>
      <c r="G4243" t="s">
        <v>17</v>
      </c>
      <c r="H4243">
        <v>5343</v>
      </c>
      <c r="I4243" t="s">
        <v>11</v>
      </c>
      <c r="J4243" t="s">
        <v>137</v>
      </c>
      <c r="K4243" t="s">
        <v>154</v>
      </c>
      <c r="L4243" t="s">
        <v>144</v>
      </c>
      <c r="M4243" s="5">
        <v>39</v>
      </c>
    </row>
    <row r="4244" spans="1:13" x14ac:dyDescent="0.25">
      <c r="A4244" s="2">
        <v>45451</v>
      </c>
      <c r="B4244" s="3">
        <f t="shared" si="200"/>
        <v>2024</v>
      </c>
      <c r="C4244" t="str">
        <f t="shared" si="198"/>
        <v>2023-2024</v>
      </c>
      <c r="D4244" t="s">
        <v>160</v>
      </c>
      <c r="E4244" t="s">
        <v>107</v>
      </c>
      <c r="F4244" t="str">
        <f t="shared" si="199"/>
        <v>New South Wales</v>
      </c>
      <c r="G4244" t="s">
        <v>10</v>
      </c>
      <c r="H4244">
        <v>2020</v>
      </c>
      <c r="I4244" t="s">
        <v>11</v>
      </c>
      <c r="J4244" t="s">
        <v>124</v>
      </c>
      <c r="K4244" t="s">
        <v>159</v>
      </c>
      <c r="L4244" t="s">
        <v>149</v>
      </c>
      <c r="M4244" s="5">
        <v>170</v>
      </c>
    </row>
    <row r="4245" spans="1:13" x14ac:dyDescent="0.25">
      <c r="A4245" s="2">
        <v>45987</v>
      </c>
      <c r="B4245" s="3">
        <f t="shared" si="200"/>
        <v>2026</v>
      </c>
      <c r="C4245" t="str">
        <f t="shared" si="198"/>
        <v>2025-2026</v>
      </c>
      <c r="D4245" t="s">
        <v>160</v>
      </c>
      <c r="E4245" t="s">
        <v>113</v>
      </c>
      <c r="F4245" t="str">
        <f t="shared" si="199"/>
        <v>New South Wales</v>
      </c>
      <c r="G4245" t="s">
        <v>10</v>
      </c>
      <c r="H4245">
        <v>2101</v>
      </c>
      <c r="I4245" t="s">
        <v>11</v>
      </c>
      <c r="J4245" t="s">
        <v>123</v>
      </c>
      <c r="K4245" t="s">
        <v>157</v>
      </c>
      <c r="L4245" t="s">
        <v>147</v>
      </c>
      <c r="M4245" s="5">
        <v>699</v>
      </c>
    </row>
    <row r="4246" spans="1:13" x14ac:dyDescent="0.25">
      <c r="A4246" s="2">
        <v>45734</v>
      </c>
      <c r="B4246" s="3">
        <f t="shared" si="200"/>
        <v>2025</v>
      </c>
      <c r="C4246" t="str">
        <f t="shared" si="198"/>
        <v>2024-2025</v>
      </c>
      <c r="D4246" t="s">
        <v>160</v>
      </c>
      <c r="E4246" t="s">
        <v>94</v>
      </c>
      <c r="F4246" t="str">
        <f t="shared" si="199"/>
        <v>Queensland</v>
      </c>
      <c r="G4246" t="s">
        <v>19</v>
      </c>
      <c r="H4246">
        <v>4551</v>
      </c>
      <c r="I4246" t="s">
        <v>11</v>
      </c>
      <c r="J4246" t="s">
        <v>134</v>
      </c>
      <c r="K4246" t="s">
        <v>157</v>
      </c>
      <c r="L4246" t="s">
        <v>147</v>
      </c>
      <c r="M4246" s="5">
        <v>539</v>
      </c>
    </row>
    <row r="4247" spans="1:13" x14ac:dyDescent="0.25">
      <c r="A4247" s="2">
        <v>45858</v>
      </c>
      <c r="B4247" s="3">
        <f t="shared" si="200"/>
        <v>2026</v>
      </c>
      <c r="C4247" t="str">
        <f t="shared" si="198"/>
        <v>2025-2026</v>
      </c>
      <c r="D4247" t="s">
        <v>160</v>
      </c>
      <c r="E4247" t="s">
        <v>14</v>
      </c>
      <c r="F4247" t="str">
        <f t="shared" si="199"/>
        <v>Northern Territory</v>
      </c>
      <c r="G4247" t="s">
        <v>15</v>
      </c>
      <c r="H4247">
        <v>800</v>
      </c>
      <c r="I4247" t="s">
        <v>11</v>
      </c>
      <c r="J4247" t="s">
        <v>138</v>
      </c>
      <c r="K4247" t="s">
        <v>154</v>
      </c>
      <c r="L4247" t="s">
        <v>144</v>
      </c>
      <c r="M4247" s="5">
        <v>431</v>
      </c>
    </row>
    <row r="4248" spans="1:13" x14ac:dyDescent="0.25">
      <c r="A4248" s="2">
        <v>45424</v>
      </c>
      <c r="B4248" s="3">
        <f t="shared" si="200"/>
        <v>2024</v>
      </c>
      <c r="C4248" t="str">
        <f t="shared" si="198"/>
        <v>2023-2024</v>
      </c>
      <c r="D4248" t="s">
        <v>160</v>
      </c>
      <c r="E4248" t="s">
        <v>9</v>
      </c>
      <c r="F4248" t="str">
        <f t="shared" si="199"/>
        <v>New South Wales</v>
      </c>
      <c r="G4248" t="s">
        <v>10</v>
      </c>
      <c r="H4248">
        <v>2067</v>
      </c>
      <c r="I4248" t="s">
        <v>11</v>
      </c>
      <c r="J4248" t="s">
        <v>124</v>
      </c>
      <c r="K4248" t="s">
        <v>159</v>
      </c>
      <c r="L4248" t="s">
        <v>149</v>
      </c>
      <c r="M4248" s="5">
        <v>707</v>
      </c>
    </row>
    <row r="4249" spans="1:13" x14ac:dyDescent="0.25">
      <c r="A4249" s="2">
        <v>45877</v>
      </c>
      <c r="B4249" s="3">
        <f t="shared" si="200"/>
        <v>2026</v>
      </c>
      <c r="C4249" t="str">
        <f t="shared" si="198"/>
        <v>2025-2026</v>
      </c>
      <c r="D4249" t="s">
        <v>161</v>
      </c>
      <c r="E4249" t="s">
        <v>49</v>
      </c>
      <c r="F4249" t="str">
        <f t="shared" si="199"/>
        <v>New South Wales</v>
      </c>
      <c r="G4249" t="s">
        <v>10</v>
      </c>
      <c r="H4249">
        <v>2350</v>
      </c>
      <c r="I4249" t="s">
        <v>11</v>
      </c>
      <c r="J4249" t="s">
        <v>120</v>
      </c>
      <c r="K4249" t="s">
        <v>155</v>
      </c>
      <c r="L4249" t="s">
        <v>145</v>
      </c>
      <c r="M4249" s="5">
        <v>401</v>
      </c>
    </row>
    <row r="4250" spans="1:13" x14ac:dyDescent="0.25">
      <c r="A4250" s="2">
        <v>45557</v>
      </c>
      <c r="B4250" s="3">
        <f t="shared" si="200"/>
        <v>2025</v>
      </c>
      <c r="C4250" t="str">
        <f t="shared" si="198"/>
        <v>2024-2025</v>
      </c>
      <c r="D4250" t="s">
        <v>160</v>
      </c>
      <c r="E4250" t="s">
        <v>105</v>
      </c>
      <c r="F4250" t="str">
        <f t="shared" si="199"/>
        <v>New South Wales</v>
      </c>
      <c r="G4250" t="s">
        <v>10</v>
      </c>
      <c r="H4250">
        <v>2031</v>
      </c>
      <c r="I4250" t="s">
        <v>11</v>
      </c>
      <c r="J4250" t="s">
        <v>124</v>
      </c>
      <c r="K4250" t="s">
        <v>157</v>
      </c>
      <c r="L4250" t="s">
        <v>147</v>
      </c>
      <c r="M4250" s="5">
        <v>417</v>
      </c>
    </row>
    <row r="4251" spans="1:13" x14ac:dyDescent="0.25">
      <c r="A4251" s="2">
        <v>45540</v>
      </c>
      <c r="B4251" s="3">
        <f t="shared" si="200"/>
        <v>2025</v>
      </c>
      <c r="C4251" t="str">
        <f t="shared" si="198"/>
        <v>2024-2025</v>
      </c>
      <c r="D4251" t="s">
        <v>160</v>
      </c>
      <c r="E4251" t="s">
        <v>73</v>
      </c>
      <c r="F4251" t="str">
        <f t="shared" si="199"/>
        <v>Queensland</v>
      </c>
      <c r="G4251" t="s">
        <v>19</v>
      </c>
      <c r="H4251">
        <v>4509</v>
      </c>
      <c r="I4251" t="s">
        <v>11</v>
      </c>
      <c r="J4251" t="s">
        <v>122</v>
      </c>
      <c r="K4251" t="s">
        <v>157</v>
      </c>
      <c r="L4251" t="s">
        <v>147</v>
      </c>
      <c r="M4251" s="5">
        <v>697</v>
      </c>
    </row>
    <row r="4252" spans="1:13" x14ac:dyDescent="0.25">
      <c r="A4252" s="2">
        <v>46005</v>
      </c>
      <c r="B4252" s="3">
        <f t="shared" si="200"/>
        <v>2026</v>
      </c>
      <c r="C4252" t="str">
        <f t="shared" si="198"/>
        <v>2025-2026</v>
      </c>
      <c r="D4252" t="s">
        <v>160</v>
      </c>
      <c r="E4252" t="s">
        <v>84</v>
      </c>
      <c r="F4252" t="str">
        <f t="shared" si="199"/>
        <v>Western Australia</v>
      </c>
      <c r="G4252" t="s">
        <v>28</v>
      </c>
      <c r="H4252">
        <v>6280</v>
      </c>
      <c r="I4252" t="s">
        <v>11</v>
      </c>
      <c r="J4252" t="s">
        <v>133</v>
      </c>
      <c r="K4252" t="s">
        <v>151</v>
      </c>
      <c r="L4252" t="s">
        <v>141</v>
      </c>
      <c r="M4252" s="5">
        <v>297</v>
      </c>
    </row>
    <row r="4253" spans="1:13" x14ac:dyDescent="0.25">
      <c r="A4253" s="2">
        <v>45901</v>
      </c>
      <c r="B4253" s="3">
        <f t="shared" si="200"/>
        <v>2026</v>
      </c>
      <c r="C4253" t="str">
        <f t="shared" si="198"/>
        <v>2025-2026</v>
      </c>
      <c r="D4253" t="s">
        <v>160</v>
      </c>
      <c r="E4253" t="s">
        <v>103</v>
      </c>
      <c r="F4253" t="str">
        <f t="shared" si="199"/>
        <v>Victoria</v>
      </c>
      <c r="G4253" t="s">
        <v>26</v>
      </c>
      <c r="H4253">
        <v>3550</v>
      </c>
      <c r="I4253" t="s">
        <v>11</v>
      </c>
      <c r="J4253" t="s">
        <v>127</v>
      </c>
      <c r="K4253" t="s">
        <v>159</v>
      </c>
      <c r="L4253" t="s">
        <v>149</v>
      </c>
      <c r="M4253" s="5">
        <v>110</v>
      </c>
    </row>
    <row r="4254" spans="1:13" x14ac:dyDescent="0.25">
      <c r="A4254" s="2">
        <v>45329</v>
      </c>
      <c r="B4254" s="3">
        <f t="shared" si="200"/>
        <v>2024</v>
      </c>
      <c r="C4254" t="str">
        <f t="shared" si="198"/>
        <v>2023-2024</v>
      </c>
      <c r="D4254" t="s">
        <v>160</v>
      </c>
      <c r="E4254" t="s">
        <v>111</v>
      </c>
      <c r="F4254" t="str">
        <f t="shared" si="199"/>
        <v>New South Wales</v>
      </c>
      <c r="G4254" t="s">
        <v>10</v>
      </c>
      <c r="H4254">
        <v>2154</v>
      </c>
      <c r="I4254" t="s">
        <v>11</v>
      </c>
      <c r="J4254" t="s">
        <v>123</v>
      </c>
      <c r="K4254" t="s">
        <v>155</v>
      </c>
      <c r="L4254" t="s">
        <v>145</v>
      </c>
      <c r="M4254" s="5">
        <v>544</v>
      </c>
    </row>
    <row r="4255" spans="1:13" x14ac:dyDescent="0.25">
      <c r="A4255" s="2">
        <v>45788</v>
      </c>
      <c r="B4255" s="3">
        <f t="shared" si="200"/>
        <v>2025</v>
      </c>
      <c r="C4255" t="str">
        <f t="shared" si="198"/>
        <v>2024-2025</v>
      </c>
      <c r="D4255" t="s">
        <v>160</v>
      </c>
      <c r="E4255" t="s">
        <v>114</v>
      </c>
      <c r="F4255" t="str">
        <f t="shared" si="199"/>
        <v>Victoria</v>
      </c>
      <c r="G4255" t="s">
        <v>26</v>
      </c>
      <c r="H4255">
        <v>3353</v>
      </c>
      <c r="I4255" t="s">
        <v>11</v>
      </c>
      <c r="J4255" t="s">
        <v>127</v>
      </c>
      <c r="K4255" t="s">
        <v>159</v>
      </c>
      <c r="L4255" t="s">
        <v>149</v>
      </c>
      <c r="M4255" s="5">
        <v>620</v>
      </c>
    </row>
    <row r="4256" spans="1:13" x14ac:dyDescent="0.25">
      <c r="A4256" s="2">
        <v>45486</v>
      </c>
      <c r="B4256" s="3">
        <f t="shared" si="200"/>
        <v>2025</v>
      </c>
      <c r="C4256" t="str">
        <f t="shared" si="198"/>
        <v>2024-2025</v>
      </c>
      <c r="D4256" t="s">
        <v>160</v>
      </c>
      <c r="E4256" t="s">
        <v>78</v>
      </c>
      <c r="F4256" t="str">
        <f t="shared" si="199"/>
        <v>New South Wales</v>
      </c>
      <c r="G4256" t="s">
        <v>10</v>
      </c>
      <c r="H4256">
        <v>2480</v>
      </c>
      <c r="I4256" t="s">
        <v>11</v>
      </c>
      <c r="J4256" t="s">
        <v>120</v>
      </c>
      <c r="K4256" t="s">
        <v>154</v>
      </c>
      <c r="L4256" t="s">
        <v>144</v>
      </c>
      <c r="M4256" s="5">
        <v>196</v>
      </c>
    </row>
    <row r="4257" spans="1:13" x14ac:dyDescent="0.25">
      <c r="A4257" s="2">
        <v>45362</v>
      </c>
      <c r="B4257" s="3">
        <f t="shared" si="200"/>
        <v>2024</v>
      </c>
      <c r="C4257" t="str">
        <f t="shared" si="198"/>
        <v>2023-2024</v>
      </c>
      <c r="D4257" t="s">
        <v>161</v>
      </c>
      <c r="E4257" t="s">
        <v>77</v>
      </c>
      <c r="F4257" t="str">
        <f t="shared" si="199"/>
        <v>Victoria</v>
      </c>
      <c r="G4257" t="s">
        <v>26</v>
      </c>
      <c r="H4257">
        <v>3018</v>
      </c>
      <c r="I4257" t="s">
        <v>11</v>
      </c>
      <c r="J4257" t="s">
        <v>126</v>
      </c>
      <c r="K4257" t="s">
        <v>150</v>
      </c>
      <c r="L4257" t="s">
        <v>140</v>
      </c>
      <c r="M4257" s="5">
        <v>648</v>
      </c>
    </row>
    <row r="4258" spans="1:13" x14ac:dyDescent="0.25">
      <c r="A4258" s="2">
        <v>45906</v>
      </c>
      <c r="B4258" s="3">
        <f t="shared" si="200"/>
        <v>2026</v>
      </c>
      <c r="C4258" t="str">
        <f t="shared" si="198"/>
        <v>2025-2026</v>
      </c>
      <c r="D4258" t="s">
        <v>160</v>
      </c>
      <c r="E4258" t="s">
        <v>42</v>
      </c>
      <c r="F4258" t="str">
        <f t="shared" si="199"/>
        <v>Tasmania</v>
      </c>
      <c r="G4258" t="s">
        <v>43</v>
      </c>
      <c r="H4258">
        <v>7018</v>
      </c>
      <c r="I4258" t="s">
        <v>11</v>
      </c>
      <c r="J4258" t="s">
        <v>128</v>
      </c>
      <c r="K4258" t="s">
        <v>154</v>
      </c>
      <c r="L4258" t="s">
        <v>144</v>
      </c>
      <c r="M4258" s="5">
        <v>405</v>
      </c>
    </row>
    <row r="4259" spans="1:13" x14ac:dyDescent="0.25">
      <c r="A4259" s="2">
        <v>45551</v>
      </c>
      <c r="B4259" s="3">
        <f t="shared" si="200"/>
        <v>2025</v>
      </c>
      <c r="C4259" t="str">
        <f t="shared" si="198"/>
        <v>2024-2025</v>
      </c>
      <c r="D4259" t="s">
        <v>161</v>
      </c>
      <c r="E4259" t="s">
        <v>77</v>
      </c>
      <c r="F4259" t="str">
        <f t="shared" si="199"/>
        <v>Victoria</v>
      </c>
      <c r="G4259" t="s">
        <v>26</v>
      </c>
      <c r="H4259">
        <v>3018</v>
      </c>
      <c r="I4259" t="s">
        <v>11</v>
      </c>
      <c r="J4259" t="s">
        <v>126</v>
      </c>
      <c r="K4259" t="s">
        <v>157</v>
      </c>
      <c r="L4259" t="s">
        <v>147</v>
      </c>
      <c r="M4259" s="5">
        <v>302</v>
      </c>
    </row>
    <row r="4260" spans="1:13" x14ac:dyDescent="0.25">
      <c r="A4260" s="2">
        <v>45851</v>
      </c>
      <c r="B4260" s="3">
        <f t="shared" si="200"/>
        <v>2026</v>
      </c>
      <c r="C4260" t="str">
        <f t="shared" si="198"/>
        <v>2025-2026</v>
      </c>
      <c r="D4260" t="s">
        <v>160</v>
      </c>
      <c r="E4260" t="s">
        <v>45</v>
      </c>
      <c r="F4260" t="str">
        <f t="shared" si="199"/>
        <v>Victoria</v>
      </c>
      <c r="G4260" t="s">
        <v>26</v>
      </c>
      <c r="H4260">
        <v>3136</v>
      </c>
      <c r="I4260" t="s">
        <v>11</v>
      </c>
      <c r="J4260" t="s">
        <v>125</v>
      </c>
      <c r="K4260" t="s">
        <v>159</v>
      </c>
      <c r="L4260" t="s">
        <v>149</v>
      </c>
      <c r="M4260" s="5">
        <v>790</v>
      </c>
    </row>
    <row r="4261" spans="1:13" x14ac:dyDescent="0.25">
      <c r="A4261" s="2">
        <v>45919</v>
      </c>
      <c r="B4261" s="3">
        <f t="shared" si="200"/>
        <v>2026</v>
      </c>
      <c r="C4261" t="str">
        <f t="shared" si="198"/>
        <v>2025-2026</v>
      </c>
      <c r="D4261" t="s">
        <v>160</v>
      </c>
      <c r="E4261" t="s">
        <v>99</v>
      </c>
      <c r="F4261" t="str">
        <f t="shared" si="199"/>
        <v>Western Australia</v>
      </c>
      <c r="G4261" t="s">
        <v>28</v>
      </c>
      <c r="H4261">
        <v>6530</v>
      </c>
      <c r="I4261" t="s">
        <v>11</v>
      </c>
      <c r="J4261" t="s">
        <v>139</v>
      </c>
      <c r="K4261" t="s">
        <v>157</v>
      </c>
      <c r="L4261" t="s">
        <v>147</v>
      </c>
      <c r="M4261" s="5">
        <v>250</v>
      </c>
    </row>
    <row r="4262" spans="1:13" x14ac:dyDescent="0.25">
      <c r="A4262" s="2">
        <v>46019</v>
      </c>
      <c r="B4262" s="3">
        <f t="shared" si="200"/>
        <v>2026</v>
      </c>
      <c r="C4262" t="str">
        <f t="shared" si="198"/>
        <v>2025-2026</v>
      </c>
      <c r="D4262" t="s">
        <v>160</v>
      </c>
      <c r="E4262" t="s">
        <v>39</v>
      </c>
      <c r="F4262" t="str">
        <f t="shared" si="199"/>
        <v>New South Wales</v>
      </c>
      <c r="G4262" t="s">
        <v>10</v>
      </c>
      <c r="H4262">
        <v>2541</v>
      </c>
      <c r="I4262" t="s">
        <v>11</v>
      </c>
      <c r="J4262" t="s">
        <v>121</v>
      </c>
      <c r="K4262" t="s">
        <v>157</v>
      </c>
      <c r="L4262" t="s">
        <v>147</v>
      </c>
      <c r="M4262" s="5">
        <v>291</v>
      </c>
    </row>
    <row r="4263" spans="1:13" x14ac:dyDescent="0.25">
      <c r="A4263" s="2">
        <v>45361</v>
      </c>
      <c r="B4263" s="3">
        <f t="shared" si="200"/>
        <v>2024</v>
      </c>
      <c r="C4263" t="str">
        <f t="shared" si="198"/>
        <v>2023-2024</v>
      </c>
      <c r="D4263" t="s">
        <v>160</v>
      </c>
      <c r="E4263" t="s">
        <v>82</v>
      </c>
      <c r="F4263" t="str">
        <f t="shared" si="199"/>
        <v>Queensland</v>
      </c>
      <c r="G4263" t="s">
        <v>19</v>
      </c>
      <c r="H4263">
        <v>4215</v>
      </c>
      <c r="I4263" t="s">
        <v>11</v>
      </c>
      <c r="J4263" t="s">
        <v>122</v>
      </c>
      <c r="K4263" t="s">
        <v>159</v>
      </c>
      <c r="L4263" t="s">
        <v>149</v>
      </c>
      <c r="M4263" s="5">
        <v>341</v>
      </c>
    </row>
    <row r="4264" spans="1:13" x14ac:dyDescent="0.25">
      <c r="A4264" s="2">
        <v>45452</v>
      </c>
      <c r="B4264" s="3">
        <f t="shared" si="200"/>
        <v>2024</v>
      </c>
      <c r="C4264" t="str">
        <f t="shared" si="198"/>
        <v>2023-2024</v>
      </c>
      <c r="D4264" t="s">
        <v>161</v>
      </c>
      <c r="E4264" t="s">
        <v>92</v>
      </c>
      <c r="F4264" t="str">
        <f t="shared" si="199"/>
        <v>New South Wales</v>
      </c>
      <c r="G4264" t="s">
        <v>10</v>
      </c>
      <c r="H4264">
        <v>2015</v>
      </c>
      <c r="I4264" t="s">
        <v>11</v>
      </c>
      <c r="J4264" t="s">
        <v>124</v>
      </c>
      <c r="K4264" t="s">
        <v>157</v>
      </c>
      <c r="L4264" t="s">
        <v>147</v>
      </c>
      <c r="M4264" s="5">
        <v>143</v>
      </c>
    </row>
    <row r="4265" spans="1:13" x14ac:dyDescent="0.25">
      <c r="A4265" s="2">
        <v>45451</v>
      </c>
      <c r="B4265" s="3">
        <f t="shared" si="200"/>
        <v>2024</v>
      </c>
      <c r="C4265" t="str">
        <f t="shared" si="198"/>
        <v>2023-2024</v>
      </c>
      <c r="D4265" t="s">
        <v>160</v>
      </c>
      <c r="E4265" t="s">
        <v>12</v>
      </c>
      <c r="F4265" t="str">
        <f t="shared" si="199"/>
        <v>New South Wales</v>
      </c>
      <c r="G4265" t="s">
        <v>10</v>
      </c>
      <c r="H4265">
        <v>2795</v>
      </c>
      <c r="I4265" t="s">
        <v>11</v>
      </c>
      <c r="J4265" t="s">
        <v>130</v>
      </c>
      <c r="K4265" t="s">
        <v>159</v>
      </c>
      <c r="L4265" t="s">
        <v>149</v>
      </c>
      <c r="M4265" s="5">
        <v>106</v>
      </c>
    </row>
    <row r="4266" spans="1:13" x14ac:dyDescent="0.25">
      <c r="A4266" s="2">
        <v>45554</v>
      </c>
      <c r="B4266" s="3">
        <f t="shared" si="200"/>
        <v>2025</v>
      </c>
      <c r="C4266" t="str">
        <f t="shared" si="198"/>
        <v>2024-2025</v>
      </c>
      <c r="D4266" t="s">
        <v>160</v>
      </c>
      <c r="E4266" t="s">
        <v>24</v>
      </c>
      <c r="F4266" t="str">
        <f t="shared" si="199"/>
        <v>Queensland</v>
      </c>
      <c r="G4266" t="s">
        <v>19</v>
      </c>
      <c r="H4266">
        <v>4053</v>
      </c>
      <c r="I4266" t="s">
        <v>11</v>
      </c>
      <c r="J4266" t="s">
        <v>129</v>
      </c>
      <c r="K4266" t="s">
        <v>157</v>
      </c>
      <c r="L4266" t="s">
        <v>147</v>
      </c>
      <c r="M4266" s="5">
        <v>511</v>
      </c>
    </row>
    <row r="4267" spans="1:13" x14ac:dyDescent="0.25">
      <c r="A4267" s="2">
        <v>45852</v>
      </c>
      <c r="B4267" s="3">
        <f t="shared" si="200"/>
        <v>2026</v>
      </c>
      <c r="C4267" t="str">
        <f t="shared" si="198"/>
        <v>2025-2026</v>
      </c>
      <c r="D4267" t="s">
        <v>160</v>
      </c>
      <c r="E4267" t="s">
        <v>113</v>
      </c>
      <c r="F4267" t="str">
        <f t="shared" si="199"/>
        <v>New South Wales</v>
      </c>
      <c r="G4267" t="s">
        <v>10</v>
      </c>
      <c r="H4267">
        <v>2101</v>
      </c>
      <c r="I4267" t="s">
        <v>11</v>
      </c>
      <c r="J4267" t="s">
        <v>123</v>
      </c>
      <c r="K4267" t="s">
        <v>155</v>
      </c>
      <c r="L4267" t="s">
        <v>145</v>
      </c>
      <c r="M4267" s="5">
        <v>398</v>
      </c>
    </row>
    <row r="4268" spans="1:13" x14ac:dyDescent="0.25">
      <c r="A4268" s="2">
        <v>45715</v>
      </c>
      <c r="B4268" s="3">
        <f t="shared" si="200"/>
        <v>2025</v>
      </c>
      <c r="C4268" t="str">
        <f t="shared" si="198"/>
        <v>2024-2025</v>
      </c>
      <c r="D4268" t="s">
        <v>160</v>
      </c>
      <c r="E4268" t="s">
        <v>84</v>
      </c>
      <c r="F4268" t="str">
        <f t="shared" si="199"/>
        <v>Western Australia</v>
      </c>
      <c r="G4268" t="s">
        <v>28</v>
      </c>
      <c r="H4268">
        <v>6280</v>
      </c>
      <c r="I4268" t="s">
        <v>11</v>
      </c>
      <c r="J4268" t="s">
        <v>133</v>
      </c>
      <c r="K4268" t="s">
        <v>154</v>
      </c>
      <c r="L4268" t="s">
        <v>144</v>
      </c>
      <c r="M4268" s="5">
        <v>57</v>
      </c>
    </row>
    <row r="4269" spans="1:13" x14ac:dyDescent="0.25">
      <c r="A4269" s="2">
        <v>45954</v>
      </c>
      <c r="B4269" s="3">
        <f t="shared" si="200"/>
        <v>2026</v>
      </c>
      <c r="C4269" t="str">
        <f t="shared" si="198"/>
        <v>2025-2026</v>
      </c>
      <c r="D4269" t="s">
        <v>160</v>
      </c>
      <c r="E4269" t="s">
        <v>12</v>
      </c>
      <c r="F4269" t="str">
        <f t="shared" si="199"/>
        <v>New South Wales</v>
      </c>
      <c r="G4269" t="s">
        <v>10</v>
      </c>
      <c r="H4269">
        <v>2795</v>
      </c>
      <c r="I4269" t="s">
        <v>11</v>
      </c>
      <c r="J4269" t="s">
        <v>130</v>
      </c>
      <c r="K4269" t="s">
        <v>157</v>
      </c>
      <c r="L4269" t="s">
        <v>147</v>
      </c>
      <c r="M4269" s="5">
        <v>764</v>
      </c>
    </row>
    <row r="4270" spans="1:13" x14ac:dyDescent="0.25">
      <c r="A4270" s="2">
        <v>45820</v>
      </c>
      <c r="B4270" s="3">
        <f t="shared" si="200"/>
        <v>2025</v>
      </c>
      <c r="C4270" t="str">
        <f t="shared" si="198"/>
        <v>2024-2025</v>
      </c>
      <c r="D4270" t="s">
        <v>160</v>
      </c>
      <c r="E4270" t="s">
        <v>83</v>
      </c>
      <c r="F4270" t="str">
        <f t="shared" si="199"/>
        <v>Victoria</v>
      </c>
      <c r="G4270" t="s">
        <v>26</v>
      </c>
      <c r="H4270">
        <v>3551</v>
      </c>
      <c r="I4270" t="s">
        <v>11</v>
      </c>
      <c r="J4270" t="s">
        <v>127</v>
      </c>
      <c r="K4270" t="s">
        <v>157</v>
      </c>
      <c r="L4270" t="s">
        <v>147</v>
      </c>
      <c r="M4270" s="5">
        <v>553</v>
      </c>
    </row>
    <row r="4271" spans="1:13" x14ac:dyDescent="0.25">
      <c r="A4271" s="2">
        <v>45732</v>
      </c>
      <c r="B4271" s="3">
        <f t="shared" si="200"/>
        <v>2025</v>
      </c>
      <c r="C4271" t="str">
        <f t="shared" si="198"/>
        <v>2024-2025</v>
      </c>
      <c r="D4271" t="s">
        <v>160</v>
      </c>
      <c r="E4271" t="s">
        <v>97</v>
      </c>
      <c r="F4271" t="str">
        <f t="shared" si="199"/>
        <v>Tasmania</v>
      </c>
      <c r="G4271" t="s">
        <v>43</v>
      </c>
      <c r="H4271">
        <v>7010</v>
      </c>
      <c r="I4271" t="s">
        <v>11</v>
      </c>
      <c r="J4271" t="s">
        <v>128</v>
      </c>
      <c r="K4271" t="s">
        <v>154</v>
      </c>
      <c r="L4271" t="s">
        <v>144</v>
      </c>
      <c r="M4271" s="5">
        <v>502</v>
      </c>
    </row>
    <row r="4272" spans="1:13" x14ac:dyDescent="0.25">
      <c r="A4272" s="2">
        <v>45974</v>
      </c>
      <c r="B4272" s="3">
        <f t="shared" si="200"/>
        <v>2026</v>
      </c>
      <c r="C4272" t="str">
        <f t="shared" si="198"/>
        <v>2025-2026</v>
      </c>
      <c r="D4272" t="s">
        <v>160</v>
      </c>
      <c r="E4272" t="s">
        <v>76</v>
      </c>
      <c r="F4272" t="str">
        <f t="shared" si="199"/>
        <v>Queensland</v>
      </c>
      <c r="G4272" t="s">
        <v>19</v>
      </c>
      <c r="H4272">
        <v>4220</v>
      </c>
      <c r="I4272" t="s">
        <v>11</v>
      </c>
      <c r="J4272" t="s">
        <v>122</v>
      </c>
      <c r="K4272" t="s">
        <v>154</v>
      </c>
      <c r="L4272" t="s">
        <v>144</v>
      </c>
      <c r="M4272" s="5">
        <v>144</v>
      </c>
    </row>
    <row r="4273" spans="1:13" x14ac:dyDescent="0.25">
      <c r="A4273" s="2">
        <v>45763</v>
      </c>
      <c r="B4273" s="3">
        <f t="shared" si="200"/>
        <v>2025</v>
      </c>
      <c r="C4273" t="str">
        <f t="shared" si="198"/>
        <v>2024-2025</v>
      </c>
      <c r="D4273" t="s">
        <v>160</v>
      </c>
      <c r="E4273" t="s">
        <v>103</v>
      </c>
      <c r="F4273" t="str">
        <f t="shared" si="199"/>
        <v>Victoria</v>
      </c>
      <c r="G4273" t="s">
        <v>26</v>
      </c>
      <c r="H4273">
        <v>3550</v>
      </c>
      <c r="I4273" t="s">
        <v>11</v>
      </c>
      <c r="J4273" t="s">
        <v>127</v>
      </c>
      <c r="K4273" t="s">
        <v>157</v>
      </c>
      <c r="L4273" t="s">
        <v>147</v>
      </c>
      <c r="M4273" s="5">
        <v>209</v>
      </c>
    </row>
    <row r="4274" spans="1:13" x14ac:dyDescent="0.25">
      <c r="A4274" s="2">
        <v>45501</v>
      </c>
      <c r="B4274" s="3">
        <f t="shared" si="200"/>
        <v>2025</v>
      </c>
      <c r="C4274" t="str">
        <f t="shared" si="198"/>
        <v>2024-2025</v>
      </c>
      <c r="D4274" t="s">
        <v>160</v>
      </c>
      <c r="E4274" t="s">
        <v>38</v>
      </c>
      <c r="F4274" t="str">
        <f t="shared" si="199"/>
        <v>Victoria</v>
      </c>
      <c r="G4274" t="s">
        <v>26</v>
      </c>
      <c r="H4274">
        <v>3199</v>
      </c>
      <c r="I4274" t="s">
        <v>11</v>
      </c>
      <c r="J4274" t="s">
        <v>125</v>
      </c>
      <c r="K4274" t="s">
        <v>154</v>
      </c>
      <c r="L4274" t="s">
        <v>144</v>
      </c>
      <c r="M4274" s="5">
        <v>307</v>
      </c>
    </row>
    <row r="4275" spans="1:13" x14ac:dyDescent="0.25">
      <c r="A4275" s="2">
        <v>45551</v>
      </c>
      <c r="B4275" s="3">
        <f t="shared" si="200"/>
        <v>2025</v>
      </c>
      <c r="C4275" t="str">
        <f t="shared" si="198"/>
        <v>2024-2025</v>
      </c>
      <c r="D4275" t="s">
        <v>160</v>
      </c>
      <c r="E4275" t="s">
        <v>68</v>
      </c>
      <c r="F4275" t="str">
        <f t="shared" si="199"/>
        <v>Victoria</v>
      </c>
      <c r="G4275" t="s">
        <v>26</v>
      </c>
      <c r="H4275">
        <v>3429</v>
      </c>
      <c r="I4275" t="s">
        <v>11</v>
      </c>
      <c r="J4275" t="s">
        <v>127</v>
      </c>
      <c r="K4275" t="s">
        <v>154</v>
      </c>
      <c r="L4275" t="s">
        <v>144</v>
      </c>
      <c r="M4275" s="5">
        <v>312</v>
      </c>
    </row>
    <row r="4276" spans="1:13" x14ac:dyDescent="0.25">
      <c r="A4276" s="2">
        <v>45374</v>
      </c>
      <c r="B4276" s="3">
        <f t="shared" si="200"/>
        <v>2024</v>
      </c>
      <c r="C4276" t="str">
        <f t="shared" si="198"/>
        <v>2023-2024</v>
      </c>
      <c r="D4276" t="s">
        <v>160</v>
      </c>
      <c r="E4276" t="s">
        <v>78</v>
      </c>
      <c r="F4276" t="str">
        <f t="shared" si="199"/>
        <v>New South Wales</v>
      </c>
      <c r="G4276" t="s">
        <v>10</v>
      </c>
      <c r="H4276">
        <v>2480</v>
      </c>
      <c r="I4276" t="s">
        <v>11</v>
      </c>
      <c r="J4276" t="s">
        <v>120</v>
      </c>
      <c r="K4276" t="s">
        <v>159</v>
      </c>
      <c r="L4276" t="s">
        <v>149</v>
      </c>
      <c r="M4276" s="5">
        <v>96</v>
      </c>
    </row>
    <row r="4277" spans="1:13" x14ac:dyDescent="0.25">
      <c r="A4277" s="2">
        <v>45676</v>
      </c>
      <c r="B4277" s="3">
        <f t="shared" si="200"/>
        <v>2025</v>
      </c>
      <c r="C4277" t="str">
        <f t="shared" si="198"/>
        <v>2024-2025</v>
      </c>
      <c r="D4277" t="s">
        <v>161</v>
      </c>
      <c r="E4277" t="s">
        <v>22</v>
      </c>
      <c r="F4277" t="str">
        <f t="shared" si="199"/>
        <v>New South Wales</v>
      </c>
      <c r="G4277" t="s">
        <v>10</v>
      </c>
      <c r="H4277">
        <v>2116</v>
      </c>
      <c r="I4277" t="s">
        <v>11</v>
      </c>
      <c r="J4277" t="s">
        <v>123</v>
      </c>
      <c r="K4277" t="s">
        <v>159</v>
      </c>
      <c r="L4277" t="s">
        <v>149</v>
      </c>
      <c r="M4277" s="5">
        <v>756</v>
      </c>
    </row>
    <row r="4278" spans="1:13" x14ac:dyDescent="0.25">
      <c r="A4278" s="2">
        <v>45749</v>
      </c>
      <c r="B4278" s="3">
        <f t="shared" si="200"/>
        <v>2025</v>
      </c>
      <c r="C4278" t="str">
        <f t="shared" si="198"/>
        <v>2024-2025</v>
      </c>
      <c r="D4278" t="s">
        <v>160</v>
      </c>
      <c r="E4278" t="s">
        <v>78</v>
      </c>
      <c r="F4278" t="str">
        <f t="shared" si="199"/>
        <v>New South Wales</v>
      </c>
      <c r="G4278" t="s">
        <v>10</v>
      </c>
      <c r="H4278">
        <v>2480</v>
      </c>
      <c r="I4278" t="s">
        <v>11</v>
      </c>
      <c r="J4278" t="s">
        <v>120</v>
      </c>
      <c r="K4278" t="s">
        <v>151</v>
      </c>
      <c r="L4278" t="s">
        <v>141</v>
      </c>
      <c r="M4278" s="5">
        <v>776</v>
      </c>
    </row>
    <row r="4279" spans="1:13" x14ac:dyDescent="0.25">
      <c r="A4279" s="2">
        <v>45580</v>
      </c>
      <c r="B4279" s="3">
        <f t="shared" si="200"/>
        <v>2025</v>
      </c>
      <c r="C4279" t="str">
        <f t="shared" si="198"/>
        <v>2024-2025</v>
      </c>
      <c r="D4279" t="s">
        <v>160</v>
      </c>
      <c r="E4279" t="s">
        <v>83</v>
      </c>
      <c r="F4279" t="str">
        <f t="shared" si="199"/>
        <v>Victoria</v>
      </c>
      <c r="G4279" t="s">
        <v>26</v>
      </c>
      <c r="H4279">
        <v>3551</v>
      </c>
      <c r="I4279" t="s">
        <v>11</v>
      </c>
      <c r="J4279" t="s">
        <v>127</v>
      </c>
      <c r="K4279" t="s">
        <v>151</v>
      </c>
      <c r="L4279" t="s">
        <v>141</v>
      </c>
      <c r="M4279" s="5">
        <v>459</v>
      </c>
    </row>
    <row r="4280" spans="1:13" x14ac:dyDescent="0.25">
      <c r="A4280" s="2">
        <v>45951</v>
      </c>
      <c r="B4280" s="3">
        <f t="shared" si="200"/>
        <v>2026</v>
      </c>
      <c r="C4280" t="str">
        <f t="shared" si="198"/>
        <v>2025-2026</v>
      </c>
      <c r="D4280" t="s">
        <v>160</v>
      </c>
      <c r="E4280" t="s">
        <v>99</v>
      </c>
      <c r="F4280" t="str">
        <f t="shared" si="199"/>
        <v>Western Australia</v>
      </c>
      <c r="G4280" t="s">
        <v>28</v>
      </c>
      <c r="H4280">
        <v>6530</v>
      </c>
      <c r="I4280" t="s">
        <v>11</v>
      </c>
      <c r="J4280" t="s">
        <v>139</v>
      </c>
      <c r="K4280" t="s">
        <v>154</v>
      </c>
      <c r="L4280" t="s">
        <v>144</v>
      </c>
      <c r="M4280" s="5">
        <v>490</v>
      </c>
    </row>
    <row r="4281" spans="1:13" x14ac:dyDescent="0.25">
      <c r="A4281" s="2">
        <v>45742</v>
      </c>
      <c r="B4281" s="3">
        <f t="shared" si="200"/>
        <v>2025</v>
      </c>
      <c r="C4281" t="str">
        <f t="shared" si="198"/>
        <v>2024-2025</v>
      </c>
      <c r="D4281" t="s">
        <v>160</v>
      </c>
      <c r="E4281" t="s">
        <v>9</v>
      </c>
      <c r="F4281" t="str">
        <f t="shared" si="199"/>
        <v>New South Wales</v>
      </c>
      <c r="G4281" t="s">
        <v>10</v>
      </c>
      <c r="H4281">
        <v>2067</v>
      </c>
      <c r="I4281" t="s">
        <v>11</v>
      </c>
      <c r="J4281" t="s">
        <v>124</v>
      </c>
      <c r="K4281" t="s">
        <v>155</v>
      </c>
      <c r="L4281" t="s">
        <v>145</v>
      </c>
      <c r="M4281" s="5">
        <v>93</v>
      </c>
    </row>
    <row r="4282" spans="1:13" x14ac:dyDescent="0.25">
      <c r="A4282" s="2">
        <v>45892</v>
      </c>
      <c r="B4282" s="3">
        <f t="shared" si="200"/>
        <v>2026</v>
      </c>
      <c r="C4282" t="str">
        <f t="shared" si="198"/>
        <v>2025-2026</v>
      </c>
      <c r="D4282" t="s">
        <v>160</v>
      </c>
      <c r="E4282" t="s">
        <v>40</v>
      </c>
      <c r="F4282" t="str">
        <f t="shared" si="199"/>
        <v>South Australia</v>
      </c>
      <c r="G4282" t="s">
        <v>17</v>
      </c>
      <c r="H4282">
        <v>5169</v>
      </c>
      <c r="I4282" t="s">
        <v>11</v>
      </c>
      <c r="J4282" t="s">
        <v>132</v>
      </c>
      <c r="K4282" t="s">
        <v>154</v>
      </c>
      <c r="L4282" t="s">
        <v>144</v>
      </c>
      <c r="M4282" s="5">
        <v>742</v>
      </c>
    </row>
    <row r="4283" spans="1:13" x14ac:dyDescent="0.25">
      <c r="A4283" s="2">
        <v>45456</v>
      </c>
      <c r="B4283" s="3">
        <f t="shared" si="200"/>
        <v>2024</v>
      </c>
      <c r="C4283" t="str">
        <f t="shared" si="198"/>
        <v>2023-2024</v>
      </c>
      <c r="D4283" t="s">
        <v>160</v>
      </c>
      <c r="E4283" t="s">
        <v>100</v>
      </c>
      <c r="F4283" t="str">
        <f t="shared" si="199"/>
        <v>New South Wales</v>
      </c>
      <c r="G4283" t="s">
        <v>10</v>
      </c>
      <c r="H4283">
        <v>2800</v>
      </c>
      <c r="I4283" t="s">
        <v>11</v>
      </c>
      <c r="J4283" t="s">
        <v>130</v>
      </c>
      <c r="K4283" t="s">
        <v>159</v>
      </c>
      <c r="L4283" t="s">
        <v>149</v>
      </c>
      <c r="M4283" s="5">
        <v>101</v>
      </c>
    </row>
    <row r="4284" spans="1:13" x14ac:dyDescent="0.25">
      <c r="A4284" s="2">
        <v>45373</v>
      </c>
      <c r="B4284" s="3">
        <f t="shared" si="200"/>
        <v>2024</v>
      </c>
      <c r="C4284" t="str">
        <f t="shared" si="198"/>
        <v>2023-2024</v>
      </c>
      <c r="D4284" t="s">
        <v>160</v>
      </c>
      <c r="E4284" t="s">
        <v>81</v>
      </c>
      <c r="F4284" t="str">
        <f t="shared" si="199"/>
        <v>Victoria</v>
      </c>
      <c r="G4284" t="s">
        <v>26</v>
      </c>
      <c r="H4284">
        <v>3076</v>
      </c>
      <c r="I4284" t="s">
        <v>11</v>
      </c>
      <c r="J4284" t="s">
        <v>126</v>
      </c>
      <c r="K4284" t="s">
        <v>154</v>
      </c>
      <c r="L4284" t="s">
        <v>144</v>
      </c>
      <c r="M4284" s="5">
        <v>558</v>
      </c>
    </row>
    <row r="4285" spans="1:13" x14ac:dyDescent="0.25">
      <c r="A4285" s="2">
        <v>45603</v>
      </c>
      <c r="B4285" s="3">
        <f t="shared" si="200"/>
        <v>2025</v>
      </c>
      <c r="C4285" t="str">
        <f t="shared" si="198"/>
        <v>2024-2025</v>
      </c>
      <c r="D4285" t="s">
        <v>160</v>
      </c>
      <c r="E4285" t="s">
        <v>106</v>
      </c>
      <c r="F4285" t="str">
        <f t="shared" si="199"/>
        <v>Queensland</v>
      </c>
      <c r="G4285" t="s">
        <v>19</v>
      </c>
      <c r="H4285">
        <v>4558</v>
      </c>
      <c r="I4285" t="s">
        <v>11</v>
      </c>
      <c r="J4285" t="s">
        <v>134</v>
      </c>
      <c r="K4285" t="s">
        <v>157</v>
      </c>
      <c r="L4285" t="s">
        <v>147</v>
      </c>
      <c r="M4285" s="5">
        <v>523</v>
      </c>
    </row>
    <row r="4286" spans="1:13" x14ac:dyDescent="0.25">
      <c r="A4286" s="2">
        <v>45834</v>
      </c>
      <c r="B4286" s="3">
        <f t="shared" si="200"/>
        <v>2025</v>
      </c>
      <c r="C4286" t="str">
        <f t="shared" si="198"/>
        <v>2024-2025</v>
      </c>
      <c r="D4286" t="s">
        <v>160</v>
      </c>
      <c r="E4286" t="s">
        <v>86</v>
      </c>
      <c r="F4286" t="str">
        <f t="shared" si="199"/>
        <v>Queensland</v>
      </c>
      <c r="G4286" t="s">
        <v>19</v>
      </c>
      <c r="H4286">
        <v>4119</v>
      </c>
      <c r="I4286" t="s">
        <v>11</v>
      </c>
      <c r="J4286" t="s">
        <v>129</v>
      </c>
      <c r="K4286" t="s">
        <v>154</v>
      </c>
      <c r="L4286" t="s">
        <v>144</v>
      </c>
      <c r="M4286" s="5">
        <v>402</v>
      </c>
    </row>
    <row r="4287" spans="1:13" x14ac:dyDescent="0.25">
      <c r="A4287" s="2">
        <v>46006</v>
      </c>
      <c r="B4287" s="3">
        <f t="shared" si="200"/>
        <v>2026</v>
      </c>
      <c r="C4287" t="str">
        <f t="shared" si="198"/>
        <v>2025-2026</v>
      </c>
      <c r="D4287" t="s">
        <v>160</v>
      </c>
      <c r="E4287" t="s">
        <v>24</v>
      </c>
      <c r="F4287" t="str">
        <f t="shared" si="199"/>
        <v>Queensland</v>
      </c>
      <c r="G4287" t="s">
        <v>19</v>
      </c>
      <c r="H4287">
        <v>4053</v>
      </c>
      <c r="I4287" t="s">
        <v>11</v>
      </c>
      <c r="J4287" t="s">
        <v>129</v>
      </c>
      <c r="K4287" t="s">
        <v>151</v>
      </c>
      <c r="L4287" t="s">
        <v>141</v>
      </c>
      <c r="M4287" s="5">
        <v>160</v>
      </c>
    </row>
    <row r="4288" spans="1:13" x14ac:dyDescent="0.25">
      <c r="A4288" s="2">
        <v>45723</v>
      </c>
      <c r="B4288" s="3">
        <f t="shared" si="200"/>
        <v>2025</v>
      </c>
      <c r="C4288" t="str">
        <f t="shared" si="198"/>
        <v>2024-2025</v>
      </c>
      <c r="D4288" t="s">
        <v>160</v>
      </c>
      <c r="E4288" t="s">
        <v>24</v>
      </c>
      <c r="F4288" t="str">
        <f t="shared" si="199"/>
        <v>Queensland</v>
      </c>
      <c r="G4288" t="s">
        <v>19</v>
      </c>
      <c r="H4288">
        <v>4053</v>
      </c>
      <c r="I4288" t="s">
        <v>11</v>
      </c>
      <c r="J4288" t="s">
        <v>129</v>
      </c>
      <c r="K4288" t="s">
        <v>159</v>
      </c>
      <c r="L4288" t="s">
        <v>149</v>
      </c>
      <c r="M4288" s="5">
        <v>352</v>
      </c>
    </row>
    <row r="4289" spans="1:13" x14ac:dyDescent="0.25">
      <c r="A4289" s="2">
        <v>45736</v>
      </c>
      <c r="B4289" s="3">
        <f t="shared" si="200"/>
        <v>2025</v>
      </c>
      <c r="C4289" t="str">
        <f t="shared" si="198"/>
        <v>2024-2025</v>
      </c>
      <c r="D4289" t="s">
        <v>160</v>
      </c>
      <c r="E4289" t="s">
        <v>113</v>
      </c>
      <c r="F4289" t="str">
        <f t="shared" si="199"/>
        <v>New South Wales</v>
      </c>
      <c r="G4289" t="s">
        <v>10</v>
      </c>
      <c r="H4289">
        <v>2101</v>
      </c>
      <c r="I4289" t="s">
        <v>11</v>
      </c>
      <c r="J4289" t="s">
        <v>123</v>
      </c>
      <c r="K4289" t="s">
        <v>153</v>
      </c>
      <c r="L4289" t="s">
        <v>143</v>
      </c>
      <c r="M4289" s="5">
        <v>615</v>
      </c>
    </row>
    <row r="4290" spans="1:13" x14ac:dyDescent="0.25">
      <c r="A4290" s="2">
        <v>45977</v>
      </c>
      <c r="B4290" s="3">
        <f t="shared" si="200"/>
        <v>2026</v>
      </c>
      <c r="C4290" t="str">
        <f t="shared" ref="C4290:C4353" si="201">IF(MONTH(A4290) &gt;= 7, YEAR(A4290) &amp; "-" &amp; YEAR(A4290) + 1, YEAR(A4290) - 1 &amp; "-" &amp; YEAR(A4290))</f>
        <v>2025-2026</v>
      </c>
      <c r="D4290" t="s">
        <v>160</v>
      </c>
      <c r="E4290" t="s">
        <v>12</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130</v>
      </c>
      <c r="K4290" t="s">
        <v>154</v>
      </c>
      <c r="L4290" t="s">
        <v>144</v>
      </c>
      <c r="M4290" s="5">
        <v>570</v>
      </c>
    </row>
    <row r="4291" spans="1:13" x14ac:dyDescent="0.25">
      <c r="A4291" s="2">
        <v>45536</v>
      </c>
      <c r="B4291" s="3">
        <f t="shared" ref="B4291:B4354" si="203">IF(MONTH(A4291)&gt;=7,YEAR(A4291)+1,YEAR(A4291))</f>
        <v>2025</v>
      </c>
      <c r="C4291" t="str">
        <f t="shared" si="201"/>
        <v>2024-2025</v>
      </c>
      <c r="D4291" t="s">
        <v>160</v>
      </c>
      <c r="E4291" t="s">
        <v>82</v>
      </c>
      <c r="F4291" t="str">
        <f t="shared" si="202"/>
        <v>Queensland</v>
      </c>
      <c r="G4291" t="s">
        <v>19</v>
      </c>
      <c r="H4291">
        <v>4215</v>
      </c>
      <c r="I4291" t="s">
        <v>11</v>
      </c>
      <c r="J4291" t="s">
        <v>122</v>
      </c>
      <c r="K4291" t="s">
        <v>151</v>
      </c>
      <c r="L4291" t="s">
        <v>141</v>
      </c>
      <c r="M4291" s="5">
        <v>567</v>
      </c>
    </row>
    <row r="4292" spans="1:13" x14ac:dyDescent="0.25">
      <c r="A4292" s="2">
        <v>45675</v>
      </c>
      <c r="B4292" s="3">
        <f t="shared" si="203"/>
        <v>2025</v>
      </c>
      <c r="C4292" t="str">
        <f t="shared" si="201"/>
        <v>2024-2025</v>
      </c>
      <c r="D4292" t="s">
        <v>161</v>
      </c>
      <c r="E4292" t="s">
        <v>49</v>
      </c>
      <c r="F4292" t="str">
        <f t="shared" si="202"/>
        <v>New South Wales</v>
      </c>
      <c r="G4292" t="s">
        <v>10</v>
      </c>
      <c r="H4292">
        <v>2350</v>
      </c>
      <c r="I4292" t="s">
        <v>11</v>
      </c>
      <c r="J4292" t="s">
        <v>120</v>
      </c>
      <c r="K4292" t="s">
        <v>154</v>
      </c>
      <c r="L4292" t="s">
        <v>144</v>
      </c>
      <c r="M4292" s="5">
        <v>496</v>
      </c>
    </row>
    <row r="4293" spans="1:13" x14ac:dyDescent="0.25">
      <c r="A4293" s="2">
        <v>45879</v>
      </c>
      <c r="B4293" s="3">
        <f t="shared" si="203"/>
        <v>2026</v>
      </c>
      <c r="C4293" t="str">
        <f t="shared" si="201"/>
        <v>2025-2026</v>
      </c>
      <c r="D4293" t="s">
        <v>161</v>
      </c>
      <c r="E4293" t="s">
        <v>49</v>
      </c>
      <c r="F4293" t="str">
        <f t="shared" si="202"/>
        <v>New South Wales</v>
      </c>
      <c r="G4293" t="s">
        <v>10</v>
      </c>
      <c r="H4293">
        <v>2350</v>
      </c>
      <c r="I4293" t="s">
        <v>11</v>
      </c>
      <c r="J4293" t="s">
        <v>120</v>
      </c>
      <c r="K4293" t="s">
        <v>157</v>
      </c>
      <c r="L4293" t="s">
        <v>147</v>
      </c>
      <c r="M4293" s="5">
        <v>785</v>
      </c>
    </row>
    <row r="4294" spans="1:13" x14ac:dyDescent="0.25">
      <c r="A4294" s="2">
        <v>45541</v>
      </c>
      <c r="B4294" s="3">
        <f t="shared" si="203"/>
        <v>2025</v>
      </c>
      <c r="C4294" t="str">
        <f t="shared" si="201"/>
        <v>2024-2025</v>
      </c>
      <c r="D4294" t="s">
        <v>160</v>
      </c>
      <c r="E4294" t="s">
        <v>36</v>
      </c>
      <c r="F4294" t="str">
        <f t="shared" si="202"/>
        <v>New South Wales</v>
      </c>
      <c r="G4294" t="s">
        <v>10</v>
      </c>
      <c r="H4294">
        <v>2539</v>
      </c>
      <c r="I4294" t="s">
        <v>11</v>
      </c>
      <c r="J4294" t="s">
        <v>121</v>
      </c>
      <c r="K4294" t="s">
        <v>154</v>
      </c>
      <c r="L4294" t="s">
        <v>144</v>
      </c>
      <c r="M4294" s="5">
        <v>246</v>
      </c>
    </row>
    <row r="4295" spans="1:13" x14ac:dyDescent="0.25">
      <c r="A4295" s="2">
        <v>45802</v>
      </c>
      <c r="B4295" s="3">
        <f t="shared" si="203"/>
        <v>2025</v>
      </c>
      <c r="C4295" t="str">
        <f t="shared" si="201"/>
        <v>2024-2025</v>
      </c>
      <c r="D4295" t="s">
        <v>160</v>
      </c>
      <c r="E4295" t="s">
        <v>78</v>
      </c>
      <c r="F4295" t="str">
        <f t="shared" si="202"/>
        <v>New South Wales</v>
      </c>
      <c r="G4295" t="s">
        <v>10</v>
      </c>
      <c r="H4295">
        <v>2480</v>
      </c>
      <c r="I4295" t="s">
        <v>11</v>
      </c>
      <c r="J4295" t="s">
        <v>120</v>
      </c>
      <c r="K4295" t="s">
        <v>157</v>
      </c>
      <c r="L4295" t="s">
        <v>147</v>
      </c>
      <c r="M4295" s="5">
        <v>675</v>
      </c>
    </row>
    <row r="4296" spans="1:13" x14ac:dyDescent="0.25">
      <c r="A4296" s="2">
        <v>45478</v>
      </c>
      <c r="B4296" s="3">
        <f t="shared" si="203"/>
        <v>2025</v>
      </c>
      <c r="C4296" t="str">
        <f t="shared" si="201"/>
        <v>2024-2025</v>
      </c>
      <c r="D4296" t="s">
        <v>160</v>
      </c>
      <c r="E4296" t="s">
        <v>94</v>
      </c>
      <c r="F4296" t="str">
        <f t="shared" si="202"/>
        <v>Queensland</v>
      </c>
      <c r="G4296" t="s">
        <v>19</v>
      </c>
      <c r="H4296">
        <v>4551</v>
      </c>
      <c r="I4296" t="s">
        <v>11</v>
      </c>
      <c r="J4296" t="s">
        <v>134</v>
      </c>
      <c r="K4296" t="s">
        <v>154</v>
      </c>
      <c r="L4296" t="s">
        <v>144</v>
      </c>
      <c r="M4296" s="5">
        <v>75</v>
      </c>
    </row>
    <row r="4297" spans="1:13" x14ac:dyDescent="0.25">
      <c r="A4297" s="2">
        <v>45342</v>
      </c>
      <c r="B4297" s="3">
        <f t="shared" si="203"/>
        <v>2024</v>
      </c>
      <c r="C4297" t="str">
        <f t="shared" si="201"/>
        <v>2023-2024</v>
      </c>
      <c r="D4297" t="s">
        <v>160</v>
      </c>
      <c r="E4297" t="s">
        <v>69</v>
      </c>
      <c r="F4297" t="str">
        <f t="shared" si="202"/>
        <v>Victoria</v>
      </c>
      <c r="G4297" t="s">
        <v>26</v>
      </c>
      <c r="H4297">
        <v>3148</v>
      </c>
      <c r="I4297" t="s">
        <v>11</v>
      </c>
      <c r="J4297" t="s">
        <v>125</v>
      </c>
      <c r="K4297" t="s">
        <v>159</v>
      </c>
      <c r="L4297" t="s">
        <v>149</v>
      </c>
      <c r="M4297" s="5">
        <v>167</v>
      </c>
    </row>
    <row r="4298" spans="1:13" x14ac:dyDescent="0.25">
      <c r="A4298" s="2">
        <v>45715</v>
      </c>
      <c r="B4298" s="3">
        <f t="shared" si="203"/>
        <v>2025</v>
      </c>
      <c r="C4298" t="str">
        <f t="shared" si="201"/>
        <v>2024-2025</v>
      </c>
      <c r="D4298" t="s">
        <v>160</v>
      </c>
      <c r="E4298" t="s">
        <v>63</v>
      </c>
      <c r="F4298" t="str">
        <f t="shared" si="202"/>
        <v>Queensland</v>
      </c>
      <c r="G4298" t="s">
        <v>19</v>
      </c>
      <c r="H4298">
        <v>4068</v>
      </c>
      <c r="I4298" t="s">
        <v>11</v>
      </c>
      <c r="J4298" t="s">
        <v>129</v>
      </c>
      <c r="K4298" t="s">
        <v>157</v>
      </c>
      <c r="L4298" t="s">
        <v>147</v>
      </c>
      <c r="M4298" s="5">
        <v>612</v>
      </c>
    </row>
    <row r="4299" spans="1:13" x14ac:dyDescent="0.25">
      <c r="A4299" s="2">
        <v>45494</v>
      </c>
      <c r="B4299" s="3">
        <f t="shared" si="203"/>
        <v>2025</v>
      </c>
      <c r="C4299" t="str">
        <f t="shared" si="201"/>
        <v>2024-2025</v>
      </c>
      <c r="D4299" t="s">
        <v>160</v>
      </c>
      <c r="E4299" t="s">
        <v>111</v>
      </c>
      <c r="F4299" t="str">
        <f t="shared" si="202"/>
        <v>New South Wales</v>
      </c>
      <c r="G4299" t="s">
        <v>10</v>
      </c>
      <c r="H4299">
        <v>2154</v>
      </c>
      <c r="I4299" t="s">
        <v>11</v>
      </c>
      <c r="J4299" t="s">
        <v>123</v>
      </c>
      <c r="K4299" t="s">
        <v>157</v>
      </c>
      <c r="L4299" t="s">
        <v>147</v>
      </c>
      <c r="M4299" s="5">
        <v>784</v>
      </c>
    </row>
    <row r="4300" spans="1:13" x14ac:dyDescent="0.25">
      <c r="A4300" s="2">
        <v>45677</v>
      </c>
      <c r="B4300" s="3">
        <f t="shared" si="203"/>
        <v>2025</v>
      </c>
      <c r="C4300" t="str">
        <f t="shared" si="201"/>
        <v>2024-2025</v>
      </c>
      <c r="D4300" t="s">
        <v>160</v>
      </c>
      <c r="E4300" t="s">
        <v>106</v>
      </c>
      <c r="F4300" t="str">
        <f t="shared" si="202"/>
        <v>Queensland</v>
      </c>
      <c r="G4300" t="s">
        <v>19</v>
      </c>
      <c r="H4300">
        <v>4558</v>
      </c>
      <c r="I4300" t="s">
        <v>11</v>
      </c>
      <c r="J4300" t="s">
        <v>134</v>
      </c>
      <c r="K4300" t="s">
        <v>159</v>
      </c>
      <c r="L4300" t="s">
        <v>149</v>
      </c>
      <c r="M4300" s="5">
        <v>501</v>
      </c>
    </row>
    <row r="4301" spans="1:13" x14ac:dyDescent="0.25">
      <c r="A4301" s="2">
        <v>45673</v>
      </c>
      <c r="B4301" s="3">
        <f t="shared" si="203"/>
        <v>2025</v>
      </c>
      <c r="C4301" t="str">
        <f t="shared" si="201"/>
        <v>2024-2025</v>
      </c>
      <c r="D4301" t="s">
        <v>160</v>
      </c>
      <c r="E4301" t="s">
        <v>100</v>
      </c>
      <c r="F4301" t="str">
        <f t="shared" si="202"/>
        <v>New South Wales</v>
      </c>
      <c r="G4301" t="s">
        <v>10</v>
      </c>
      <c r="H4301">
        <v>2800</v>
      </c>
      <c r="I4301" t="s">
        <v>11</v>
      </c>
      <c r="J4301" t="s">
        <v>130</v>
      </c>
      <c r="K4301" t="s">
        <v>159</v>
      </c>
      <c r="L4301" t="s">
        <v>149</v>
      </c>
      <c r="M4301" s="5">
        <v>356</v>
      </c>
    </row>
    <row r="4302" spans="1:13" x14ac:dyDescent="0.25">
      <c r="A4302" s="2">
        <v>45461</v>
      </c>
      <c r="B4302" s="3">
        <f t="shared" si="203"/>
        <v>2024</v>
      </c>
      <c r="C4302" t="str">
        <f t="shared" si="201"/>
        <v>2023-2024</v>
      </c>
      <c r="D4302" t="s">
        <v>160</v>
      </c>
      <c r="E4302" t="s">
        <v>34</v>
      </c>
      <c r="F4302" t="str">
        <f t="shared" si="202"/>
        <v>New South Wales</v>
      </c>
      <c r="G4302" t="s">
        <v>10</v>
      </c>
      <c r="H4302">
        <v>2560</v>
      </c>
      <c r="I4302" t="s">
        <v>11</v>
      </c>
      <c r="J4302" t="s">
        <v>121</v>
      </c>
      <c r="K4302" t="s">
        <v>155</v>
      </c>
      <c r="L4302" t="s">
        <v>145</v>
      </c>
      <c r="M4302" s="5">
        <v>523</v>
      </c>
    </row>
    <row r="4303" spans="1:13" x14ac:dyDescent="0.25">
      <c r="A4303" s="2">
        <v>46011</v>
      </c>
      <c r="B4303" s="3">
        <f t="shared" si="203"/>
        <v>2026</v>
      </c>
      <c r="C4303" t="str">
        <f t="shared" si="201"/>
        <v>2025-2026</v>
      </c>
      <c r="D4303" t="s">
        <v>160</v>
      </c>
      <c r="E4303" t="s">
        <v>91</v>
      </c>
      <c r="F4303" t="str">
        <f t="shared" si="202"/>
        <v>Western Australia</v>
      </c>
      <c r="G4303" t="s">
        <v>28</v>
      </c>
      <c r="H4303">
        <v>6109</v>
      </c>
      <c r="I4303" t="s">
        <v>11</v>
      </c>
      <c r="J4303" t="s">
        <v>133</v>
      </c>
      <c r="K4303" t="s">
        <v>154</v>
      </c>
      <c r="L4303" t="s">
        <v>144</v>
      </c>
      <c r="M4303" s="5">
        <v>777</v>
      </c>
    </row>
    <row r="4304" spans="1:13" x14ac:dyDescent="0.25">
      <c r="A4304" s="2">
        <v>45771</v>
      </c>
      <c r="B4304" s="3">
        <f t="shared" si="203"/>
        <v>2025</v>
      </c>
      <c r="C4304" t="str">
        <f t="shared" si="201"/>
        <v>2024-2025</v>
      </c>
      <c r="D4304" t="s">
        <v>160</v>
      </c>
      <c r="E4304" t="s">
        <v>16</v>
      </c>
      <c r="F4304" t="str">
        <f t="shared" si="202"/>
        <v>South Australia</v>
      </c>
      <c r="G4304" t="s">
        <v>17</v>
      </c>
      <c r="H4304">
        <v>5168</v>
      </c>
      <c r="I4304" t="s">
        <v>11</v>
      </c>
      <c r="J4304" t="s">
        <v>132</v>
      </c>
      <c r="K4304" t="s">
        <v>154</v>
      </c>
      <c r="L4304" t="s">
        <v>144</v>
      </c>
      <c r="M4304" s="5">
        <v>138</v>
      </c>
    </row>
    <row r="4305" spans="1:13" x14ac:dyDescent="0.25">
      <c r="A4305" s="2">
        <v>45879</v>
      </c>
      <c r="B4305" s="3">
        <f t="shared" si="203"/>
        <v>2026</v>
      </c>
      <c r="C4305" t="str">
        <f t="shared" si="201"/>
        <v>2025-2026</v>
      </c>
      <c r="D4305" t="s">
        <v>161</v>
      </c>
      <c r="E4305" t="s">
        <v>25</v>
      </c>
      <c r="F4305" t="str">
        <f t="shared" si="202"/>
        <v>Victoria</v>
      </c>
      <c r="G4305" t="s">
        <v>26</v>
      </c>
      <c r="H4305">
        <v>3066</v>
      </c>
      <c r="I4305" t="s">
        <v>11</v>
      </c>
      <c r="J4305" t="s">
        <v>126</v>
      </c>
      <c r="K4305" t="s">
        <v>154</v>
      </c>
      <c r="L4305" t="s">
        <v>144</v>
      </c>
      <c r="M4305" s="5">
        <v>237</v>
      </c>
    </row>
    <row r="4306" spans="1:13" x14ac:dyDescent="0.25">
      <c r="A4306" s="2">
        <v>45525</v>
      </c>
      <c r="B4306" s="3">
        <f t="shared" si="203"/>
        <v>2025</v>
      </c>
      <c r="C4306" t="str">
        <f t="shared" si="201"/>
        <v>2024-2025</v>
      </c>
      <c r="D4306" t="s">
        <v>161</v>
      </c>
      <c r="E4306" t="s">
        <v>22</v>
      </c>
      <c r="F4306" t="str">
        <f t="shared" si="202"/>
        <v>New South Wales</v>
      </c>
      <c r="G4306" t="s">
        <v>10</v>
      </c>
      <c r="H4306">
        <v>2116</v>
      </c>
      <c r="I4306" t="s">
        <v>11</v>
      </c>
      <c r="J4306" t="s">
        <v>123</v>
      </c>
      <c r="K4306" t="s">
        <v>159</v>
      </c>
      <c r="L4306" t="s">
        <v>149</v>
      </c>
      <c r="M4306" s="5">
        <v>303</v>
      </c>
    </row>
    <row r="4307" spans="1:13" x14ac:dyDescent="0.25">
      <c r="A4307" s="2">
        <v>45642</v>
      </c>
      <c r="B4307" s="3">
        <f t="shared" si="203"/>
        <v>2025</v>
      </c>
      <c r="C4307" t="str">
        <f t="shared" si="201"/>
        <v>2024-2025</v>
      </c>
      <c r="D4307" t="s">
        <v>160</v>
      </c>
      <c r="E4307" t="s">
        <v>94</v>
      </c>
      <c r="F4307" t="str">
        <f t="shared" si="202"/>
        <v>Queensland</v>
      </c>
      <c r="G4307" t="s">
        <v>19</v>
      </c>
      <c r="H4307">
        <v>4551</v>
      </c>
      <c r="I4307" t="s">
        <v>11</v>
      </c>
      <c r="J4307" t="s">
        <v>134</v>
      </c>
      <c r="K4307" t="s">
        <v>159</v>
      </c>
      <c r="L4307" t="s">
        <v>149</v>
      </c>
      <c r="M4307" s="5">
        <v>455</v>
      </c>
    </row>
    <row r="4308" spans="1:13" x14ac:dyDescent="0.25">
      <c r="A4308" s="2">
        <v>45660</v>
      </c>
      <c r="B4308" s="3">
        <f t="shared" si="203"/>
        <v>2025</v>
      </c>
      <c r="C4308" t="str">
        <f t="shared" si="201"/>
        <v>2024-2025</v>
      </c>
      <c r="D4308" t="s">
        <v>160</v>
      </c>
      <c r="E4308" t="s">
        <v>12</v>
      </c>
      <c r="F4308" t="str">
        <f t="shared" si="202"/>
        <v>New South Wales</v>
      </c>
      <c r="G4308" t="s">
        <v>10</v>
      </c>
      <c r="H4308">
        <v>2795</v>
      </c>
      <c r="I4308" t="s">
        <v>11</v>
      </c>
      <c r="J4308" t="s">
        <v>130</v>
      </c>
      <c r="K4308" t="s">
        <v>151</v>
      </c>
      <c r="L4308" t="s">
        <v>141</v>
      </c>
      <c r="M4308" s="5">
        <v>680</v>
      </c>
    </row>
    <row r="4309" spans="1:13" x14ac:dyDescent="0.25">
      <c r="A4309" s="2">
        <v>45429</v>
      </c>
      <c r="B4309" s="3">
        <f t="shared" si="203"/>
        <v>2024</v>
      </c>
      <c r="C4309" t="str">
        <f t="shared" si="201"/>
        <v>2023-2024</v>
      </c>
      <c r="D4309" t="s">
        <v>160</v>
      </c>
      <c r="E4309" t="s">
        <v>69</v>
      </c>
      <c r="F4309" t="str">
        <f t="shared" si="202"/>
        <v>Victoria</v>
      </c>
      <c r="G4309" t="s">
        <v>26</v>
      </c>
      <c r="H4309">
        <v>3148</v>
      </c>
      <c r="I4309" t="s">
        <v>11</v>
      </c>
      <c r="J4309" t="s">
        <v>125</v>
      </c>
      <c r="K4309" t="s">
        <v>157</v>
      </c>
      <c r="L4309" t="s">
        <v>147</v>
      </c>
      <c r="M4309" s="5">
        <v>90</v>
      </c>
    </row>
    <row r="4310" spans="1:13" x14ac:dyDescent="0.25">
      <c r="A4310" s="2">
        <v>45877</v>
      </c>
      <c r="B4310" s="3">
        <f t="shared" si="203"/>
        <v>2026</v>
      </c>
      <c r="C4310" t="str">
        <f t="shared" si="201"/>
        <v>2025-2026</v>
      </c>
      <c r="D4310" t="s">
        <v>160</v>
      </c>
      <c r="E4310" t="s">
        <v>107</v>
      </c>
      <c r="F4310" t="str">
        <f t="shared" si="202"/>
        <v>New South Wales</v>
      </c>
      <c r="G4310" t="s">
        <v>10</v>
      </c>
      <c r="H4310">
        <v>2020</v>
      </c>
      <c r="I4310" t="s">
        <v>11</v>
      </c>
      <c r="J4310" t="s">
        <v>124</v>
      </c>
      <c r="K4310" t="s">
        <v>151</v>
      </c>
      <c r="L4310" t="s">
        <v>141</v>
      </c>
      <c r="M4310" s="5">
        <v>474</v>
      </c>
    </row>
    <row r="4311" spans="1:13" x14ac:dyDescent="0.25">
      <c r="A4311" s="2">
        <v>45755</v>
      </c>
      <c r="B4311" s="3">
        <f t="shared" si="203"/>
        <v>2025</v>
      </c>
      <c r="C4311" t="str">
        <f t="shared" si="201"/>
        <v>2024-2025</v>
      </c>
      <c r="D4311" t="s">
        <v>160</v>
      </c>
      <c r="E4311" t="s">
        <v>52</v>
      </c>
      <c r="F4311" t="str">
        <f t="shared" si="202"/>
        <v>New South Wales</v>
      </c>
      <c r="G4311" t="s">
        <v>10</v>
      </c>
      <c r="H4311">
        <v>2485</v>
      </c>
      <c r="I4311" t="s">
        <v>11</v>
      </c>
      <c r="J4311" t="s">
        <v>120</v>
      </c>
      <c r="K4311" t="s">
        <v>154</v>
      </c>
      <c r="L4311" t="s">
        <v>144</v>
      </c>
      <c r="M4311" s="5">
        <v>294</v>
      </c>
    </row>
    <row r="4312" spans="1:13" x14ac:dyDescent="0.25">
      <c r="A4312" s="2">
        <v>45321</v>
      </c>
      <c r="B4312" s="3">
        <f t="shared" si="203"/>
        <v>2024</v>
      </c>
      <c r="C4312" t="str">
        <f t="shared" si="201"/>
        <v>2023-2024</v>
      </c>
      <c r="D4312" t="s">
        <v>160</v>
      </c>
      <c r="E4312" t="s">
        <v>84</v>
      </c>
      <c r="F4312" t="str">
        <f t="shared" si="202"/>
        <v>Western Australia</v>
      </c>
      <c r="G4312" t="s">
        <v>28</v>
      </c>
      <c r="H4312">
        <v>6280</v>
      </c>
      <c r="I4312" t="s">
        <v>11</v>
      </c>
      <c r="J4312" t="s">
        <v>133</v>
      </c>
      <c r="K4312" t="s">
        <v>159</v>
      </c>
      <c r="L4312" t="s">
        <v>149</v>
      </c>
      <c r="M4312" s="5">
        <v>439</v>
      </c>
    </row>
    <row r="4313" spans="1:13" x14ac:dyDescent="0.25">
      <c r="A4313" s="2">
        <v>45562</v>
      </c>
      <c r="B4313" s="3">
        <f t="shared" si="203"/>
        <v>2025</v>
      </c>
      <c r="C4313" t="str">
        <f t="shared" si="201"/>
        <v>2024-2025</v>
      </c>
      <c r="D4313" t="s">
        <v>160</v>
      </c>
      <c r="E4313" t="s">
        <v>114</v>
      </c>
      <c r="F4313" t="str">
        <f t="shared" si="202"/>
        <v>Victoria</v>
      </c>
      <c r="G4313" t="s">
        <v>26</v>
      </c>
      <c r="H4313">
        <v>3353</v>
      </c>
      <c r="I4313" t="s">
        <v>11</v>
      </c>
      <c r="J4313" t="s">
        <v>127</v>
      </c>
      <c r="K4313" t="s">
        <v>157</v>
      </c>
      <c r="L4313" t="s">
        <v>147</v>
      </c>
      <c r="M4313" s="5">
        <v>60</v>
      </c>
    </row>
    <row r="4314" spans="1:13" x14ac:dyDescent="0.25">
      <c r="A4314" s="2">
        <v>45649</v>
      </c>
      <c r="B4314" s="3">
        <f t="shared" si="203"/>
        <v>2025</v>
      </c>
      <c r="C4314" t="str">
        <f t="shared" si="201"/>
        <v>2024-2025</v>
      </c>
      <c r="D4314" t="s">
        <v>160</v>
      </c>
      <c r="E4314" t="s">
        <v>103</v>
      </c>
      <c r="F4314" t="str">
        <f t="shared" si="202"/>
        <v>Victoria</v>
      </c>
      <c r="G4314" t="s">
        <v>26</v>
      </c>
      <c r="H4314">
        <v>3550</v>
      </c>
      <c r="I4314" t="s">
        <v>11</v>
      </c>
      <c r="J4314" t="s">
        <v>127</v>
      </c>
      <c r="K4314" t="s">
        <v>150</v>
      </c>
      <c r="L4314" t="s">
        <v>140</v>
      </c>
      <c r="M4314" s="5">
        <v>248</v>
      </c>
    </row>
    <row r="4315" spans="1:13" x14ac:dyDescent="0.25">
      <c r="A4315" s="2">
        <v>45537</v>
      </c>
      <c r="B4315" s="3">
        <f t="shared" si="203"/>
        <v>2025</v>
      </c>
      <c r="C4315" t="str">
        <f t="shared" si="201"/>
        <v>2024-2025</v>
      </c>
      <c r="D4315" t="s">
        <v>160</v>
      </c>
      <c r="E4315" t="s">
        <v>62</v>
      </c>
      <c r="F4315" t="str">
        <f t="shared" si="202"/>
        <v>Victoria</v>
      </c>
      <c r="G4315" t="s">
        <v>26</v>
      </c>
      <c r="H4315">
        <v>3690</v>
      </c>
      <c r="I4315" t="s">
        <v>11</v>
      </c>
      <c r="J4315" t="s">
        <v>135</v>
      </c>
      <c r="K4315" t="s">
        <v>154</v>
      </c>
      <c r="L4315" t="s">
        <v>144</v>
      </c>
      <c r="M4315" s="5">
        <v>428</v>
      </c>
    </row>
    <row r="4316" spans="1:13" x14ac:dyDescent="0.25">
      <c r="A4316" s="2">
        <v>45676</v>
      </c>
      <c r="B4316" s="3">
        <f t="shared" si="203"/>
        <v>2025</v>
      </c>
      <c r="C4316" t="str">
        <f t="shared" si="201"/>
        <v>2024-2025</v>
      </c>
      <c r="D4316" t="s">
        <v>160</v>
      </c>
      <c r="E4316" t="s">
        <v>84</v>
      </c>
      <c r="F4316" t="str">
        <f t="shared" si="202"/>
        <v>Western Australia</v>
      </c>
      <c r="G4316" t="s">
        <v>28</v>
      </c>
      <c r="H4316">
        <v>6280</v>
      </c>
      <c r="I4316" t="s">
        <v>11</v>
      </c>
      <c r="J4316" t="s">
        <v>133</v>
      </c>
      <c r="K4316" t="s">
        <v>157</v>
      </c>
      <c r="L4316" t="s">
        <v>147</v>
      </c>
      <c r="M4316" s="5">
        <v>473</v>
      </c>
    </row>
    <row r="4317" spans="1:13" x14ac:dyDescent="0.25">
      <c r="A4317" s="2">
        <v>45358</v>
      </c>
      <c r="B4317" s="3">
        <f t="shared" si="203"/>
        <v>2024</v>
      </c>
      <c r="C4317" t="str">
        <f t="shared" si="201"/>
        <v>2023-2024</v>
      </c>
      <c r="D4317" t="s">
        <v>160</v>
      </c>
      <c r="E4317" t="s">
        <v>105</v>
      </c>
      <c r="F4317" t="str">
        <f t="shared" si="202"/>
        <v>New South Wales</v>
      </c>
      <c r="G4317" t="s">
        <v>10</v>
      </c>
      <c r="H4317">
        <v>2031</v>
      </c>
      <c r="I4317" t="s">
        <v>11</v>
      </c>
      <c r="J4317" t="s">
        <v>124</v>
      </c>
      <c r="K4317" t="s">
        <v>154</v>
      </c>
      <c r="L4317" t="s">
        <v>144</v>
      </c>
      <c r="M4317" s="5">
        <v>319</v>
      </c>
    </row>
    <row r="4318" spans="1:13" x14ac:dyDescent="0.25">
      <c r="A4318" s="2">
        <v>45989</v>
      </c>
      <c r="B4318" s="3">
        <f t="shared" si="203"/>
        <v>2026</v>
      </c>
      <c r="C4318" t="str">
        <f t="shared" si="201"/>
        <v>2025-2026</v>
      </c>
      <c r="D4318" t="s">
        <v>161</v>
      </c>
      <c r="E4318" t="s">
        <v>22</v>
      </c>
      <c r="F4318" t="str">
        <f t="shared" si="202"/>
        <v>New South Wales</v>
      </c>
      <c r="G4318" t="s">
        <v>10</v>
      </c>
      <c r="H4318">
        <v>2116</v>
      </c>
      <c r="I4318" t="s">
        <v>11</v>
      </c>
      <c r="J4318" t="s">
        <v>123</v>
      </c>
      <c r="K4318" t="s">
        <v>151</v>
      </c>
      <c r="L4318" t="s">
        <v>141</v>
      </c>
      <c r="M4318" s="5">
        <v>250</v>
      </c>
    </row>
    <row r="4319" spans="1:13" x14ac:dyDescent="0.25">
      <c r="A4319" s="2">
        <v>45456</v>
      </c>
      <c r="B4319" s="3">
        <f t="shared" si="203"/>
        <v>2024</v>
      </c>
      <c r="C4319" t="str">
        <f t="shared" si="201"/>
        <v>2023-2024</v>
      </c>
      <c r="D4319" t="s">
        <v>160</v>
      </c>
      <c r="E4319" t="s">
        <v>58</v>
      </c>
      <c r="F4319" t="str">
        <f t="shared" si="202"/>
        <v>New South Wales</v>
      </c>
      <c r="G4319" t="s">
        <v>10</v>
      </c>
      <c r="H4319">
        <v>2790</v>
      </c>
      <c r="I4319" t="s">
        <v>11</v>
      </c>
      <c r="J4319" t="s">
        <v>130</v>
      </c>
      <c r="K4319" t="s">
        <v>154</v>
      </c>
      <c r="L4319" t="s">
        <v>144</v>
      </c>
      <c r="M4319" s="5">
        <v>760</v>
      </c>
    </row>
    <row r="4320" spans="1:13" x14ac:dyDescent="0.25">
      <c r="A4320" s="2">
        <v>46013</v>
      </c>
      <c r="B4320" s="3">
        <f t="shared" si="203"/>
        <v>2026</v>
      </c>
      <c r="C4320" t="str">
        <f t="shared" si="201"/>
        <v>2025-2026</v>
      </c>
      <c r="D4320" t="s">
        <v>161</v>
      </c>
      <c r="E4320" t="s">
        <v>25</v>
      </c>
      <c r="F4320" t="str">
        <f t="shared" si="202"/>
        <v>Victoria</v>
      </c>
      <c r="G4320" t="s">
        <v>26</v>
      </c>
      <c r="H4320">
        <v>3066</v>
      </c>
      <c r="I4320" t="s">
        <v>11</v>
      </c>
      <c r="J4320" t="s">
        <v>126</v>
      </c>
      <c r="K4320" t="s">
        <v>157</v>
      </c>
      <c r="L4320" t="s">
        <v>147</v>
      </c>
      <c r="M4320" s="5">
        <v>150</v>
      </c>
    </row>
    <row r="4321" spans="1:13" x14ac:dyDescent="0.25">
      <c r="A4321" s="2">
        <v>45367</v>
      </c>
      <c r="B4321" s="3">
        <f t="shared" si="203"/>
        <v>2024</v>
      </c>
      <c r="C4321" t="str">
        <f t="shared" si="201"/>
        <v>2023-2024</v>
      </c>
      <c r="D4321" t="s">
        <v>160</v>
      </c>
      <c r="E4321" t="s">
        <v>104</v>
      </c>
      <c r="F4321" t="str">
        <f t="shared" si="202"/>
        <v>Victoria</v>
      </c>
      <c r="G4321" t="s">
        <v>26</v>
      </c>
      <c r="H4321">
        <v>3175</v>
      </c>
      <c r="I4321" t="s">
        <v>11</v>
      </c>
      <c r="J4321" t="s">
        <v>125</v>
      </c>
      <c r="K4321" t="s">
        <v>157</v>
      </c>
      <c r="L4321" t="s">
        <v>147</v>
      </c>
      <c r="M4321" s="5">
        <v>264</v>
      </c>
    </row>
    <row r="4322" spans="1:13" x14ac:dyDescent="0.25">
      <c r="A4322" s="2">
        <v>45398</v>
      </c>
      <c r="B4322" s="3">
        <f t="shared" si="203"/>
        <v>2024</v>
      </c>
      <c r="C4322" t="str">
        <f t="shared" si="201"/>
        <v>2023-2024</v>
      </c>
      <c r="D4322" t="s">
        <v>160</v>
      </c>
      <c r="E4322" t="s">
        <v>69</v>
      </c>
      <c r="F4322" t="str">
        <f t="shared" si="202"/>
        <v>Victoria</v>
      </c>
      <c r="G4322" t="s">
        <v>26</v>
      </c>
      <c r="H4322">
        <v>3148</v>
      </c>
      <c r="I4322" t="s">
        <v>11</v>
      </c>
      <c r="J4322" t="s">
        <v>125</v>
      </c>
      <c r="K4322" t="s">
        <v>157</v>
      </c>
      <c r="L4322" t="s">
        <v>147</v>
      </c>
      <c r="M4322" s="5">
        <v>137</v>
      </c>
    </row>
    <row r="4323" spans="1:13" x14ac:dyDescent="0.25">
      <c r="A4323" s="2">
        <v>45996</v>
      </c>
      <c r="B4323" s="3">
        <f t="shared" si="203"/>
        <v>2026</v>
      </c>
      <c r="C4323" t="str">
        <f t="shared" si="201"/>
        <v>2025-2026</v>
      </c>
      <c r="D4323" t="s">
        <v>161</v>
      </c>
      <c r="E4323" t="s">
        <v>49</v>
      </c>
      <c r="F4323" t="str">
        <f t="shared" si="202"/>
        <v>New South Wales</v>
      </c>
      <c r="G4323" t="s">
        <v>10</v>
      </c>
      <c r="H4323">
        <v>2350</v>
      </c>
      <c r="I4323" t="s">
        <v>11</v>
      </c>
      <c r="J4323" t="s">
        <v>120</v>
      </c>
      <c r="K4323" t="s">
        <v>159</v>
      </c>
      <c r="L4323" t="s">
        <v>149</v>
      </c>
      <c r="M4323" s="5">
        <v>283</v>
      </c>
    </row>
    <row r="4324" spans="1:13" x14ac:dyDescent="0.25">
      <c r="A4324" s="2">
        <v>46015</v>
      </c>
      <c r="B4324" s="3">
        <f t="shared" si="203"/>
        <v>2026</v>
      </c>
      <c r="C4324" t="str">
        <f t="shared" si="201"/>
        <v>2025-2026</v>
      </c>
      <c r="D4324" t="s">
        <v>160</v>
      </c>
      <c r="E4324" t="s">
        <v>78</v>
      </c>
      <c r="F4324" t="str">
        <f t="shared" si="202"/>
        <v>New South Wales</v>
      </c>
      <c r="G4324" t="s">
        <v>10</v>
      </c>
      <c r="H4324">
        <v>2480</v>
      </c>
      <c r="I4324" t="s">
        <v>11</v>
      </c>
      <c r="J4324" t="s">
        <v>120</v>
      </c>
      <c r="K4324" t="s">
        <v>157</v>
      </c>
      <c r="L4324" t="s">
        <v>147</v>
      </c>
      <c r="M4324" s="5">
        <v>130</v>
      </c>
    </row>
    <row r="4325" spans="1:13" x14ac:dyDescent="0.25">
      <c r="A4325" s="2">
        <v>45538</v>
      </c>
      <c r="B4325" s="3">
        <f t="shared" si="203"/>
        <v>2025</v>
      </c>
      <c r="C4325" t="str">
        <f t="shared" si="201"/>
        <v>2024-2025</v>
      </c>
      <c r="D4325" t="s">
        <v>160</v>
      </c>
      <c r="E4325" t="s">
        <v>81</v>
      </c>
      <c r="F4325" t="str">
        <f t="shared" si="202"/>
        <v>Victoria</v>
      </c>
      <c r="G4325" t="s">
        <v>26</v>
      </c>
      <c r="H4325">
        <v>3076</v>
      </c>
      <c r="I4325" t="s">
        <v>11</v>
      </c>
      <c r="J4325" t="s">
        <v>126</v>
      </c>
      <c r="K4325" t="s">
        <v>159</v>
      </c>
      <c r="L4325" t="s">
        <v>149</v>
      </c>
      <c r="M4325" s="5">
        <v>524</v>
      </c>
    </row>
    <row r="4326" spans="1:13" x14ac:dyDescent="0.25">
      <c r="A4326" s="2">
        <v>45471</v>
      </c>
      <c r="B4326" s="3">
        <f t="shared" si="203"/>
        <v>2024</v>
      </c>
      <c r="C4326" t="str">
        <f t="shared" si="201"/>
        <v>2023-2024</v>
      </c>
      <c r="D4326" t="s">
        <v>160</v>
      </c>
      <c r="E4326" t="s">
        <v>63</v>
      </c>
      <c r="F4326" t="str">
        <f t="shared" si="202"/>
        <v>Queensland</v>
      </c>
      <c r="G4326" t="s">
        <v>19</v>
      </c>
      <c r="H4326">
        <v>4068</v>
      </c>
      <c r="I4326" t="s">
        <v>11</v>
      </c>
      <c r="J4326" t="s">
        <v>129</v>
      </c>
      <c r="K4326" t="s">
        <v>157</v>
      </c>
      <c r="L4326" t="s">
        <v>147</v>
      </c>
      <c r="M4326" s="5">
        <v>176</v>
      </c>
    </row>
    <row r="4327" spans="1:13" x14ac:dyDescent="0.25">
      <c r="A4327" s="2">
        <v>45766</v>
      </c>
      <c r="B4327" s="3">
        <f t="shared" si="203"/>
        <v>2025</v>
      </c>
      <c r="C4327" t="str">
        <f t="shared" si="201"/>
        <v>2024-2025</v>
      </c>
      <c r="D4327" t="s">
        <v>160</v>
      </c>
      <c r="E4327" t="s">
        <v>90</v>
      </c>
      <c r="F4327" t="str">
        <f t="shared" si="202"/>
        <v>New South Wales</v>
      </c>
      <c r="G4327" t="s">
        <v>10</v>
      </c>
      <c r="H4327">
        <v>2650</v>
      </c>
      <c r="I4327" t="s">
        <v>11</v>
      </c>
      <c r="J4327" t="s">
        <v>130</v>
      </c>
      <c r="K4327" t="s">
        <v>154</v>
      </c>
      <c r="L4327" t="s">
        <v>144</v>
      </c>
      <c r="M4327" s="5">
        <v>147</v>
      </c>
    </row>
    <row r="4328" spans="1:13" x14ac:dyDescent="0.25">
      <c r="A4328" s="2">
        <v>45509</v>
      </c>
      <c r="B4328" s="3">
        <f t="shared" si="203"/>
        <v>2025</v>
      </c>
      <c r="C4328" t="str">
        <f t="shared" si="201"/>
        <v>2024-2025</v>
      </c>
      <c r="D4328" t="s">
        <v>160</v>
      </c>
      <c r="E4328" t="s">
        <v>113</v>
      </c>
      <c r="F4328" t="str">
        <f t="shared" si="202"/>
        <v>New South Wales</v>
      </c>
      <c r="G4328" t="s">
        <v>10</v>
      </c>
      <c r="H4328">
        <v>2101</v>
      </c>
      <c r="I4328" t="s">
        <v>11</v>
      </c>
      <c r="J4328" t="s">
        <v>123</v>
      </c>
      <c r="K4328" t="s">
        <v>157</v>
      </c>
      <c r="L4328" t="s">
        <v>147</v>
      </c>
      <c r="M4328" s="5">
        <v>787</v>
      </c>
    </row>
    <row r="4329" spans="1:13" x14ac:dyDescent="0.25">
      <c r="A4329" s="2">
        <v>45887</v>
      </c>
      <c r="B4329" s="3">
        <f t="shared" si="203"/>
        <v>2026</v>
      </c>
      <c r="C4329" t="str">
        <f t="shared" si="201"/>
        <v>2025-2026</v>
      </c>
      <c r="D4329" t="s">
        <v>160</v>
      </c>
      <c r="E4329" t="s">
        <v>9</v>
      </c>
      <c r="F4329" t="str">
        <f t="shared" si="202"/>
        <v>New South Wales</v>
      </c>
      <c r="G4329" t="s">
        <v>10</v>
      </c>
      <c r="H4329">
        <v>2067</v>
      </c>
      <c r="I4329" t="s">
        <v>11</v>
      </c>
      <c r="J4329" t="s">
        <v>124</v>
      </c>
      <c r="K4329" t="s">
        <v>153</v>
      </c>
      <c r="L4329" t="s">
        <v>143</v>
      </c>
      <c r="M4329" s="5">
        <v>784</v>
      </c>
    </row>
    <row r="4330" spans="1:13" x14ac:dyDescent="0.25">
      <c r="A4330" s="2">
        <v>45386</v>
      </c>
      <c r="B4330" s="3">
        <f t="shared" si="203"/>
        <v>2024</v>
      </c>
      <c r="C4330" t="str">
        <f t="shared" si="201"/>
        <v>2023-2024</v>
      </c>
      <c r="D4330" t="s">
        <v>160</v>
      </c>
      <c r="E4330" t="s">
        <v>23</v>
      </c>
      <c r="F4330" t="str">
        <f t="shared" si="202"/>
        <v>New South Wales</v>
      </c>
      <c r="G4330" t="s">
        <v>10</v>
      </c>
      <c r="H4330">
        <v>2830</v>
      </c>
      <c r="I4330" t="s">
        <v>11</v>
      </c>
      <c r="J4330" t="s">
        <v>130</v>
      </c>
      <c r="K4330" t="s">
        <v>159</v>
      </c>
      <c r="L4330" t="s">
        <v>149</v>
      </c>
      <c r="M4330" s="5">
        <v>406</v>
      </c>
    </row>
    <row r="4331" spans="1:13" x14ac:dyDescent="0.25">
      <c r="A4331" s="2">
        <v>46021</v>
      </c>
      <c r="B4331" s="3">
        <f t="shared" si="203"/>
        <v>2026</v>
      </c>
      <c r="C4331" t="str">
        <f t="shared" si="201"/>
        <v>2025-2026</v>
      </c>
      <c r="D4331" t="s">
        <v>160</v>
      </c>
      <c r="E4331" t="s">
        <v>38</v>
      </c>
      <c r="F4331" t="str">
        <f t="shared" si="202"/>
        <v>Victoria</v>
      </c>
      <c r="G4331" t="s">
        <v>26</v>
      </c>
      <c r="H4331">
        <v>3199</v>
      </c>
      <c r="I4331" t="s">
        <v>11</v>
      </c>
      <c r="J4331" t="s">
        <v>125</v>
      </c>
      <c r="K4331" t="s">
        <v>154</v>
      </c>
      <c r="L4331" t="s">
        <v>144</v>
      </c>
      <c r="M4331" s="5">
        <v>522</v>
      </c>
    </row>
    <row r="4332" spans="1:13" x14ac:dyDescent="0.25">
      <c r="A4332" s="2">
        <v>45555</v>
      </c>
      <c r="B4332" s="3">
        <f t="shared" si="203"/>
        <v>2025</v>
      </c>
      <c r="C4332" t="str">
        <f t="shared" si="201"/>
        <v>2024-2025</v>
      </c>
      <c r="D4332" t="s">
        <v>160</v>
      </c>
      <c r="E4332" t="s">
        <v>94</v>
      </c>
      <c r="F4332" t="str">
        <f t="shared" si="202"/>
        <v>Queensland</v>
      </c>
      <c r="G4332" t="s">
        <v>19</v>
      </c>
      <c r="H4332">
        <v>4551</v>
      </c>
      <c r="I4332" t="s">
        <v>11</v>
      </c>
      <c r="J4332" t="s">
        <v>134</v>
      </c>
      <c r="K4332" t="s">
        <v>159</v>
      </c>
      <c r="L4332" t="s">
        <v>149</v>
      </c>
      <c r="M4332" s="5">
        <v>504</v>
      </c>
    </row>
    <row r="4333" spans="1:13" x14ac:dyDescent="0.25">
      <c r="A4333" s="2">
        <v>45713</v>
      </c>
      <c r="B4333" s="3">
        <f t="shared" si="203"/>
        <v>2025</v>
      </c>
      <c r="C4333" t="str">
        <f t="shared" si="201"/>
        <v>2024-2025</v>
      </c>
      <c r="D4333" t="s">
        <v>160</v>
      </c>
      <c r="E4333" t="s">
        <v>82</v>
      </c>
      <c r="F4333" t="str">
        <f t="shared" si="202"/>
        <v>Queensland</v>
      </c>
      <c r="G4333" t="s">
        <v>19</v>
      </c>
      <c r="H4333">
        <v>4215</v>
      </c>
      <c r="I4333" t="s">
        <v>11</v>
      </c>
      <c r="J4333" t="s">
        <v>122</v>
      </c>
      <c r="K4333" t="s">
        <v>151</v>
      </c>
      <c r="L4333" t="s">
        <v>141</v>
      </c>
      <c r="M4333" s="5">
        <v>648</v>
      </c>
    </row>
    <row r="4334" spans="1:13" x14ac:dyDescent="0.25">
      <c r="A4334" s="2">
        <v>45803</v>
      </c>
      <c r="B4334" s="3">
        <f t="shared" si="203"/>
        <v>2025</v>
      </c>
      <c r="C4334" t="str">
        <f t="shared" si="201"/>
        <v>2024-2025</v>
      </c>
      <c r="D4334" t="s">
        <v>160</v>
      </c>
      <c r="E4334" t="s">
        <v>94</v>
      </c>
      <c r="F4334" t="str">
        <f t="shared" si="202"/>
        <v>Queensland</v>
      </c>
      <c r="G4334" t="s">
        <v>19</v>
      </c>
      <c r="H4334">
        <v>4551</v>
      </c>
      <c r="I4334" t="s">
        <v>11</v>
      </c>
      <c r="J4334" t="s">
        <v>134</v>
      </c>
      <c r="K4334" t="s">
        <v>150</v>
      </c>
      <c r="L4334" t="s">
        <v>140</v>
      </c>
      <c r="M4334" s="5">
        <v>627</v>
      </c>
    </row>
    <row r="4335" spans="1:13" x14ac:dyDescent="0.25">
      <c r="A4335" s="2">
        <v>45761</v>
      </c>
      <c r="B4335" s="3">
        <f t="shared" si="203"/>
        <v>2025</v>
      </c>
      <c r="C4335" t="str">
        <f t="shared" si="201"/>
        <v>2024-2025</v>
      </c>
      <c r="D4335" t="s">
        <v>161</v>
      </c>
      <c r="E4335" t="s">
        <v>92</v>
      </c>
      <c r="F4335" t="str">
        <f t="shared" si="202"/>
        <v>New South Wales</v>
      </c>
      <c r="G4335" t="s">
        <v>10</v>
      </c>
      <c r="H4335">
        <v>2015</v>
      </c>
      <c r="I4335" t="s">
        <v>11</v>
      </c>
      <c r="J4335" t="s">
        <v>124</v>
      </c>
      <c r="K4335" t="s">
        <v>154</v>
      </c>
      <c r="L4335" t="s">
        <v>144</v>
      </c>
      <c r="M4335" s="5">
        <v>487</v>
      </c>
    </row>
    <row r="4336" spans="1:13" x14ac:dyDescent="0.25">
      <c r="A4336" s="2">
        <v>45582</v>
      </c>
      <c r="B4336" s="3">
        <f t="shared" si="203"/>
        <v>2025</v>
      </c>
      <c r="C4336" t="str">
        <f t="shared" si="201"/>
        <v>2024-2025</v>
      </c>
      <c r="D4336" t="s">
        <v>160</v>
      </c>
      <c r="E4336" t="s">
        <v>14</v>
      </c>
      <c r="F4336" t="str">
        <f t="shared" si="202"/>
        <v>Northern Territory</v>
      </c>
      <c r="G4336" t="s">
        <v>15</v>
      </c>
      <c r="H4336">
        <v>800</v>
      </c>
      <c r="I4336" t="s">
        <v>11</v>
      </c>
      <c r="J4336" t="s">
        <v>138</v>
      </c>
      <c r="K4336" t="s">
        <v>150</v>
      </c>
      <c r="L4336" t="s">
        <v>140</v>
      </c>
      <c r="M4336" s="5">
        <v>336</v>
      </c>
    </row>
    <row r="4337" spans="1:13" x14ac:dyDescent="0.25">
      <c r="A4337" s="2">
        <v>45668</v>
      </c>
      <c r="B4337" s="3">
        <f t="shared" si="203"/>
        <v>2025</v>
      </c>
      <c r="C4337" t="str">
        <f t="shared" si="201"/>
        <v>2024-2025</v>
      </c>
      <c r="D4337" t="s">
        <v>160</v>
      </c>
      <c r="E4337" t="s">
        <v>9</v>
      </c>
      <c r="F4337" t="str">
        <f t="shared" si="202"/>
        <v>New South Wales</v>
      </c>
      <c r="G4337" t="s">
        <v>10</v>
      </c>
      <c r="H4337">
        <v>2067</v>
      </c>
      <c r="I4337" t="s">
        <v>11</v>
      </c>
      <c r="J4337" t="s">
        <v>124</v>
      </c>
      <c r="K4337" t="s">
        <v>157</v>
      </c>
      <c r="L4337" t="s">
        <v>147</v>
      </c>
      <c r="M4337" s="5">
        <v>450</v>
      </c>
    </row>
    <row r="4338" spans="1:13" x14ac:dyDescent="0.25">
      <c r="A4338" s="2">
        <v>45343</v>
      </c>
      <c r="B4338" s="3">
        <f t="shared" si="203"/>
        <v>2024</v>
      </c>
      <c r="C4338" t="str">
        <f t="shared" si="201"/>
        <v>2023-2024</v>
      </c>
      <c r="D4338" t="s">
        <v>160</v>
      </c>
      <c r="E4338" t="s">
        <v>63</v>
      </c>
      <c r="F4338" t="str">
        <f t="shared" si="202"/>
        <v>Queensland</v>
      </c>
      <c r="G4338" t="s">
        <v>19</v>
      </c>
      <c r="H4338">
        <v>4068</v>
      </c>
      <c r="I4338" t="s">
        <v>11</v>
      </c>
      <c r="J4338" t="s">
        <v>129</v>
      </c>
      <c r="K4338" t="s">
        <v>151</v>
      </c>
      <c r="L4338" t="s">
        <v>141</v>
      </c>
      <c r="M4338" s="5">
        <v>161</v>
      </c>
    </row>
    <row r="4339" spans="1:13" x14ac:dyDescent="0.25">
      <c r="A4339" s="2">
        <v>45391</v>
      </c>
      <c r="B4339" s="3">
        <f t="shared" si="203"/>
        <v>2024</v>
      </c>
      <c r="C4339" t="str">
        <f t="shared" si="201"/>
        <v>2023-2024</v>
      </c>
      <c r="D4339" t="s">
        <v>160</v>
      </c>
      <c r="E4339" t="s">
        <v>94</v>
      </c>
      <c r="F4339" t="str">
        <f t="shared" si="202"/>
        <v>Queensland</v>
      </c>
      <c r="G4339" t="s">
        <v>19</v>
      </c>
      <c r="H4339">
        <v>4551</v>
      </c>
      <c r="I4339" t="s">
        <v>11</v>
      </c>
      <c r="J4339" t="s">
        <v>134</v>
      </c>
      <c r="K4339" t="s">
        <v>157</v>
      </c>
      <c r="L4339" t="s">
        <v>147</v>
      </c>
      <c r="M4339" s="5">
        <v>430</v>
      </c>
    </row>
    <row r="4340" spans="1:13" x14ac:dyDescent="0.25">
      <c r="A4340" s="2">
        <v>45535</v>
      </c>
      <c r="B4340" s="3">
        <f t="shared" si="203"/>
        <v>2025</v>
      </c>
      <c r="C4340" t="str">
        <f t="shared" si="201"/>
        <v>2024-2025</v>
      </c>
      <c r="D4340" t="s">
        <v>161</v>
      </c>
      <c r="E4340" t="s">
        <v>22</v>
      </c>
      <c r="F4340" t="str">
        <f t="shared" si="202"/>
        <v>New South Wales</v>
      </c>
      <c r="G4340" t="s">
        <v>10</v>
      </c>
      <c r="H4340">
        <v>2116</v>
      </c>
      <c r="I4340" t="s">
        <v>11</v>
      </c>
      <c r="J4340" t="s">
        <v>123</v>
      </c>
      <c r="K4340" t="s">
        <v>154</v>
      </c>
      <c r="L4340" t="s">
        <v>144</v>
      </c>
      <c r="M4340" s="5">
        <v>646</v>
      </c>
    </row>
    <row r="4341" spans="1:13" x14ac:dyDescent="0.25">
      <c r="A4341" s="2">
        <v>45864</v>
      </c>
      <c r="B4341" s="3">
        <f t="shared" si="203"/>
        <v>2026</v>
      </c>
      <c r="C4341" t="str">
        <f t="shared" si="201"/>
        <v>2025-2026</v>
      </c>
      <c r="D4341" t="s">
        <v>160</v>
      </c>
      <c r="E4341" t="s">
        <v>81</v>
      </c>
      <c r="F4341" t="str">
        <f t="shared" si="202"/>
        <v>Victoria</v>
      </c>
      <c r="G4341" t="s">
        <v>26</v>
      </c>
      <c r="H4341">
        <v>3076</v>
      </c>
      <c r="I4341" t="s">
        <v>11</v>
      </c>
      <c r="J4341" t="s">
        <v>126</v>
      </c>
      <c r="K4341" t="s">
        <v>159</v>
      </c>
      <c r="L4341" t="s">
        <v>149</v>
      </c>
      <c r="M4341" s="5">
        <v>495</v>
      </c>
    </row>
    <row r="4342" spans="1:13" x14ac:dyDescent="0.25">
      <c r="A4342" s="2">
        <v>45695</v>
      </c>
      <c r="B4342" s="3">
        <f t="shared" si="203"/>
        <v>2025</v>
      </c>
      <c r="C4342" t="str">
        <f t="shared" si="201"/>
        <v>2024-2025</v>
      </c>
      <c r="D4342" t="s">
        <v>160</v>
      </c>
      <c r="E4342" t="s">
        <v>106</v>
      </c>
      <c r="F4342" t="str">
        <f t="shared" si="202"/>
        <v>Queensland</v>
      </c>
      <c r="G4342" t="s">
        <v>19</v>
      </c>
      <c r="H4342">
        <v>4558</v>
      </c>
      <c r="I4342" t="s">
        <v>11</v>
      </c>
      <c r="J4342" t="s">
        <v>134</v>
      </c>
      <c r="K4342" t="s">
        <v>154</v>
      </c>
      <c r="L4342" t="s">
        <v>144</v>
      </c>
      <c r="M4342" s="5">
        <v>52</v>
      </c>
    </row>
    <row r="4343" spans="1:13" x14ac:dyDescent="0.25">
      <c r="A4343" s="2">
        <v>45757</v>
      </c>
      <c r="B4343" s="3">
        <f t="shared" si="203"/>
        <v>2025</v>
      </c>
      <c r="C4343" t="str">
        <f t="shared" si="201"/>
        <v>2024-2025</v>
      </c>
      <c r="D4343" t="s">
        <v>160</v>
      </c>
      <c r="E4343" t="s">
        <v>22</v>
      </c>
      <c r="F4343" t="str">
        <f t="shared" si="202"/>
        <v>New South Wales</v>
      </c>
      <c r="G4343" t="s">
        <v>10</v>
      </c>
      <c r="H4343">
        <v>2116</v>
      </c>
      <c r="I4343" t="s">
        <v>11</v>
      </c>
      <c r="J4343" t="s">
        <v>123</v>
      </c>
      <c r="K4343" t="s">
        <v>150</v>
      </c>
      <c r="L4343" t="s">
        <v>140</v>
      </c>
      <c r="M4343" s="5">
        <v>179</v>
      </c>
    </row>
    <row r="4344" spans="1:13" x14ac:dyDescent="0.25">
      <c r="A4344" s="2">
        <v>45879</v>
      </c>
      <c r="B4344" s="3">
        <f t="shared" si="203"/>
        <v>2026</v>
      </c>
      <c r="C4344" t="str">
        <f t="shared" si="201"/>
        <v>2025-2026</v>
      </c>
      <c r="D4344" t="s">
        <v>160</v>
      </c>
      <c r="E4344" t="s">
        <v>83</v>
      </c>
      <c r="F4344" t="str">
        <f t="shared" si="202"/>
        <v>Victoria</v>
      </c>
      <c r="G4344" t="s">
        <v>26</v>
      </c>
      <c r="H4344">
        <v>3551</v>
      </c>
      <c r="I4344" t="s">
        <v>11</v>
      </c>
      <c r="J4344" t="s">
        <v>127</v>
      </c>
      <c r="K4344" t="s">
        <v>159</v>
      </c>
      <c r="L4344" t="s">
        <v>149</v>
      </c>
      <c r="M4344" s="5">
        <v>399</v>
      </c>
    </row>
    <row r="4345" spans="1:13" x14ac:dyDescent="0.25">
      <c r="A4345" s="2">
        <v>45518</v>
      </c>
      <c r="B4345" s="3">
        <f t="shared" si="203"/>
        <v>2025</v>
      </c>
      <c r="C4345" t="str">
        <f t="shared" si="201"/>
        <v>2024-2025</v>
      </c>
      <c r="D4345" t="s">
        <v>160</v>
      </c>
      <c r="E4345" t="s">
        <v>90</v>
      </c>
      <c r="F4345" t="str">
        <f t="shared" si="202"/>
        <v>New South Wales</v>
      </c>
      <c r="G4345" t="s">
        <v>10</v>
      </c>
      <c r="H4345">
        <v>2650</v>
      </c>
      <c r="I4345" t="s">
        <v>11</v>
      </c>
      <c r="J4345" t="s">
        <v>130</v>
      </c>
      <c r="K4345" t="s">
        <v>151</v>
      </c>
      <c r="L4345" t="s">
        <v>141</v>
      </c>
      <c r="M4345" s="5">
        <v>754</v>
      </c>
    </row>
    <row r="4346" spans="1:13" x14ac:dyDescent="0.25">
      <c r="A4346" s="2">
        <v>45301</v>
      </c>
      <c r="B4346" s="3">
        <f t="shared" si="203"/>
        <v>2024</v>
      </c>
      <c r="C4346" t="str">
        <f t="shared" si="201"/>
        <v>2023-2024</v>
      </c>
      <c r="D4346" t="s">
        <v>160</v>
      </c>
      <c r="E4346" t="s">
        <v>59</v>
      </c>
      <c r="F4346" t="str">
        <f t="shared" si="202"/>
        <v>South Australia</v>
      </c>
      <c r="G4346" t="s">
        <v>17</v>
      </c>
      <c r="H4346">
        <v>5011</v>
      </c>
      <c r="I4346" t="s">
        <v>11</v>
      </c>
      <c r="J4346" t="s">
        <v>132</v>
      </c>
      <c r="K4346" t="s">
        <v>154</v>
      </c>
      <c r="L4346" t="s">
        <v>144</v>
      </c>
      <c r="M4346" s="5">
        <v>368</v>
      </c>
    </row>
    <row r="4347" spans="1:13" x14ac:dyDescent="0.25">
      <c r="A4347" s="2">
        <v>46005</v>
      </c>
      <c r="B4347" s="3">
        <f t="shared" si="203"/>
        <v>2026</v>
      </c>
      <c r="C4347" t="str">
        <f t="shared" si="201"/>
        <v>2025-2026</v>
      </c>
      <c r="D4347" t="s">
        <v>160</v>
      </c>
      <c r="E4347" t="s">
        <v>83</v>
      </c>
      <c r="F4347" t="str">
        <f t="shared" si="202"/>
        <v>Victoria</v>
      </c>
      <c r="G4347" t="s">
        <v>26</v>
      </c>
      <c r="H4347">
        <v>3551</v>
      </c>
      <c r="I4347" t="s">
        <v>11</v>
      </c>
      <c r="J4347" t="s">
        <v>127</v>
      </c>
      <c r="K4347" t="s">
        <v>151</v>
      </c>
      <c r="L4347" t="s">
        <v>141</v>
      </c>
      <c r="M4347" s="5">
        <v>359</v>
      </c>
    </row>
    <row r="4348" spans="1:13" x14ac:dyDescent="0.25">
      <c r="A4348" s="2">
        <v>45303</v>
      </c>
      <c r="B4348" s="3">
        <f t="shared" si="203"/>
        <v>2024</v>
      </c>
      <c r="C4348" t="str">
        <f t="shared" si="201"/>
        <v>2023-2024</v>
      </c>
      <c r="D4348" t="s">
        <v>160</v>
      </c>
      <c r="E4348" t="s">
        <v>41</v>
      </c>
      <c r="F4348" t="str">
        <f t="shared" si="202"/>
        <v>New South Wales</v>
      </c>
      <c r="G4348" t="s">
        <v>10</v>
      </c>
      <c r="H4348">
        <v>2478</v>
      </c>
      <c r="I4348" t="s">
        <v>11</v>
      </c>
      <c r="J4348" t="s">
        <v>120</v>
      </c>
      <c r="K4348" t="s">
        <v>154</v>
      </c>
      <c r="L4348" t="s">
        <v>144</v>
      </c>
      <c r="M4348" s="5">
        <v>436</v>
      </c>
    </row>
    <row r="4349" spans="1:13" x14ac:dyDescent="0.25">
      <c r="A4349" s="2">
        <v>45392</v>
      </c>
      <c r="B4349" s="3">
        <f t="shared" si="203"/>
        <v>2024</v>
      </c>
      <c r="C4349" t="str">
        <f t="shared" si="201"/>
        <v>2023-2024</v>
      </c>
      <c r="D4349" t="s">
        <v>160</v>
      </c>
      <c r="E4349" t="s">
        <v>34</v>
      </c>
      <c r="F4349" t="str">
        <f t="shared" si="202"/>
        <v>New South Wales</v>
      </c>
      <c r="G4349" t="s">
        <v>10</v>
      </c>
      <c r="H4349">
        <v>2560</v>
      </c>
      <c r="I4349" t="s">
        <v>11</v>
      </c>
      <c r="J4349" t="s">
        <v>121</v>
      </c>
      <c r="K4349" t="s">
        <v>157</v>
      </c>
      <c r="L4349" t="s">
        <v>147</v>
      </c>
      <c r="M4349" s="5">
        <v>556</v>
      </c>
    </row>
    <row r="4350" spans="1:13" x14ac:dyDescent="0.25">
      <c r="A4350" s="2">
        <v>45980</v>
      </c>
      <c r="B4350" s="3">
        <f t="shared" si="203"/>
        <v>2026</v>
      </c>
      <c r="C4350" t="str">
        <f t="shared" si="201"/>
        <v>2025-2026</v>
      </c>
      <c r="D4350" t="s">
        <v>160</v>
      </c>
      <c r="E4350" t="s">
        <v>14</v>
      </c>
      <c r="F4350" t="str">
        <f t="shared" si="202"/>
        <v>Northern Territory</v>
      </c>
      <c r="G4350" t="s">
        <v>15</v>
      </c>
      <c r="H4350">
        <v>800</v>
      </c>
      <c r="I4350" t="s">
        <v>11</v>
      </c>
      <c r="J4350" t="s">
        <v>138</v>
      </c>
      <c r="K4350" t="s">
        <v>157</v>
      </c>
      <c r="L4350" t="s">
        <v>147</v>
      </c>
      <c r="M4350" s="5">
        <v>668</v>
      </c>
    </row>
    <row r="4351" spans="1:13" x14ac:dyDescent="0.25">
      <c r="A4351" s="2">
        <v>45531</v>
      </c>
      <c r="B4351" s="3">
        <f t="shared" si="203"/>
        <v>2025</v>
      </c>
      <c r="C4351" t="str">
        <f t="shared" si="201"/>
        <v>2024-2025</v>
      </c>
      <c r="D4351" t="s">
        <v>161</v>
      </c>
      <c r="E4351" t="s">
        <v>66</v>
      </c>
      <c r="F4351" t="str">
        <f t="shared" si="202"/>
        <v>Western Australia</v>
      </c>
      <c r="G4351" t="s">
        <v>28</v>
      </c>
      <c r="H4351">
        <v>6330</v>
      </c>
      <c r="I4351" t="s">
        <v>11</v>
      </c>
      <c r="J4351" t="s">
        <v>133</v>
      </c>
      <c r="K4351" t="s">
        <v>157</v>
      </c>
      <c r="L4351" t="s">
        <v>147</v>
      </c>
      <c r="M4351" s="5">
        <v>349</v>
      </c>
    </row>
    <row r="4352" spans="1:13" x14ac:dyDescent="0.25">
      <c r="A4352" s="2">
        <v>45705</v>
      </c>
      <c r="B4352" s="3">
        <f t="shared" si="203"/>
        <v>2025</v>
      </c>
      <c r="C4352" t="str">
        <f t="shared" si="201"/>
        <v>2024-2025</v>
      </c>
      <c r="D4352" t="s">
        <v>161</v>
      </c>
      <c r="E4352" t="s">
        <v>77</v>
      </c>
      <c r="F4352" t="str">
        <f t="shared" si="202"/>
        <v>Victoria</v>
      </c>
      <c r="G4352" t="s">
        <v>26</v>
      </c>
      <c r="H4352">
        <v>3018</v>
      </c>
      <c r="I4352" t="s">
        <v>11</v>
      </c>
      <c r="J4352" t="s">
        <v>126</v>
      </c>
      <c r="K4352" t="s">
        <v>154</v>
      </c>
      <c r="L4352" t="s">
        <v>144</v>
      </c>
      <c r="M4352" s="5">
        <v>242</v>
      </c>
    </row>
    <row r="4353" spans="1:13" x14ac:dyDescent="0.25">
      <c r="A4353" s="2">
        <v>45338</v>
      </c>
      <c r="B4353" s="3">
        <f t="shared" si="203"/>
        <v>2024</v>
      </c>
      <c r="C4353" t="str">
        <f t="shared" si="201"/>
        <v>2023-2024</v>
      </c>
      <c r="D4353" t="s">
        <v>160</v>
      </c>
      <c r="E4353" t="s">
        <v>14</v>
      </c>
      <c r="F4353" t="str">
        <f t="shared" si="202"/>
        <v>Northern Territory</v>
      </c>
      <c r="G4353" t="s">
        <v>15</v>
      </c>
      <c r="H4353">
        <v>800</v>
      </c>
      <c r="I4353" t="s">
        <v>11</v>
      </c>
      <c r="J4353" t="s">
        <v>138</v>
      </c>
      <c r="K4353" t="s">
        <v>159</v>
      </c>
      <c r="L4353" t="s">
        <v>149</v>
      </c>
      <c r="M4353" s="5">
        <v>314</v>
      </c>
    </row>
    <row r="4354" spans="1:13" x14ac:dyDescent="0.25">
      <c r="A4354" s="2">
        <v>45902</v>
      </c>
      <c r="B4354" s="3">
        <f t="shared" si="203"/>
        <v>2026</v>
      </c>
      <c r="C4354" t="str">
        <f t="shared" ref="C4354:C4417" si="204">IF(MONTH(A4354) &gt;= 7, YEAR(A4354) &amp; "-" &amp; YEAR(A4354) + 1, YEAR(A4354) - 1 &amp; "-" &amp; YEAR(A4354))</f>
        <v>2025-2026</v>
      </c>
      <c r="D4354" t="s">
        <v>160</v>
      </c>
      <c r="E4354" t="s">
        <v>38</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26</v>
      </c>
      <c r="H4354">
        <v>3199</v>
      </c>
      <c r="I4354" t="s">
        <v>11</v>
      </c>
      <c r="J4354" t="s">
        <v>125</v>
      </c>
      <c r="K4354" t="s">
        <v>155</v>
      </c>
      <c r="L4354" t="s">
        <v>145</v>
      </c>
      <c r="M4354" s="5">
        <v>762</v>
      </c>
    </row>
    <row r="4355" spans="1:13" x14ac:dyDescent="0.25">
      <c r="A4355" s="2">
        <v>45477</v>
      </c>
      <c r="B4355" s="3">
        <f t="shared" ref="B4355:B4418" si="206">IF(MONTH(A4355)&gt;=7,YEAR(A4355)+1,YEAR(A4355))</f>
        <v>2025</v>
      </c>
      <c r="C4355" t="str">
        <f t="shared" si="204"/>
        <v>2024-2025</v>
      </c>
      <c r="D4355" t="s">
        <v>160</v>
      </c>
      <c r="E4355" t="s">
        <v>78</v>
      </c>
      <c r="F4355" t="str">
        <f t="shared" si="205"/>
        <v>New South Wales</v>
      </c>
      <c r="G4355" t="s">
        <v>10</v>
      </c>
      <c r="H4355">
        <v>2480</v>
      </c>
      <c r="I4355" t="s">
        <v>11</v>
      </c>
      <c r="J4355" t="s">
        <v>120</v>
      </c>
      <c r="K4355" t="s">
        <v>150</v>
      </c>
      <c r="L4355" t="s">
        <v>140</v>
      </c>
      <c r="M4355" s="5">
        <v>622</v>
      </c>
    </row>
    <row r="4356" spans="1:13" x14ac:dyDescent="0.25">
      <c r="A4356" s="2">
        <v>45640</v>
      </c>
      <c r="B4356" s="3">
        <f t="shared" si="206"/>
        <v>2025</v>
      </c>
      <c r="C4356" t="str">
        <f t="shared" si="204"/>
        <v>2024-2025</v>
      </c>
      <c r="D4356" t="s">
        <v>160</v>
      </c>
      <c r="E4356" t="s">
        <v>103</v>
      </c>
      <c r="F4356" t="str">
        <f t="shared" si="205"/>
        <v>Victoria</v>
      </c>
      <c r="G4356" t="s">
        <v>26</v>
      </c>
      <c r="H4356">
        <v>3550</v>
      </c>
      <c r="I4356" t="s">
        <v>11</v>
      </c>
      <c r="J4356" t="s">
        <v>127</v>
      </c>
      <c r="K4356" t="s">
        <v>154</v>
      </c>
      <c r="L4356" t="s">
        <v>144</v>
      </c>
      <c r="M4356" s="5">
        <v>275</v>
      </c>
    </row>
    <row r="4357" spans="1:13" x14ac:dyDescent="0.25">
      <c r="A4357" s="2">
        <v>45542</v>
      </c>
      <c r="B4357" s="3">
        <f t="shared" si="206"/>
        <v>2025</v>
      </c>
      <c r="C4357" t="str">
        <f t="shared" si="204"/>
        <v>2024-2025</v>
      </c>
      <c r="D4357" t="s">
        <v>160</v>
      </c>
      <c r="E4357" t="s">
        <v>103</v>
      </c>
      <c r="F4357" t="str">
        <f t="shared" si="205"/>
        <v>Victoria</v>
      </c>
      <c r="G4357" t="s">
        <v>26</v>
      </c>
      <c r="H4357">
        <v>3550</v>
      </c>
      <c r="I4357" t="s">
        <v>11</v>
      </c>
      <c r="J4357" t="s">
        <v>127</v>
      </c>
      <c r="K4357" t="s">
        <v>159</v>
      </c>
      <c r="L4357" t="s">
        <v>149</v>
      </c>
      <c r="M4357" s="5">
        <v>581</v>
      </c>
    </row>
    <row r="4358" spans="1:13" x14ac:dyDescent="0.25">
      <c r="A4358" s="2">
        <v>45360</v>
      </c>
      <c r="B4358" s="3">
        <f t="shared" si="206"/>
        <v>2024</v>
      </c>
      <c r="C4358" t="str">
        <f t="shared" si="204"/>
        <v>2023-2024</v>
      </c>
      <c r="D4358" t="s">
        <v>160</v>
      </c>
      <c r="E4358" t="s">
        <v>104</v>
      </c>
      <c r="F4358" t="str">
        <f t="shared" si="205"/>
        <v>Victoria</v>
      </c>
      <c r="G4358" t="s">
        <v>26</v>
      </c>
      <c r="H4358">
        <v>3175</v>
      </c>
      <c r="I4358" t="s">
        <v>11</v>
      </c>
      <c r="J4358" t="s">
        <v>125</v>
      </c>
      <c r="K4358" t="s">
        <v>150</v>
      </c>
      <c r="L4358" t="s">
        <v>140</v>
      </c>
      <c r="M4358" s="5">
        <v>519</v>
      </c>
    </row>
    <row r="4359" spans="1:13" x14ac:dyDescent="0.25">
      <c r="A4359" s="2">
        <v>46006</v>
      </c>
      <c r="B4359" s="3">
        <f t="shared" si="206"/>
        <v>2026</v>
      </c>
      <c r="C4359" t="str">
        <f t="shared" si="204"/>
        <v>2025-2026</v>
      </c>
      <c r="D4359" t="s">
        <v>160</v>
      </c>
      <c r="E4359" t="s">
        <v>114</v>
      </c>
      <c r="F4359" t="str">
        <f t="shared" si="205"/>
        <v>Victoria</v>
      </c>
      <c r="G4359" t="s">
        <v>26</v>
      </c>
      <c r="H4359">
        <v>3353</v>
      </c>
      <c r="I4359" t="s">
        <v>11</v>
      </c>
      <c r="J4359" t="s">
        <v>127</v>
      </c>
      <c r="K4359" t="s">
        <v>157</v>
      </c>
      <c r="L4359" t="s">
        <v>147</v>
      </c>
      <c r="M4359" s="5">
        <v>764</v>
      </c>
    </row>
    <row r="4360" spans="1:13" x14ac:dyDescent="0.25">
      <c r="A4360" s="2">
        <v>45457</v>
      </c>
      <c r="B4360" s="3">
        <f t="shared" si="206"/>
        <v>2024</v>
      </c>
      <c r="C4360" t="str">
        <f t="shared" si="204"/>
        <v>2023-2024</v>
      </c>
      <c r="D4360" t="s">
        <v>160</v>
      </c>
      <c r="E4360" t="s">
        <v>80</v>
      </c>
      <c r="F4360" t="str">
        <f t="shared" si="205"/>
        <v>New South Wales</v>
      </c>
      <c r="G4360" t="s">
        <v>10</v>
      </c>
      <c r="H4360">
        <v>2120</v>
      </c>
      <c r="I4360" t="s">
        <v>11</v>
      </c>
      <c r="J4360" t="s">
        <v>123</v>
      </c>
      <c r="K4360" t="s">
        <v>154</v>
      </c>
      <c r="L4360" t="s">
        <v>144</v>
      </c>
      <c r="M4360" s="5">
        <v>285</v>
      </c>
    </row>
    <row r="4361" spans="1:13" x14ac:dyDescent="0.25">
      <c r="A4361" s="2">
        <v>45890</v>
      </c>
      <c r="B4361" s="3">
        <f t="shared" si="206"/>
        <v>2026</v>
      </c>
      <c r="C4361" t="str">
        <f t="shared" si="204"/>
        <v>2025-2026</v>
      </c>
      <c r="D4361" t="s">
        <v>160</v>
      </c>
      <c r="E4361" t="s">
        <v>12</v>
      </c>
      <c r="F4361" t="str">
        <f t="shared" si="205"/>
        <v>New South Wales</v>
      </c>
      <c r="G4361" t="s">
        <v>10</v>
      </c>
      <c r="H4361">
        <v>2795</v>
      </c>
      <c r="I4361" t="s">
        <v>11</v>
      </c>
      <c r="J4361" t="s">
        <v>130</v>
      </c>
      <c r="K4361" t="s">
        <v>151</v>
      </c>
      <c r="L4361" t="s">
        <v>141</v>
      </c>
      <c r="M4361" s="5">
        <v>23</v>
      </c>
    </row>
    <row r="4362" spans="1:13" x14ac:dyDescent="0.25">
      <c r="A4362" s="2">
        <v>45528</v>
      </c>
      <c r="B4362" s="3">
        <f t="shared" si="206"/>
        <v>2025</v>
      </c>
      <c r="C4362" t="str">
        <f t="shared" si="204"/>
        <v>2024-2025</v>
      </c>
      <c r="D4362" t="s">
        <v>160</v>
      </c>
      <c r="E4362" t="s">
        <v>103</v>
      </c>
      <c r="F4362" t="str">
        <f t="shared" si="205"/>
        <v>Victoria</v>
      </c>
      <c r="G4362" t="s">
        <v>26</v>
      </c>
      <c r="H4362">
        <v>3550</v>
      </c>
      <c r="I4362" t="s">
        <v>11</v>
      </c>
      <c r="J4362" t="s">
        <v>127</v>
      </c>
      <c r="K4362" t="s">
        <v>157</v>
      </c>
      <c r="L4362" t="s">
        <v>147</v>
      </c>
      <c r="M4362" s="5">
        <v>641</v>
      </c>
    </row>
    <row r="4363" spans="1:13" x14ac:dyDescent="0.25">
      <c r="A4363" s="2">
        <v>45404</v>
      </c>
      <c r="B4363" s="3">
        <f t="shared" si="206"/>
        <v>2024</v>
      </c>
      <c r="C4363" t="str">
        <f t="shared" si="204"/>
        <v>2023-2024</v>
      </c>
      <c r="D4363" t="s">
        <v>161</v>
      </c>
      <c r="E4363" t="s">
        <v>77</v>
      </c>
      <c r="F4363" t="str">
        <f t="shared" si="205"/>
        <v>Victoria</v>
      </c>
      <c r="G4363" t="s">
        <v>26</v>
      </c>
      <c r="H4363">
        <v>3018</v>
      </c>
      <c r="I4363" t="s">
        <v>11</v>
      </c>
      <c r="J4363" t="s">
        <v>126</v>
      </c>
      <c r="K4363" t="s">
        <v>151</v>
      </c>
      <c r="L4363" t="s">
        <v>141</v>
      </c>
      <c r="M4363" s="5">
        <v>695</v>
      </c>
    </row>
    <row r="4364" spans="1:13" x14ac:dyDescent="0.25">
      <c r="A4364" s="2">
        <v>45484</v>
      </c>
      <c r="B4364" s="3">
        <f t="shared" si="206"/>
        <v>2025</v>
      </c>
      <c r="C4364" t="str">
        <f t="shared" si="204"/>
        <v>2024-2025</v>
      </c>
      <c r="D4364" t="s">
        <v>160</v>
      </c>
      <c r="E4364" t="s">
        <v>84</v>
      </c>
      <c r="F4364" t="str">
        <f t="shared" si="205"/>
        <v>Western Australia</v>
      </c>
      <c r="G4364" t="s">
        <v>28</v>
      </c>
      <c r="H4364">
        <v>6280</v>
      </c>
      <c r="I4364" t="s">
        <v>11</v>
      </c>
      <c r="J4364" t="s">
        <v>133</v>
      </c>
      <c r="K4364" t="s">
        <v>159</v>
      </c>
      <c r="L4364" t="s">
        <v>149</v>
      </c>
      <c r="M4364" s="5">
        <v>629</v>
      </c>
    </row>
    <row r="4365" spans="1:13" x14ac:dyDescent="0.25">
      <c r="A4365" s="2">
        <v>45417</v>
      </c>
      <c r="B4365" s="3">
        <f t="shared" si="206"/>
        <v>2024</v>
      </c>
      <c r="C4365" t="str">
        <f t="shared" si="204"/>
        <v>2023-2024</v>
      </c>
      <c r="D4365" t="s">
        <v>160</v>
      </c>
      <c r="E4365" t="s">
        <v>90</v>
      </c>
      <c r="F4365" t="str">
        <f t="shared" si="205"/>
        <v>New South Wales</v>
      </c>
      <c r="G4365" t="s">
        <v>10</v>
      </c>
      <c r="H4365">
        <v>2650</v>
      </c>
      <c r="I4365" t="s">
        <v>11</v>
      </c>
      <c r="J4365" t="s">
        <v>130</v>
      </c>
      <c r="K4365" t="s">
        <v>159</v>
      </c>
      <c r="L4365" t="s">
        <v>149</v>
      </c>
      <c r="M4365" s="5">
        <v>242</v>
      </c>
    </row>
    <row r="4366" spans="1:13" x14ac:dyDescent="0.25">
      <c r="A4366" s="2">
        <v>45404</v>
      </c>
      <c r="B4366" s="3">
        <f t="shared" si="206"/>
        <v>2024</v>
      </c>
      <c r="C4366" t="str">
        <f t="shared" si="204"/>
        <v>2023-2024</v>
      </c>
      <c r="D4366" t="s">
        <v>160</v>
      </c>
      <c r="E4366" t="s">
        <v>34</v>
      </c>
      <c r="F4366" t="str">
        <f t="shared" si="205"/>
        <v>New South Wales</v>
      </c>
      <c r="G4366" t="s">
        <v>10</v>
      </c>
      <c r="H4366">
        <v>2560</v>
      </c>
      <c r="I4366" t="s">
        <v>11</v>
      </c>
      <c r="J4366" t="s">
        <v>121</v>
      </c>
      <c r="K4366" t="s">
        <v>154</v>
      </c>
      <c r="L4366" t="s">
        <v>144</v>
      </c>
      <c r="M4366" s="5">
        <v>142</v>
      </c>
    </row>
    <row r="4367" spans="1:13" x14ac:dyDescent="0.25">
      <c r="A4367" s="2">
        <v>45458</v>
      </c>
      <c r="B4367" s="3">
        <f t="shared" si="206"/>
        <v>2024</v>
      </c>
      <c r="C4367" t="str">
        <f t="shared" si="204"/>
        <v>2023-2024</v>
      </c>
      <c r="D4367" t="s">
        <v>160</v>
      </c>
      <c r="E4367" t="s">
        <v>9</v>
      </c>
      <c r="F4367" t="str">
        <f t="shared" si="205"/>
        <v>New South Wales</v>
      </c>
      <c r="G4367" t="s">
        <v>10</v>
      </c>
      <c r="H4367">
        <v>2067</v>
      </c>
      <c r="I4367" t="s">
        <v>11</v>
      </c>
      <c r="J4367" t="s">
        <v>124</v>
      </c>
      <c r="K4367" t="s">
        <v>151</v>
      </c>
      <c r="L4367" t="s">
        <v>141</v>
      </c>
      <c r="M4367" s="5">
        <v>499</v>
      </c>
    </row>
    <row r="4368" spans="1:13" x14ac:dyDescent="0.25">
      <c r="A4368" s="2">
        <v>45633</v>
      </c>
      <c r="B4368" s="3">
        <f t="shared" si="206"/>
        <v>2025</v>
      </c>
      <c r="C4368" t="str">
        <f t="shared" si="204"/>
        <v>2024-2025</v>
      </c>
      <c r="D4368" t="s">
        <v>160</v>
      </c>
      <c r="E4368" t="s">
        <v>25</v>
      </c>
      <c r="F4368" t="str">
        <f t="shared" si="205"/>
        <v>Victoria</v>
      </c>
      <c r="G4368" t="s">
        <v>26</v>
      </c>
      <c r="H4368">
        <v>3066</v>
      </c>
      <c r="I4368" t="s">
        <v>11</v>
      </c>
      <c r="J4368" t="s">
        <v>126</v>
      </c>
      <c r="K4368" t="s">
        <v>157</v>
      </c>
      <c r="L4368" t="s">
        <v>147</v>
      </c>
      <c r="M4368" s="5">
        <v>256</v>
      </c>
    </row>
    <row r="4369" spans="1:13" x14ac:dyDescent="0.25">
      <c r="A4369" s="2">
        <v>45382</v>
      </c>
      <c r="B4369" s="3">
        <f t="shared" si="206"/>
        <v>2024</v>
      </c>
      <c r="C4369" t="str">
        <f t="shared" si="204"/>
        <v>2023-2024</v>
      </c>
      <c r="D4369" t="s">
        <v>161</v>
      </c>
      <c r="E4369" t="s">
        <v>95</v>
      </c>
      <c r="F4369" t="str">
        <f t="shared" si="205"/>
        <v>New South Wales</v>
      </c>
      <c r="G4369" t="s">
        <v>10</v>
      </c>
      <c r="H4369">
        <v>2131</v>
      </c>
      <c r="I4369" t="s">
        <v>11</v>
      </c>
      <c r="J4369" t="s">
        <v>123</v>
      </c>
      <c r="K4369" t="s">
        <v>154</v>
      </c>
      <c r="L4369" t="s">
        <v>144</v>
      </c>
      <c r="M4369" s="5">
        <v>598</v>
      </c>
    </row>
    <row r="4370" spans="1:13" x14ac:dyDescent="0.25">
      <c r="A4370" s="2">
        <v>45796</v>
      </c>
      <c r="B4370" s="3">
        <f t="shared" si="206"/>
        <v>2025</v>
      </c>
      <c r="C4370" t="str">
        <f t="shared" si="204"/>
        <v>2024-2025</v>
      </c>
      <c r="D4370" t="s">
        <v>160</v>
      </c>
      <c r="E4370" t="s">
        <v>35</v>
      </c>
      <c r="F4370" t="str">
        <f t="shared" si="205"/>
        <v>Victoria</v>
      </c>
      <c r="G4370" t="s">
        <v>26</v>
      </c>
      <c r="H4370">
        <v>3280</v>
      </c>
      <c r="I4370" t="s">
        <v>11</v>
      </c>
      <c r="J4370" t="s">
        <v>127</v>
      </c>
      <c r="K4370" t="s">
        <v>154</v>
      </c>
      <c r="L4370" t="s">
        <v>144</v>
      </c>
      <c r="M4370" s="5">
        <v>97</v>
      </c>
    </row>
    <row r="4371" spans="1:13" x14ac:dyDescent="0.25">
      <c r="A4371" s="2">
        <v>45347</v>
      </c>
      <c r="B4371" s="3">
        <f t="shared" si="206"/>
        <v>2024</v>
      </c>
      <c r="C4371" t="str">
        <f t="shared" si="204"/>
        <v>2023-2024</v>
      </c>
      <c r="D4371" t="s">
        <v>161</v>
      </c>
      <c r="E4371" t="s">
        <v>66</v>
      </c>
      <c r="F4371" t="str">
        <f t="shared" si="205"/>
        <v>Western Australia</v>
      </c>
      <c r="G4371" t="s">
        <v>28</v>
      </c>
      <c r="H4371">
        <v>6330</v>
      </c>
      <c r="I4371" t="s">
        <v>11</v>
      </c>
      <c r="J4371" t="s">
        <v>133</v>
      </c>
      <c r="K4371" t="s">
        <v>154</v>
      </c>
      <c r="L4371" t="s">
        <v>144</v>
      </c>
      <c r="M4371" s="5">
        <v>554</v>
      </c>
    </row>
    <row r="4372" spans="1:13" x14ac:dyDescent="0.25">
      <c r="A4372" s="2">
        <v>45327</v>
      </c>
      <c r="B4372" s="3">
        <f t="shared" si="206"/>
        <v>2024</v>
      </c>
      <c r="C4372" t="str">
        <f t="shared" si="204"/>
        <v>2023-2024</v>
      </c>
      <c r="D4372" t="s">
        <v>160</v>
      </c>
      <c r="E4372" t="s">
        <v>105</v>
      </c>
      <c r="F4372" t="str">
        <f t="shared" si="205"/>
        <v>New South Wales</v>
      </c>
      <c r="G4372" t="s">
        <v>10</v>
      </c>
      <c r="H4372">
        <v>2031</v>
      </c>
      <c r="I4372" t="s">
        <v>11</v>
      </c>
      <c r="J4372" t="s">
        <v>124</v>
      </c>
      <c r="K4372" t="s">
        <v>159</v>
      </c>
      <c r="L4372" t="s">
        <v>149</v>
      </c>
      <c r="M4372" s="5">
        <v>496</v>
      </c>
    </row>
    <row r="4373" spans="1:13" x14ac:dyDescent="0.25">
      <c r="A4373" s="2">
        <v>45985</v>
      </c>
      <c r="B4373" s="3">
        <f t="shared" si="206"/>
        <v>2026</v>
      </c>
      <c r="C4373" t="str">
        <f t="shared" si="204"/>
        <v>2025-2026</v>
      </c>
      <c r="D4373" t="s">
        <v>160</v>
      </c>
      <c r="E4373" t="s">
        <v>24</v>
      </c>
      <c r="F4373" t="str">
        <f t="shared" si="205"/>
        <v>Queensland</v>
      </c>
      <c r="G4373" t="s">
        <v>19</v>
      </c>
      <c r="H4373">
        <v>4053</v>
      </c>
      <c r="I4373" t="s">
        <v>11</v>
      </c>
      <c r="J4373" t="s">
        <v>129</v>
      </c>
      <c r="K4373" t="s">
        <v>151</v>
      </c>
      <c r="L4373" t="s">
        <v>141</v>
      </c>
      <c r="M4373" s="5">
        <v>294</v>
      </c>
    </row>
    <row r="4374" spans="1:13" x14ac:dyDescent="0.25">
      <c r="A4374" s="2">
        <v>45745</v>
      </c>
      <c r="B4374" s="3">
        <f t="shared" si="206"/>
        <v>2025</v>
      </c>
      <c r="C4374" t="str">
        <f t="shared" si="204"/>
        <v>2024-2025</v>
      </c>
      <c r="D4374" t="s">
        <v>160</v>
      </c>
      <c r="E4374" t="s">
        <v>9</v>
      </c>
      <c r="F4374" t="str">
        <f t="shared" si="205"/>
        <v>New South Wales</v>
      </c>
      <c r="G4374" t="s">
        <v>10</v>
      </c>
      <c r="H4374">
        <v>2067</v>
      </c>
      <c r="I4374" t="s">
        <v>11</v>
      </c>
      <c r="J4374" t="s">
        <v>124</v>
      </c>
      <c r="K4374" t="s">
        <v>150</v>
      </c>
      <c r="L4374" t="s">
        <v>140</v>
      </c>
      <c r="M4374" s="5">
        <v>589</v>
      </c>
    </row>
    <row r="4375" spans="1:13" x14ac:dyDescent="0.25">
      <c r="A4375" s="2">
        <v>45819</v>
      </c>
      <c r="B4375" s="3">
        <f t="shared" si="206"/>
        <v>2025</v>
      </c>
      <c r="C4375" t="str">
        <f t="shared" si="204"/>
        <v>2024-2025</v>
      </c>
      <c r="D4375" t="s">
        <v>160</v>
      </c>
      <c r="E4375" t="s">
        <v>73</v>
      </c>
      <c r="F4375" t="str">
        <f t="shared" si="205"/>
        <v>Queensland</v>
      </c>
      <c r="G4375" t="s">
        <v>19</v>
      </c>
      <c r="H4375">
        <v>4509</v>
      </c>
      <c r="I4375" t="s">
        <v>11</v>
      </c>
      <c r="J4375" t="s">
        <v>122</v>
      </c>
      <c r="K4375" t="s">
        <v>150</v>
      </c>
      <c r="L4375" t="s">
        <v>140</v>
      </c>
      <c r="M4375" s="5">
        <v>258</v>
      </c>
    </row>
    <row r="4376" spans="1:13" x14ac:dyDescent="0.25">
      <c r="A4376" s="2">
        <v>45985</v>
      </c>
      <c r="B4376" s="3">
        <f t="shared" si="206"/>
        <v>2026</v>
      </c>
      <c r="C4376" t="str">
        <f t="shared" si="204"/>
        <v>2025-2026</v>
      </c>
      <c r="D4376" t="s">
        <v>160</v>
      </c>
      <c r="E4376" t="s">
        <v>86</v>
      </c>
      <c r="F4376" t="str">
        <f t="shared" si="205"/>
        <v>Queensland</v>
      </c>
      <c r="G4376" t="s">
        <v>19</v>
      </c>
      <c r="H4376">
        <v>4119</v>
      </c>
      <c r="I4376" t="s">
        <v>11</v>
      </c>
      <c r="J4376" t="s">
        <v>129</v>
      </c>
      <c r="K4376" t="s">
        <v>157</v>
      </c>
      <c r="L4376" t="s">
        <v>147</v>
      </c>
      <c r="M4376" s="5">
        <v>765</v>
      </c>
    </row>
    <row r="4377" spans="1:13" x14ac:dyDescent="0.25">
      <c r="A4377" s="2">
        <v>45467</v>
      </c>
      <c r="B4377" s="3">
        <f t="shared" si="206"/>
        <v>2024</v>
      </c>
      <c r="C4377" t="str">
        <f t="shared" si="204"/>
        <v>2023-2024</v>
      </c>
      <c r="D4377" t="s">
        <v>160</v>
      </c>
      <c r="E4377" t="s">
        <v>94</v>
      </c>
      <c r="F4377" t="str">
        <f t="shared" si="205"/>
        <v>Queensland</v>
      </c>
      <c r="G4377" t="s">
        <v>19</v>
      </c>
      <c r="H4377">
        <v>4551</v>
      </c>
      <c r="I4377" t="s">
        <v>11</v>
      </c>
      <c r="J4377" t="s">
        <v>134</v>
      </c>
      <c r="K4377" t="s">
        <v>151</v>
      </c>
      <c r="L4377" t="s">
        <v>141</v>
      </c>
      <c r="M4377" s="5">
        <v>611</v>
      </c>
    </row>
    <row r="4378" spans="1:13" x14ac:dyDescent="0.25">
      <c r="A4378" s="2">
        <v>45578</v>
      </c>
      <c r="B4378" s="3">
        <f t="shared" si="206"/>
        <v>2025</v>
      </c>
      <c r="C4378" t="str">
        <f t="shared" si="204"/>
        <v>2024-2025</v>
      </c>
      <c r="D4378" t="s">
        <v>160</v>
      </c>
      <c r="E4378" t="s">
        <v>83</v>
      </c>
      <c r="F4378" t="str">
        <f t="shared" si="205"/>
        <v>Victoria</v>
      </c>
      <c r="G4378" t="s">
        <v>26</v>
      </c>
      <c r="H4378">
        <v>3551</v>
      </c>
      <c r="I4378" t="s">
        <v>11</v>
      </c>
      <c r="J4378" t="s">
        <v>127</v>
      </c>
      <c r="K4378" t="s">
        <v>150</v>
      </c>
      <c r="L4378" t="s">
        <v>140</v>
      </c>
      <c r="M4378" s="5">
        <v>139</v>
      </c>
    </row>
    <row r="4379" spans="1:13" x14ac:dyDescent="0.25">
      <c r="A4379" s="2">
        <v>46011</v>
      </c>
      <c r="B4379" s="3">
        <f t="shared" si="206"/>
        <v>2026</v>
      </c>
      <c r="C4379" t="str">
        <f t="shared" si="204"/>
        <v>2025-2026</v>
      </c>
      <c r="D4379" t="s">
        <v>160</v>
      </c>
      <c r="E4379" t="s">
        <v>81</v>
      </c>
      <c r="F4379" t="str">
        <f t="shared" si="205"/>
        <v>Victoria</v>
      </c>
      <c r="G4379" t="s">
        <v>26</v>
      </c>
      <c r="H4379">
        <v>3076</v>
      </c>
      <c r="I4379" t="s">
        <v>11</v>
      </c>
      <c r="J4379" t="s">
        <v>126</v>
      </c>
      <c r="K4379" t="s">
        <v>150</v>
      </c>
      <c r="L4379" t="s">
        <v>140</v>
      </c>
      <c r="M4379" s="5">
        <v>532</v>
      </c>
    </row>
    <row r="4380" spans="1:13" x14ac:dyDescent="0.25">
      <c r="A4380" s="2">
        <v>45523</v>
      </c>
      <c r="B4380" s="3">
        <f t="shared" si="206"/>
        <v>2025</v>
      </c>
      <c r="C4380" t="str">
        <f t="shared" si="204"/>
        <v>2024-2025</v>
      </c>
      <c r="D4380" t="s">
        <v>160</v>
      </c>
      <c r="E4380" t="s">
        <v>13</v>
      </c>
      <c r="F4380" t="str">
        <f t="shared" si="205"/>
        <v>New South Wales</v>
      </c>
      <c r="G4380" t="s">
        <v>10</v>
      </c>
      <c r="H4380">
        <v>2141</v>
      </c>
      <c r="I4380" t="s">
        <v>11</v>
      </c>
      <c r="J4380" t="s">
        <v>123</v>
      </c>
      <c r="K4380" t="s">
        <v>154</v>
      </c>
      <c r="L4380" t="s">
        <v>144</v>
      </c>
      <c r="M4380" s="5">
        <v>645</v>
      </c>
    </row>
    <row r="4381" spans="1:13" x14ac:dyDescent="0.25">
      <c r="A4381" s="2">
        <v>45735</v>
      </c>
      <c r="B4381" s="3">
        <f t="shared" si="206"/>
        <v>2025</v>
      </c>
      <c r="C4381" t="str">
        <f t="shared" si="204"/>
        <v>2024-2025</v>
      </c>
      <c r="D4381" t="s">
        <v>160</v>
      </c>
      <c r="E4381" t="s">
        <v>84</v>
      </c>
      <c r="F4381" t="str">
        <f t="shared" si="205"/>
        <v>Western Australia</v>
      </c>
      <c r="G4381" t="s">
        <v>28</v>
      </c>
      <c r="H4381">
        <v>6280</v>
      </c>
      <c r="I4381" t="s">
        <v>11</v>
      </c>
      <c r="J4381" t="s">
        <v>133</v>
      </c>
      <c r="K4381" t="s">
        <v>151</v>
      </c>
      <c r="L4381" t="s">
        <v>141</v>
      </c>
      <c r="M4381" s="5">
        <v>748</v>
      </c>
    </row>
    <row r="4382" spans="1:13" x14ac:dyDescent="0.25">
      <c r="A4382" s="2">
        <v>46009</v>
      </c>
      <c r="B4382" s="3">
        <f t="shared" si="206"/>
        <v>2026</v>
      </c>
      <c r="C4382" t="str">
        <f t="shared" si="204"/>
        <v>2025-2026</v>
      </c>
      <c r="D4382" t="s">
        <v>160</v>
      </c>
      <c r="E4382" t="s">
        <v>114</v>
      </c>
      <c r="F4382" t="str">
        <f t="shared" si="205"/>
        <v>Victoria</v>
      </c>
      <c r="G4382" t="s">
        <v>26</v>
      </c>
      <c r="H4382">
        <v>3353</v>
      </c>
      <c r="I4382" t="s">
        <v>11</v>
      </c>
      <c r="J4382" t="s">
        <v>127</v>
      </c>
      <c r="K4382" t="s">
        <v>150</v>
      </c>
      <c r="L4382" t="s">
        <v>140</v>
      </c>
      <c r="M4382" s="5">
        <v>319</v>
      </c>
    </row>
    <row r="4383" spans="1:13" x14ac:dyDescent="0.25">
      <c r="A4383" s="2">
        <v>45940</v>
      </c>
      <c r="B4383" s="3">
        <f t="shared" si="206"/>
        <v>2026</v>
      </c>
      <c r="C4383" t="str">
        <f t="shared" si="204"/>
        <v>2025-2026</v>
      </c>
      <c r="D4383" t="s">
        <v>160</v>
      </c>
      <c r="E4383" t="s">
        <v>100</v>
      </c>
      <c r="F4383" t="str">
        <f t="shared" si="205"/>
        <v>New South Wales</v>
      </c>
      <c r="G4383" t="s">
        <v>10</v>
      </c>
      <c r="H4383">
        <v>2800</v>
      </c>
      <c r="I4383" t="s">
        <v>11</v>
      </c>
      <c r="J4383" t="s">
        <v>130</v>
      </c>
      <c r="K4383" t="s">
        <v>154</v>
      </c>
      <c r="L4383" t="s">
        <v>144</v>
      </c>
      <c r="M4383" s="5">
        <v>438</v>
      </c>
    </row>
    <row r="4384" spans="1:13" x14ac:dyDescent="0.25">
      <c r="A4384" s="2">
        <v>45549</v>
      </c>
      <c r="B4384" s="3">
        <f t="shared" si="206"/>
        <v>2025</v>
      </c>
      <c r="C4384" t="str">
        <f t="shared" si="204"/>
        <v>2024-2025</v>
      </c>
      <c r="D4384" t="s">
        <v>161</v>
      </c>
      <c r="E4384" t="s">
        <v>49</v>
      </c>
      <c r="F4384" t="str">
        <f t="shared" si="205"/>
        <v>New South Wales</v>
      </c>
      <c r="G4384" t="s">
        <v>10</v>
      </c>
      <c r="H4384">
        <v>2350</v>
      </c>
      <c r="I4384" t="s">
        <v>11</v>
      </c>
      <c r="J4384" t="s">
        <v>120</v>
      </c>
      <c r="K4384" t="s">
        <v>151</v>
      </c>
      <c r="L4384" t="s">
        <v>141</v>
      </c>
      <c r="M4384" s="5">
        <v>587</v>
      </c>
    </row>
    <row r="4385" spans="1:13" x14ac:dyDescent="0.25">
      <c r="A4385" s="2">
        <v>45949</v>
      </c>
      <c r="B4385" s="3">
        <f t="shared" si="206"/>
        <v>2026</v>
      </c>
      <c r="C4385" t="str">
        <f t="shared" si="204"/>
        <v>2025-2026</v>
      </c>
      <c r="D4385" t="s">
        <v>160</v>
      </c>
      <c r="E4385" t="s">
        <v>96</v>
      </c>
      <c r="F4385" t="str">
        <f t="shared" si="205"/>
        <v>Western Australia</v>
      </c>
      <c r="G4385" t="s">
        <v>28</v>
      </c>
      <c r="H4385">
        <v>6027</v>
      </c>
      <c r="I4385" t="s">
        <v>11</v>
      </c>
      <c r="J4385" t="s">
        <v>119</v>
      </c>
      <c r="K4385" t="s">
        <v>154</v>
      </c>
      <c r="L4385" t="s">
        <v>144</v>
      </c>
      <c r="M4385" s="5">
        <v>357</v>
      </c>
    </row>
    <row r="4386" spans="1:13" x14ac:dyDescent="0.25">
      <c r="A4386" s="2">
        <v>45921</v>
      </c>
      <c r="B4386" s="3">
        <f t="shared" si="206"/>
        <v>2026</v>
      </c>
      <c r="C4386" t="str">
        <f t="shared" si="204"/>
        <v>2025-2026</v>
      </c>
      <c r="D4386" t="s">
        <v>160</v>
      </c>
      <c r="E4386" t="s">
        <v>39</v>
      </c>
      <c r="F4386" t="str">
        <f t="shared" si="205"/>
        <v>New South Wales</v>
      </c>
      <c r="G4386" t="s">
        <v>10</v>
      </c>
      <c r="H4386">
        <v>2541</v>
      </c>
      <c r="I4386" t="s">
        <v>11</v>
      </c>
      <c r="J4386" t="s">
        <v>121</v>
      </c>
      <c r="K4386" t="s">
        <v>154</v>
      </c>
      <c r="L4386" t="s">
        <v>144</v>
      </c>
      <c r="M4386" s="5">
        <v>188</v>
      </c>
    </row>
    <row r="4387" spans="1:13" x14ac:dyDescent="0.25">
      <c r="A4387" s="2">
        <v>45863</v>
      </c>
      <c r="B4387" s="3">
        <f t="shared" si="206"/>
        <v>2026</v>
      </c>
      <c r="C4387" t="str">
        <f t="shared" si="204"/>
        <v>2025-2026</v>
      </c>
      <c r="D4387" t="s">
        <v>160</v>
      </c>
      <c r="E4387" t="s">
        <v>100</v>
      </c>
      <c r="F4387" t="str">
        <f t="shared" si="205"/>
        <v>New South Wales</v>
      </c>
      <c r="G4387" t="s">
        <v>10</v>
      </c>
      <c r="H4387">
        <v>2800</v>
      </c>
      <c r="I4387" t="s">
        <v>11</v>
      </c>
      <c r="J4387" t="s">
        <v>130</v>
      </c>
      <c r="K4387" t="s">
        <v>157</v>
      </c>
      <c r="L4387" t="s">
        <v>147</v>
      </c>
      <c r="M4387" s="5">
        <v>675</v>
      </c>
    </row>
    <row r="4388" spans="1:13" x14ac:dyDescent="0.25">
      <c r="A4388" s="2">
        <v>45469</v>
      </c>
      <c r="B4388" s="3">
        <f t="shared" si="206"/>
        <v>2024</v>
      </c>
      <c r="C4388" t="str">
        <f t="shared" si="204"/>
        <v>2023-2024</v>
      </c>
      <c r="D4388" t="s">
        <v>160</v>
      </c>
      <c r="E4388" t="s">
        <v>73</v>
      </c>
      <c r="F4388" t="str">
        <f t="shared" si="205"/>
        <v>Queensland</v>
      </c>
      <c r="G4388" t="s">
        <v>19</v>
      </c>
      <c r="H4388">
        <v>4509</v>
      </c>
      <c r="I4388" t="s">
        <v>11</v>
      </c>
      <c r="J4388" t="s">
        <v>122</v>
      </c>
      <c r="K4388" t="s">
        <v>151</v>
      </c>
      <c r="L4388" t="s">
        <v>141</v>
      </c>
      <c r="M4388" s="5">
        <v>411</v>
      </c>
    </row>
    <row r="4389" spans="1:13" x14ac:dyDescent="0.25">
      <c r="A4389" s="2">
        <v>45414</v>
      </c>
      <c r="B4389" s="3">
        <f t="shared" si="206"/>
        <v>2024</v>
      </c>
      <c r="C4389" t="str">
        <f t="shared" si="204"/>
        <v>2023-2024</v>
      </c>
      <c r="D4389" t="s">
        <v>160</v>
      </c>
      <c r="E4389" t="s">
        <v>22</v>
      </c>
      <c r="F4389" t="str">
        <f t="shared" si="205"/>
        <v>New South Wales</v>
      </c>
      <c r="G4389" t="s">
        <v>10</v>
      </c>
      <c r="H4389">
        <v>2116</v>
      </c>
      <c r="I4389" t="s">
        <v>11</v>
      </c>
      <c r="J4389" t="s">
        <v>123</v>
      </c>
      <c r="K4389" t="s">
        <v>151</v>
      </c>
      <c r="L4389" t="s">
        <v>141</v>
      </c>
      <c r="M4389" s="5">
        <v>126</v>
      </c>
    </row>
    <row r="4390" spans="1:13" x14ac:dyDescent="0.25">
      <c r="A4390" s="2">
        <v>45394</v>
      </c>
      <c r="B4390" s="3">
        <f t="shared" si="206"/>
        <v>2024</v>
      </c>
      <c r="C4390" t="str">
        <f t="shared" si="204"/>
        <v>2023-2024</v>
      </c>
      <c r="D4390" t="s">
        <v>160</v>
      </c>
      <c r="E4390" t="s">
        <v>105</v>
      </c>
      <c r="F4390" t="str">
        <f t="shared" si="205"/>
        <v>New South Wales</v>
      </c>
      <c r="G4390" t="s">
        <v>10</v>
      </c>
      <c r="H4390">
        <v>2031</v>
      </c>
      <c r="I4390" t="s">
        <v>11</v>
      </c>
      <c r="J4390" t="s">
        <v>124</v>
      </c>
      <c r="K4390" t="s">
        <v>151</v>
      </c>
      <c r="L4390" t="s">
        <v>141</v>
      </c>
      <c r="M4390" s="5">
        <v>702</v>
      </c>
    </row>
    <row r="4391" spans="1:13" x14ac:dyDescent="0.25">
      <c r="A4391" s="2">
        <v>45881</v>
      </c>
      <c r="B4391" s="3">
        <f t="shared" si="206"/>
        <v>2026</v>
      </c>
      <c r="C4391" t="str">
        <f t="shared" si="204"/>
        <v>2025-2026</v>
      </c>
      <c r="D4391" t="s">
        <v>160</v>
      </c>
      <c r="E4391" t="s">
        <v>34</v>
      </c>
      <c r="F4391" t="str">
        <f t="shared" si="205"/>
        <v>New South Wales</v>
      </c>
      <c r="G4391" t="s">
        <v>10</v>
      </c>
      <c r="H4391">
        <v>2560</v>
      </c>
      <c r="I4391" t="s">
        <v>11</v>
      </c>
      <c r="J4391" t="s">
        <v>121</v>
      </c>
      <c r="K4391" t="s">
        <v>154</v>
      </c>
      <c r="L4391" t="s">
        <v>144</v>
      </c>
      <c r="M4391" s="5">
        <v>512</v>
      </c>
    </row>
    <row r="4392" spans="1:13" x14ac:dyDescent="0.25">
      <c r="A4392" s="2">
        <v>45954</v>
      </c>
      <c r="B4392" s="3">
        <f t="shared" si="206"/>
        <v>2026</v>
      </c>
      <c r="C4392" t="str">
        <f t="shared" si="204"/>
        <v>2025-2026</v>
      </c>
      <c r="D4392" t="s">
        <v>160</v>
      </c>
      <c r="E4392" t="s">
        <v>104</v>
      </c>
      <c r="F4392" t="str">
        <f t="shared" si="205"/>
        <v>Victoria</v>
      </c>
      <c r="G4392" t="s">
        <v>26</v>
      </c>
      <c r="H4392">
        <v>3175</v>
      </c>
      <c r="I4392" t="s">
        <v>11</v>
      </c>
      <c r="J4392" t="s">
        <v>125</v>
      </c>
      <c r="K4392" t="s">
        <v>157</v>
      </c>
      <c r="L4392" t="s">
        <v>147</v>
      </c>
      <c r="M4392" s="5">
        <v>161</v>
      </c>
    </row>
    <row r="4393" spans="1:13" x14ac:dyDescent="0.25">
      <c r="A4393" s="2">
        <v>45406</v>
      </c>
      <c r="B4393" s="3">
        <f t="shared" si="206"/>
        <v>2024</v>
      </c>
      <c r="C4393" t="str">
        <f t="shared" si="204"/>
        <v>2023-2024</v>
      </c>
      <c r="D4393" t="s">
        <v>161</v>
      </c>
      <c r="E4393" t="s">
        <v>25</v>
      </c>
      <c r="F4393" t="str">
        <f t="shared" si="205"/>
        <v>Victoria</v>
      </c>
      <c r="G4393" t="s">
        <v>26</v>
      </c>
      <c r="H4393">
        <v>3066</v>
      </c>
      <c r="I4393" t="s">
        <v>11</v>
      </c>
      <c r="J4393" t="s">
        <v>126</v>
      </c>
      <c r="K4393" t="s">
        <v>150</v>
      </c>
      <c r="L4393" t="s">
        <v>140</v>
      </c>
      <c r="M4393" s="5">
        <v>67</v>
      </c>
    </row>
    <row r="4394" spans="1:13" x14ac:dyDescent="0.25">
      <c r="A4394" s="2">
        <v>46021</v>
      </c>
      <c r="B4394" s="3">
        <f t="shared" si="206"/>
        <v>2026</v>
      </c>
      <c r="C4394" t="str">
        <f t="shared" si="204"/>
        <v>2025-2026</v>
      </c>
      <c r="D4394" t="s">
        <v>161</v>
      </c>
      <c r="E4394" t="s">
        <v>25</v>
      </c>
      <c r="F4394" t="str">
        <f t="shared" si="205"/>
        <v>Victoria</v>
      </c>
      <c r="G4394" t="s">
        <v>26</v>
      </c>
      <c r="H4394">
        <v>3066</v>
      </c>
      <c r="I4394" t="s">
        <v>11</v>
      </c>
      <c r="J4394" t="s">
        <v>126</v>
      </c>
      <c r="K4394" t="s">
        <v>151</v>
      </c>
      <c r="L4394" t="s">
        <v>141</v>
      </c>
      <c r="M4394" s="5">
        <v>386</v>
      </c>
    </row>
    <row r="4395" spans="1:13" x14ac:dyDescent="0.25">
      <c r="A4395" s="2">
        <v>45906</v>
      </c>
      <c r="B4395" s="3">
        <f t="shared" si="206"/>
        <v>2026</v>
      </c>
      <c r="C4395" t="str">
        <f t="shared" si="204"/>
        <v>2025-2026</v>
      </c>
      <c r="D4395" t="s">
        <v>160</v>
      </c>
      <c r="E4395" t="s">
        <v>111</v>
      </c>
      <c r="F4395" t="str">
        <f t="shared" si="205"/>
        <v>New South Wales</v>
      </c>
      <c r="G4395" t="s">
        <v>10</v>
      </c>
      <c r="H4395">
        <v>2154</v>
      </c>
      <c r="I4395" t="s">
        <v>11</v>
      </c>
      <c r="J4395" t="s">
        <v>123</v>
      </c>
      <c r="K4395" t="s">
        <v>159</v>
      </c>
      <c r="L4395" t="s">
        <v>149</v>
      </c>
      <c r="M4395" s="5">
        <v>182</v>
      </c>
    </row>
    <row r="4396" spans="1:13" x14ac:dyDescent="0.25">
      <c r="A4396" s="2">
        <v>45867</v>
      </c>
      <c r="B4396" s="3">
        <f t="shared" si="206"/>
        <v>2026</v>
      </c>
      <c r="C4396" t="str">
        <f t="shared" si="204"/>
        <v>2025-2026</v>
      </c>
      <c r="D4396" t="s">
        <v>160</v>
      </c>
      <c r="E4396" t="s">
        <v>46</v>
      </c>
      <c r="F4396" t="str">
        <f t="shared" si="205"/>
        <v>South Australia</v>
      </c>
      <c r="G4396" t="s">
        <v>17</v>
      </c>
      <c r="H4396">
        <v>5043</v>
      </c>
      <c r="I4396" t="s">
        <v>11</v>
      </c>
      <c r="J4396" t="s">
        <v>132</v>
      </c>
      <c r="K4396" t="s">
        <v>154</v>
      </c>
      <c r="L4396" t="s">
        <v>144</v>
      </c>
      <c r="M4396" s="5">
        <v>55</v>
      </c>
    </row>
    <row r="4397" spans="1:13" x14ac:dyDescent="0.25">
      <c r="A4397" s="2">
        <v>45540</v>
      </c>
      <c r="B4397" s="3">
        <f t="shared" si="206"/>
        <v>2025</v>
      </c>
      <c r="C4397" t="str">
        <f t="shared" si="204"/>
        <v>2024-2025</v>
      </c>
      <c r="D4397" t="s">
        <v>160</v>
      </c>
      <c r="E4397" t="s">
        <v>86</v>
      </c>
      <c r="F4397" t="str">
        <f t="shared" si="205"/>
        <v>Queensland</v>
      </c>
      <c r="G4397" t="s">
        <v>19</v>
      </c>
      <c r="H4397">
        <v>4119</v>
      </c>
      <c r="I4397" t="s">
        <v>11</v>
      </c>
      <c r="J4397" t="s">
        <v>129</v>
      </c>
      <c r="K4397" t="s">
        <v>159</v>
      </c>
      <c r="L4397" t="s">
        <v>149</v>
      </c>
      <c r="M4397" s="5">
        <v>691</v>
      </c>
    </row>
    <row r="4398" spans="1:13" x14ac:dyDescent="0.25">
      <c r="A4398" s="2">
        <v>45902</v>
      </c>
      <c r="B4398" s="3">
        <f t="shared" si="206"/>
        <v>2026</v>
      </c>
      <c r="C4398" t="str">
        <f t="shared" si="204"/>
        <v>2025-2026</v>
      </c>
      <c r="D4398" t="s">
        <v>160</v>
      </c>
      <c r="E4398" t="s">
        <v>106</v>
      </c>
      <c r="F4398" t="str">
        <f t="shared" si="205"/>
        <v>Queensland</v>
      </c>
      <c r="G4398" t="s">
        <v>19</v>
      </c>
      <c r="H4398">
        <v>4558</v>
      </c>
      <c r="I4398" t="s">
        <v>11</v>
      </c>
      <c r="J4398" t="s">
        <v>134</v>
      </c>
      <c r="K4398" t="s">
        <v>157</v>
      </c>
      <c r="L4398" t="s">
        <v>147</v>
      </c>
      <c r="M4398" s="5">
        <v>760</v>
      </c>
    </row>
    <row r="4399" spans="1:13" x14ac:dyDescent="0.25">
      <c r="A4399" s="2">
        <v>45883</v>
      </c>
      <c r="B4399" s="3">
        <f t="shared" si="206"/>
        <v>2026</v>
      </c>
      <c r="C4399" t="str">
        <f t="shared" si="204"/>
        <v>2025-2026</v>
      </c>
      <c r="D4399" t="s">
        <v>161</v>
      </c>
      <c r="E4399" t="s">
        <v>77</v>
      </c>
      <c r="F4399" t="str">
        <f t="shared" si="205"/>
        <v>Victoria</v>
      </c>
      <c r="G4399" t="s">
        <v>26</v>
      </c>
      <c r="H4399">
        <v>3018</v>
      </c>
      <c r="I4399" t="s">
        <v>11</v>
      </c>
      <c r="J4399" t="s">
        <v>126</v>
      </c>
      <c r="K4399" t="s">
        <v>159</v>
      </c>
      <c r="L4399" t="s">
        <v>149</v>
      </c>
      <c r="M4399" s="5">
        <v>591</v>
      </c>
    </row>
    <row r="4400" spans="1:13" x14ac:dyDescent="0.25">
      <c r="A4400" s="2">
        <v>45937</v>
      </c>
      <c r="B4400" s="3">
        <f t="shared" si="206"/>
        <v>2026</v>
      </c>
      <c r="C4400" t="str">
        <f t="shared" si="204"/>
        <v>2025-2026</v>
      </c>
      <c r="D4400" t="s">
        <v>160</v>
      </c>
      <c r="E4400" t="s">
        <v>111</v>
      </c>
      <c r="F4400" t="str">
        <f t="shared" si="205"/>
        <v>New South Wales</v>
      </c>
      <c r="G4400" t="s">
        <v>10</v>
      </c>
      <c r="H4400">
        <v>2154</v>
      </c>
      <c r="I4400" t="s">
        <v>11</v>
      </c>
      <c r="J4400" t="s">
        <v>123</v>
      </c>
      <c r="K4400" t="s">
        <v>157</v>
      </c>
      <c r="L4400" t="s">
        <v>147</v>
      </c>
      <c r="M4400" s="5">
        <v>216</v>
      </c>
    </row>
    <row r="4401" spans="1:13" x14ac:dyDescent="0.25">
      <c r="A4401" s="2">
        <v>46019</v>
      </c>
      <c r="B4401" s="3">
        <f t="shared" si="206"/>
        <v>2026</v>
      </c>
      <c r="C4401" t="str">
        <f t="shared" si="204"/>
        <v>2025-2026</v>
      </c>
      <c r="D4401" t="s">
        <v>160</v>
      </c>
      <c r="E4401" t="s">
        <v>106</v>
      </c>
      <c r="F4401" t="str">
        <f t="shared" si="205"/>
        <v>Queensland</v>
      </c>
      <c r="G4401" t="s">
        <v>19</v>
      </c>
      <c r="H4401">
        <v>4558</v>
      </c>
      <c r="I4401" t="s">
        <v>11</v>
      </c>
      <c r="J4401" t="s">
        <v>134</v>
      </c>
      <c r="K4401" t="s">
        <v>151</v>
      </c>
      <c r="L4401" t="s">
        <v>141</v>
      </c>
      <c r="M4401" s="5">
        <v>535</v>
      </c>
    </row>
    <row r="4402" spans="1:13" x14ac:dyDescent="0.25">
      <c r="A4402" s="2">
        <v>45474</v>
      </c>
      <c r="B4402" s="3">
        <f t="shared" si="206"/>
        <v>2025</v>
      </c>
      <c r="C4402" t="str">
        <f t="shared" si="204"/>
        <v>2024-2025</v>
      </c>
      <c r="D4402" t="s">
        <v>160</v>
      </c>
      <c r="E4402" t="s">
        <v>63</v>
      </c>
      <c r="F4402" t="str">
        <f t="shared" si="205"/>
        <v>Queensland</v>
      </c>
      <c r="G4402" t="s">
        <v>19</v>
      </c>
      <c r="H4402">
        <v>4068</v>
      </c>
      <c r="I4402" t="s">
        <v>11</v>
      </c>
      <c r="J4402" t="s">
        <v>129</v>
      </c>
      <c r="K4402" t="s">
        <v>150</v>
      </c>
      <c r="L4402" t="s">
        <v>140</v>
      </c>
      <c r="M4402" s="5">
        <v>374</v>
      </c>
    </row>
    <row r="4403" spans="1:13" x14ac:dyDescent="0.25">
      <c r="A4403" s="2">
        <v>45458</v>
      </c>
      <c r="B4403" s="3">
        <f t="shared" si="206"/>
        <v>2024</v>
      </c>
      <c r="C4403" t="str">
        <f t="shared" si="204"/>
        <v>2023-2024</v>
      </c>
      <c r="D4403" t="s">
        <v>160</v>
      </c>
      <c r="E4403" t="s">
        <v>111</v>
      </c>
      <c r="F4403" t="str">
        <f t="shared" si="205"/>
        <v>New South Wales</v>
      </c>
      <c r="G4403" t="s">
        <v>10</v>
      </c>
      <c r="H4403">
        <v>2154</v>
      </c>
      <c r="I4403" t="s">
        <v>11</v>
      </c>
      <c r="J4403" t="s">
        <v>123</v>
      </c>
      <c r="K4403" t="s">
        <v>154</v>
      </c>
      <c r="L4403" t="s">
        <v>144</v>
      </c>
      <c r="M4403" s="5">
        <v>541</v>
      </c>
    </row>
    <row r="4404" spans="1:13" x14ac:dyDescent="0.25">
      <c r="A4404" s="2">
        <v>45871</v>
      </c>
      <c r="B4404" s="3">
        <f t="shared" si="206"/>
        <v>2026</v>
      </c>
      <c r="C4404" t="str">
        <f t="shared" si="204"/>
        <v>2025-2026</v>
      </c>
      <c r="D4404" t="s">
        <v>160</v>
      </c>
      <c r="E4404" t="s">
        <v>104</v>
      </c>
      <c r="F4404" t="str">
        <f t="shared" si="205"/>
        <v>Victoria</v>
      </c>
      <c r="G4404" t="s">
        <v>26</v>
      </c>
      <c r="H4404">
        <v>3175</v>
      </c>
      <c r="I4404" t="s">
        <v>11</v>
      </c>
      <c r="J4404" t="s">
        <v>125</v>
      </c>
      <c r="K4404" t="s">
        <v>159</v>
      </c>
      <c r="L4404" t="s">
        <v>149</v>
      </c>
      <c r="M4404" s="5">
        <v>668</v>
      </c>
    </row>
    <row r="4405" spans="1:13" x14ac:dyDescent="0.25">
      <c r="A4405" s="2">
        <v>45599</v>
      </c>
      <c r="B4405" s="3">
        <f t="shared" si="206"/>
        <v>2025</v>
      </c>
      <c r="C4405" t="str">
        <f t="shared" si="204"/>
        <v>2024-2025</v>
      </c>
      <c r="D4405" t="s">
        <v>160</v>
      </c>
      <c r="E4405" t="s">
        <v>90</v>
      </c>
      <c r="F4405" t="str">
        <f t="shared" si="205"/>
        <v>New South Wales</v>
      </c>
      <c r="G4405" t="s">
        <v>10</v>
      </c>
      <c r="H4405">
        <v>2650</v>
      </c>
      <c r="I4405" t="s">
        <v>11</v>
      </c>
      <c r="J4405" t="s">
        <v>130</v>
      </c>
      <c r="K4405" t="s">
        <v>150</v>
      </c>
      <c r="L4405" t="s">
        <v>140</v>
      </c>
      <c r="M4405" s="5">
        <v>314</v>
      </c>
    </row>
    <row r="4406" spans="1:13" x14ac:dyDescent="0.25">
      <c r="A4406" s="2">
        <v>45864</v>
      </c>
      <c r="B4406" s="3">
        <f t="shared" si="206"/>
        <v>2026</v>
      </c>
      <c r="C4406" t="str">
        <f t="shared" si="204"/>
        <v>2025-2026</v>
      </c>
      <c r="D4406" t="s">
        <v>160</v>
      </c>
      <c r="E4406" t="s">
        <v>73</v>
      </c>
      <c r="F4406" t="str">
        <f t="shared" si="205"/>
        <v>Queensland</v>
      </c>
      <c r="G4406" t="s">
        <v>19</v>
      </c>
      <c r="H4406">
        <v>4509</v>
      </c>
      <c r="I4406" t="s">
        <v>11</v>
      </c>
      <c r="J4406" t="s">
        <v>122</v>
      </c>
      <c r="K4406" t="s">
        <v>157</v>
      </c>
      <c r="L4406" t="s">
        <v>147</v>
      </c>
      <c r="M4406" s="5">
        <v>764</v>
      </c>
    </row>
    <row r="4407" spans="1:13" x14ac:dyDescent="0.25">
      <c r="A4407" s="2">
        <v>45951</v>
      </c>
      <c r="B4407" s="3">
        <f t="shared" si="206"/>
        <v>2026</v>
      </c>
      <c r="C4407" t="str">
        <f t="shared" si="204"/>
        <v>2025-2026</v>
      </c>
      <c r="D4407" t="s">
        <v>161</v>
      </c>
      <c r="E4407" t="s">
        <v>25</v>
      </c>
      <c r="F4407" t="str">
        <f t="shared" si="205"/>
        <v>Victoria</v>
      </c>
      <c r="G4407" t="s">
        <v>26</v>
      </c>
      <c r="H4407">
        <v>3066</v>
      </c>
      <c r="I4407" t="s">
        <v>11</v>
      </c>
      <c r="J4407" t="s">
        <v>126</v>
      </c>
      <c r="K4407" t="s">
        <v>159</v>
      </c>
      <c r="L4407" t="s">
        <v>149</v>
      </c>
      <c r="M4407" s="5">
        <v>84</v>
      </c>
    </row>
    <row r="4408" spans="1:13" x14ac:dyDescent="0.25">
      <c r="A4408" s="2">
        <v>45988</v>
      </c>
      <c r="B4408" s="3">
        <f t="shared" si="206"/>
        <v>2026</v>
      </c>
      <c r="C4408" t="str">
        <f t="shared" si="204"/>
        <v>2025-2026</v>
      </c>
      <c r="D4408" t="s">
        <v>161</v>
      </c>
      <c r="E4408" t="s">
        <v>66</v>
      </c>
      <c r="F4408" t="str">
        <f t="shared" si="205"/>
        <v>Western Australia</v>
      </c>
      <c r="G4408" t="s">
        <v>28</v>
      </c>
      <c r="H4408">
        <v>6330</v>
      </c>
      <c r="I4408" t="s">
        <v>11</v>
      </c>
      <c r="J4408" t="s">
        <v>133</v>
      </c>
      <c r="K4408" t="s">
        <v>150</v>
      </c>
      <c r="L4408" t="s">
        <v>140</v>
      </c>
      <c r="M4408" s="5">
        <v>332</v>
      </c>
    </row>
    <row r="4409" spans="1:13" x14ac:dyDescent="0.25">
      <c r="A4409" s="2">
        <v>45897</v>
      </c>
      <c r="B4409" s="3">
        <f t="shared" si="206"/>
        <v>2026</v>
      </c>
      <c r="C4409" t="str">
        <f t="shared" si="204"/>
        <v>2025-2026</v>
      </c>
      <c r="D4409" t="s">
        <v>160</v>
      </c>
      <c r="E4409" t="s">
        <v>111</v>
      </c>
      <c r="F4409" t="str">
        <f t="shared" si="205"/>
        <v>New South Wales</v>
      </c>
      <c r="G4409" t="s">
        <v>10</v>
      </c>
      <c r="H4409">
        <v>2154</v>
      </c>
      <c r="I4409" t="s">
        <v>11</v>
      </c>
      <c r="J4409" t="s">
        <v>123</v>
      </c>
      <c r="K4409" t="s">
        <v>150</v>
      </c>
      <c r="L4409" t="s">
        <v>140</v>
      </c>
      <c r="M4409" s="5">
        <v>31</v>
      </c>
    </row>
    <row r="4410" spans="1:13" x14ac:dyDescent="0.25">
      <c r="A4410" s="2">
        <v>45305</v>
      </c>
      <c r="B4410" s="3">
        <f t="shared" si="206"/>
        <v>2024</v>
      </c>
      <c r="C4410" t="str">
        <f t="shared" si="204"/>
        <v>2023-2024</v>
      </c>
      <c r="D4410" t="s">
        <v>160</v>
      </c>
      <c r="E4410" t="s">
        <v>14</v>
      </c>
      <c r="F4410" t="str">
        <f t="shared" si="205"/>
        <v>Northern Territory</v>
      </c>
      <c r="G4410" t="s">
        <v>15</v>
      </c>
      <c r="H4410">
        <v>800</v>
      </c>
      <c r="I4410" t="s">
        <v>11</v>
      </c>
      <c r="J4410" t="s">
        <v>138</v>
      </c>
      <c r="K4410" t="s">
        <v>151</v>
      </c>
      <c r="L4410" t="s">
        <v>141</v>
      </c>
      <c r="M4410" s="5">
        <v>740</v>
      </c>
    </row>
    <row r="4411" spans="1:13" x14ac:dyDescent="0.25">
      <c r="A4411" s="2">
        <v>45570</v>
      </c>
      <c r="B4411" s="3">
        <f t="shared" si="206"/>
        <v>2025</v>
      </c>
      <c r="C4411" t="str">
        <f t="shared" si="204"/>
        <v>2024-2025</v>
      </c>
      <c r="D4411" t="s">
        <v>160</v>
      </c>
      <c r="E4411" t="s">
        <v>63</v>
      </c>
      <c r="F4411" t="str">
        <f t="shared" si="205"/>
        <v>Queensland</v>
      </c>
      <c r="G4411" t="s">
        <v>19</v>
      </c>
      <c r="H4411">
        <v>4068</v>
      </c>
      <c r="I4411" t="s">
        <v>11</v>
      </c>
      <c r="J4411" t="s">
        <v>129</v>
      </c>
      <c r="K4411" t="s">
        <v>159</v>
      </c>
      <c r="L4411" t="s">
        <v>149</v>
      </c>
      <c r="M4411" s="5">
        <v>431</v>
      </c>
    </row>
    <row r="4412" spans="1:13" x14ac:dyDescent="0.25">
      <c r="A4412" s="2">
        <v>45937</v>
      </c>
      <c r="B4412" s="3">
        <f t="shared" si="206"/>
        <v>2026</v>
      </c>
      <c r="C4412" t="str">
        <f t="shared" si="204"/>
        <v>2025-2026</v>
      </c>
      <c r="D4412" t="s">
        <v>160</v>
      </c>
      <c r="E4412" t="s">
        <v>83</v>
      </c>
      <c r="F4412" t="str">
        <f t="shared" si="205"/>
        <v>Victoria</v>
      </c>
      <c r="G4412" t="s">
        <v>26</v>
      </c>
      <c r="H4412">
        <v>3551</v>
      </c>
      <c r="I4412" t="s">
        <v>11</v>
      </c>
      <c r="J4412" t="s">
        <v>127</v>
      </c>
      <c r="K4412" t="s">
        <v>159</v>
      </c>
      <c r="L4412" t="s">
        <v>149</v>
      </c>
      <c r="M4412" s="5">
        <v>546</v>
      </c>
    </row>
    <row r="4413" spans="1:13" x14ac:dyDescent="0.25">
      <c r="A4413" s="2">
        <v>45478</v>
      </c>
      <c r="B4413" s="3">
        <f t="shared" si="206"/>
        <v>2025</v>
      </c>
      <c r="C4413" t="str">
        <f t="shared" si="204"/>
        <v>2024-2025</v>
      </c>
      <c r="D4413" t="s">
        <v>161</v>
      </c>
      <c r="E4413" t="s">
        <v>66</v>
      </c>
      <c r="F4413" t="str">
        <f t="shared" si="205"/>
        <v>Western Australia</v>
      </c>
      <c r="G4413" t="s">
        <v>28</v>
      </c>
      <c r="H4413">
        <v>6330</v>
      </c>
      <c r="I4413" t="s">
        <v>11</v>
      </c>
      <c r="J4413" t="s">
        <v>133</v>
      </c>
      <c r="K4413" t="s">
        <v>151</v>
      </c>
      <c r="L4413" t="s">
        <v>141</v>
      </c>
      <c r="M4413" s="5">
        <v>475</v>
      </c>
    </row>
    <row r="4414" spans="1:13" x14ac:dyDescent="0.25">
      <c r="A4414" s="2">
        <v>45960</v>
      </c>
      <c r="B4414" s="3">
        <f t="shared" si="206"/>
        <v>2026</v>
      </c>
      <c r="C4414" t="str">
        <f t="shared" si="204"/>
        <v>2025-2026</v>
      </c>
      <c r="D4414" t="s">
        <v>160</v>
      </c>
      <c r="E4414" t="s">
        <v>38</v>
      </c>
      <c r="F4414" t="str">
        <f t="shared" si="205"/>
        <v>Victoria</v>
      </c>
      <c r="G4414" t="s">
        <v>26</v>
      </c>
      <c r="H4414">
        <v>3199</v>
      </c>
      <c r="I4414" t="s">
        <v>11</v>
      </c>
      <c r="J4414" t="s">
        <v>125</v>
      </c>
      <c r="K4414" t="s">
        <v>150</v>
      </c>
      <c r="L4414" t="s">
        <v>140</v>
      </c>
      <c r="M4414" s="5">
        <v>684</v>
      </c>
    </row>
    <row r="4415" spans="1:13" x14ac:dyDescent="0.25">
      <c r="A4415" s="2">
        <v>45799</v>
      </c>
      <c r="B4415" s="3">
        <f t="shared" si="206"/>
        <v>2025</v>
      </c>
      <c r="C4415" t="str">
        <f t="shared" si="204"/>
        <v>2024-2025</v>
      </c>
      <c r="D4415" t="s">
        <v>160</v>
      </c>
      <c r="E4415" t="s">
        <v>113</v>
      </c>
      <c r="F4415" t="str">
        <f t="shared" si="205"/>
        <v>New South Wales</v>
      </c>
      <c r="G4415" t="s">
        <v>10</v>
      </c>
      <c r="H4415">
        <v>2101</v>
      </c>
      <c r="I4415" t="s">
        <v>11</v>
      </c>
      <c r="J4415" t="s">
        <v>123</v>
      </c>
      <c r="K4415" t="s">
        <v>159</v>
      </c>
      <c r="L4415" t="s">
        <v>149</v>
      </c>
      <c r="M4415" s="5">
        <v>391</v>
      </c>
    </row>
    <row r="4416" spans="1:13" x14ac:dyDescent="0.25">
      <c r="A4416" s="2">
        <v>45623</v>
      </c>
      <c r="B4416" s="3">
        <f t="shared" si="206"/>
        <v>2025</v>
      </c>
      <c r="C4416" t="str">
        <f t="shared" si="204"/>
        <v>2024-2025</v>
      </c>
      <c r="D4416" t="s">
        <v>160</v>
      </c>
      <c r="E4416" t="s">
        <v>94</v>
      </c>
      <c r="F4416" t="str">
        <f t="shared" si="205"/>
        <v>Queensland</v>
      </c>
      <c r="G4416" t="s">
        <v>19</v>
      </c>
      <c r="H4416">
        <v>4551</v>
      </c>
      <c r="I4416" t="s">
        <v>11</v>
      </c>
      <c r="J4416" t="s">
        <v>134</v>
      </c>
      <c r="K4416" t="s">
        <v>151</v>
      </c>
      <c r="L4416" t="s">
        <v>141</v>
      </c>
      <c r="M4416" s="5">
        <v>275</v>
      </c>
    </row>
    <row r="4417" spans="1:13" x14ac:dyDescent="0.25">
      <c r="A4417" s="2">
        <v>45819</v>
      </c>
      <c r="B4417" s="3">
        <f t="shared" si="206"/>
        <v>2025</v>
      </c>
      <c r="C4417" t="str">
        <f t="shared" si="204"/>
        <v>2024-2025</v>
      </c>
      <c r="D4417" t="s">
        <v>160</v>
      </c>
      <c r="E4417" t="s">
        <v>73</v>
      </c>
      <c r="F4417" t="str">
        <f t="shared" si="205"/>
        <v>Queensland</v>
      </c>
      <c r="G4417" t="s">
        <v>19</v>
      </c>
      <c r="H4417">
        <v>4509</v>
      </c>
      <c r="I4417" t="s">
        <v>11</v>
      </c>
      <c r="J4417" t="s">
        <v>122</v>
      </c>
      <c r="K4417" t="s">
        <v>159</v>
      </c>
      <c r="L4417" t="s">
        <v>149</v>
      </c>
      <c r="M4417" s="5">
        <v>297</v>
      </c>
    </row>
    <row r="4418" spans="1:13" x14ac:dyDescent="0.25">
      <c r="A4418" s="2">
        <v>45373</v>
      </c>
      <c r="B4418" s="3">
        <f t="shared" si="206"/>
        <v>2024</v>
      </c>
      <c r="C4418" t="str">
        <f t="shared" ref="C4418:C4481" si="207">IF(MONTH(A4418) &gt;= 7, YEAR(A4418) &amp; "-" &amp; YEAR(A4418) + 1, YEAR(A4418) - 1 &amp; "-" &amp; YEAR(A4418))</f>
        <v>2023-2024</v>
      </c>
      <c r="D4418" t="s">
        <v>160</v>
      </c>
      <c r="E4418" t="s">
        <v>106</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19</v>
      </c>
      <c r="H4418">
        <v>4558</v>
      </c>
      <c r="I4418" t="s">
        <v>11</v>
      </c>
      <c r="J4418" t="s">
        <v>134</v>
      </c>
      <c r="K4418" t="s">
        <v>150</v>
      </c>
      <c r="L4418" t="s">
        <v>140</v>
      </c>
      <c r="M4418" s="5">
        <v>557</v>
      </c>
    </row>
    <row r="4419" spans="1:13" x14ac:dyDescent="0.25">
      <c r="A4419" s="2">
        <v>45458</v>
      </c>
      <c r="B4419" s="3">
        <f t="shared" ref="B4419:B4482" si="209">IF(MONTH(A4419)&gt;=7,YEAR(A4419)+1,YEAR(A4419))</f>
        <v>2024</v>
      </c>
      <c r="C4419" t="str">
        <f t="shared" si="207"/>
        <v>2023-2024</v>
      </c>
      <c r="D4419" t="s">
        <v>160</v>
      </c>
      <c r="E4419" t="s">
        <v>103</v>
      </c>
      <c r="F4419" t="str">
        <f t="shared" si="208"/>
        <v>Victoria</v>
      </c>
      <c r="G4419" t="s">
        <v>26</v>
      </c>
      <c r="H4419">
        <v>3550</v>
      </c>
      <c r="I4419" t="s">
        <v>11</v>
      </c>
      <c r="J4419" t="s">
        <v>127</v>
      </c>
      <c r="K4419" t="s">
        <v>151</v>
      </c>
      <c r="L4419" t="s">
        <v>141</v>
      </c>
      <c r="M4419" s="5">
        <v>768</v>
      </c>
    </row>
    <row r="4420" spans="1:13" x14ac:dyDescent="0.25">
      <c r="A4420" s="2">
        <v>45574</v>
      </c>
      <c r="B4420" s="3">
        <f t="shared" si="209"/>
        <v>2025</v>
      </c>
      <c r="C4420" t="str">
        <f t="shared" si="207"/>
        <v>2024-2025</v>
      </c>
      <c r="D4420" t="s">
        <v>161</v>
      </c>
      <c r="E4420" t="s">
        <v>66</v>
      </c>
      <c r="F4420" t="str">
        <f t="shared" si="208"/>
        <v>Western Australia</v>
      </c>
      <c r="G4420" t="s">
        <v>28</v>
      </c>
      <c r="H4420">
        <v>6330</v>
      </c>
      <c r="I4420" t="s">
        <v>11</v>
      </c>
      <c r="J4420" t="s">
        <v>133</v>
      </c>
      <c r="K4420" t="s">
        <v>157</v>
      </c>
      <c r="L4420" t="s">
        <v>147</v>
      </c>
      <c r="M4420" s="5">
        <v>168</v>
      </c>
    </row>
    <row r="4421" spans="1:13" x14ac:dyDescent="0.25">
      <c r="A4421" s="2">
        <v>45489</v>
      </c>
      <c r="B4421" s="3">
        <f t="shared" si="209"/>
        <v>2025</v>
      </c>
      <c r="C4421" t="str">
        <f t="shared" si="207"/>
        <v>2024-2025</v>
      </c>
      <c r="D4421" t="s">
        <v>160</v>
      </c>
      <c r="E4421" t="s">
        <v>90</v>
      </c>
      <c r="F4421" t="str">
        <f t="shared" si="208"/>
        <v>New South Wales</v>
      </c>
      <c r="G4421" t="s">
        <v>10</v>
      </c>
      <c r="H4421">
        <v>2650</v>
      </c>
      <c r="I4421" t="s">
        <v>11</v>
      </c>
      <c r="J4421" t="s">
        <v>130</v>
      </c>
      <c r="K4421" t="s">
        <v>157</v>
      </c>
      <c r="L4421" t="s">
        <v>147</v>
      </c>
      <c r="M4421" s="5">
        <v>28</v>
      </c>
    </row>
    <row r="4422" spans="1:13" x14ac:dyDescent="0.25">
      <c r="A4422" s="2">
        <v>45721</v>
      </c>
      <c r="B4422" s="3">
        <f t="shared" si="209"/>
        <v>2025</v>
      </c>
      <c r="C4422" t="str">
        <f t="shared" si="207"/>
        <v>2024-2025</v>
      </c>
      <c r="D4422" t="s">
        <v>160</v>
      </c>
      <c r="E4422" t="s">
        <v>99</v>
      </c>
      <c r="F4422" t="str">
        <f t="shared" si="208"/>
        <v>Western Australia</v>
      </c>
      <c r="G4422" t="s">
        <v>28</v>
      </c>
      <c r="H4422">
        <v>6530</v>
      </c>
      <c r="I4422" t="s">
        <v>11</v>
      </c>
      <c r="J4422" t="s">
        <v>139</v>
      </c>
      <c r="K4422" t="s">
        <v>150</v>
      </c>
      <c r="L4422" t="s">
        <v>140</v>
      </c>
      <c r="M4422" s="5">
        <v>636</v>
      </c>
    </row>
    <row r="4423" spans="1:13" x14ac:dyDescent="0.25">
      <c r="A4423" s="2">
        <v>45743</v>
      </c>
      <c r="B4423" s="3">
        <f t="shared" si="209"/>
        <v>2025</v>
      </c>
      <c r="C4423" t="str">
        <f t="shared" si="207"/>
        <v>2024-2025</v>
      </c>
      <c r="D4423" t="s">
        <v>160</v>
      </c>
      <c r="E4423" t="s">
        <v>114</v>
      </c>
      <c r="F4423" t="str">
        <f t="shared" si="208"/>
        <v>Victoria</v>
      </c>
      <c r="G4423" t="s">
        <v>26</v>
      </c>
      <c r="H4423">
        <v>3353</v>
      </c>
      <c r="I4423" t="s">
        <v>11</v>
      </c>
      <c r="J4423" t="s">
        <v>127</v>
      </c>
      <c r="K4423" t="s">
        <v>154</v>
      </c>
      <c r="L4423" t="s">
        <v>144</v>
      </c>
      <c r="M4423" s="5">
        <v>448</v>
      </c>
    </row>
    <row r="4424" spans="1:13" x14ac:dyDescent="0.25">
      <c r="A4424" s="2">
        <v>45461</v>
      </c>
      <c r="B4424" s="3">
        <f t="shared" si="209"/>
        <v>2024</v>
      </c>
      <c r="C4424" t="str">
        <f t="shared" si="207"/>
        <v>2023-2024</v>
      </c>
      <c r="D4424" t="s">
        <v>161</v>
      </c>
      <c r="E4424" t="s">
        <v>77</v>
      </c>
      <c r="F4424" t="str">
        <f t="shared" si="208"/>
        <v>Victoria</v>
      </c>
      <c r="G4424" t="s">
        <v>26</v>
      </c>
      <c r="H4424">
        <v>3018</v>
      </c>
      <c r="I4424" t="s">
        <v>11</v>
      </c>
      <c r="J4424" t="s">
        <v>126</v>
      </c>
      <c r="K4424" t="s">
        <v>159</v>
      </c>
      <c r="L4424" t="s">
        <v>149</v>
      </c>
      <c r="M4424" s="5">
        <v>169</v>
      </c>
    </row>
    <row r="4425" spans="1:13" x14ac:dyDescent="0.25">
      <c r="A4425" s="2">
        <v>45844</v>
      </c>
      <c r="B4425" s="3">
        <f t="shared" si="209"/>
        <v>2026</v>
      </c>
      <c r="C4425" t="str">
        <f t="shared" si="207"/>
        <v>2025-2026</v>
      </c>
      <c r="D4425" t="s">
        <v>160</v>
      </c>
      <c r="E4425" t="s">
        <v>104</v>
      </c>
      <c r="F4425" t="str">
        <f t="shared" si="208"/>
        <v>Victoria</v>
      </c>
      <c r="G4425" t="s">
        <v>26</v>
      </c>
      <c r="H4425">
        <v>3175</v>
      </c>
      <c r="I4425" t="s">
        <v>11</v>
      </c>
      <c r="J4425" t="s">
        <v>125</v>
      </c>
      <c r="K4425" t="s">
        <v>154</v>
      </c>
      <c r="L4425" t="s">
        <v>144</v>
      </c>
      <c r="M4425" s="5">
        <v>640</v>
      </c>
    </row>
    <row r="4426" spans="1:13" x14ac:dyDescent="0.25">
      <c r="A4426" s="2">
        <v>45315</v>
      </c>
      <c r="B4426" s="3">
        <f t="shared" si="209"/>
        <v>2024</v>
      </c>
      <c r="C4426" t="str">
        <f t="shared" si="207"/>
        <v>2023-2024</v>
      </c>
      <c r="D4426" t="s">
        <v>160</v>
      </c>
      <c r="E4426" t="s">
        <v>105</v>
      </c>
      <c r="F4426" t="str">
        <f t="shared" si="208"/>
        <v>New South Wales</v>
      </c>
      <c r="G4426" t="s">
        <v>10</v>
      </c>
      <c r="H4426">
        <v>2031</v>
      </c>
      <c r="I4426" t="s">
        <v>11</v>
      </c>
      <c r="J4426" t="s">
        <v>124</v>
      </c>
      <c r="K4426" t="s">
        <v>159</v>
      </c>
      <c r="L4426" t="s">
        <v>149</v>
      </c>
      <c r="M4426" s="5">
        <v>88</v>
      </c>
    </row>
    <row r="4427" spans="1:13" x14ac:dyDescent="0.25">
      <c r="A4427" s="2">
        <v>45518</v>
      </c>
      <c r="B4427" s="3">
        <f t="shared" si="209"/>
        <v>2025</v>
      </c>
      <c r="C4427" t="str">
        <f t="shared" si="207"/>
        <v>2024-2025</v>
      </c>
      <c r="D4427" t="s">
        <v>160</v>
      </c>
      <c r="E4427" t="s">
        <v>12</v>
      </c>
      <c r="F4427" t="str">
        <f t="shared" si="208"/>
        <v>New South Wales</v>
      </c>
      <c r="G4427" t="s">
        <v>10</v>
      </c>
      <c r="H4427">
        <v>2795</v>
      </c>
      <c r="I4427" t="s">
        <v>11</v>
      </c>
      <c r="J4427" t="s">
        <v>130</v>
      </c>
      <c r="K4427" t="s">
        <v>157</v>
      </c>
      <c r="L4427" t="s">
        <v>147</v>
      </c>
      <c r="M4427" s="5">
        <v>729</v>
      </c>
    </row>
    <row r="4428" spans="1:13" x14ac:dyDescent="0.25">
      <c r="A4428" s="2">
        <v>45658</v>
      </c>
      <c r="B4428" s="3">
        <f t="shared" si="209"/>
        <v>2025</v>
      </c>
      <c r="C4428" t="str">
        <f t="shared" si="207"/>
        <v>2024-2025</v>
      </c>
      <c r="D4428" t="s">
        <v>161</v>
      </c>
      <c r="E4428" t="s">
        <v>92</v>
      </c>
      <c r="F4428" t="str">
        <f t="shared" si="208"/>
        <v>New South Wales</v>
      </c>
      <c r="G4428" t="s">
        <v>10</v>
      </c>
      <c r="H4428">
        <v>2015</v>
      </c>
      <c r="I4428" t="s">
        <v>11</v>
      </c>
      <c r="J4428" t="s">
        <v>124</v>
      </c>
      <c r="K4428" t="s">
        <v>157</v>
      </c>
      <c r="L4428" t="s">
        <v>147</v>
      </c>
      <c r="M4428" s="5">
        <v>24</v>
      </c>
    </row>
    <row r="4429" spans="1:13" x14ac:dyDescent="0.25">
      <c r="A4429" s="2">
        <v>45764</v>
      </c>
      <c r="B4429" s="3">
        <f t="shared" si="209"/>
        <v>2025</v>
      </c>
      <c r="C4429" t="str">
        <f t="shared" si="207"/>
        <v>2024-2025</v>
      </c>
      <c r="D4429" t="s">
        <v>160</v>
      </c>
      <c r="E4429" t="s">
        <v>73</v>
      </c>
      <c r="F4429" t="str">
        <f t="shared" si="208"/>
        <v>Queensland</v>
      </c>
      <c r="G4429" t="s">
        <v>19</v>
      </c>
      <c r="H4429">
        <v>4509</v>
      </c>
      <c r="I4429" t="s">
        <v>11</v>
      </c>
      <c r="J4429" t="s">
        <v>122</v>
      </c>
      <c r="K4429" t="s">
        <v>151</v>
      </c>
      <c r="L4429" t="s">
        <v>141</v>
      </c>
      <c r="M4429" s="5">
        <v>450</v>
      </c>
    </row>
    <row r="4430" spans="1:13" x14ac:dyDescent="0.25">
      <c r="A4430" s="2">
        <v>45347</v>
      </c>
      <c r="B4430" s="3">
        <f t="shared" si="209"/>
        <v>2024</v>
      </c>
      <c r="C4430" t="str">
        <f t="shared" si="207"/>
        <v>2023-2024</v>
      </c>
      <c r="D4430" t="s">
        <v>160</v>
      </c>
      <c r="E4430" t="s">
        <v>38</v>
      </c>
      <c r="F4430" t="str">
        <f t="shared" si="208"/>
        <v>Victoria</v>
      </c>
      <c r="G4430" t="s">
        <v>26</v>
      </c>
      <c r="H4430">
        <v>3199</v>
      </c>
      <c r="I4430" t="s">
        <v>11</v>
      </c>
      <c r="J4430" t="s">
        <v>125</v>
      </c>
      <c r="K4430" t="s">
        <v>157</v>
      </c>
      <c r="L4430" t="s">
        <v>147</v>
      </c>
      <c r="M4430" s="5">
        <v>379</v>
      </c>
    </row>
    <row r="4431" spans="1:13" x14ac:dyDescent="0.25">
      <c r="A4431" s="2">
        <v>45397</v>
      </c>
      <c r="B4431" s="3">
        <f t="shared" si="209"/>
        <v>2024</v>
      </c>
      <c r="C4431" t="str">
        <f t="shared" si="207"/>
        <v>2023-2024</v>
      </c>
      <c r="D4431" t="s">
        <v>160</v>
      </c>
      <c r="E4431" t="s">
        <v>86</v>
      </c>
      <c r="F4431" t="str">
        <f t="shared" si="208"/>
        <v>Queensland</v>
      </c>
      <c r="G4431" t="s">
        <v>19</v>
      </c>
      <c r="H4431">
        <v>4119</v>
      </c>
      <c r="I4431" t="s">
        <v>11</v>
      </c>
      <c r="J4431" t="s">
        <v>129</v>
      </c>
      <c r="K4431" t="s">
        <v>159</v>
      </c>
      <c r="L4431" t="s">
        <v>149</v>
      </c>
      <c r="M4431" s="5">
        <v>541</v>
      </c>
    </row>
    <row r="4432" spans="1:13" x14ac:dyDescent="0.25">
      <c r="A4432" s="2">
        <v>45540</v>
      </c>
      <c r="B4432" s="3">
        <f t="shared" si="209"/>
        <v>2025</v>
      </c>
      <c r="C4432" t="str">
        <f t="shared" si="207"/>
        <v>2024-2025</v>
      </c>
      <c r="D4432" t="s">
        <v>160</v>
      </c>
      <c r="E4432" t="s">
        <v>82</v>
      </c>
      <c r="F4432" t="str">
        <f t="shared" si="208"/>
        <v>Queensland</v>
      </c>
      <c r="G4432" t="s">
        <v>19</v>
      </c>
      <c r="H4432">
        <v>4215</v>
      </c>
      <c r="I4432" t="s">
        <v>11</v>
      </c>
      <c r="J4432" t="s">
        <v>122</v>
      </c>
      <c r="K4432" t="s">
        <v>159</v>
      </c>
      <c r="L4432" t="s">
        <v>149</v>
      </c>
      <c r="M4432" s="5">
        <v>225</v>
      </c>
    </row>
    <row r="4433" spans="1:13" x14ac:dyDescent="0.25">
      <c r="A4433" s="2">
        <v>45889</v>
      </c>
      <c r="B4433" s="3">
        <f t="shared" si="209"/>
        <v>2026</v>
      </c>
      <c r="C4433" t="str">
        <f t="shared" si="207"/>
        <v>2025-2026</v>
      </c>
      <c r="D4433" t="s">
        <v>161</v>
      </c>
      <c r="E4433" t="s">
        <v>49</v>
      </c>
      <c r="F4433" t="str">
        <f t="shared" si="208"/>
        <v>New South Wales</v>
      </c>
      <c r="G4433" t="s">
        <v>10</v>
      </c>
      <c r="H4433">
        <v>2350</v>
      </c>
      <c r="I4433" t="s">
        <v>11</v>
      </c>
      <c r="J4433" t="s">
        <v>120</v>
      </c>
      <c r="K4433" t="s">
        <v>150</v>
      </c>
      <c r="L4433" t="s">
        <v>140</v>
      </c>
      <c r="M4433" s="5">
        <v>551</v>
      </c>
    </row>
    <row r="4434" spans="1:13" x14ac:dyDescent="0.25">
      <c r="A4434" s="2">
        <v>45860</v>
      </c>
      <c r="B4434" s="3">
        <f t="shared" si="209"/>
        <v>2026</v>
      </c>
      <c r="C4434" t="str">
        <f t="shared" si="207"/>
        <v>2025-2026</v>
      </c>
      <c r="D4434" t="s">
        <v>160</v>
      </c>
      <c r="E4434" t="s">
        <v>110</v>
      </c>
      <c r="F4434" t="str">
        <f t="shared" si="208"/>
        <v>Australian Capital Territory</v>
      </c>
      <c r="G4434" t="s">
        <v>51</v>
      </c>
      <c r="H4434">
        <v>2609</v>
      </c>
      <c r="I4434" t="s">
        <v>11</v>
      </c>
      <c r="J4434" t="s">
        <v>121</v>
      </c>
      <c r="K4434" t="s">
        <v>154</v>
      </c>
      <c r="L4434" t="s">
        <v>144</v>
      </c>
      <c r="M4434" s="5">
        <v>462</v>
      </c>
    </row>
    <row r="4435" spans="1:13" x14ac:dyDescent="0.25">
      <c r="A4435" s="2">
        <v>45826</v>
      </c>
      <c r="B4435" s="3">
        <f t="shared" si="209"/>
        <v>2025</v>
      </c>
      <c r="C4435" t="str">
        <f t="shared" si="207"/>
        <v>2024-2025</v>
      </c>
      <c r="D4435" t="s">
        <v>161</v>
      </c>
      <c r="E4435" t="s">
        <v>44</v>
      </c>
      <c r="F4435" t="str">
        <f t="shared" si="208"/>
        <v>Western Australia</v>
      </c>
      <c r="G4435" t="s">
        <v>28</v>
      </c>
      <c r="H4435">
        <v>6010</v>
      </c>
      <c r="I4435" t="s">
        <v>11</v>
      </c>
      <c r="J4435" t="s">
        <v>119</v>
      </c>
      <c r="K4435" t="s">
        <v>154</v>
      </c>
      <c r="L4435" t="s">
        <v>144</v>
      </c>
      <c r="M4435" s="5">
        <v>711</v>
      </c>
    </row>
    <row r="4436" spans="1:13" x14ac:dyDescent="0.25">
      <c r="A4436" s="2">
        <v>45336</v>
      </c>
      <c r="B4436" s="3">
        <f t="shared" si="209"/>
        <v>2024</v>
      </c>
      <c r="C4436" t="str">
        <f t="shared" si="207"/>
        <v>2023-2024</v>
      </c>
      <c r="D4436" t="s">
        <v>160</v>
      </c>
      <c r="E4436" t="s">
        <v>34</v>
      </c>
      <c r="F4436" t="str">
        <f t="shared" si="208"/>
        <v>New South Wales</v>
      </c>
      <c r="G4436" t="s">
        <v>10</v>
      </c>
      <c r="H4436">
        <v>2560</v>
      </c>
      <c r="I4436" t="s">
        <v>11</v>
      </c>
      <c r="J4436" t="s">
        <v>121</v>
      </c>
      <c r="K4436" t="s">
        <v>159</v>
      </c>
      <c r="L4436" t="s">
        <v>149</v>
      </c>
      <c r="M4436" s="5">
        <v>49</v>
      </c>
    </row>
    <row r="4437" spans="1:13" x14ac:dyDescent="0.25">
      <c r="A4437" s="2">
        <v>45331</v>
      </c>
      <c r="B4437" s="3">
        <f t="shared" si="209"/>
        <v>2024</v>
      </c>
      <c r="C4437" t="str">
        <f t="shared" si="207"/>
        <v>2023-2024</v>
      </c>
      <c r="D4437" t="s">
        <v>160</v>
      </c>
      <c r="E4437" t="s">
        <v>113</v>
      </c>
      <c r="F4437" t="str">
        <f t="shared" si="208"/>
        <v>New South Wales</v>
      </c>
      <c r="G4437" t="s">
        <v>10</v>
      </c>
      <c r="H4437">
        <v>2101</v>
      </c>
      <c r="I4437" t="s">
        <v>11</v>
      </c>
      <c r="J4437" t="s">
        <v>123</v>
      </c>
      <c r="K4437" t="s">
        <v>154</v>
      </c>
      <c r="L4437" t="s">
        <v>144</v>
      </c>
      <c r="M4437" s="5">
        <v>333</v>
      </c>
    </row>
    <row r="4438" spans="1:13" x14ac:dyDescent="0.25">
      <c r="A4438" s="2">
        <v>45455</v>
      </c>
      <c r="B4438" s="3">
        <f t="shared" si="209"/>
        <v>2024</v>
      </c>
      <c r="C4438" t="str">
        <f t="shared" si="207"/>
        <v>2023-2024</v>
      </c>
      <c r="D4438" t="s">
        <v>160</v>
      </c>
      <c r="E4438" t="s">
        <v>34</v>
      </c>
      <c r="F4438" t="str">
        <f t="shared" si="208"/>
        <v>New South Wales</v>
      </c>
      <c r="G4438" t="s">
        <v>10</v>
      </c>
      <c r="H4438">
        <v>2560</v>
      </c>
      <c r="I4438" t="s">
        <v>11</v>
      </c>
      <c r="J4438" t="s">
        <v>121</v>
      </c>
      <c r="K4438" t="s">
        <v>150</v>
      </c>
      <c r="L4438" t="s">
        <v>140</v>
      </c>
      <c r="M4438" s="5">
        <v>566</v>
      </c>
    </row>
    <row r="4439" spans="1:13" x14ac:dyDescent="0.25">
      <c r="A4439" s="2">
        <v>45405</v>
      </c>
      <c r="B4439" s="3">
        <f t="shared" si="209"/>
        <v>2024</v>
      </c>
      <c r="C4439" t="str">
        <f t="shared" si="207"/>
        <v>2023-2024</v>
      </c>
      <c r="D4439" t="s">
        <v>160</v>
      </c>
      <c r="E4439" t="s">
        <v>81</v>
      </c>
      <c r="F4439" t="str">
        <f t="shared" si="208"/>
        <v>Victoria</v>
      </c>
      <c r="G4439" t="s">
        <v>26</v>
      </c>
      <c r="H4439">
        <v>3076</v>
      </c>
      <c r="I4439" t="s">
        <v>11</v>
      </c>
      <c r="J4439" t="s">
        <v>126</v>
      </c>
      <c r="K4439" t="s">
        <v>151</v>
      </c>
      <c r="L4439" t="s">
        <v>141</v>
      </c>
      <c r="M4439" s="5">
        <v>376</v>
      </c>
    </row>
    <row r="4440" spans="1:13" x14ac:dyDescent="0.25">
      <c r="A4440" s="2">
        <v>45664</v>
      </c>
      <c r="B4440" s="3">
        <f t="shared" si="209"/>
        <v>2025</v>
      </c>
      <c r="C4440" t="str">
        <f t="shared" si="207"/>
        <v>2024-2025</v>
      </c>
      <c r="D4440" t="s">
        <v>160</v>
      </c>
      <c r="E4440" t="s">
        <v>24</v>
      </c>
      <c r="F4440" t="str">
        <f t="shared" si="208"/>
        <v>Queensland</v>
      </c>
      <c r="G4440" t="s">
        <v>19</v>
      </c>
      <c r="H4440">
        <v>4053</v>
      </c>
      <c r="I4440" t="s">
        <v>11</v>
      </c>
      <c r="J4440" t="s">
        <v>129</v>
      </c>
      <c r="K4440" t="s">
        <v>157</v>
      </c>
      <c r="L4440" t="s">
        <v>147</v>
      </c>
      <c r="M4440" s="5">
        <v>778</v>
      </c>
    </row>
    <row r="4441" spans="1:13" x14ac:dyDescent="0.25">
      <c r="A4441" s="2">
        <v>45471</v>
      </c>
      <c r="B4441" s="3">
        <f t="shared" si="209"/>
        <v>2024</v>
      </c>
      <c r="C4441" t="str">
        <f t="shared" si="207"/>
        <v>2023-2024</v>
      </c>
      <c r="D4441" t="s">
        <v>161</v>
      </c>
      <c r="E4441" t="s">
        <v>66</v>
      </c>
      <c r="F4441" t="str">
        <f t="shared" si="208"/>
        <v>Western Australia</v>
      </c>
      <c r="G4441" t="s">
        <v>28</v>
      </c>
      <c r="H4441">
        <v>6330</v>
      </c>
      <c r="I4441" t="s">
        <v>11</v>
      </c>
      <c r="J4441" t="s">
        <v>133</v>
      </c>
      <c r="K4441" t="s">
        <v>159</v>
      </c>
      <c r="L4441" t="s">
        <v>149</v>
      </c>
      <c r="M4441" s="5">
        <v>43</v>
      </c>
    </row>
    <row r="4442" spans="1:13" x14ac:dyDescent="0.25">
      <c r="A4442" s="2">
        <v>45701</v>
      </c>
      <c r="B4442" s="3">
        <f t="shared" si="209"/>
        <v>2025</v>
      </c>
      <c r="C4442" t="str">
        <f t="shared" si="207"/>
        <v>2024-2025</v>
      </c>
      <c r="D4442" t="s">
        <v>160</v>
      </c>
      <c r="E4442" t="s">
        <v>23</v>
      </c>
      <c r="F4442" t="str">
        <f t="shared" si="208"/>
        <v>New South Wales</v>
      </c>
      <c r="G4442" t="s">
        <v>10</v>
      </c>
      <c r="H4442">
        <v>2830</v>
      </c>
      <c r="I4442" t="s">
        <v>11</v>
      </c>
      <c r="J4442" t="s">
        <v>130</v>
      </c>
      <c r="K4442" t="s">
        <v>150</v>
      </c>
      <c r="L4442" t="s">
        <v>140</v>
      </c>
      <c r="M4442" s="5">
        <v>75</v>
      </c>
    </row>
    <row r="4443" spans="1:13" x14ac:dyDescent="0.25">
      <c r="A4443" s="2">
        <v>45735</v>
      </c>
      <c r="B4443" s="3">
        <f t="shared" si="209"/>
        <v>2025</v>
      </c>
      <c r="C4443" t="str">
        <f t="shared" si="207"/>
        <v>2024-2025</v>
      </c>
      <c r="D4443" t="s">
        <v>160</v>
      </c>
      <c r="E4443" t="s">
        <v>90</v>
      </c>
      <c r="F4443" t="str">
        <f t="shared" si="208"/>
        <v>New South Wales</v>
      </c>
      <c r="G4443" t="s">
        <v>10</v>
      </c>
      <c r="H4443">
        <v>2650</v>
      </c>
      <c r="I4443" t="s">
        <v>11</v>
      </c>
      <c r="J4443" t="s">
        <v>130</v>
      </c>
      <c r="K4443" t="s">
        <v>159</v>
      </c>
      <c r="L4443" t="s">
        <v>149</v>
      </c>
      <c r="M4443" s="5">
        <v>487</v>
      </c>
    </row>
    <row r="4444" spans="1:13" x14ac:dyDescent="0.25">
      <c r="A4444" s="2">
        <v>45894</v>
      </c>
      <c r="B4444" s="3">
        <f t="shared" si="209"/>
        <v>2026</v>
      </c>
      <c r="C4444" t="str">
        <f t="shared" si="207"/>
        <v>2025-2026</v>
      </c>
      <c r="D4444" t="s">
        <v>160</v>
      </c>
      <c r="E4444" t="s">
        <v>113</v>
      </c>
      <c r="F4444" t="str">
        <f t="shared" si="208"/>
        <v>New South Wales</v>
      </c>
      <c r="G4444" t="s">
        <v>10</v>
      </c>
      <c r="H4444">
        <v>2101</v>
      </c>
      <c r="I4444" t="s">
        <v>11</v>
      </c>
      <c r="J4444" t="s">
        <v>123</v>
      </c>
      <c r="K4444" t="s">
        <v>150</v>
      </c>
      <c r="L4444" t="s">
        <v>140</v>
      </c>
      <c r="M4444" s="5">
        <v>371</v>
      </c>
    </row>
    <row r="4445" spans="1:13" x14ac:dyDescent="0.25">
      <c r="A4445" s="2">
        <v>45498</v>
      </c>
      <c r="B4445" s="3">
        <f t="shared" si="209"/>
        <v>2025</v>
      </c>
      <c r="C4445" t="str">
        <f t="shared" si="207"/>
        <v>2024-2025</v>
      </c>
      <c r="D4445" t="s">
        <v>160</v>
      </c>
      <c r="E4445" t="s">
        <v>39</v>
      </c>
      <c r="F4445" t="str">
        <f t="shared" si="208"/>
        <v>New South Wales</v>
      </c>
      <c r="G4445" t="s">
        <v>10</v>
      </c>
      <c r="H4445">
        <v>2541</v>
      </c>
      <c r="I4445" t="s">
        <v>11</v>
      </c>
      <c r="J4445" t="s">
        <v>121</v>
      </c>
      <c r="K4445" t="s">
        <v>150</v>
      </c>
      <c r="L4445" t="s">
        <v>140</v>
      </c>
      <c r="M4445" s="5">
        <v>315</v>
      </c>
    </row>
    <row r="4446" spans="1:13" x14ac:dyDescent="0.25">
      <c r="A4446" s="2">
        <v>45956</v>
      </c>
      <c r="B4446" s="3">
        <f t="shared" si="209"/>
        <v>2026</v>
      </c>
      <c r="C4446" t="str">
        <f t="shared" si="207"/>
        <v>2025-2026</v>
      </c>
      <c r="D4446" t="s">
        <v>160</v>
      </c>
      <c r="E4446" t="s">
        <v>39</v>
      </c>
      <c r="F4446" t="str">
        <f t="shared" si="208"/>
        <v>New South Wales</v>
      </c>
      <c r="G4446" t="s">
        <v>10</v>
      </c>
      <c r="H4446">
        <v>2541</v>
      </c>
      <c r="I4446" t="s">
        <v>11</v>
      </c>
      <c r="J4446" t="s">
        <v>121</v>
      </c>
      <c r="K4446" t="s">
        <v>151</v>
      </c>
      <c r="L4446" t="s">
        <v>141</v>
      </c>
      <c r="M4446" s="5">
        <v>521</v>
      </c>
    </row>
    <row r="4447" spans="1:13" x14ac:dyDescent="0.25">
      <c r="A4447" s="2">
        <v>45314</v>
      </c>
      <c r="B4447" s="3">
        <f t="shared" si="209"/>
        <v>2024</v>
      </c>
      <c r="C4447" t="str">
        <f t="shared" si="207"/>
        <v>2023-2024</v>
      </c>
      <c r="D4447" t="s">
        <v>160</v>
      </c>
      <c r="E4447" t="s">
        <v>86</v>
      </c>
      <c r="F4447" t="str">
        <f t="shared" si="208"/>
        <v>Queensland</v>
      </c>
      <c r="G4447" t="s">
        <v>19</v>
      </c>
      <c r="H4447">
        <v>4119</v>
      </c>
      <c r="I4447" t="s">
        <v>11</v>
      </c>
      <c r="J4447" t="s">
        <v>129</v>
      </c>
      <c r="K4447" t="s">
        <v>151</v>
      </c>
      <c r="L4447" t="s">
        <v>141</v>
      </c>
      <c r="M4447" s="5">
        <v>180</v>
      </c>
    </row>
    <row r="4448" spans="1:13" x14ac:dyDescent="0.25">
      <c r="A4448" s="2">
        <v>45607</v>
      </c>
      <c r="B4448" s="3">
        <f t="shared" si="209"/>
        <v>2025</v>
      </c>
      <c r="C4448" t="str">
        <f t="shared" si="207"/>
        <v>2024-2025</v>
      </c>
      <c r="D4448" t="s">
        <v>160</v>
      </c>
      <c r="E4448" t="s">
        <v>100</v>
      </c>
      <c r="F4448" t="str">
        <f t="shared" si="208"/>
        <v>New South Wales</v>
      </c>
      <c r="G4448" t="s">
        <v>10</v>
      </c>
      <c r="H4448">
        <v>2800</v>
      </c>
      <c r="I4448" t="s">
        <v>11</v>
      </c>
      <c r="J4448" t="s">
        <v>130</v>
      </c>
      <c r="K4448" t="s">
        <v>151</v>
      </c>
      <c r="L4448" t="s">
        <v>141</v>
      </c>
      <c r="M4448" s="5">
        <v>84</v>
      </c>
    </row>
    <row r="4449" spans="1:13" x14ac:dyDescent="0.25">
      <c r="A4449" s="2">
        <v>45424</v>
      </c>
      <c r="B4449" s="3">
        <f t="shared" si="209"/>
        <v>2024</v>
      </c>
      <c r="C4449" t="str">
        <f t="shared" si="207"/>
        <v>2023-2024</v>
      </c>
      <c r="D4449" t="s">
        <v>160</v>
      </c>
      <c r="E4449" t="s">
        <v>78</v>
      </c>
      <c r="F4449" t="str">
        <f t="shared" si="208"/>
        <v>New South Wales</v>
      </c>
      <c r="G4449" t="s">
        <v>10</v>
      </c>
      <c r="H4449">
        <v>2480</v>
      </c>
      <c r="I4449" t="s">
        <v>11</v>
      </c>
      <c r="J4449" t="s">
        <v>120</v>
      </c>
      <c r="K4449" t="s">
        <v>151</v>
      </c>
      <c r="L4449" t="s">
        <v>141</v>
      </c>
      <c r="M4449" s="5">
        <v>740</v>
      </c>
    </row>
    <row r="4450" spans="1:13" x14ac:dyDescent="0.25">
      <c r="A4450" s="2">
        <v>45537</v>
      </c>
      <c r="B4450" s="3">
        <f t="shared" si="209"/>
        <v>2025</v>
      </c>
      <c r="C4450" t="str">
        <f t="shared" si="207"/>
        <v>2024-2025</v>
      </c>
      <c r="D4450" t="s">
        <v>160</v>
      </c>
      <c r="E4450" t="s">
        <v>113</v>
      </c>
      <c r="F4450" t="str">
        <f t="shared" si="208"/>
        <v>New South Wales</v>
      </c>
      <c r="G4450" t="s">
        <v>10</v>
      </c>
      <c r="H4450">
        <v>2101</v>
      </c>
      <c r="I4450" t="s">
        <v>11</v>
      </c>
      <c r="J4450" t="s">
        <v>123</v>
      </c>
      <c r="K4450" t="s">
        <v>151</v>
      </c>
      <c r="L4450" t="s">
        <v>141</v>
      </c>
      <c r="M4450" s="5">
        <v>608</v>
      </c>
    </row>
    <row r="4451" spans="1:13" x14ac:dyDescent="0.25">
      <c r="A4451" s="2">
        <v>45334</v>
      </c>
      <c r="B4451" s="3">
        <f t="shared" si="209"/>
        <v>2024</v>
      </c>
      <c r="C4451" t="str">
        <f t="shared" si="207"/>
        <v>2023-2024</v>
      </c>
      <c r="D4451" t="s">
        <v>160</v>
      </c>
      <c r="E4451" t="s">
        <v>38</v>
      </c>
      <c r="F4451" t="str">
        <f t="shared" si="208"/>
        <v>Victoria</v>
      </c>
      <c r="G4451" t="s">
        <v>26</v>
      </c>
      <c r="H4451">
        <v>3199</v>
      </c>
      <c r="I4451" t="s">
        <v>11</v>
      </c>
      <c r="J4451" t="s">
        <v>125</v>
      </c>
      <c r="K4451" t="s">
        <v>154</v>
      </c>
      <c r="L4451" t="s">
        <v>144</v>
      </c>
      <c r="M4451" s="5">
        <v>214</v>
      </c>
    </row>
    <row r="4452" spans="1:13" x14ac:dyDescent="0.25">
      <c r="A4452" s="2">
        <v>45572</v>
      </c>
      <c r="B4452" s="3">
        <f t="shared" si="209"/>
        <v>2025</v>
      </c>
      <c r="C4452" t="str">
        <f t="shared" si="207"/>
        <v>2024-2025</v>
      </c>
      <c r="D4452" t="s">
        <v>160</v>
      </c>
      <c r="E4452" t="s">
        <v>111</v>
      </c>
      <c r="F4452" t="str">
        <f t="shared" si="208"/>
        <v>New South Wales</v>
      </c>
      <c r="G4452" t="s">
        <v>10</v>
      </c>
      <c r="H4452">
        <v>2154</v>
      </c>
      <c r="I4452" t="s">
        <v>11</v>
      </c>
      <c r="J4452" t="s">
        <v>123</v>
      </c>
      <c r="K4452" t="s">
        <v>151</v>
      </c>
      <c r="L4452" t="s">
        <v>141</v>
      </c>
      <c r="M4452" s="5">
        <v>734</v>
      </c>
    </row>
    <row r="4453" spans="1:13" x14ac:dyDescent="0.25">
      <c r="A4453" s="2">
        <v>45535</v>
      </c>
      <c r="B4453" s="3">
        <f t="shared" si="209"/>
        <v>2025</v>
      </c>
      <c r="C4453" t="str">
        <f t="shared" si="207"/>
        <v>2024-2025</v>
      </c>
      <c r="D4453" t="s">
        <v>160</v>
      </c>
      <c r="E4453" t="s">
        <v>73</v>
      </c>
      <c r="F4453" t="str">
        <f t="shared" si="208"/>
        <v>Queensland</v>
      </c>
      <c r="G4453" t="s">
        <v>19</v>
      </c>
      <c r="H4453">
        <v>4509</v>
      </c>
      <c r="I4453" t="s">
        <v>11</v>
      </c>
      <c r="J4453" t="s">
        <v>122</v>
      </c>
      <c r="K4453" t="s">
        <v>154</v>
      </c>
      <c r="L4453" t="s">
        <v>144</v>
      </c>
      <c r="M4453" s="5">
        <v>23</v>
      </c>
    </row>
    <row r="4454" spans="1:13" x14ac:dyDescent="0.25">
      <c r="A4454" s="2">
        <v>45609</v>
      </c>
      <c r="B4454" s="3">
        <f t="shared" si="209"/>
        <v>2025</v>
      </c>
      <c r="C4454" t="str">
        <f t="shared" si="207"/>
        <v>2024-2025</v>
      </c>
      <c r="D4454" t="s">
        <v>160</v>
      </c>
      <c r="E4454" t="s">
        <v>114</v>
      </c>
      <c r="F4454" t="str">
        <f t="shared" si="208"/>
        <v>Victoria</v>
      </c>
      <c r="G4454" t="s">
        <v>26</v>
      </c>
      <c r="H4454">
        <v>3353</v>
      </c>
      <c r="I4454" t="s">
        <v>11</v>
      </c>
      <c r="J4454" t="s">
        <v>127</v>
      </c>
      <c r="K4454" t="s">
        <v>159</v>
      </c>
      <c r="L4454" t="s">
        <v>149</v>
      </c>
      <c r="M4454" s="5">
        <v>560</v>
      </c>
    </row>
    <row r="4455" spans="1:13" x14ac:dyDescent="0.25">
      <c r="A4455" s="2">
        <v>45513</v>
      </c>
      <c r="B4455" s="3">
        <f t="shared" si="209"/>
        <v>2025</v>
      </c>
      <c r="C4455" t="str">
        <f t="shared" si="207"/>
        <v>2024-2025</v>
      </c>
      <c r="D4455" t="s">
        <v>160</v>
      </c>
      <c r="E4455" t="s">
        <v>105</v>
      </c>
      <c r="F4455" t="str">
        <f t="shared" si="208"/>
        <v>New South Wales</v>
      </c>
      <c r="G4455" t="s">
        <v>10</v>
      </c>
      <c r="H4455">
        <v>2031</v>
      </c>
      <c r="I4455" t="s">
        <v>11</v>
      </c>
      <c r="J4455" t="s">
        <v>124</v>
      </c>
      <c r="K4455" t="s">
        <v>151</v>
      </c>
      <c r="L4455" t="s">
        <v>141</v>
      </c>
      <c r="M4455" s="5">
        <v>95</v>
      </c>
    </row>
    <row r="4456" spans="1:13" x14ac:dyDescent="0.25">
      <c r="A4456" s="2">
        <v>45858</v>
      </c>
      <c r="B4456" s="3">
        <f t="shared" si="209"/>
        <v>2026</v>
      </c>
      <c r="C4456" t="str">
        <f t="shared" si="207"/>
        <v>2025-2026</v>
      </c>
      <c r="D4456" t="s">
        <v>160</v>
      </c>
      <c r="E4456" t="s">
        <v>38</v>
      </c>
      <c r="F4456" t="str">
        <f t="shared" si="208"/>
        <v>Victoria</v>
      </c>
      <c r="G4456" t="s">
        <v>26</v>
      </c>
      <c r="H4456">
        <v>3199</v>
      </c>
      <c r="I4456" t="s">
        <v>11</v>
      </c>
      <c r="J4456" t="s">
        <v>125</v>
      </c>
      <c r="K4456" t="s">
        <v>159</v>
      </c>
      <c r="L4456" t="s">
        <v>149</v>
      </c>
      <c r="M4456" s="5">
        <v>321</v>
      </c>
    </row>
    <row r="4457" spans="1:13" x14ac:dyDescent="0.25">
      <c r="A4457" s="2">
        <v>45916</v>
      </c>
      <c r="B4457" s="3">
        <f t="shared" si="209"/>
        <v>2026</v>
      </c>
      <c r="C4457" t="str">
        <f t="shared" si="207"/>
        <v>2025-2026</v>
      </c>
      <c r="D4457" t="s">
        <v>160</v>
      </c>
      <c r="E4457" t="s">
        <v>9</v>
      </c>
      <c r="F4457" t="str">
        <f t="shared" si="208"/>
        <v>New South Wales</v>
      </c>
      <c r="G4457" t="s">
        <v>10</v>
      </c>
      <c r="H4457">
        <v>2067</v>
      </c>
      <c r="I4457" t="s">
        <v>11</v>
      </c>
      <c r="J4457" t="s">
        <v>124</v>
      </c>
      <c r="K4457" t="s">
        <v>151</v>
      </c>
      <c r="L4457" t="s">
        <v>141</v>
      </c>
      <c r="M4457" s="5">
        <v>562</v>
      </c>
    </row>
    <row r="4458" spans="1:13" x14ac:dyDescent="0.25">
      <c r="A4458" s="2">
        <v>45594</v>
      </c>
      <c r="B4458" s="3">
        <f t="shared" si="209"/>
        <v>2025</v>
      </c>
      <c r="C4458" t="str">
        <f t="shared" si="207"/>
        <v>2024-2025</v>
      </c>
      <c r="D4458" t="s">
        <v>160</v>
      </c>
      <c r="E4458" t="s">
        <v>69</v>
      </c>
      <c r="F4458" t="str">
        <f t="shared" si="208"/>
        <v>Victoria</v>
      </c>
      <c r="G4458" t="s">
        <v>26</v>
      </c>
      <c r="H4458">
        <v>3148</v>
      </c>
      <c r="I4458" t="s">
        <v>11</v>
      </c>
      <c r="J4458" t="s">
        <v>125</v>
      </c>
      <c r="K4458" t="s">
        <v>154</v>
      </c>
      <c r="L4458" t="s">
        <v>144</v>
      </c>
      <c r="M4458" s="5">
        <v>148</v>
      </c>
    </row>
    <row r="4459" spans="1:13" x14ac:dyDescent="0.25">
      <c r="A4459" s="2">
        <v>45444</v>
      </c>
      <c r="B4459" s="3">
        <f t="shared" si="209"/>
        <v>2024</v>
      </c>
      <c r="C4459" t="str">
        <f t="shared" si="207"/>
        <v>2023-2024</v>
      </c>
      <c r="D4459" t="s">
        <v>161</v>
      </c>
      <c r="E4459" t="s">
        <v>25</v>
      </c>
      <c r="F4459" t="str">
        <f t="shared" si="208"/>
        <v>Victoria</v>
      </c>
      <c r="G4459" t="s">
        <v>26</v>
      </c>
      <c r="H4459">
        <v>3066</v>
      </c>
      <c r="I4459" t="s">
        <v>11</v>
      </c>
      <c r="J4459" t="s">
        <v>126</v>
      </c>
      <c r="K4459" t="s">
        <v>151</v>
      </c>
      <c r="L4459" t="s">
        <v>141</v>
      </c>
      <c r="M4459" s="5">
        <v>220</v>
      </c>
    </row>
    <row r="4460" spans="1:13" x14ac:dyDescent="0.25">
      <c r="A4460" s="2">
        <v>45537</v>
      </c>
      <c r="B4460" s="3">
        <f t="shared" si="209"/>
        <v>2025</v>
      </c>
      <c r="C4460" t="str">
        <f t="shared" si="207"/>
        <v>2024-2025</v>
      </c>
      <c r="D4460" t="s">
        <v>160</v>
      </c>
      <c r="E4460" t="s">
        <v>69</v>
      </c>
      <c r="F4460" t="str">
        <f t="shared" si="208"/>
        <v>Victoria</v>
      </c>
      <c r="G4460" t="s">
        <v>26</v>
      </c>
      <c r="H4460">
        <v>3148</v>
      </c>
      <c r="I4460" t="s">
        <v>11</v>
      </c>
      <c r="J4460" t="s">
        <v>125</v>
      </c>
      <c r="K4460" t="s">
        <v>150</v>
      </c>
      <c r="L4460" t="s">
        <v>140</v>
      </c>
      <c r="M4460" s="5">
        <v>117</v>
      </c>
    </row>
    <row r="4461" spans="1:13" x14ac:dyDescent="0.25">
      <c r="A4461" s="2">
        <v>45486</v>
      </c>
      <c r="B4461" s="3">
        <f t="shared" si="209"/>
        <v>2025</v>
      </c>
      <c r="C4461" t="str">
        <f t="shared" si="207"/>
        <v>2024-2025</v>
      </c>
      <c r="D4461" t="s">
        <v>160</v>
      </c>
      <c r="E4461" t="s">
        <v>81</v>
      </c>
      <c r="F4461" t="str">
        <f t="shared" si="208"/>
        <v>Victoria</v>
      </c>
      <c r="G4461" t="s">
        <v>26</v>
      </c>
      <c r="H4461">
        <v>3076</v>
      </c>
      <c r="I4461" t="s">
        <v>11</v>
      </c>
      <c r="J4461" t="s">
        <v>126</v>
      </c>
      <c r="K4461" t="s">
        <v>151</v>
      </c>
      <c r="L4461" t="s">
        <v>141</v>
      </c>
      <c r="M4461" s="5">
        <v>286</v>
      </c>
    </row>
    <row r="4462" spans="1:13" x14ac:dyDescent="0.25">
      <c r="A4462" s="2">
        <v>45907</v>
      </c>
      <c r="B4462" s="3">
        <f t="shared" si="209"/>
        <v>2026</v>
      </c>
      <c r="C4462" t="str">
        <f t="shared" si="207"/>
        <v>2025-2026</v>
      </c>
      <c r="D4462" t="s">
        <v>160</v>
      </c>
      <c r="E4462" t="s">
        <v>90</v>
      </c>
      <c r="F4462" t="str">
        <f t="shared" si="208"/>
        <v>New South Wales</v>
      </c>
      <c r="G4462" t="s">
        <v>10</v>
      </c>
      <c r="H4462">
        <v>2650</v>
      </c>
      <c r="I4462" t="s">
        <v>11</v>
      </c>
      <c r="J4462" t="s">
        <v>130</v>
      </c>
      <c r="K4462" t="s">
        <v>151</v>
      </c>
      <c r="L4462" t="s">
        <v>141</v>
      </c>
      <c r="M4462" s="5">
        <v>745</v>
      </c>
    </row>
    <row r="4463" spans="1:13" x14ac:dyDescent="0.25">
      <c r="A4463" s="2">
        <v>45589</v>
      </c>
      <c r="B4463" s="3">
        <f t="shared" si="209"/>
        <v>2025</v>
      </c>
      <c r="C4463" t="str">
        <f t="shared" si="207"/>
        <v>2024-2025</v>
      </c>
      <c r="D4463" t="s">
        <v>160</v>
      </c>
      <c r="E4463" t="s">
        <v>99</v>
      </c>
      <c r="F4463" t="str">
        <f t="shared" si="208"/>
        <v>Western Australia</v>
      </c>
      <c r="G4463" t="s">
        <v>28</v>
      </c>
      <c r="H4463">
        <v>6530</v>
      </c>
      <c r="I4463" t="s">
        <v>11</v>
      </c>
      <c r="J4463" t="s">
        <v>139</v>
      </c>
      <c r="K4463" t="s">
        <v>157</v>
      </c>
      <c r="L4463" t="s">
        <v>147</v>
      </c>
      <c r="M4463" s="5">
        <v>556</v>
      </c>
    </row>
    <row r="4464" spans="1:13" x14ac:dyDescent="0.25">
      <c r="A4464" s="2">
        <v>45920</v>
      </c>
      <c r="B4464" s="3">
        <f t="shared" si="209"/>
        <v>2026</v>
      </c>
      <c r="C4464" t="str">
        <f t="shared" si="207"/>
        <v>2025-2026</v>
      </c>
      <c r="D4464" t="s">
        <v>161</v>
      </c>
      <c r="E4464" t="s">
        <v>57</v>
      </c>
      <c r="F4464" t="str">
        <f t="shared" si="208"/>
        <v>New South Wales</v>
      </c>
      <c r="G4464" t="s">
        <v>10</v>
      </c>
      <c r="H4464">
        <v>2064</v>
      </c>
      <c r="I4464" t="s">
        <v>11</v>
      </c>
      <c r="J4464" t="s">
        <v>124</v>
      </c>
      <c r="K4464" t="s">
        <v>154</v>
      </c>
      <c r="L4464" t="s">
        <v>144</v>
      </c>
      <c r="M4464" s="5">
        <v>677</v>
      </c>
    </row>
    <row r="4465" spans="1:13" x14ac:dyDescent="0.25">
      <c r="A4465" s="2">
        <v>45962</v>
      </c>
      <c r="B4465" s="3">
        <f t="shared" si="209"/>
        <v>2026</v>
      </c>
      <c r="C4465" t="str">
        <f t="shared" si="207"/>
        <v>2025-2026</v>
      </c>
      <c r="D4465" t="s">
        <v>160</v>
      </c>
      <c r="E4465" t="s">
        <v>86</v>
      </c>
      <c r="F4465" t="str">
        <f t="shared" si="208"/>
        <v>Queensland</v>
      </c>
      <c r="G4465" t="s">
        <v>19</v>
      </c>
      <c r="H4465">
        <v>4119</v>
      </c>
      <c r="I4465" t="s">
        <v>11</v>
      </c>
      <c r="J4465" t="s">
        <v>129</v>
      </c>
      <c r="K4465" t="s">
        <v>157</v>
      </c>
      <c r="L4465" t="s">
        <v>147</v>
      </c>
      <c r="M4465" s="5">
        <v>727</v>
      </c>
    </row>
    <row r="4466" spans="1:13" x14ac:dyDescent="0.25">
      <c r="A4466" s="2">
        <v>45891</v>
      </c>
      <c r="B4466" s="3">
        <f t="shared" si="209"/>
        <v>2026</v>
      </c>
      <c r="C4466" t="str">
        <f t="shared" si="207"/>
        <v>2025-2026</v>
      </c>
      <c r="D4466" t="s">
        <v>160</v>
      </c>
      <c r="E4466" t="s">
        <v>103</v>
      </c>
      <c r="F4466" t="str">
        <f t="shared" si="208"/>
        <v>Victoria</v>
      </c>
      <c r="G4466" t="s">
        <v>26</v>
      </c>
      <c r="H4466">
        <v>3550</v>
      </c>
      <c r="I4466" t="s">
        <v>11</v>
      </c>
      <c r="J4466" t="s">
        <v>127</v>
      </c>
      <c r="K4466" t="s">
        <v>151</v>
      </c>
      <c r="L4466" t="s">
        <v>141</v>
      </c>
      <c r="M4466" s="5">
        <v>677</v>
      </c>
    </row>
    <row r="4467" spans="1:13" x14ac:dyDescent="0.25">
      <c r="A4467" s="2">
        <v>45436</v>
      </c>
      <c r="B4467" s="3">
        <f t="shared" si="209"/>
        <v>2024</v>
      </c>
      <c r="C4467" t="str">
        <f t="shared" si="207"/>
        <v>2023-2024</v>
      </c>
      <c r="D4467" t="s">
        <v>160</v>
      </c>
      <c r="E4467" t="s">
        <v>63</v>
      </c>
      <c r="F4467" t="str">
        <f t="shared" si="208"/>
        <v>Queensland</v>
      </c>
      <c r="G4467" t="s">
        <v>19</v>
      </c>
      <c r="H4467">
        <v>4068</v>
      </c>
      <c r="I4467" t="s">
        <v>11</v>
      </c>
      <c r="J4467" t="s">
        <v>129</v>
      </c>
      <c r="K4467" t="s">
        <v>151</v>
      </c>
      <c r="L4467" t="s">
        <v>141</v>
      </c>
      <c r="M4467" s="5">
        <v>118</v>
      </c>
    </row>
    <row r="4468" spans="1:13" x14ac:dyDescent="0.25">
      <c r="A4468" s="2">
        <v>45302</v>
      </c>
      <c r="B4468" s="3">
        <f t="shared" si="209"/>
        <v>2024</v>
      </c>
      <c r="C4468" t="str">
        <f t="shared" si="207"/>
        <v>2023-2024</v>
      </c>
      <c r="D4468" t="s">
        <v>160</v>
      </c>
      <c r="E4468" t="s">
        <v>99</v>
      </c>
      <c r="F4468" t="str">
        <f t="shared" si="208"/>
        <v>Western Australia</v>
      </c>
      <c r="G4468" t="s">
        <v>28</v>
      </c>
      <c r="H4468">
        <v>6530</v>
      </c>
      <c r="I4468" t="s">
        <v>11</v>
      </c>
      <c r="J4468" t="s">
        <v>139</v>
      </c>
      <c r="K4468" t="s">
        <v>151</v>
      </c>
      <c r="L4468" t="s">
        <v>141</v>
      </c>
      <c r="M4468" s="5">
        <v>298</v>
      </c>
    </row>
    <row r="4469" spans="1:13" x14ac:dyDescent="0.25">
      <c r="A4469" s="2">
        <v>45761</v>
      </c>
      <c r="B4469" s="3">
        <f t="shared" si="209"/>
        <v>2025</v>
      </c>
      <c r="C4469" t="str">
        <f t="shared" si="207"/>
        <v>2024-2025</v>
      </c>
      <c r="D4469" t="s">
        <v>161</v>
      </c>
      <c r="E4469" t="s">
        <v>92</v>
      </c>
      <c r="F4469" t="str">
        <f t="shared" si="208"/>
        <v>New South Wales</v>
      </c>
      <c r="G4469" t="s">
        <v>10</v>
      </c>
      <c r="H4469">
        <v>2015</v>
      </c>
      <c r="I4469" t="s">
        <v>11</v>
      </c>
      <c r="J4469" t="s">
        <v>124</v>
      </c>
      <c r="K4469" t="s">
        <v>150</v>
      </c>
      <c r="L4469" t="s">
        <v>140</v>
      </c>
      <c r="M4469" s="5">
        <v>413</v>
      </c>
    </row>
    <row r="4470" spans="1:13" x14ac:dyDescent="0.25">
      <c r="A4470" s="2">
        <v>46000</v>
      </c>
      <c r="B4470" s="3">
        <f t="shared" si="209"/>
        <v>2026</v>
      </c>
      <c r="C4470" t="str">
        <f t="shared" si="207"/>
        <v>2025-2026</v>
      </c>
      <c r="D4470" t="s">
        <v>160</v>
      </c>
      <c r="E4470" t="s">
        <v>106</v>
      </c>
      <c r="F4470" t="str">
        <f t="shared" si="208"/>
        <v>Queensland</v>
      </c>
      <c r="G4470" t="s">
        <v>19</v>
      </c>
      <c r="H4470">
        <v>4558</v>
      </c>
      <c r="I4470" t="s">
        <v>11</v>
      </c>
      <c r="J4470" t="s">
        <v>134</v>
      </c>
      <c r="K4470" t="s">
        <v>151</v>
      </c>
      <c r="L4470" t="s">
        <v>141</v>
      </c>
      <c r="M4470" s="5">
        <v>352</v>
      </c>
    </row>
    <row r="4471" spans="1:13" x14ac:dyDescent="0.25">
      <c r="A4471" s="2">
        <v>45879</v>
      </c>
      <c r="B4471" s="3">
        <f t="shared" si="209"/>
        <v>2026</v>
      </c>
      <c r="C4471" t="str">
        <f t="shared" si="207"/>
        <v>2025-2026</v>
      </c>
      <c r="D4471" t="s">
        <v>160</v>
      </c>
      <c r="E4471" t="s">
        <v>113</v>
      </c>
      <c r="F4471" t="str">
        <f t="shared" si="208"/>
        <v>New South Wales</v>
      </c>
      <c r="G4471" t="s">
        <v>10</v>
      </c>
      <c r="H4471">
        <v>2101</v>
      </c>
      <c r="I4471" t="s">
        <v>11</v>
      </c>
      <c r="J4471" t="s">
        <v>123</v>
      </c>
      <c r="K4471" t="s">
        <v>151</v>
      </c>
      <c r="L4471" t="s">
        <v>141</v>
      </c>
      <c r="M4471" s="5">
        <v>462</v>
      </c>
    </row>
    <row r="4472" spans="1:13" x14ac:dyDescent="0.25">
      <c r="A4472" s="2">
        <v>45699</v>
      </c>
      <c r="B4472" s="3">
        <f t="shared" si="209"/>
        <v>2025</v>
      </c>
      <c r="C4472" t="str">
        <f t="shared" si="207"/>
        <v>2024-2025</v>
      </c>
      <c r="D4472" t="s">
        <v>161</v>
      </c>
      <c r="E4472" t="s">
        <v>92</v>
      </c>
      <c r="F4472" t="str">
        <f t="shared" si="208"/>
        <v>New South Wales</v>
      </c>
      <c r="G4472" t="s">
        <v>10</v>
      </c>
      <c r="H4472">
        <v>2015</v>
      </c>
      <c r="I4472" t="s">
        <v>11</v>
      </c>
      <c r="J4472" t="s">
        <v>124</v>
      </c>
      <c r="K4472" t="s">
        <v>159</v>
      </c>
      <c r="L4472" t="s">
        <v>149</v>
      </c>
      <c r="M4472" s="5">
        <v>40</v>
      </c>
    </row>
    <row r="4473" spans="1:13" x14ac:dyDescent="0.25">
      <c r="A4473" s="2">
        <v>45327</v>
      </c>
      <c r="B4473" s="3">
        <f t="shared" si="209"/>
        <v>2024</v>
      </c>
      <c r="C4473" t="str">
        <f t="shared" si="207"/>
        <v>2023-2024</v>
      </c>
      <c r="D4473" t="s">
        <v>160</v>
      </c>
      <c r="E4473" t="s">
        <v>38</v>
      </c>
      <c r="F4473" t="str">
        <f t="shared" si="208"/>
        <v>Victoria</v>
      </c>
      <c r="G4473" t="s">
        <v>26</v>
      </c>
      <c r="H4473">
        <v>3199</v>
      </c>
      <c r="I4473" t="s">
        <v>11</v>
      </c>
      <c r="J4473" t="s">
        <v>125</v>
      </c>
      <c r="K4473" t="s">
        <v>157</v>
      </c>
      <c r="L4473" t="s">
        <v>147</v>
      </c>
      <c r="M4473" s="5">
        <v>785</v>
      </c>
    </row>
    <row r="4474" spans="1:13" x14ac:dyDescent="0.25">
      <c r="A4474" s="2">
        <v>45587</v>
      </c>
      <c r="B4474" s="3">
        <f t="shared" si="209"/>
        <v>2025</v>
      </c>
      <c r="C4474" t="str">
        <f t="shared" si="207"/>
        <v>2024-2025</v>
      </c>
      <c r="D4474" t="s">
        <v>160</v>
      </c>
      <c r="E4474" t="s">
        <v>99</v>
      </c>
      <c r="F4474" t="str">
        <f t="shared" si="208"/>
        <v>Western Australia</v>
      </c>
      <c r="G4474" t="s">
        <v>28</v>
      </c>
      <c r="H4474">
        <v>6530</v>
      </c>
      <c r="I4474" t="s">
        <v>11</v>
      </c>
      <c r="J4474" t="s">
        <v>139</v>
      </c>
      <c r="K4474" t="s">
        <v>151</v>
      </c>
      <c r="L4474" t="s">
        <v>141</v>
      </c>
      <c r="M4474" s="5">
        <v>130</v>
      </c>
    </row>
    <row r="4475" spans="1:13" x14ac:dyDescent="0.25">
      <c r="A4475" s="2">
        <v>45649</v>
      </c>
      <c r="B4475" s="3">
        <f t="shared" si="209"/>
        <v>2025</v>
      </c>
      <c r="C4475" t="str">
        <f t="shared" si="207"/>
        <v>2024-2025</v>
      </c>
      <c r="D4475" t="s">
        <v>160</v>
      </c>
      <c r="E4475" t="s">
        <v>104</v>
      </c>
      <c r="F4475" t="str">
        <f t="shared" si="208"/>
        <v>Victoria</v>
      </c>
      <c r="G4475" t="s">
        <v>26</v>
      </c>
      <c r="H4475">
        <v>3175</v>
      </c>
      <c r="I4475" t="s">
        <v>11</v>
      </c>
      <c r="J4475" t="s">
        <v>125</v>
      </c>
      <c r="K4475" t="s">
        <v>151</v>
      </c>
      <c r="L4475" t="s">
        <v>141</v>
      </c>
      <c r="M4475" s="5">
        <v>57</v>
      </c>
    </row>
    <row r="4476" spans="1:13" x14ac:dyDescent="0.25">
      <c r="A4476" s="2">
        <v>45464</v>
      </c>
      <c r="B4476" s="3">
        <f t="shared" si="209"/>
        <v>2024</v>
      </c>
      <c r="C4476" t="str">
        <f t="shared" si="207"/>
        <v>2023-2024</v>
      </c>
      <c r="D4476" t="s">
        <v>160</v>
      </c>
      <c r="E4476" t="s">
        <v>39</v>
      </c>
      <c r="F4476" t="str">
        <f t="shared" si="208"/>
        <v>New South Wales</v>
      </c>
      <c r="G4476" t="s">
        <v>10</v>
      </c>
      <c r="H4476">
        <v>2541</v>
      </c>
      <c r="I4476" t="s">
        <v>11</v>
      </c>
      <c r="J4476" t="s">
        <v>121</v>
      </c>
      <c r="K4476" t="s">
        <v>159</v>
      </c>
      <c r="L4476" t="s">
        <v>149</v>
      </c>
      <c r="M4476" s="5">
        <v>750</v>
      </c>
    </row>
    <row r="4477" spans="1:13" x14ac:dyDescent="0.25">
      <c r="A4477" s="2">
        <v>45875</v>
      </c>
      <c r="B4477" s="3">
        <f t="shared" si="209"/>
        <v>2026</v>
      </c>
      <c r="C4477" t="str">
        <f t="shared" si="207"/>
        <v>2025-2026</v>
      </c>
      <c r="D4477" t="s">
        <v>160</v>
      </c>
      <c r="E4477" t="s">
        <v>34</v>
      </c>
      <c r="F4477" t="str">
        <f t="shared" si="208"/>
        <v>New South Wales</v>
      </c>
      <c r="G4477" t="s">
        <v>10</v>
      </c>
      <c r="H4477">
        <v>2560</v>
      </c>
      <c r="I4477" t="s">
        <v>11</v>
      </c>
      <c r="J4477" t="s">
        <v>121</v>
      </c>
      <c r="K4477" t="s">
        <v>157</v>
      </c>
      <c r="L4477" t="s">
        <v>147</v>
      </c>
      <c r="M4477" s="5">
        <v>176</v>
      </c>
    </row>
    <row r="4478" spans="1:13" x14ac:dyDescent="0.25">
      <c r="A4478" s="2">
        <v>45448</v>
      </c>
      <c r="B4478" s="3">
        <f t="shared" si="209"/>
        <v>2024</v>
      </c>
      <c r="C4478" t="str">
        <f t="shared" si="207"/>
        <v>2023-2024</v>
      </c>
      <c r="D4478" t="s">
        <v>160</v>
      </c>
      <c r="E4478" t="s">
        <v>34</v>
      </c>
      <c r="F4478" t="str">
        <f t="shared" si="208"/>
        <v>New South Wales</v>
      </c>
      <c r="G4478" t="s">
        <v>10</v>
      </c>
      <c r="H4478">
        <v>2560</v>
      </c>
      <c r="I4478" t="s">
        <v>11</v>
      </c>
      <c r="J4478" t="s">
        <v>121</v>
      </c>
      <c r="K4478" t="s">
        <v>159</v>
      </c>
      <c r="L4478" t="s">
        <v>149</v>
      </c>
      <c r="M4478" s="5">
        <v>268</v>
      </c>
    </row>
    <row r="4479" spans="1:13" x14ac:dyDescent="0.25">
      <c r="A4479" s="2">
        <v>45365</v>
      </c>
      <c r="B4479" s="3">
        <f t="shared" si="209"/>
        <v>2024</v>
      </c>
      <c r="C4479" t="str">
        <f t="shared" si="207"/>
        <v>2023-2024</v>
      </c>
      <c r="D4479" t="s">
        <v>161</v>
      </c>
      <c r="E4479" t="s">
        <v>92</v>
      </c>
      <c r="F4479" t="str">
        <f t="shared" si="208"/>
        <v>New South Wales</v>
      </c>
      <c r="G4479" t="s">
        <v>10</v>
      </c>
      <c r="H4479">
        <v>2015</v>
      </c>
      <c r="I4479" t="s">
        <v>11</v>
      </c>
      <c r="J4479" t="s">
        <v>124</v>
      </c>
      <c r="K4479" t="s">
        <v>151</v>
      </c>
      <c r="L4479" t="s">
        <v>141</v>
      </c>
      <c r="M4479" s="5">
        <v>796</v>
      </c>
    </row>
    <row r="4480" spans="1:13" x14ac:dyDescent="0.25">
      <c r="A4480" s="2">
        <v>45662</v>
      </c>
      <c r="B4480" s="3">
        <f t="shared" si="209"/>
        <v>2025</v>
      </c>
      <c r="C4480" t="str">
        <f t="shared" si="207"/>
        <v>2024-2025</v>
      </c>
      <c r="D4480" t="s">
        <v>160</v>
      </c>
      <c r="E4480" t="s">
        <v>100</v>
      </c>
      <c r="F4480" t="str">
        <f t="shared" si="208"/>
        <v>New South Wales</v>
      </c>
      <c r="G4480" t="s">
        <v>10</v>
      </c>
      <c r="H4480">
        <v>2800</v>
      </c>
      <c r="I4480" t="s">
        <v>11</v>
      </c>
      <c r="J4480" t="s">
        <v>130</v>
      </c>
      <c r="K4480" t="s">
        <v>151</v>
      </c>
      <c r="L4480" t="s">
        <v>141</v>
      </c>
      <c r="M4480" s="5">
        <v>221</v>
      </c>
    </row>
    <row r="4481" spans="1:13" x14ac:dyDescent="0.25">
      <c r="A4481" s="2">
        <v>45952</v>
      </c>
      <c r="B4481" s="3">
        <f t="shared" si="209"/>
        <v>2026</v>
      </c>
      <c r="C4481" t="str">
        <f t="shared" si="207"/>
        <v>2025-2026</v>
      </c>
      <c r="D4481" t="s">
        <v>161</v>
      </c>
      <c r="E4481" t="s">
        <v>49</v>
      </c>
      <c r="F4481" t="str">
        <f t="shared" si="208"/>
        <v>New South Wales</v>
      </c>
      <c r="G4481" t="s">
        <v>10</v>
      </c>
      <c r="H4481">
        <v>2350</v>
      </c>
      <c r="I4481" t="s">
        <v>11</v>
      </c>
      <c r="J4481" t="s">
        <v>120</v>
      </c>
      <c r="K4481" t="s">
        <v>151</v>
      </c>
      <c r="L4481" t="s">
        <v>141</v>
      </c>
      <c r="M4481" s="5">
        <v>660</v>
      </c>
    </row>
    <row r="4482" spans="1:13" x14ac:dyDescent="0.25">
      <c r="A4482" s="2">
        <v>45971</v>
      </c>
      <c r="B4482" s="3">
        <f t="shared" si="209"/>
        <v>2026</v>
      </c>
      <c r="C4482" t="str">
        <f t="shared" ref="C4482:C4506" si="210">IF(MONTH(A4482) &gt;= 7, YEAR(A4482) &amp; "-" &amp; YEAR(A4482) + 1, YEAR(A4482) - 1 &amp; "-" &amp; YEAR(A4482))</f>
        <v>2025-2026</v>
      </c>
      <c r="D4482" t="s">
        <v>160</v>
      </c>
      <c r="E4482" t="s">
        <v>104</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26</v>
      </c>
      <c r="H4482">
        <v>3175</v>
      </c>
      <c r="I4482" t="s">
        <v>11</v>
      </c>
      <c r="J4482" t="s">
        <v>125</v>
      </c>
      <c r="K4482" t="s">
        <v>151</v>
      </c>
      <c r="L4482" t="s">
        <v>141</v>
      </c>
      <c r="M4482" s="5">
        <v>342</v>
      </c>
    </row>
    <row r="4483" spans="1:13" x14ac:dyDescent="0.25">
      <c r="A4483" s="2">
        <v>45810</v>
      </c>
      <c r="B4483" s="3">
        <f t="shared" ref="B4483:B4506" si="212">IF(MONTH(A4483)&gt;=7,YEAR(A4483)+1,YEAR(A4483))</f>
        <v>2025</v>
      </c>
      <c r="C4483" t="str">
        <f t="shared" si="210"/>
        <v>2024-2025</v>
      </c>
      <c r="D4483" t="s">
        <v>161</v>
      </c>
      <c r="E4483" t="s">
        <v>77</v>
      </c>
      <c r="F4483" t="str">
        <f t="shared" si="211"/>
        <v>Victoria</v>
      </c>
      <c r="G4483" t="s">
        <v>26</v>
      </c>
      <c r="H4483">
        <v>3018</v>
      </c>
      <c r="I4483" t="s">
        <v>11</v>
      </c>
      <c r="J4483" t="s">
        <v>126</v>
      </c>
      <c r="K4483" t="s">
        <v>151</v>
      </c>
      <c r="L4483" t="s">
        <v>141</v>
      </c>
      <c r="M4483" s="5">
        <v>260</v>
      </c>
    </row>
    <row r="4484" spans="1:13" x14ac:dyDescent="0.25">
      <c r="A4484" s="2">
        <v>45985</v>
      </c>
      <c r="B4484" s="3">
        <f t="shared" si="212"/>
        <v>2026</v>
      </c>
      <c r="C4484" t="str">
        <f t="shared" si="210"/>
        <v>2025-2026</v>
      </c>
      <c r="D4484" t="s">
        <v>160</v>
      </c>
      <c r="E4484" t="s">
        <v>99</v>
      </c>
      <c r="F4484" t="str">
        <f t="shared" si="211"/>
        <v>Western Australia</v>
      </c>
      <c r="G4484" t="s">
        <v>28</v>
      </c>
      <c r="H4484">
        <v>6530</v>
      </c>
      <c r="I4484" t="s">
        <v>11</v>
      </c>
      <c r="J4484" t="s">
        <v>139</v>
      </c>
      <c r="K4484" t="s">
        <v>159</v>
      </c>
      <c r="L4484" t="s">
        <v>149</v>
      </c>
      <c r="M4484" s="5">
        <v>168</v>
      </c>
    </row>
    <row r="4485" spans="1:13" x14ac:dyDescent="0.25">
      <c r="A4485" s="2">
        <v>45790</v>
      </c>
      <c r="B4485" s="3">
        <f t="shared" si="212"/>
        <v>2025</v>
      </c>
      <c r="C4485" t="str">
        <f t="shared" si="210"/>
        <v>2024-2025</v>
      </c>
      <c r="D4485" t="s">
        <v>160</v>
      </c>
      <c r="E4485" t="s">
        <v>12</v>
      </c>
      <c r="F4485" t="str">
        <f t="shared" si="211"/>
        <v>New South Wales</v>
      </c>
      <c r="G4485" t="s">
        <v>10</v>
      </c>
      <c r="H4485">
        <v>2795</v>
      </c>
      <c r="I4485" t="s">
        <v>11</v>
      </c>
      <c r="J4485" t="s">
        <v>130</v>
      </c>
      <c r="K4485" t="s">
        <v>159</v>
      </c>
      <c r="L4485" t="s">
        <v>149</v>
      </c>
      <c r="M4485" s="5">
        <v>140</v>
      </c>
    </row>
    <row r="4486" spans="1:13" x14ac:dyDescent="0.25">
      <c r="A4486" s="2">
        <v>45316</v>
      </c>
      <c r="B4486" s="3">
        <f t="shared" si="212"/>
        <v>2024</v>
      </c>
      <c r="C4486" t="str">
        <f t="shared" si="210"/>
        <v>2023-2024</v>
      </c>
      <c r="D4486" t="s">
        <v>160</v>
      </c>
      <c r="E4486" t="s">
        <v>114</v>
      </c>
      <c r="F4486" t="str">
        <f t="shared" si="211"/>
        <v>Victoria</v>
      </c>
      <c r="G4486" t="s">
        <v>26</v>
      </c>
      <c r="H4486">
        <v>3353</v>
      </c>
      <c r="I4486" t="s">
        <v>11</v>
      </c>
      <c r="J4486" t="s">
        <v>127</v>
      </c>
      <c r="K4486" t="s">
        <v>151</v>
      </c>
      <c r="L4486" t="s">
        <v>141</v>
      </c>
      <c r="M4486" s="5">
        <v>725</v>
      </c>
    </row>
    <row r="4487" spans="1:13" x14ac:dyDescent="0.25">
      <c r="A4487" s="2">
        <v>45932</v>
      </c>
      <c r="B4487" s="3">
        <f t="shared" si="212"/>
        <v>2026</v>
      </c>
      <c r="C4487" t="str">
        <f t="shared" si="210"/>
        <v>2025-2026</v>
      </c>
      <c r="D4487" t="s">
        <v>160</v>
      </c>
      <c r="E4487" t="s">
        <v>14</v>
      </c>
      <c r="F4487" t="str">
        <f t="shared" si="211"/>
        <v>Northern Territory</v>
      </c>
      <c r="G4487" t="s">
        <v>15</v>
      </c>
      <c r="H4487">
        <v>800</v>
      </c>
      <c r="I4487" t="s">
        <v>11</v>
      </c>
      <c r="J4487" t="s">
        <v>138</v>
      </c>
      <c r="K4487" t="s">
        <v>151</v>
      </c>
      <c r="L4487" t="s">
        <v>141</v>
      </c>
      <c r="M4487" s="5">
        <v>424</v>
      </c>
    </row>
    <row r="4488" spans="1:13" x14ac:dyDescent="0.25">
      <c r="A4488" s="2">
        <v>45985</v>
      </c>
      <c r="B4488" s="3">
        <f t="shared" si="212"/>
        <v>2026</v>
      </c>
      <c r="C4488" t="str">
        <f t="shared" si="210"/>
        <v>2025-2026</v>
      </c>
      <c r="D4488" t="s">
        <v>160</v>
      </c>
      <c r="E4488" t="s">
        <v>38</v>
      </c>
      <c r="F4488" t="str">
        <f t="shared" si="211"/>
        <v>Victoria</v>
      </c>
      <c r="G4488" t="s">
        <v>26</v>
      </c>
      <c r="H4488">
        <v>3199</v>
      </c>
      <c r="I4488" t="s">
        <v>11</v>
      </c>
      <c r="J4488" t="s">
        <v>125</v>
      </c>
      <c r="K4488" t="s">
        <v>159</v>
      </c>
      <c r="L4488" t="s">
        <v>149</v>
      </c>
      <c r="M4488" s="5">
        <v>700</v>
      </c>
    </row>
    <row r="4489" spans="1:13" x14ac:dyDescent="0.25">
      <c r="A4489" s="2">
        <v>45554</v>
      </c>
      <c r="B4489" s="3">
        <f t="shared" si="212"/>
        <v>2025</v>
      </c>
      <c r="C4489" t="str">
        <f t="shared" si="210"/>
        <v>2024-2025</v>
      </c>
      <c r="D4489" t="s">
        <v>160</v>
      </c>
      <c r="E4489" t="s">
        <v>53</v>
      </c>
      <c r="F4489" t="str">
        <f t="shared" si="211"/>
        <v>Queensland</v>
      </c>
      <c r="G4489" t="s">
        <v>19</v>
      </c>
      <c r="H4489">
        <v>4012</v>
      </c>
      <c r="I4489" t="s">
        <v>11</v>
      </c>
      <c r="J4489" t="s">
        <v>129</v>
      </c>
      <c r="K4489" t="s">
        <v>154</v>
      </c>
      <c r="L4489" t="s">
        <v>144</v>
      </c>
      <c r="M4489" s="5">
        <v>66</v>
      </c>
    </row>
    <row r="4490" spans="1:13" x14ac:dyDescent="0.25">
      <c r="A4490" s="2">
        <v>45947</v>
      </c>
      <c r="B4490" s="3">
        <f t="shared" si="212"/>
        <v>2026</v>
      </c>
      <c r="C4490" t="str">
        <f t="shared" si="210"/>
        <v>2025-2026</v>
      </c>
      <c r="D4490" t="s">
        <v>160</v>
      </c>
      <c r="E4490" t="s">
        <v>23</v>
      </c>
      <c r="F4490" t="str">
        <f t="shared" si="211"/>
        <v>New South Wales</v>
      </c>
      <c r="G4490" t="s">
        <v>10</v>
      </c>
      <c r="H4490">
        <v>2830</v>
      </c>
      <c r="I4490" t="s">
        <v>11</v>
      </c>
      <c r="J4490" t="s">
        <v>130</v>
      </c>
      <c r="K4490" t="s">
        <v>159</v>
      </c>
      <c r="L4490" t="s">
        <v>149</v>
      </c>
      <c r="M4490" s="5">
        <v>436</v>
      </c>
    </row>
    <row r="4491" spans="1:13" x14ac:dyDescent="0.25">
      <c r="A4491" s="2">
        <v>45299</v>
      </c>
      <c r="B4491" s="3">
        <f t="shared" si="212"/>
        <v>2024</v>
      </c>
      <c r="C4491" t="str">
        <f t="shared" si="210"/>
        <v>2023-2024</v>
      </c>
      <c r="D4491" t="s">
        <v>160</v>
      </c>
      <c r="E4491" t="s">
        <v>69</v>
      </c>
      <c r="F4491" t="str">
        <f t="shared" si="211"/>
        <v>Victoria</v>
      </c>
      <c r="G4491" t="s">
        <v>26</v>
      </c>
      <c r="H4491">
        <v>3148</v>
      </c>
      <c r="I4491" t="s">
        <v>11</v>
      </c>
      <c r="J4491" t="s">
        <v>125</v>
      </c>
      <c r="K4491" t="s">
        <v>159</v>
      </c>
      <c r="L4491" t="s">
        <v>149</v>
      </c>
      <c r="M4491" s="5">
        <v>307</v>
      </c>
    </row>
    <row r="4492" spans="1:13" x14ac:dyDescent="0.25">
      <c r="A4492" s="2">
        <v>45504</v>
      </c>
      <c r="B4492" s="3">
        <f t="shared" si="212"/>
        <v>2025</v>
      </c>
      <c r="C4492" t="str">
        <f t="shared" si="210"/>
        <v>2024-2025</v>
      </c>
      <c r="D4492" t="s">
        <v>160</v>
      </c>
      <c r="E4492" t="s">
        <v>69</v>
      </c>
      <c r="F4492" t="str">
        <f t="shared" si="211"/>
        <v>Victoria</v>
      </c>
      <c r="G4492" t="s">
        <v>26</v>
      </c>
      <c r="H4492">
        <v>3148</v>
      </c>
      <c r="I4492" t="s">
        <v>11</v>
      </c>
      <c r="J4492" t="s">
        <v>125</v>
      </c>
      <c r="K4492" t="s">
        <v>151</v>
      </c>
      <c r="L4492" t="s">
        <v>141</v>
      </c>
      <c r="M4492" s="5">
        <v>566</v>
      </c>
    </row>
    <row r="4493" spans="1:13" x14ac:dyDescent="0.25">
      <c r="A4493" s="2">
        <v>45409</v>
      </c>
      <c r="B4493" s="3">
        <f t="shared" si="212"/>
        <v>2024</v>
      </c>
      <c r="C4493" t="str">
        <f t="shared" si="210"/>
        <v>2023-2024</v>
      </c>
      <c r="D4493" t="s">
        <v>160</v>
      </c>
      <c r="E4493" t="s">
        <v>34</v>
      </c>
      <c r="F4493" t="str">
        <f t="shared" si="211"/>
        <v>New South Wales</v>
      </c>
      <c r="G4493" t="s">
        <v>10</v>
      </c>
      <c r="H4493">
        <v>2560</v>
      </c>
      <c r="I4493" t="s">
        <v>11</v>
      </c>
      <c r="J4493" t="s">
        <v>121</v>
      </c>
      <c r="K4493" t="s">
        <v>151</v>
      </c>
      <c r="L4493" t="s">
        <v>141</v>
      </c>
      <c r="M4493" s="5">
        <v>645</v>
      </c>
    </row>
    <row r="4494" spans="1:13" x14ac:dyDescent="0.25">
      <c r="A4494" s="2">
        <v>45745</v>
      </c>
      <c r="B4494" s="3">
        <f t="shared" si="212"/>
        <v>2025</v>
      </c>
      <c r="C4494" t="str">
        <f t="shared" si="210"/>
        <v>2024-2025</v>
      </c>
      <c r="D4494" t="s">
        <v>160</v>
      </c>
      <c r="E4494" t="s">
        <v>111</v>
      </c>
      <c r="F4494" t="str">
        <f t="shared" si="211"/>
        <v>New South Wales</v>
      </c>
      <c r="G4494" t="s">
        <v>10</v>
      </c>
      <c r="H4494">
        <v>2154</v>
      </c>
      <c r="I4494" t="s">
        <v>11</v>
      </c>
      <c r="J4494" t="s">
        <v>123</v>
      </c>
      <c r="K4494" t="s">
        <v>151</v>
      </c>
      <c r="L4494" t="s">
        <v>141</v>
      </c>
      <c r="M4494" s="5">
        <v>107</v>
      </c>
    </row>
    <row r="4495" spans="1:13" x14ac:dyDescent="0.25">
      <c r="A4495" s="2">
        <v>45810</v>
      </c>
      <c r="B4495" s="3">
        <f t="shared" si="212"/>
        <v>2025</v>
      </c>
      <c r="C4495" t="str">
        <f t="shared" si="210"/>
        <v>2024-2025</v>
      </c>
      <c r="D4495" t="s">
        <v>160</v>
      </c>
      <c r="E4495" t="s">
        <v>23</v>
      </c>
      <c r="F4495" t="str">
        <f t="shared" si="211"/>
        <v>New South Wales</v>
      </c>
      <c r="G4495" t="s">
        <v>10</v>
      </c>
      <c r="H4495">
        <v>2830</v>
      </c>
      <c r="I4495" t="s">
        <v>11</v>
      </c>
      <c r="J4495" t="s">
        <v>130</v>
      </c>
      <c r="K4495" t="s">
        <v>151</v>
      </c>
      <c r="L4495" t="s">
        <v>141</v>
      </c>
      <c r="M4495" s="5">
        <v>202</v>
      </c>
    </row>
    <row r="4496" spans="1:13" x14ac:dyDescent="0.25">
      <c r="A4496" s="2">
        <v>45468</v>
      </c>
      <c r="B4496" s="3">
        <f t="shared" si="212"/>
        <v>2024</v>
      </c>
      <c r="C4496" t="str">
        <f t="shared" si="210"/>
        <v>2023-2024</v>
      </c>
      <c r="D4496" t="s">
        <v>160</v>
      </c>
      <c r="E4496" t="s">
        <v>114</v>
      </c>
      <c r="F4496" t="str">
        <f t="shared" si="211"/>
        <v>Victoria</v>
      </c>
      <c r="G4496" t="s">
        <v>26</v>
      </c>
      <c r="H4496">
        <v>3353</v>
      </c>
      <c r="I4496" t="s">
        <v>11</v>
      </c>
      <c r="J4496" t="s">
        <v>127</v>
      </c>
      <c r="K4496" t="s">
        <v>151</v>
      </c>
      <c r="L4496" t="s">
        <v>141</v>
      </c>
      <c r="M4496" s="5">
        <v>794</v>
      </c>
    </row>
    <row r="4497" spans="1:13" x14ac:dyDescent="0.25">
      <c r="A4497" s="2">
        <v>45639</v>
      </c>
      <c r="B4497" s="3">
        <f t="shared" si="212"/>
        <v>2025</v>
      </c>
      <c r="C4497" t="str">
        <f t="shared" si="210"/>
        <v>2024-2025</v>
      </c>
      <c r="D4497" t="s">
        <v>161</v>
      </c>
      <c r="E4497" t="s">
        <v>92</v>
      </c>
      <c r="F4497" t="str">
        <f t="shared" si="211"/>
        <v>New South Wales</v>
      </c>
      <c r="G4497" t="s">
        <v>10</v>
      </c>
      <c r="H4497">
        <v>2015</v>
      </c>
      <c r="I4497" t="s">
        <v>11</v>
      </c>
      <c r="J4497" t="s">
        <v>124</v>
      </c>
      <c r="K4497" t="s">
        <v>151</v>
      </c>
      <c r="L4497" t="s">
        <v>141</v>
      </c>
      <c r="M4497" s="5">
        <v>598</v>
      </c>
    </row>
    <row r="4498" spans="1:13" x14ac:dyDescent="0.25">
      <c r="A4498" s="2">
        <v>45648</v>
      </c>
      <c r="B4498" s="3">
        <f t="shared" si="212"/>
        <v>2025</v>
      </c>
      <c r="C4498" t="str">
        <f t="shared" si="210"/>
        <v>2024-2025</v>
      </c>
      <c r="D4498" t="s">
        <v>160</v>
      </c>
      <c r="E4498" t="s">
        <v>39</v>
      </c>
      <c r="F4498" t="str">
        <f t="shared" si="211"/>
        <v>New South Wales</v>
      </c>
      <c r="G4498" t="s">
        <v>10</v>
      </c>
      <c r="H4498">
        <v>2541</v>
      </c>
      <c r="I4498" t="s">
        <v>11</v>
      </c>
      <c r="J4498" t="s">
        <v>121</v>
      </c>
      <c r="K4498" t="s">
        <v>151</v>
      </c>
      <c r="L4498" t="s">
        <v>141</v>
      </c>
      <c r="M4498" s="5">
        <v>175</v>
      </c>
    </row>
    <row r="4499" spans="1:13" x14ac:dyDescent="0.25">
      <c r="A4499" s="2">
        <v>45426</v>
      </c>
      <c r="B4499" s="3">
        <f t="shared" si="212"/>
        <v>2024</v>
      </c>
      <c r="C4499" t="str">
        <f t="shared" si="210"/>
        <v>2023-2024</v>
      </c>
      <c r="D4499" t="s">
        <v>160</v>
      </c>
      <c r="E4499" t="s">
        <v>86</v>
      </c>
      <c r="F4499" t="str">
        <f t="shared" si="211"/>
        <v>Queensland</v>
      </c>
      <c r="G4499" t="s">
        <v>19</v>
      </c>
      <c r="H4499">
        <v>4119</v>
      </c>
      <c r="I4499" t="s">
        <v>11</v>
      </c>
      <c r="J4499" t="s">
        <v>129</v>
      </c>
      <c r="K4499" t="s">
        <v>151</v>
      </c>
      <c r="L4499" t="s">
        <v>141</v>
      </c>
      <c r="M4499" s="5">
        <v>325</v>
      </c>
    </row>
    <row r="4500" spans="1:13" x14ac:dyDescent="0.25">
      <c r="A4500" s="2">
        <v>45903</v>
      </c>
      <c r="B4500" s="3">
        <f t="shared" si="212"/>
        <v>2026</v>
      </c>
      <c r="C4500" t="str">
        <f t="shared" si="210"/>
        <v>2025-2026</v>
      </c>
      <c r="D4500" t="s">
        <v>161</v>
      </c>
      <c r="E4500" t="s">
        <v>66</v>
      </c>
      <c r="F4500" t="str">
        <f t="shared" si="211"/>
        <v>Western Australia</v>
      </c>
      <c r="G4500" t="s">
        <v>28</v>
      </c>
      <c r="H4500">
        <v>6330</v>
      </c>
      <c r="I4500" t="s">
        <v>11</v>
      </c>
      <c r="J4500" t="s">
        <v>133</v>
      </c>
      <c r="K4500" t="s">
        <v>151</v>
      </c>
      <c r="L4500" t="s">
        <v>141</v>
      </c>
      <c r="M4500" s="5">
        <v>363</v>
      </c>
    </row>
    <row r="4501" spans="1:13" x14ac:dyDescent="0.25">
      <c r="A4501" s="2">
        <v>45864</v>
      </c>
      <c r="B4501" s="3">
        <f t="shared" si="212"/>
        <v>2026</v>
      </c>
      <c r="C4501" t="str">
        <f t="shared" si="210"/>
        <v>2025-2026</v>
      </c>
      <c r="D4501" t="s">
        <v>161</v>
      </c>
      <c r="E4501" t="s">
        <v>49</v>
      </c>
      <c r="F4501" t="str">
        <f t="shared" si="211"/>
        <v>New South Wales</v>
      </c>
      <c r="G4501" t="s">
        <v>10</v>
      </c>
      <c r="H4501">
        <v>2350</v>
      </c>
      <c r="I4501" t="s">
        <v>11</v>
      </c>
      <c r="J4501" t="s">
        <v>120</v>
      </c>
      <c r="K4501" t="s">
        <v>159</v>
      </c>
      <c r="L4501" t="s">
        <v>149</v>
      </c>
      <c r="M4501" s="5">
        <v>320</v>
      </c>
    </row>
    <row r="4502" spans="1:13" x14ac:dyDescent="0.25">
      <c r="A4502" s="2">
        <v>45494</v>
      </c>
      <c r="B4502" s="3">
        <f t="shared" si="212"/>
        <v>2025</v>
      </c>
      <c r="C4502" t="str">
        <f t="shared" si="210"/>
        <v>2024-2025</v>
      </c>
      <c r="D4502" t="s">
        <v>160</v>
      </c>
      <c r="E4502" t="s">
        <v>38</v>
      </c>
      <c r="F4502" t="str">
        <f t="shared" si="211"/>
        <v>Victoria</v>
      </c>
      <c r="G4502" t="s">
        <v>26</v>
      </c>
      <c r="H4502">
        <v>3199</v>
      </c>
      <c r="I4502" t="s">
        <v>11</v>
      </c>
      <c r="J4502" t="s">
        <v>125</v>
      </c>
      <c r="K4502" t="s">
        <v>151</v>
      </c>
      <c r="L4502" t="s">
        <v>141</v>
      </c>
      <c r="M4502" s="5">
        <v>786</v>
      </c>
    </row>
    <row r="4503" spans="1:13" x14ac:dyDescent="0.25">
      <c r="A4503" s="2">
        <v>45880</v>
      </c>
      <c r="B4503" s="3">
        <f t="shared" si="212"/>
        <v>2026</v>
      </c>
      <c r="C4503" t="str">
        <f t="shared" si="210"/>
        <v>2025-2026</v>
      </c>
      <c r="D4503" t="s">
        <v>160</v>
      </c>
      <c r="E4503" t="s">
        <v>23</v>
      </c>
      <c r="F4503" t="str">
        <f t="shared" si="211"/>
        <v>New South Wales</v>
      </c>
      <c r="G4503" t="s">
        <v>10</v>
      </c>
      <c r="H4503">
        <v>2830</v>
      </c>
      <c r="I4503" t="s">
        <v>11</v>
      </c>
      <c r="J4503" t="s">
        <v>130</v>
      </c>
      <c r="K4503" t="s">
        <v>151</v>
      </c>
      <c r="L4503" t="s">
        <v>141</v>
      </c>
      <c r="M4503" s="5">
        <v>302</v>
      </c>
    </row>
    <row r="4504" spans="1:13" x14ac:dyDescent="0.25">
      <c r="A4504" s="2">
        <v>45875</v>
      </c>
      <c r="B4504" s="3">
        <f t="shared" si="212"/>
        <v>2026</v>
      </c>
      <c r="C4504" t="str">
        <f t="shared" si="210"/>
        <v>2025-2026</v>
      </c>
      <c r="D4504" t="s">
        <v>160</v>
      </c>
      <c r="E4504" t="s">
        <v>69</v>
      </c>
      <c r="F4504" t="str">
        <f t="shared" si="211"/>
        <v>Victoria</v>
      </c>
      <c r="G4504" t="s">
        <v>26</v>
      </c>
      <c r="H4504">
        <v>3148</v>
      </c>
      <c r="I4504" t="s">
        <v>11</v>
      </c>
      <c r="J4504" t="s">
        <v>125</v>
      </c>
      <c r="K4504" t="s">
        <v>151</v>
      </c>
      <c r="L4504" t="s">
        <v>141</v>
      </c>
      <c r="M4504" s="5">
        <v>200</v>
      </c>
    </row>
    <row r="4505" spans="1:13" x14ac:dyDescent="0.25">
      <c r="A4505" s="2">
        <v>45394</v>
      </c>
      <c r="B4505" s="3">
        <f t="shared" si="212"/>
        <v>2024</v>
      </c>
      <c r="C4505" t="str">
        <f t="shared" si="210"/>
        <v>2023-2024</v>
      </c>
      <c r="D4505" t="s">
        <v>160</v>
      </c>
      <c r="E4505" t="s">
        <v>38</v>
      </c>
      <c r="F4505" t="str">
        <f t="shared" si="211"/>
        <v>Victoria</v>
      </c>
      <c r="G4505" t="s">
        <v>26</v>
      </c>
      <c r="H4505">
        <v>3199</v>
      </c>
      <c r="I4505" t="s">
        <v>11</v>
      </c>
      <c r="J4505" t="s">
        <v>125</v>
      </c>
      <c r="K4505" t="s">
        <v>151</v>
      </c>
      <c r="L4505" t="s">
        <v>141</v>
      </c>
      <c r="M4505" s="5">
        <v>374</v>
      </c>
    </row>
    <row r="4506" spans="1:13" x14ac:dyDescent="0.25">
      <c r="A4506" s="2">
        <v>45330</v>
      </c>
      <c r="B4506" s="3">
        <f t="shared" si="212"/>
        <v>2024</v>
      </c>
      <c r="C4506" t="str">
        <f t="shared" si="210"/>
        <v>2023-2024</v>
      </c>
      <c r="D4506" t="s">
        <v>160</v>
      </c>
      <c r="E4506" t="s">
        <v>34</v>
      </c>
      <c r="F4506" t="str">
        <f t="shared" si="211"/>
        <v>New South Wales</v>
      </c>
      <c r="G4506" t="s">
        <v>10</v>
      </c>
      <c r="H4506">
        <v>2560</v>
      </c>
      <c r="I4506" t="s">
        <v>11</v>
      </c>
      <c r="J4506" t="s">
        <v>121</v>
      </c>
      <c r="K4506" t="s">
        <v>151</v>
      </c>
      <c r="L4506" t="s">
        <v>141</v>
      </c>
      <c r="M4506" s="5">
        <v>95</v>
      </c>
    </row>
    <row r="4508" spans="1:13" x14ac:dyDescent="0.25">
      <c r="A4508">
        <f>COUNTBLANK(A2:A4506)</f>
        <v>0</v>
      </c>
      <c r="B4508">
        <f t="shared" ref="B4508:M4508" si="213">COUNTBLANK(B2:B4506)</f>
        <v>0</v>
      </c>
      <c r="C4508">
        <f t="shared" si="213"/>
        <v>0</v>
      </c>
      <c r="D4508">
        <f t="shared" si="213"/>
        <v>0</v>
      </c>
      <c r="E4508">
        <f t="shared" si="213"/>
        <v>0</v>
      </c>
      <c r="F4508">
        <f t="shared" si="213"/>
        <v>0</v>
      </c>
      <c r="G4508">
        <f t="shared" si="213"/>
        <v>0</v>
      </c>
      <c r="H4508">
        <f t="shared" si="213"/>
        <v>0</v>
      </c>
      <c r="I4508">
        <f t="shared" si="213"/>
        <v>0</v>
      </c>
      <c r="J4508">
        <f t="shared" si="213"/>
        <v>0</v>
      </c>
      <c r="K4508">
        <f t="shared" si="213"/>
        <v>0</v>
      </c>
      <c r="L4508">
        <f t="shared" si="213"/>
        <v>0</v>
      </c>
      <c r="M4508">
        <f t="shared" si="213"/>
        <v>0</v>
      </c>
    </row>
    <row r="4509" spans="1:13" x14ac:dyDescent="0.25">
      <c r="A4509" s="1" t="b" cm="1">
        <f t="array" ref="A4509">SUMPRODUCT(--ISERROR(A2:A4506))&gt;0</f>
        <v>0</v>
      </c>
      <c r="B4509" s="1" t="b" cm="1">
        <f t="array" ref="B4509">SUMPRODUCT(--ISERROR(B2:B4506))&gt;0</f>
        <v>0</v>
      </c>
      <c r="C4509" s="1" t="b" cm="1">
        <f t="array" ref="C4509">SUMPRODUCT(--ISERROR(C2:C4506))&gt;0</f>
        <v>0</v>
      </c>
      <c r="D4509" s="1" t="b" cm="1">
        <f t="array" ref="D4509">SUMPRODUCT(--ISERROR(D2:D4506))&gt;0</f>
        <v>0</v>
      </c>
      <c r="E4509" s="1" t="b" cm="1">
        <f t="array" ref="E4509">SUMPRODUCT(--ISERROR(E2:E4506))&gt;0</f>
        <v>0</v>
      </c>
      <c r="F4509" s="1" t="b" cm="1">
        <f t="array" ref="F4509">SUMPRODUCT(--ISERROR(F2:F4506))&gt;0</f>
        <v>0</v>
      </c>
      <c r="G4509" s="1" t="b" cm="1">
        <f t="array" ref="G4509">SUMPRODUCT(--ISERROR(G2:G4506))&gt;0</f>
        <v>0</v>
      </c>
      <c r="H4509" s="1" t="b" cm="1">
        <f t="array" ref="H4509">SUMPRODUCT(--ISERROR(H2:H4506))&gt;0</f>
        <v>0</v>
      </c>
      <c r="I4509" s="1" t="b" cm="1">
        <f t="array" ref="I4509">SUMPRODUCT(--ISERROR(I2:I4506))&gt;0</f>
        <v>0</v>
      </c>
      <c r="J4509" s="1" t="b" cm="1">
        <f t="array" ref="J4509">SUMPRODUCT(--ISERROR(J2:J4506))&gt;0</f>
        <v>0</v>
      </c>
      <c r="K4509" s="1" t="b" cm="1">
        <f t="array" ref="K4509">SUMPRODUCT(--ISERROR(K2:K4506))&gt;0</f>
        <v>0</v>
      </c>
      <c r="L4509" s="1" t="b" cm="1">
        <f t="array" ref="L4509">SUMPRODUCT(--ISERROR(L2:L4506))&gt;0</f>
        <v>0</v>
      </c>
      <c r="M4509" s="1" t="b" cm="1">
        <f t="array" ref="M4509">SUMPRODUCT(--ISERROR(M2:M4506))&gt;0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7257-E9C4-4DEE-B87C-F86E92DDD358}">
  <dimension ref="A3:F31"/>
  <sheetViews>
    <sheetView topLeftCell="A2" workbookViewId="0">
      <selection activeCell="F31" sqref="F31"/>
    </sheetView>
  </sheetViews>
  <sheetFormatPr defaultRowHeight="13.8" x14ac:dyDescent="0.25"/>
  <cols>
    <col min="1" max="1" width="12.3984375" bestFit="1" customWidth="1"/>
    <col min="2" max="2" width="15.296875" bestFit="1" customWidth="1"/>
    <col min="3" max="4" width="13.09765625" bestFit="1" customWidth="1"/>
    <col min="5" max="5" width="6.69921875" bestFit="1" customWidth="1"/>
    <col min="6" max="6" width="12.3984375" bestFit="1" customWidth="1"/>
    <col min="7" max="81" width="6.69921875" bestFit="1" customWidth="1"/>
    <col min="82" max="781" width="7.796875" bestFit="1" customWidth="1"/>
    <col min="782" max="782" width="11" bestFit="1" customWidth="1"/>
  </cols>
  <sheetData>
    <row r="3" spans="1:4" x14ac:dyDescent="0.25">
      <c r="A3" s="6" t="s">
        <v>166</v>
      </c>
      <c r="B3" s="6" t="s">
        <v>165</v>
      </c>
    </row>
    <row r="4" spans="1:4" x14ac:dyDescent="0.25">
      <c r="A4" s="6" t="s">
        <v>162</v>
      </c>
      <c r="B4" t="s">
        <v>161</v>
      </c>
      <c r="C4" t="s">
        <v>160</v>
      </c>
      <c r="D4" t="s">
        <v>188</v>
      </c>
    </row>
    <row r="5" spans="1:4" x14ac:dyDescent="0.25">
      <c r="A5" s="7" t="s">
        <v>163</v>
      </c>
      <c r="B5" s="5">
        <v>255584</v>
      </c>
      <c r="C5" s="5">
        <v>672834</v>
      </c>
      <c r="D5" s="5">
        <v>928418</v>
      </c>
    </row>
    <row r="6" spans="1:4" x14ac:dyDescent="0.25">
      <c r="A6" s="8" t="s">
        <v>167</v>
      </c>
      <c r="B6" s="5">
        <v>14711</v>
      </c>
      <c r="C6" s="5">
        <v>47300</v>
      </c>
      <c r="D6" s="5">
        <v>62011</v>
      </c>
    </row>
    <row r="7" spans="1:4" x14ac:dyDescent="0.25">
      <c r="A7" s="8" t="s">
        <v>168</v>
      </c>
      <c r="B7" s="5">
        <v>22108</v>
      </c>
      <c r="C7" s="5">
        <v>62390</v>
      </c>
      <c r="D7" s="5">
        <v>84498</v>
      </c>
    </row>
    <row r="8" spans="1:4" x14ac:dyDescent="0.25">
      <c r="A8" s="8" t="s">
        <v>169</v>
      </c>
      <c r="B8" s="5">
        <v>22950</v>
      </c>
      <c r="C8" s="5">
        <v>53908</v>
      </c>
      <c r="D8" s="5">
        <v>76858</v>
      </c>
    </row>
    <row r="9" spans="1:4" x14ac:dyDescent="0.25">
      <c r="A9" s="8" t="s">
        <v>170</v>
      </c>
      <c r="B9" s="5">
        <v>20708</v>
      </c>
      <c r="C9" s="5">
        <v>55441</v>
      </c>
      <c r="D9" s="5">
        <v>76149</v>
      </c>
    </row>
    <row r="10" spans="1:4" x14ac:dyDescent="0.25">
      <c r="A10" s="8" t="s">
        <v>171</v>
      </c>
      <c r="B10" s="5">
        <v>26908</v>
      </c>
      <c r="C10" s="5">
        <v>57799</v>
      </c>
      <c r="D10" s="5">
        <v>84707</v>
      </c>
    </row>
    <row r="11" spans="1:4" x14ac:dyDescent="0.25">
      <c r="A11" s="8" t="s">
        <v>172</v>
      </c>
      <c r="B11" s="5">
        <v>20747</v>
      </c>
      <c r="C11" s="5">
        <v>52870</v>
      </c>
      <c r="D11" s="5">
        <v>73617</v>
      </c>
    </row>
    <row r="12" spans="1:4" x14ac:dyDescent="0.25">
      <c r="A12" s="8" t="s">
        <v>173</v>
      </c>
      <c r="B12" s="5">
        <v>20371</v>
      </c>
      <c r="C12" s="5">
        <v>65543</v>
      </c>
      <c r="D12" s="5">
        <v>85914</v>
      </c>
    </row>
    <row r="13" spans="1:4" x14ac:dyDescent="0.25">
      <c r="A13" s="8" t="s">
        <v>174</v>
      </c>
      <c r="B13" s="5">
        <v>27140</v>
      </c>
      <c r="C13" s="5">
        <v>61196</v>
      </c>
      <c r="D13" s="5">
        <v>88336</v>
      </c>
    </row>
    <row r="14" spans="1:4" x14ac:dyDescent="0.25">
      <c r="A14" s="8" t="s">
        <v>175</v>
      </c>
      <c r="B14" s="5">
        <v>15216</v>
      </c>
      <c r="C14" s="5">
        <v>66662</v>
      </c>
      <c r="D14" s="5">
        <v>81878</v>
      </c>
    </row>
    <row r="15" spans="1:4" x14ac:dyDescent="0.25">
      <c r="A15" s="8" t="s">
        <v>176</v>
      </c>
      <c r="B15" s="5">
        <v>20402</v>
      </c>
      <c r="C15" s="5">
        <v>49781</v>
      </c>
      <c r="D15" s="5">
        <v>70183</v>
      </c>
    </row>
    <row r="16" spans="1:4" x14ac:dyDescent="0.25">
      <c r="A16" s="8" t="s">
        <v>177</v>
      </c>
      <c r="B16" s="5">
        <v>21991</v>
      </c>
      <c r="C16" s="5">
        <v>51725</v>
      </c>
      <c r="D16" s="5">
        <v>73716</v>
      </c>
    </row>
    <row r="17" spans="1:6" x14ac:dyDescent="0.25">
      <c r="A17" s="8" t="s">
        <v>178</v>
      </c>
      <c r="B17" s="5">
        <v>22332</v>
      </c>
      <c r="C17" s="5">
        <v>48219</v>
      </c>
      <c r="D17" s="5">
        <v>70551</v>
      </c>
    </row>
    <row r="18" spans="1:6" x14ac:dyDescent="0.25">
      <c r="A18" s="7" t="s">
        <v>164</v>
      </c>
      <c r="B18" s="5">
        <v>269443</v>
      </c>
      <c r="C18" s="5">
        <v>655562</v>
      </c>
      <c r="D18" s="5">
        <v>925005</v>
      </c>
    </row>
    <row r="19" spans="1:6" x14ac:dyDescent="0.25">
      <c r="A19" s="8" t="s">
        <v>167</v>
      </c>
      <c r="B19" s="5">
        <v>22891</v>
      </c>
      <c r="C19" s="5">
        <v>62919</v>
      </c>
      <c r="D19" s="5">
        <v>85810</v>
      </c>
    </row>
    <row r="20" spans="1:6" x14ac:dyDescent="0.25">
      <c r="A20" s="8" t="s">
        <v>168</v>
      </c>
      <c r="B20" s="5">
        <v>14372</v>
      </c>
      <c r="C20" s="5">
        <v>53210</v>
      </c>
      <c r="D20" s="5">
        <v>67582</v>
      </c>
    </row>
    <row r="21" spans="1:6" x14ac:dyDescent="0.25">
      <c r="A21" s="8" t="s">
        <v>169</v>
      </c>
      <c r="B21" s="5">
        <v>15132</v>
      </c>
      <c r="C21" s="5">
        <v>52733</v>
      </c>
      <c r="D21" s="5">
        <v>67865</v>
      </c>
    </row>
    <row r="22" spans="1:6" x14ac:dyDescent="0.25">
      <c r="A22" s="8" t="s">
        <v>170</v>
      </c>
      <c r="B22" s="5">
        <v>25343</v>
      </c>
      <c r="C22" s="5">
        <v>58500</v>
      </c>
      <c r="D22" s="5">
        <v>83843</v>
      </c>
    </row>
    <row r="23" spans="1:6" x14ac:dyDescent="0.25">
      <c r="A23" s="8" t="s">
        <v>171</v>
      </c>
      <c r="B23" s="5">
        <v>26058</v>
      </c>
      <c r="C23" s="5">
        <v>56321</v>
      </c>
      <c r="D23" s="5">
        <v>82379</v>
      </c>
    </row>
    <row r="24" spans="1:6" x14ac:dyDescent="0.25">
      <c r="A24" s="8" t="s">
        <v>172</v>
      </c>
      <c r="B24" s="5">
        <v>23802</v>
      </c>
      <c r="C24" s="5">
        <v>50098</v>
      </c>
      <c r="D24" s="5">
        <v>73900</v>
      </c>
    </row>
    <row r="25" spans="1:6" x14ac:dyDescent="0.25">
      <c r="A25" s="8" t="s">
        <v>173</v>
      </c>
      <c r="B25" s="5">
        <v>21992</v>
      </c>
      <c r="C25" s="5">
        <v>54664</v>
      </c>
      <c r="D25" s="5">
        <v>76656</v>
      </c>
    </row>
    <row r="26" spans="1:6" x14ac:dyDescent="0.25">
      <c r="A26" s="8" t="s">
        <v>174</v>
      </c>
      <c r="B26" s="5">
        <v>24449</v>
      </c>
      <c r="C26" s="5">
        <v>56311</v>
      </c>
      <c r="D26" s="5">
        <v>80760</v>
      </c>
    </row>
    <row r="27" spans="1:6" x14ac:dyDescent="0.25">
      <c r="A27" s="8" t="s">
        <v>175</v>
      </c>
      <c r="B27" s="5">
        <v>20099</v>
      </c>
      <c r="C27" s="5">
        <v>51369</v>
      </c>
      <c r="D27" s="5">
        <v>71468</v>
      </c>
    </row>
    <row r="28" spans="1:6" x14ac:dyDescent="0.25">
      <c r="A28" s="8" t="s">
        <v>176</v>
      </c>
      <c r="B28" s="5">
        <v>19944</v>
      </c>
      <c r="C28" s="5">
        <v>55618</v>
      </c>
      <c r="D28" s="5">
        <v>75562</v>
      </c>
    </row>
    <row r="29" spans="1:6" x14ac:dyDescent="0.25">
      <c r="A29" s="8" t="s">
        <v>177</v>
      </c>
      <c r="B29" s="5">
        <v>25037</v>
      </c>
      <c r="C29" s="5">
        <v>47941</v>
      </c>
      <c r="D29" s="5">
        <v>72978</v>
      </c>
    </row>
    <row r="30" spans="1:6" x14ac:dyDescent="0.25">
      <c r="A30" s="8" t="s">
        <v>178</v>
      </c>
      <c r="B30" s="5">
        <v>30324</v>
      </c>
      <c r="C30" s="5">
        <v>55878</v>
      </c>
      <c r="D30" s="5">
        <v>86202</v>
      </c>
    </row>
    <row r="31" spans="1:6" x14ac:dyDescent="0.25">
      <c r="A31" s="7" t="s">
        <v>188</v>
      </c>
      <c r="B31" s="5">
        <v>525027</v>
      </c>
      <c r="C31" s="5">
        <v>1328396</v>
      </c>
      <c r="D31" s="5">
        <v>1853423</v>
      </c>
      <c r="F31" s="9">
        <f>GETPIVOTDATA("Sales",A3)</f>
        <v>1853423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32F68-77FA-4622-A1B1-6D85E7930A03}">
  <dimension ref="A3:C7"/>
  <sheetViews>
    <sheetView workbookViewId="0">
      <selection activeCell="A3" sqref="A3:C7"/>
    </sheetView>
  </sheetViews>
  <sheetFormatPr defaultRowHeight="13.8" x14ac:dyDescent="0.25"/>
  <cols>
    <col min="1" max="1" width="12.3984375" bestFit="1" customWidth="1"/>
    <col min="2" max="2" width="15.296875" bestFit="1" customWidth="1"/>
    <col min="3" max="3" width="11.8984375" bestFit="1" customWidth="1"/>
    <col min="4" max="4" width="11" bestFit="1" customWidth="1"/>
  </cols>
  <sheetData>
    <row r="3" spans="1:3" x14ac:dyDescent="0.25">
      <c r="A3" s="6" t="s">
        <v>166</v>
      </c>
      <c r="B3" s="6" t="s">
        <v>165</v>
      </c>
    </row>
    <row r="4" spans="1:3" x14ac:dyDescent="0.25">
      <c r="A4" s="6" t="s">
        <v>162</v>
      </c>
      <c r="B4" t="s">
        <v>161</v>
      </c>
      <c r="C4" t="s">
        <v>160</v>
      </c>
    </row>
    <row r="5" spans="1:3" x14ac:dyDescent="0.25">
      <c r="A5" s="10">
        <v>2024</v>
      </c>
      <c r="B5" s="5">
        <v>128132</v>
      </c>
      <c r="C5" s="5">
        <v>329708</v>
      </c>
    </row>
    <row r="6" spans="1:3" x14ac:dyDescent="0.25">
      <c r="A6" s="10">
        <v>2025</v>
      </c>
      <c r="B6" s="5">
        <v>255050</v>
      </c>
      <c r="C6" s="5">
        <v>676907</v>
      </c>
    </row>
    <row r="7" spans="1:3" x14ac:dyDescent="0.25">
      <c r="A7" s="10">
        <v>2026</v>
      </c>
      <c r="B7" s="5">
        <v>141845</v>
      </c>
      <c r="C7" s="5">
        <v>321781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60E1A-C4C0-4B0E-B8F1-E8E61928BA28}">
  <dimension ref="A1:G99"/>
  <sheetViews>
    <sheetView workbookViewId="0">
      <selection activeCell="F14" sqref="F14"/>
    </sheetView>
  </sheetViews>
  <sheetFormatPr defaultRowHeight="13.8" x14ac:dyDescent="0.25"/>
  <cols>
    <col min="1" max="1" width="13.59765625" bestFit="1" customWidth="1"/>
    <col min="2" max="2" width="15.296875" bestFit="1" customWidth="1"/>
    <col min="3" max="3" width="11.59765625" bestFit="1" customWidth="1"/>
    <col min="4" max="4" width="11" bestFit="1" customWidth="1"/>
    <col min="6" max="6" width="22.09765625" customWidth="1"/>
  </cols>
  <sheetData>
    <row r="1" spans="1:7" x14ac:dyDescent="0.25">
      <c r="A1" s="6" t="s">
        <v>166</v>
      </c>
      <c r="B1" s="6" t="s">
        <v>165</v>
      </c>
    </row>
    <row r="2" spans="1:7" x14ac:dyDescent="0.25">
      <c r="A2" s="6" t="s">
        <v>162</v>
      </c>
      <c r="B2" t="s">
        <v>161</v>
      </c>
      <c r="C2" t="s">
        <v>160</v>
      </c>
      <c r="D2" t="s">
        <v>188</v>
      </c>
    </row>
    <row r="3" spans="1:7" x14ac:dyDescent="0.25">
      <c r="A3" s="7" t="s">
        <v>38</v>
      </c>
      <c r="B3" s="5">
        <v>922</v>
      </c>
      <c r="C3" s="5">
        <v>31089</v>
      </c>
      <c r="D3" s="5">
        <v>32011</v>
      </c>
      <c r="F3" t="s">
        <v>189</v>
      </c>
      <c r="G3" t="s">
        <v>38</v>
      </c>
    </row>
    <row r="4" spans="1:7" x14ac:dyDescent="0.25">
      <c r="A4" s="7" t="s">
        <v>9</v>
      </c>
      <c r="B4" s="5">
        <v>5516</v>
      </c>
      <c r="C4" s="5">
        <v>24556</v>
      </c>
      <c r="D4" s="5">
        <v>30072</v>
      </c>
      <c r="F4" t="s">
        <v>190</v>
      </c>
      <c r="G4" t="str">
        <f>INDEX(A3:A99,MATCH(MAX(B3:B99),B3:B99,0))</f>
        <v>Wagga Wagga</v>
      </c>
    </row>
    <row r="5" spans="1:7" x14ac:dyDescent="0.25">
      <c r="A5" s="7" t="s">
        <v>90</v>
      </c>
      <c r="B5" s="5">
        <v>13382</v>
      </c>
      <c r="C5" s="5">
        <v>15667</v>
      </c>
      <c r="D5" s="5">
        <v>29049</v>
      </c>
      <c r="F5" t="s">
        <v>191</v>
      </c>
      <c r="G5" t="str">
        <f>INDEX(A3:A99,MATCH(MAX(C3:C99),C3:C99,0))</f>
        <v>Frankston</v>
      </c>
    </row>
    <row r="6" spans="1:7" x14ac:dyDescent="0.25">
      <c r="A6" s="7" t="s">
        <v>23</v>
      </c>
      <c r="B6" s="5">
        <v>5835</v>
      </c>
      <c r="C6" s="5">
        <v>23050</v>
      </c>
      <c r="D6" s="5">
        <v>28885</v>
      </c>
      <c r="F6" t="s">
        <v>192</v>
      </c>
      <c r="G6" t="str">
        <f>INDEX($A$3:$A$99,MATCH(MAX($D$3:$D$99),$D$3:$D$99,0))</f>
        <v>Frankston</v>
      </c>
    </row>
    <row r="7" spans="1:7" x14ac:dyDescent="0.25">
      <c r="A7" s="7" t="s">
        <v>63</v>
      </c>
      <c r="B7" s="5">
        <v>4333</v>
      </c>
      <c r="C7" s="5">
        <v>24383</v>
      </c>
      <c r="D7" s="5">
        <v>28716</v>
      </c>
      <c r="F7" t="s">
        <v>192</v>
      </c>
    </row>
    <row r="8" spans="1:7" x14ac:dyDescent="0.25">
      <c r="A8" s="7" t="s">
        <v>12</v>
      </c>
      <c r="B8" s="5">
        <v>11238</v>
      </c>
      <c r="C8" s="5">
        <v>17411</v>
      </c>
      <c r="D8" s="5">
        <v>28649</v>
      </c>
    </row>
    <row r="9" spans="1:7" x14ac:dyDescent="0.25">
      <c r="A9" s="7" t="s">
        <v>39</v>
      </c>
      <c r="B9" s="5">
        <v>5270</v>
      </c>
      <c r="C9" s="5">
        <v>23365</v>
      </c>
      <c r="D9" s="5">
        <v>28635</v>
      </c>
    </row>
    <row r="10" spans="1:7" x14ac:dyDescent="0.25">
      <c r="A10" s="7" t="s">
        <v>69</v>
      </c>
      <c r="B10" s="5">
        <v>9499</v>
      </c>
      <c r="C10" s="5">
        <v>18128</v>
      </c>
      <c r="D10" s="5">
        <v>27627</v>
      </c>
    </row>
    <row r="11" spans="1:7" x14ac:dyDescent="0.25">
      <c r="A11" s="7" t="s">
        <v>81</v>
      </c>
      <c r="B11" s="5">
        <v>11294</v>
      </c>
      <c r="C11" s="5">
        <v>16178</v>
      </c>
      <c r="D11" s="5">
        <v>27472</v>
      </c>
    </row>
    <row r="12" spans="1:7" x14ac:dyDescent="0.25">
      <c r="A12" s="7" t="s">
        <v>22</v>
      </c>
      <c r="B12" s="5">
        <v>5252</v>
      </c>
      <c r="C12" s="5">
        <v>22053</v>
      </c>
      <c r="D12" s="5">
        <v>27305</v>
      </c>
    </row>
    <row r="13" spans="1:7" x14ac:dyDescent="0.25">
      <c r="A13" s="7" t="s">
        <v>86</v>
      </c>
      <c r="B13" s="5">
        <v>8710</v>
      </c>
      <c r="C13" s="5">
        <v>18383</v>
      </c>
      <c r="D13" s="5">
        <v>27093</v>
      </c>
    </row>
    <row r="14" spans="1:7" x14ac:dyDescent="0.25">
      <c r="A14" s="7" t="s">
        <v>111</v>
      </c>
      <c r="B14" s="5">
        <v>10335</v>
      </c>
      <c r="C14" s="5">
        <v>16614</v>
      </c>
      <c r="D14" s="5">
        <v>26949</v>
      </c>
    </row>
    <row r="15" spans="1:7" x14ac:dyDescent="0.25">
      <c r="A15" s="7" t="s">
        <v>66</v>
      </c>
      <c r="B15" s="5">
        <v>7115</v>
      </c>
      <c r="C15" s="5">
        <v>19544</v>
      </c>
      <c r="D15" s="5">
        <v>26659</v>
      </c>
    </row>
    <row r="16" spans="1:7" x14ac:dyDescent="0.25">
      <c r="A16" s="7" t="s">
        <v>34</v>
      </c>
      <c r="B16" s="5">
        <v>7009</v>
      </c>
      <c r="C16" s="5">
        <v>19436</v>
      </c>
      <c r="D16" s="5">
        <v>26445</v>
      </c>
    </row>
    <row r="17" spans="1:4" x14ac:dyDescent="0.25">
      <c r="A17" s="7" t="s">
        <v>94</v>
      </c>
      <c r="B17" s="5">
        <v>3481</v>
      </c>
      <c r="C17" s="5">
        <v>22764</v>
      </c>
      <c r="D17" s="5">
        <v>26245</v>
      </c>
    </row>
    <row r="18" spans="1:4" x14ac:dyDescent="0.25">
      <c r="A18" s="7" t="s">
        <v>106</v>
      </c>
      <c r="B18" s="5">
        <v>9698</v>
      </c>
      <c r="C18" s="5">
        <v>16392</v>
      </c>
      <c r="D18" s="5">
        <v>26090</v>
      </c>
    </row>
    <row r="19" spans="1:4" x14ac:dyDescent="0.25">
      <c r="A19" s="7" t="s">
        <v>83</v>
      </c>
      <c r="B19" s="5">
        <v>7556</v>
      </c>
      <c r="C19" s="5">
        <v>18264</v>
      </c>
      <c r="D19" s="5">
        <v>25820</v>
      </c>
    </row>
    <row r="20" spans="1:4" x14ac:dyDescent="0.25">
      <c r="A20" s="7" t="s">
        <v>113</v>
      </c>
      <c r="B20" s="5">
        <v>6895</v>
      </c>
      <c r="C20" s="5">
        <v>18666</v>
      </c>
      <c r="D20" s="5">
        <v>25561</v>
      </c>
    </row>
    <row r="21" spans="1:4" x14ac:dyDescent="0.25">
      <c r="A21" s="7" t="s">
        <v>77</v>
      </c>
      <c r="B21" s="5">
        <v>10779</v>
      </c>
      <c r="C21" s="5">
        <v>14636</v>
      </c>
      <c r="D21" s="5">
        <v>25415</v>
      </c>
    </row>
    <row r="22" spans="1:4" x14ac:dyDescent="0.25">
      <c r="A22" s="7" t="s">
        <v>49</v>
      </c>
      <c r="B22" s="5">
        <v>9709</v>
      </c>
      <c r="C22" s="5">
        <v>15204</v>
      </c>
      <c r="D22" s="5">
        <v>24913</v>
      </c>
    </row>
    <row r="23" spans="1:4" x14ac:dyDescent="0.25">
      <c r="A23" s="7" t="s">
        <v>78</v>
      </c>
      <c r="B23" s="5">
        <v>4396</v>
      </c>
      <c r="C23" s="5">
        <v>20515</v>
      </c>
      <c r="D23" s="5">
        <v>24911</v>
      </c>
    </row>
    <row r="24" spans="1:4" x14ac:dyDescent="0.25">
      <c r="A24" s="7" t="s">
        <v>114</v>
      </c>
      <c r="B24" s="5">
        <v>5337</v>
      </c>
      <c r="C24" s="5">
        <v>19570</v>
      </c>
      <c r="D24" s="5">
        <v>24907</v>
      </c>
    </row>
    <row r="25" spans="1:4" x14ac:dyDescent="0.25">
      <c r="A25" s="7" t="s">
        <v>92</v>
      </c>
      <c r="B25" s="5">
        <v>6546</v>
      </c>
      <c r="C25" s="5">
        <v>18346</v>
      </c>
      <c r="D25" s="5">
        <v>24892</v>
      </c>
    </row>
    <row r="26" spans="1:4" x14ac:dyDescent="0.25">
      <c r="A26" s="7" t="s">
        <v>82</v>
      </c>
      <c r="B26" s="5">
        <v>5339</v>
      </c>
      <c r="C26" s="5">
        <v>19490</v>
      </c>
      <c r="D26" s="5">
        <v>24829</v>
      </c>
    </row>
    <row r="27" spans="1:4" x14ac:dyDescent="0.25">
      <c r="A27" s="7" t="s">
        <v>50</v>
      </c>
      <c r="B27" s="5">
        <v>3333</v>
      </c>
      <c r="C27" s="5">
        <v>21065</v>
      </c>
      <c r="D27" s="5">
        <v>24398</v>
      </c>
    </row>
    <row r="28" spans="1:4" x14ac:dyDescent="0.25">
      <c r="A28" s="7" t="s">
        <v>24</v>
      </c>
      <c r="B28" s="5">
        <v>5097</v>
      </c>
      <c r="C28" s="5">
        <v>18564</v>
      </c>
      <c r="D28" s="5">
        <v>23661</v>
      </c>
    </row>
    <row r="29" spans="1:4" x14ac:dyDescent="0.25">
      <c r="A29" s="7" t="s">
        <v>99</v>
      </c>
      <c r="B29" s="5">
        <v>6892</v>
      </c>
      <c r="C29" s="5">
        <v>16176</v>
      </c>
      <c r="D29" s="5">
        <v>23068</v>
      </c>
    </row>
    <row r="30" spans="1:4" x14ac:dyDescent="0.25">
      <c r="A30" s="7" t="s">
        <v>107</v>
      </c>
      <c r="B30" s="5">
        <v>1534</v>
      </c>
      <c r="C30" s="5">
        <v>21494</v>
      </c>
      <c r="D30" s="5">
        <v>23028</v>
      </c>
    </row>
    <row r="31" spans="1:4" x14ac:dyDescent="0.25">
      <c r="A31" s="7" t="s">
        <v>84</v>
      </c>
      <c r="B31" s="5">
        <v>3151</v>
      </c>
      <c r="C31" s="5">
        <v>19278</v>
      </c>
      <c r="D31" s="5">
        <v>22429</v>
      </c>
    </row>
    <row r="32" spans="1:4" x14ac:dyDescent="0.25">
      <c r="A32" s="7" t="s">
        <v>104</v>
      </c>
      <c r="B32" s="5">
        <v>4598</v>
      </c>
      <c r="C32" s="5">
        <v>17824</v>
      </c>
      <c r="D32" s="5">
        <v>22422</v>
      </c>
    </row>
    <row r="33" spans="1:4" x14ac:dyDescent="0.25">
      <c r="A33" s="7" t="s">
        <v>73</v>
      </c>
      <c r="B33" s="5">
        <v>5012</v>
      </c>
      <c r="C33" s="5">
        <v>17004</v>
      </c>
      <c r="D33" s="5">
        <v>22016</v>
      </c>
    </row>
    <row r="34" spans="1:4" x14ac:dyDescent="0.25">
      <c r="A34" s="7" t="s">
        <v>105</v>
      </c>
      <c r="B34" s="5">
        <v>8400</v>
      </c>
      <c r="C34" s="5">
        <v>13305</v>
      </c>
      <c r="D34" s="5">
        <v>21705</v>
      </c>
    </row>
    <row r="35" spans="1:4" x14ac:dyDescent="0.25">
      <c r="A35" s="7" t="s">
        <v>25</v>
      </c>
      <c r="B35" s="5">
        <v>1757</v>
      </c>
      <c r="C35" s="5">
        <v>19822</v>
      </c>
      <c r="D35" s="5">
        <v>21579</v>
      </c>
    </row>
    <row r="36" spans="1:4" x14ac:dyDescent="0.25">
      <c r="A36" s="7" t="s">
        <v>14</v>
      </c>
      <c r="B36" s="5">
        <v>5196</v>
      </c>
      <c r="C36" s="5">
        <v>15739</v>
      </c>
      <c r="D36" s="5">
        <v>20935</v>
      </c>
    </row>
    <row r="37" spans="1:4" x14ac:dyDescent="0.25">
      <c r="A37" s="7" t="s">
        <v>100</v>
      </c>
      <c r="B37" s="5">
        <v>2441</v>
      </c>
      <c r="C37" s="5">
        <v>18073</v>
      </c>
      <c r="D37" s="5">
        <v>20514</v>
      </c>
    </row>
    <row r="38" spans="1:4" x14ac:dyDescent="0.25">
      <c r="A38" s="7" t="s">
        <v>103</v>
      </c>
      <c r="B38" s="5">
        <v>6057</v>
      </c>
      <c r="C38" s="5">
        <v>14395</v>
      </c>
      <c r="D38" s="5">
        <v>20452</v>
      </c>
    </row>
    <row r="39" spans="1:4" x14ac:dyDescent="0.25">
      <c r="A39" s="7" t="s">
        <v>13</v>
      </c>
      <c r="B39" s="5">
        <v>5306</v>
      </c>
      <c r="C39" s="5">
        <v>14607</v>
      </c>
      <c r="D39" s="5">
        <v>19913</v>
      </c>
    </row>
    <row r="40" spans="1:4" x14ac:dyDescent="0.25">
      <c r="A40" s="7" t="s">
        <v>95</v>
      </c>
      <c r="B40" s="5">
        <v>7249</v>
      </c>
      <c r="C40" s="5">
        <v>12593</v>
      </c>
      <c r="D40" s="5">
        <v>19842</v>
      </c>
    </row>
    <row r="41" spans="1:4" x14ac:dyDescent="0.25">
      <c r="A41" s="7" t="s">
        <v>89</v>
      </c>
      <c r="B41" s="5">
        <v>3869</v>
      </c>
      <c r="C41" s="5">
        <v>15724</v>
      </c>
      <c r="D41" s="5">
        <v>19593</v>
      </c>
    </row>
    <row r="42" spans="1:4" x14ac:dyDescent="0.25">
      <c r="A42" s="7" t="s">
        <v>97</v>
      </c>
      <c r="B42" s="5">
        <v>7653</v>
      </c>
      <c r="C42" s="5">
        <v>11073</v>
      </c>
      <c r="D42" s="5">
        <v>18726</v>
      </c>
    </row>
    <row r="43" spans="1:4" x14ac:dyDescent="0.25">
      <c r="A43" s="7" t="s">
        <v>61</v>
      </c>
      <c r="B43" s="5">
        <v>8051</v>
      </c>
      <c r="C43" s="5">
        <v>10472</v>
      </c>
      <c r="D43" s="5">
        <v>18523</v>
      </c>
    </row>
    <row r="44" spans="1:4" x14ac:dyDescent="0.25">
      <c r="A44" s="7" t="s">
        <v>35</v>
      </c>
      <c r="B44" s="5">
        <v>3768</v>
      </c>
      <c r="C44" s="5">
        <v>14598</v>
      </c>
      <c r="D44" s="5">
        <v>18366</v>
      </c>
    </row>
    <row r="45" spans="1:4" x14ac:dyDescent="0.25">
      <c r="A45" s="7" t="s">
        <v>71</v>
      </c>
      <c r="B45" s="5">
        <v>7645</v>
      </c>
      <c r="C45" s="5">
        <v>10151</v>
      </c>
      <c r="D45" s="5">
        <v>17796</v>
      </c>
    </row>
    <row r="46" spans="1:4" x14ac:dyDescent="0.25">
      <c r="A46" s="7" t="s">
        <v>72</v>
      </c>
      <c r="B46" s="5">
        <v>9386</v>
      </c>
      <c r="C46" s="5">
        <v>8213</v>
      </c>
      <c r="D46" s="5">
        <v>17599</v>
      </c>
    </row>
    <row r="47" spans="1:4" x14ac:dyDescent="0.25">
      <c r="A47" s="7" t="s">
        <v>36</v>
      </c>
      <c r="B47" s="5">
        <v>9470</v>
      </c>
      <c r="C47" s="5">
        <v>7835</v>
      </c>
      <c r="D47" s="5">
        <v>17305</v>
      </c>
    </row>
    <row r="48" spans="1:4" x14ac:dyDescent="0.25">
      <c r="A48" s="7" t="s">
        <v>54</v>
      </c>
      <c r="B48" s="5">
        <v>2896</v>
      </c>
      <c r="C48" s="5">
        <v>14367</v>
      </c>
      <c r="D48" s="5">
        <v>17263</v>
      </c>
    </row>
    <row r="49" spans="1:4" x14ac:dyDescent="0.25">
      <c r="A49" s="7" t="s">
        <v>65</v>
      </c>
      <c r="B49" s="5">
        <v>8297</v>
      </c>
      <c r="C49" s="5">
        <v>8685</v>
      </c>
      <c r="D49" s="5">
        <v>16982</v>
      </c>
    </row>
    <row r="50" spans="1:4" x14ac:dyDescent="0.25">
      <c r="A50" s="7" t="s">
        <v>45</v>
      </c>
      <c r="B50" s="5">
        <v>3666</v>
      </c>
      <c r="C50" s="5">
        <v>13097</v>
      </c>
      <c r="D50" s="5">
        <v>16763</v>
      </c>
    </row>
    <row r="51" spans="1:4" x14ac:dyDescent="0.25">
      <c r="A51" s="7" t="s">
        <v>48</v>
      </c>
      <c r="B51" s="5">
        <v>7407</v>
      </c>
      <c r="C51" s="5">
        <v>9278</v>
      </c>
      <c r="D51" s="5">
        <v>16685</v>
      </c>
    </row>
    <row r="52" spans="1:4" x14ac:dyDescent="0.25">
      <c r="A52" s="7" t="s">
        <v>53</v>
      </c>
      <c r="B52" s="5">
        <v>2377</v>
      </c>
      <c r="C52" s="5">
        <v>14134</v>
      </c>
      <c r="D52" s="5">
        <v>16511</v>
      </c>
    </row>
    <row r="53" spans="1:4" x14ac:dyDescent="0.25">
      <c r="A53" s="7" t="s">
        <v>18</v>
      </c>
      <c r="B53" s="5">
        <v>5059</v>
      </c>
      <c r="C53" s="5">
        <v>11238</v>
      </c>
      <c r="D53" s="5">
        <v>16297</v>
      </c>
    </row>
    <row r="54" spans="1:4" x14ac:dyDescent="0.25">
      <c r="A54" s="7" t="s">
        <v>60</v>
      </c>
      <c r="B54" s="5">
        <v>5575</v>
      </c>
      <c r="C54" s="5">
        <v>10721</v>
      </c>
      <c r="D54" s="5">
        <v>16296</v>
      </c>
    </row>
    <row r="55" spans="1:4" x14ac:dyDescent="0.25">
      <c r="A55" s="7" t="s">
        <v>76</v>
      </c>
      <c r="B55" s="5">
        <v>4286</v>
      </c>
      <c r="C55" s="5">
        <v>11947</v>
      </c>
      <c r="D55" s="5">
        <v>16233</v>
      </c>
    </row>
    <row r="56" spans="1:4" x14ac:dyDescent="0.25">
      <c r="A56" s="7" t="s">
        <v>68</v>
      </c>
      <c r="B56" s="5">
        <v>4706</v>
      </c>
      <c r="C56" s="5">
        <v>11503</v>
      </c>
      <c r="D56" s="5">
        <v>16209</v>
      </c>
    </row>
    <row r="57" spans="1:4" x14ac:dyDescent="0.25">
      <c r="A57" s="7" t="s">
        <v>101</v>
      </c>
      <c r="B57" s="5">
        <v>888</v>
      </c>
      <c r="C57" s="5">
        <v>15254</v>
      </c>
      <c r="D57" s="5">
        <v>16142</v>
      </c>
    </row>
    <row r="58" spans="1:4" x14ac:dyDescent="0.25">
      <c r="A58" s="7" t="s">
        <v>62</v>
      </c>
      <c r="B58" s="5">
        <v>4685</v>
      </c>
      <c r="C58" s="5">
        <v>11395</v>
      </c>
      <c r="D58" s="5">
        <v>16080</v>
      </c>
    </row>
    <row r="59" spans="1:4" x14ac:dyDescent="0.25">
      <c r="A59" s="7" t="s">
        <v>79</v>
      </c>
      <c r="B59" s="5">
        <v>6886</v>
      </c>
      <c r="C59" s="5">
        <v>9139</v>
      </c>
      <c r="D59" s="5">
        <v>16025</v>
      </c>
    </row>
    <row r="60" spans="1:4" x14ac:dyDescent="0.25">
      <c r="A60" s="7" t="s">
        <v>30</v>
      </c>
      <c r="B60" s="5">
        <v>2589</v>
      </c>
      <c r="C60" s="5">
        <v>13247</v>
      </c>
      <c r="D60" s="5">
        <v>15836</v>
      </c>
    </row>
    <row r="61" spans="1:4" x14ac:dyDescent="0.25">
      <c r="A61" s="7" t="s">
        <v>93</v>
      </c>
      <c r="B61" s="5">
        <v>5448</v>
      </c>
      <c r="C61" s="5">
        <v>10377</v>
      </c>
      <c r="D61" s="5">
        <v>15825</v>
      </c>
    </row>
    <row r="62" spans="1:4" x14ac:dyDescent="0.25">
      <c r="A62" s="7" t="s">
        <v>52</v>
      </c>
      <c r="B62" s="5">
        <v>9265</v>
      </c>
      <c r="C62" s="5">
        <v>6387</v>
      </c>
      <c r="D62" s="5">
        <v>15652</v>
      </c>
    </row>
    <row r="63" spans="1:4" x14ac:dyDescent="0.25">
      <c r="A63" s="7" t="s">
        <v>108</v>
      </c>
      <c r="B63" s="5">
        <v>3116</v>
      </c>
      <c r="C63" s="5">
        <v>12536</v>
      </c>
      <c r="D63" s="5">
        <v>15652</v>
      </c>
    </row>
    <row r="64" spans="1:4" x14ac:dyDescent="0.25">
      <c r="A64" s="7" t="s">
        <v>110</v>
      </c>
      <c r="B64" s="5">
        <v>3773</v>
      </c>
      <c r="C64" s="5">
        <v>11791</v>
      </c>
      <c r="D64" s="5">
        <v>15564</v>
      </c>
    </row>
    <row r="65" spans="1:4" x14ac:dyDescent="0.25">
      <c r="A65" s="7" t="s">
        <v>102</v>
      </c>
      <c r="B65" s="5">
        <v>8820</v>
      </c>
      <c r="C65" s="5">
        <v>6704</v>
      </c>
      <c r="D65" s="5">
        <v>15524</v>
      </c>
    </row>
    <row r="66" spans="1:4" x14ac:dyDescent="0.25">
      <c r="A66" s="7" t="s">
        <v>16</v>
      </c>
      <c r="B66" s="5">
        <v>3559</v>
      </c>
      <c r="C66" s="5">
        <v>11854</v>
      </c>
      <c r="D66" s="5">
        <v>15413</v>
      </c>
    </row>
    <row r="67" spans="1:4" x14ac:dyDescent="0.25">
      <c r="A67" s="7" t="s">
        <v>57</v>
      </c>
      <c r="B67" s="5">
        <v>3251</v>
      </c>
      <c r="C67" s="5">
        <v>12126</v>
      </c>
      <c r="D67" s="5">
        <v>15377</v>
      </c>
    </row>
    <row r="68" spans="1:4" x14ac:dyDescent="0.25">
      <c r="A68" s="7" t="s">
        <v>27</v>
      </c>
      <c r="B68" s="5">
        <v>6197</v>
      </c>
      <c r="C68" s="5">
        <v>9129</v>
      </c>
      <c r="D68" s="5">
        <v>15326</v>
      </c>
    </row>
    <row r="69" spans="1:4" x14ac:dyDescent="0.25">
      <c r="A69" s="7" t="s">
        <v>41</v>
      </c>
      <c r="B69" s="5">
        <v>3982</v>
      </c>
      <c r="C69" s="5">
        <v>11257</v>
      </c>
      <c r="D69" s="5">
        <v>15239</v>
      </c>
    </row>
    <row r="70" spans="1:4" x14ac:dyDescent="0.25">
      <c r="A70" s="7" t="s">
        <v>58</v>
      </c>
      <c r="B70" s="5">
        <v>10365</v>
      </c>
      <c r="C70" s="5">
        <v>4823</v>
      </c>
      <c r="D70" s="5">
        <v>15188</v>
      </c>
    </row>
    <row r="71" spans="1:4" x14ac:dyDescent="0.25">
      <c r="A71" s="7" t="s">
        <v>91</v>
      </c>
      <c r="B71" s="5">
        <v>5168</v>
      </c>
      <c r="C71" s="5">
        <v>9982</v>
      </c>
      <c r="D71" s="5">
        <v>15150</v>
      </c>
    </row>
    <row r="72" spans="1:4" x14ac:dyDescent="0.25">
      <c r="A72" s="7" t="s">
        <v>64</v>
      </c>
      <c r="B72" s="5">
        <v>3450</v>
      </c>
      <c r="C72" s="5">
        <v>11700</v>
      </c>
      <c r="D72" s="5">
        <v>15150</v>
      </c>
    </row>
    <row r="73" spans="1:4" x14ac:dyDescent="0.25">
      <c r="A73" s="7" t="s">
        <v>47</v>
      </c>
      <c r="B73" s="5">
        <v>1293</v>
      </c>
      <c r="C73" s="5">
        <v>13741</v>
      </c>
      <c r="D73" s="5">
        <v>15034</v>
      </c>
    </row>
    <row r="74" spans="1:4" x14ac:dyDescent="0.25">
      <c r="A74" s="7" t="s">
        <v>98</v>
      </c>
      <c r="B74" s="5">
        <v>8861</v>
      </c>
      <c r="C74" s="5">
        <v>6114</v>
      </c>
      <c r="D74" s="5">
        <v>14975</v>
      </c>
    </row>
    <row r="75" spans="1:4" x14ac:dyDescent="0.25">
      <c r="A75" s="7" t="s">
        <v>44</v>
      </c>
      <c r="B75" s="5">
        <v>2236</v>
      </c>
      <c r="C75" s="5">
        <v>12648</v>
      </c>
      <c r="D75" s="5">
        <v>14884</v>
      </c>
    </row>
    <row r="76" spans="1:4" x14ac:dyDescent="0.25">
      <c r="A76" s="7" t="s">
        <v>87</v>
      </c>
      <c r="B76" s="5">
        <v>2670</v>
      </c>
      <c r="C76" s="5">
        <v>12152</v>
      </c>
      <c r="D76" s="5">
        <v>14822</v>
      </c>
    </row>
    <row r="77" spans="1:4" x14ac:dyDescent="0.25">
      <c r="A77" s="7" t="s">
        <v>96</v>
      </c>
      <c r="B77" s="5">
        <v>625</v>
      </c>
      <c r="C77" s="5">
        <v>14177</v>
      </c>
      <c r="D77" s="5">
        <v>14802</v>
      </c>
    </row>
    <row r="78" spans="1:4" x14ac:dyDescent="0.25">
      <c r="A78" s="7" t="s">
        <v>56</v>
      </c>
      <c r="B78" s="5">
        <v>2818</v>
      </c>
      <c r="C78" s="5">
        <v>11488</v>
      </c>
      <c r="D78" s="5">
        <v>14306</v>
      </c>
    </row>
    <row r="79" spans="1:4" x14ac:dyDescent="0.25">
      <c r="A79" s="7" t="s">
        <v>67</v>
      </c>
      <c r="B79" s="5">
        <v>3045</v>
      </c>
      <c r="C79" s="5">
        <v>11247</v>
      </c>
      <c r="D79" s="5">
        <v>14292</v>
      </c>
    </row>
    <row r="80" spans="1:4" x14ac:dyDescent="0.25">
      <c r="A80" s="7" t="s">
        <v>31</v>
      </c>
      <c r="B80" s="5">
        <v>1927</v>
      </c>
      <c r="C80" s="5">
        <v>12356</v>
      </c>
      <c r="D80" s="5">
        <v>14283</v>
      </c>
    </row>
    <row r="81" spans="1:4" x14ac:dyDescent="0.25">
      <c r="A81" s="7" t="s">
        <v>85</v>
      </c>
      <c r="B81" s="5">
        <v>4671</v>
      </c>
      <c r="C81" s="5">
        <v>9533</v>
      </c>
      <c r="D81" s="5">
        <v>14204</v>
      </c>
    </row>
    <row r="82" spans="1:4" x14ac:dyDescent="0.25">
      <c r="A82" s="7" t="s">
        <v>80</v>
      </c>
      <c r="B82" s="5">
        <v>8323</v>
      </c>
      <c r="C82" s="5">
        <v>5878</v>
      </c>
      <c r="D82" s="5">
        <v>14201</v>
      </c>
    </row>
    <row r="83" spans="1:4" x14ac:dyDescent="0.25">
      <c r="A83" s="7" t="s">
        <v>46</v>
      </c>
      <c r="B83" s="5">
        <v>5355</v>
      </c>
      <c r="C83" s="5">
        <v>8809</v>
      </c>
      <c r="D83" s="5">
        <v>14164</v>
      </c>
    </row>
    <row r="84" spans="1:4" x14ac:dyDescent="0.25">
      <c r="A84" s="7" t="s">
        <v>40</v>
      </c>
      <c r="B84" s="5">
        <v>2372</v>
      </c>
      <c r="C84" s="5">
        <v>11770</v>
      </c>
      <c r="D84" s="5">
        <v>14142</v>
      </c>
    </row>
    <row r="85" spans="1:4" x14ac:dyDescent="0.25">
      <c r="A85" s="7" t="s">
        <v>112</v>
      </c>
      <c r="B85" s="5">
        <v>4518</v>
      </c>
      <c r="C85" s="5">
        <v>9271</v>
      </c>
      <c r="D85" s="5">
        <v>13789</v>
      </c>
    </row>
    <row r="86" spans="1:4" x14ac:dyDescent="0.25">
      <c r="A86" s="7" t="s">
        <v>20</v>
      </c>
      <c r="B86" s="5">
        <v>2652</v>
      </c>
      <c r="C86" s="5">
        <v>11079</v>
      </c>
      <c r="D86" s="5">
        <v>13731</v>
      </c>
    </row>
    <row r="87" spans="1:4" x14ac:dyDescent="0.25">
      <c r="A87" s="7" t="s">
        <v>42</v>
      </c>
      <c r="B87" s="5">
        <v>2060</v>
      </c>
      <c r="C87" s="5">
        <v>11605</v>
      </c>
      <c r="D87" s="5">
        <v>13665</v>
      </c>
    </row>
    <row r="88" spans="1:4" x14ac:dyDescent="0.25">
      <c r="A88" s="7" t="s">
        <v>55</v>
      </c>
      <c r="B88" s="5">
        <v>6305</v>
      </c>
      <c r="C88" s="5">
        <v>7334</v>
      </c>
      <c r="D88" s="5">
        <v>13639</v>
      </c>
    </row>
    <row r="89" spans="1:4" x14ac:dyDescent="0.25">
      <c r="A89" s="7" t="s">
        <v>33</v>
      </c>
      <c r="B89" s="5">
        <v>1879</v>
      </c>
      <c r="C89" s="5">
        <v>11731</v>
      </c>
      <c r="D89" s="5">
        <v>13610</v>
      </c>
    </row>
    <row r="90" spans="1:4" x14ac:dyDescent="0.25">
      <c r="A90" s="7" t="s">
        <v>21</v>
      </c>
      <c r="B90" s="5">
        <v>1854</v>
      </c>
      <c r="C90" s="5">
        <v>11749</v>
      </c>
      <c r="D90" s="5">
        <v>13603</v>
      </c>
    </row>
    <row r="91" spans="1:4" x14ac:dyDescent="0.25">
      <c r="A91" s="7" t="s">
        <v>70</v>
      </c>
      <c r="B91" s="5">
        <v>10798</v>
      </c>
      <c r="C91" s="5">
        <v>2702</v>
      </c>
      <c r="D91" s="5">
        <v>13500</v>
      </c>
    </row>
    <row r="92" spans="1:4" x14ac:dyDescent="0.25">
      <c r="A92" s="7" t="s">
        <v>37</v>
      </c>
      <c r="B92" s="5">
        <v>2975</v>
      </c>
      <c r="C92" s="5">
        <v>10466</v>
      </c>
      <c r="D92" s="5">
        <v>13441</v>
      </c>
    </row>
    <row r="93" spans="1:4" x14ac:dyDescent="0.25">
      <c r="A93" s="7" t="s">
        <v>109</v>
      </c>
      <c r="B93" s="5">
        <v>7736</v>
      </c>
      <c r="C93" s="5">
        <v>5678</v>
      </c>
      <c r="D93" s="5">
        <v>13414</v>
      </c>
    </row>
    <row r="94" spans="1:4" x14ac:dyDescent="0.25">
      <c r="A94" s="7" t="s">
        <v>88</v>
      </c>
      <c r="B94" s="5">
        <v>2117</v>
      </c>
      <c r="C94" s="5">
        <v>11126</v>
      </c>
      <c r="D94" s="5">
        <v>13243</v>
      </c>
    </row>
    <row r="95" spans="1:4" x14ac:dyDescent="0.25">
      <c r="A95" s="7" t="s">
        <v>59</v>
      </c>
      <c r="B95" s="5">
        <v>3078</v>
      </c>
      <c r="C95" s="5">
        <v>9776</v>
      </c>
      <c r="D95" s="5">
        <v>12854</v>
      </c>
    </row>
    <row r="96" spans="1:4" x14ac:dyDescent="0.25">
      <c r="A96" s="7" t="s">
        <v>32</v>
      </c>
      <c r="B96" s="5">
        <v>2747</v>
      </c>
      <c r="C96" s="5">
        <v>10076</v>
      </c>
      <c r="D96" s="5">
        <v>12823</v>
      </c>
    </row>
    <row r="97" spans="1:4" x14ac:dyDescent="0.25">
      <c r="A97" s="7" t="s">
        <v>75</v>
      </c>
      <c r="B97" s="5">
        <v>4627</v>
      </c>
      <c r="C97" s="5">
        <v>7960</v>
      </c>
      <c r="D97" s="5">
        <v>12587</v>
      </c>
    </row>
    <row r="98" spans="1:4" x14ac:dyDescent="0.25">
      <c r="A98" s="7" t="s">
        <v>29</v>
      </c>
      <c r="B98" s="5">
        <v>4188</v>
      </c>
      <c r="C98" s="5">
        <v>7973</v>
      </c>
      <c r="D98" s="5">
        <v>12161</v>
      </c>
    </row>
    <row r="99" spans="1:4" x14ac:dyDescent="0.25">
      <c r="A99" s="7" t="s">
        <v>74</v>
      </c>
      <c r="B99" s="5">
        <v>6275</v>
      </c>
      <c r="C99" s="5">
        <v>5577</v>
      </c>
      <c r="D99" s="5">
        <v>11852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4C34-7D7D-45A1-852E-F959CD69645D}">
  <dimension ref="A1:D27"/>
  <sheetViews>
    <sheetView workbookViewId="0">
      <selection activeCell="D27" sqref="D27"/>
    </sheetView>
  </sheetViews>
  <sheetFormatPr defaultRowHeight="13.8" x14ac:dyDescent="0.25"/>
  <cols>
    <col min="1" max="1" width="16.796875" bestFit="1" customWidth="1"/>
    <col min="2" max="2" width="15.296875" bestFit="1" customWidth="1"/>
    <col min="3" max="3" width="11.59765625" bestFit="1" customWidth="1"/>
    <col min="4" max="4" width="11" bestFit="1" customWidth="1"/>
  </cols>
  <sheetData>
    <row r="1" spans="1:4" x14ac:dyDescent="0.25">
      <c r="A1" s="6" t="s">
        <v>166</v>
      </c>
      <c r="B1" s="6" t="s">
        <v>165</v>
      </c>
    </row>
    <row r="2" spans="1:4" x14ac:dyDescent="0.25">
      <c r="A2" s="6" t="s">
        <v>162</v>
      </c>
      <c r="B2" t="s">
        <v>161</v>
      </c>
      <c r="C2" t="s">
        <v>160</v>
      </c>
      <c r="D2" t="s">
        <v>188</v>
      </c>
    </row>
    <row r="3" spans="1:4" x14ac:dyDescent="0.25">
      <c r="A3" s="7" t="s">
        <v>138</v>
      </c>
      <c r="B3" s="5">
        <v>7075</v>
      </c>
      <c r="C3" s="5">
        <v>27470</v>
      </c>
      <c r="D3" s="5">
        <v>34545</v>
      </c>
    </row>
    <row r="4" spans="1:4" x14ac:dyDescent="0.25">
      <c r="A4" s="7" t="s">
        <v>137</v>
      </c>
      <c r="B4" s="5">
        <v>13367</v>
      </c>
      <c r="C4" s="5">
        <v>28942</v>
      </c>
      <c r="D4" s="5">
        <v>42309</v>
      </c>
    </row>
    <row r="5" spans="1:4" x14ac:dyDescent="0.25">
      <c r="A5" s="7" t="s">
        <v>139</v>
      </c>
      <c r="B5" s="5">
        <v>18970</v>
      </c>
      <c r="C5" s="5">
        <v>34987</v>
      </c>
      <c r="D5" s="5">
        <v>53957</v>
      </c>
    </row>
    <row r="6" spans="1:4" x14ac:dyDescent="0.25">
      <c r="A6" s="7" t="s">
        <v>128</v>
      </c>
      <c r="B6" s="5">
        <v>15874</v>
      </c>
      <c r="C6" s="5">
        <v>46461</v>
      </c>
      <c r="D6" s="5">
        <v>62335</v>
      </c>
    </row>
    <row r="7" spans="1:4" x14ac:dyDescent="0.25">
      <c r="A7" s="7" t="s">
        <v>131</v>
      </c>
      <c r="B7" s="5">
        <v>26083</v>
      </c>
      <c r="C7" s="5">
        <v>37643</v>
      </c>
      <c r="D7" s="5">
        <v>63726</v>
      </c>
    </row>
    <row r="8" spans="1:4" x14ac:dyDescent="0.25">
      <c r="A8" s="7" t="s">
        <v>132</v>
      </c>
      <c r="B8" s="5">
        <v>16291</v>
      </c>
      <c r="C8" s="5">
        <v>54565</v>
      </c>
      <c r="D8" s="5">
        <v>70856</v>
      </c>
    </row>
    <row r="9" spans="1:4" x14ac:dyDescent="0.25">
      <c r="A9" s="7" t="s">
        <v>119</v>
      </c>
      <c r="B9" s="5">
        <v>27592</v>
      </c>
      <c r="C9" s="5">
        <v>44334</v>
      </c>
      <c r="D9" s="5">
        <v>71926</v>
      </c>
    </row>
    <row r="10" spans="1:4" x14ac:dyDescent="0.25">
      <c r="A10" s="7" t="s">
        <v>135</v>
      </c>
      <c r="B10" s="5">
        <v>21649</v>
      </c>
      <c r="C10" s="5">
        <v>51857</v>
      </c>
      <c r="D10" s="5">
        <v>73506</v>
      </c>
    </row>
    <row r="11" spans="1:4" x14ac:dyDescent="0.25">
      <c r="A11" s="7" t="s">
        <v>136</v>
      </c>
      <c r="B11" s="5">
        <v>26823</v>
      </c>
      <c r="C11" s="5">
        <v>50891</v>
      </c>
      <c r="D11" s="5">
        <v>77714</v>
      </c>
    </row>
    <row r="12" spans="1:4" x14ac:dyDescent="0.25">
      <c r="A12" s="7" t="s">
        <v>122</v>
      </c>
      <c r="B12" s="5">
        <v>15525</v>
      </c>
      <c r="C12" s="5">
        <v>63695</v>
      </c>
      <c r="D12" s="5">
        <v>79220</v>
      </c>
    </row>
    <row r="13" spans="1:4" x14ac:dyDescent="0.25">
      <c r="A13" s="7" t="s">
        <v>134</v>
      </c>
      <c r="B13" s="5">
        <v>19814</v>
      </c>
      <c r="C13" s="5">
        <v>59553</v>
      </c>
      <c r="D13" s="5">
        <v>79367</v>
      </c>
    </row>
    <row r="14" spans="1:4" x14ac:dyDescent="0.25">
      <c r="A14" s="7" t="s">
        <v>133</v>
      </c>
      <c r="B14" s="5">
        <v>18884</v>
      </c>
      <c r="C14" s="5">
        <v>60504</v>
      </c>
      <c r="D14" s="5">
        <v>79388</v>
      </c>
    </row>
    <row r="15" spans="1:4" x14ac:dyDescent="0.25">
      <c r="A15" s="7" t="s">
        <v>120</v>
      </c>
      <c r="B15" s="5">
        <v>27352</v>
      </c>
      <c r="C15" s="5">
        <v>53363</v>
      </c>
      <c r="D15" s="5">
        <v>80715</v>
      </c>
    </row>
    <row r="16" spans="1:4" x14ac:dyDescent="0.25">
      <c r="A16" s="7" t="s">
        <v>126</v>
      </c>
      <c r="B16" s="5">
        <v>26419</v>
      </c>
      <c r="C16" s="5">
        <v>63883</v>
      </c>
      <c r="D16" s="5">
        <v>90302</v>
      </c>
    </row>
    <row r="17" spans="1:4" x14ac:dyDescent="0.25">
      <c r="A17" s="7" t="s">
        <v>129</v>
      </c>
      <c r="B17" s="5">
        <v>20517</v>
      </c>
      <c r="C17" s="5">
        <v>75464</v>
      </c>
      <c r="D17" s="5">
        <v>95981</v>
      </c>
    </row>
    <row r="18" spans="1:4" x14ac:dyDescent="0.25">
      <c r="A18" s="7" t="s">
        <v>121</v>
      </c>
      <c r="B18" s="5">
        <v>28855</v>
      </c>
      <c r="C18" s="5">
        <v>83492</v>
      </c>
      <c r="D18" s="5">
        <v>112347</v>
      </c>
    </row>
    <row r="19" spans="1:4" x14ac:dyDescent="0.25">
      <c r="A19" s="7" t="s">
        <v>124</v>
      </c>
      <c r="B19" s="5">
        <v>25247</v>
      </c>
      <c r="C19" s="5">
        <v>89827</v>
      </c>
      <c r="D19" s="5">
        <v>115074</v>
      </c>
    </row>
    <row r="20" spans="1:4" x14ac:dyDescent="0.25">
      <c r="A20" s="7" t="s">
        <v>127</v>
      </c>
      <c r="B20" s="5">
        <v>39147</v>
      </c>
      <c r="C20" s="5">
        <v>94284</v>
      </c>
      <c r="D20" s="5">
        <v>133431</v>
      </c>
    </row>
    <row r="21" spans="1:4" x14ac:dyDescent="0.25">
      <c r="A21" s="7" t="s">
        <v>130</v>
      </c>
      <c r="B21" s="5">
        <v>46157</v>
      </c>
      <c r="C21" s="5">
        <v>93391</v>
      </c>
      <c r="D21" s="5">
        <v>139548</v>
      </c>
    </row>
    <row r="22" spans="1:4" x14ac:dyDescent="0.25">
      <c r="A22" s="7" t="s">
        <v>125</v>
      </c>
      <c r="B22" s="5">
        <v>37356</v>
      </c>
      <c r="C22" s="5">
        <v>111227</v>
      </c>
      <c r="D22" s="5">
        <v>148583</v>
      </c>
    </row>
    <row r="23" spans="1:4" x14ac:dyDescent="0.25">
      <c r="A23" s="7" t="s">
        <v>123</v>
      </c>
      <c r="B23" s="5">
        <v>46030</v>
      </c>
      <c r="C23" s="5">
        <v>102563</v>
      </c>
      <c r="D23" s="5">
        <v>148593</v>
      </c>
    </row>
    <row r="27" spans="1:4" x14ac:dyDescent="0.25">
      <c r="D27" t="str">
        <f>INDEX(A3:A23,MATCH(MAX(D3:D23),D3:D23,0))</f>
        <v>Jarrah Walker</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D89C-15D1-46D1-9011-55B23B08F845}">
  <dimension ref="A1:C31"/>
  <sheetViews>
    <sheetView workbookViewId="0">
      <selection activeCell="N21" sqref="N21"/>
    </sheetView>
  </sheetViews>
  <sheetFormatPr defaultRowHeight="13.8" x14ac:dyDescent="0.25"/>
  <cols>
    <col min="1" max="1" width="12.3984375" bestFit="1" customWidth="1"/>
    <col min="2" max="2" width="15.296875" bestFit="1" customWidth="1"/>
    <col min="3" max="3" width="11.59765625" bestFit="1" customWidth="1"/>
  </cols>
  <sheetData>
    <row r="1" spans="1:3" x14ac:dyDescent="0.25">
      <c r="A1" s="6" t="s">
        <v>166</v>
      </c>
      <c r="B1" s="6" t="s">
        <v>165</v>
      </c>
    </row>
    <row r="2" spans="1:3" x14ac:dyDescent="0.25">
      <c r="A2" s="6" t="s">
        <v>162</v>
      </c>
      <c r="B2" t="s">
        <v>161</v>
      </c>
      <c r="C2" t="s">
        <v>160</v>
      </c>
    </row>
    <row r="3" spans="1:3" x14ac:dyDescent="0.25">
      <c r="A3" s="7" t="s">
        <v>51</v>
      </c>
      <c r="B3" s="5">
        <v>7106</v>
      </c>
      <c r="C3" s="5">
        <v>32856</v>
      </c>
    </row>
    <row r="4" spans="1:3" x14ac:dyDescent="0.25">
      <c r="A4" s="7" t="s">
        <v>10</v>
      </c>
      <c r="B4" s="5">
        <v>166535</v>
      </c>
      <c r="C4" s="5">
        <v>389780</v>
      </c>
    </row>
    <row r="5" spans="1:3" x14ac:dyDescent="0.25">
      <c r="A5" s="7" t="s">
        <v>15</v>
      </c>
      <c r="B5" s="5">
        <v>7075</v>
      </c>
      <c r="C5" s="5">
        <v>27470</v>
      </c>
    </row>
    <row r="6" spans="1:3" x14ac:dyDescent="0.25">
      <c r="A6" s="7" t="s">
        <v>19</v>
      </c>
      <c r="B6" s="5">
        <v>108762</v>
      </c>
      <c r="C6" s="5">
        <v>287246</v>
      </c>
    </row>
    <row r="7" spans="1:3" x14ac:dyDescent="0.25">
      <c r="A7" s="7" t="s">
        <v>17</v>
      </c>
      <c r="B7" s="5">
        <v>29658</v>
      </c>
      <c r="C7" s="5">
        <v>83507</v>
      </c>
    </row>
    <row r="8" spans="1:3" x14ac:dyDescent="0.25">
      <c r="A8" s="7" t="s">
        <v>43</v>
      </c>
      <c r="B8" s="5">
        <v>15874</v>
      </c>
      <c r="C8" s="5">
        <v>46461</v>
      </c>
    </row>
    <row r="9" spans="1:3" x14ac:dyDescent="0.25">
      <c r="A9" s="7" t="s">
        <v>26</v>
      </c>
      <c r="B9" s="5">
        <v>124571</v>
      </c>
      <c r="C9" s="5">
        <v>321251</v>
      </c>
    </row>
    <row r="10" spans="1:3" x14ac:dyDescent="0.25">
      <c r="A10" s="7" t="s">
        <v>28</v>
      </c>
      <c r="B10" s="5">
        <v>65446</v>
      </c>
      <c r="C10" s="5">
        <v>139825</v>
      </c>
    </row>
    <row r="23" spans="1:2" x14ac:dyDescent="0.25">
      <c r="A23" t="s">
        <v>162</v>
      </c>
      <c r="B23" t="s">
        <v>166</v>
      </c>
    </row>
    <row r="24" spans="1:2" x14ac:dyDescent="0.25">
      <c r="A24" t="s">
        <v>180</v>
      </c>
      <c r="B24" s="9">
        <v>39962</v>
      </c>
    </row>
    <row r="25" spans="1:2" x14ac:dyDescent="0.25">
      <c r="A25" t="s">
        <v>181</v>
      </c>
      <c r="B25" s="9">
        <v>556315</v>
      </c>
    </row>
    <row r="26" spans="1:2" x14ac:dyDescent="0.25">
      <c r="A26" t="s">
        <v>182</v>
      </c>
      <c r="B26" s="9">
        <v>34545</v>
      </c>
    </row>
    <row r="27" spans="1:2" x14ac:dyDescent="0.25">
      <c r="A27" t="s">
        <v>183</v>
      </c>
      <c r="B27" s="9">
        <v>396008</v>
      </c>
    </row>
    <row r="28" spans="1:2" x14ac:dyDescent="0.25">
      <c r="A28" t="s">
        <v>184</v>
      </c>
      <c r="B28" s="9">
        <v>113165</v>
      </c>
    </row>
    <row r="29" spans="1:2" x14ac:dyDescent="0.25">
      <c r="A29" t="s">
        <v>185</v>
      </c>
      <c r="B29" s="9">
        <v>62335</v>
      </c>
    </row>
    <row r="30" spans="1:2" x14ac:dyDescent="0.25">
      <c r="A30" t="s">
        <v>186</v>
      </c>
      <c r="B30" s="9">
        <v>445822</v>
      </c>
    </row>
    <row r="31" spans="1:2" x14ac:dyDescent="0.25">
      <c r="A31" t="s">
        <v>187</v>
      </c>
      <c r="B31" s="9">
        <v>205271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B8C4-A254-4BFD-BCD6-1FB7C03C5078}">
  <dimension ref="A1:B3"/>
  <sheetViews>
    <sheetView zoomScale="81" zoomScaleNormal="81" workbookViewId="0">
      <selection activeCell="K31" sqref="K31"/>
    </sheetView>
  </sheetViews>
  <sheetFormatPr defaultRowHeight="13.8" x14ac:dyDescent="0.25"/>
  <cols>
    <col min="1" max="1" width="13.3984375" bestFit="1" customWidth="1"/>
    <col min="2" max="2" width="12" bestFit="1" customWidth="1"/>
  </cols>
  <sheetData>
    <row r="1" spans="1:2" x14ac:dyDescent="0.25">
      <c r="A1" s="6" t="s">
        <v>162</v>
      </c>
      <c r="B1" t="s">
        <v>166</v>
      </c>
    </row>
    <row r="2" spans="1:2" x14ac:dyDescent="0.25">
      <c r="A2" s="7" t="s">
        <v>161</v>
      </c>
      <c r="B2" s="5">
        <v>525027</v>
      </c>
    </row>
    <row r="3" spans="1:2" x14ac:dyDescent="0.25">
      <c r="A3" s="7" t="s">
        <v>160</v>
      </c>
      <c r="B3" s="5">
        <v>1328396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A283-FEF1-40BE-87A3-2E74B5C62101}">
  <dimension ref="A1:D16"/>
  <sheetViews>
    <sheetView workbookViewId="0">
      <selection activeCell="B16" sqref="B16"/>
    </sheetView>
  </sheetViews>
  <sheetFormatPr defaultRowHeight="13.8" x14ac:dyDescent="0.25"/>
  <cols>
    <col min="1" max="1" width="28.19921875" bestFit="1" customWidth="1"/>
    <col min="2" max="2" width="15.296875" bestFit="1" customWidth="1"/>
    <col min="3" max="4" width="13.09765625" bestFit="1" customWidth="1"/>
  </cols>
  <sheetData>
    <row r="1" spans="1:4" x14ac:dyDescent="0.25">
      <c r="A1" s="6" t="s">
        <v>166</v>
      </c>
      <c r="B1" s="6" t="s">
        <v>165</v>
      </c>
    </row>
    <row r="2" spans="1:4" x14ac:dyDescent="0.25">
      <c r="A2" s="6" t="s">
        <v>162</v>
      </c>
      <c r="B2" t="s">
        <v>161</v>
      </c>
      <c r="C2" t="s">
        <v>160</v>
      </c>
      <c r="D2" t="s">
        <v>188</v>
      </c>
    </row>
    <row r="3" spans="1:4" x14ac:dyDescent="0.25">
      <c r="A3" s="7" t="s">
        <v>152</v>
      </c>
      <c r="B3" s="5">
        <v>54231</v>
      </c>
      <c r="C3" s="5">
        <v>104964</v>
      </c>
      <c r="D3" s="5">
        <v>159195</v>
      </c>
    </row>
    <row r="4" spans="1:4" x14ac:dyDescent="0.25">
      <c r="A4" s="7" t="s">
        <v>153</v>
      </c>
      <c r="B4" s="5">
        <v>79491</v>
      </c>
      <c r="C4" s="5">
        <v>237772</v>
      </c>
      <c r="D4" s="5">
        <v>317263</v>
      </c>
    </row>
    <row r="5" spans="1:4" x14ac:dyDescent="0.25">
      <c r="A5" s="7" t="s">
        <v>156</v>
      </c>
      <c r="B5" s="5">
        <v>38428</v>
      </c>
      <c r="C5" s="5">
        <v>82302</v>
      </c>
      <c r="D5" s="5">
        <v>120730</v>
      </c>
    </row>
    <row r="6" spans="1:4" x14ac:dyDescent="0.25">
      <c r="A6" s="7" t="s">
        <v>150</v>
      </c>
      <c r="B6" s="5">
        <v>62002</v>
      </c>
      <c r="C6" s="5">
        <v>140567</v>
      </c>
      <c r="D6" s="5">
        <v>202569</v>
      </c>
    </row>
    <row r="7" spans="1:4" x14ac:dyDescent="0.25">
      <c r="A7" s="7" t="s">
        <v>159</v>
      </c>
      <c r="B7" s="5">
        <v>47452</v>
      </c>
      <c r="C7" s="5">
        <v>126202</v>
      </c>
      <c r="D7" s="5">
        <v>173654</v>
      </c>
    </row>
    <row r="8" spans="1:4" x14ac:dyDescent="0.25">
      <c r="A8" s="7" t="s">
        <v>155</v>
      </c>
      <c r="B8" s="5">
        <v>46445</v>
      </c>
      <c r="C8" s="5">
        <v>120106</v>
      </c>
      <c r="D8" s="5">
        <v>166551</v>
      </c>
    </row>
    <row r="9" spans="1:4" x14ac:dyDescent="0.25">
      <c r="A9" s="7" t="s">
        <v>157</v>
      </c>
      <c r="B9" s="5">
        <v>44750</v>
      </c>
      <c r="C9" s="5">
        <v>127836</v>
      </c>
      <c r="D9" s="5">
        <v>172586</v>
      </c>
    </row>
    <row r="10" spans="1:4" x14ac:dyDescent="0.25">
      <c r="A10" s="7" t="s">
        <v>158</v>
      </c>
      <c r="B10" s="5">
        <v>16477</v>
      </c>
      <c r="C10" s="5">
        <v>36449</v>
      </c>
      <c r="D10" s="5">
        <v>52926</v>
      </c>
    </row>
    <row r="11" spans="1:4" x14ac:dyDescent="0.25">
      <c r="A11" s="7" t="s">
        <v>154</v>
      </c>
      <c r="B11" s="5">
        <v>79023</v>
      </c>
      <c r="C11" s="5">
        <v>195157</v>
      </c>
      <c r="D11" s="5">
        <v>274180</v>
      </c>
    </row>
    <row r="12" spans="1:4" x14ac:dyDescent="0.25">
      <c r="A12" s="7" t="s">
        <v>151</v>
      </c>
      <c r="B12" s="5">
        <v>56728</v>
      </c>
      <c r="C12" s="5">
        <v>157041</v>
      </c>
      <c r="D12" s="5">
        <v>213769</v>
      </c>
    </row>
    <row r="13" spans="1:4" x14ac:dyDescent="0.25">
      <c r="A13" s="7" t="s">
        <v>188</v>
      </c>
      <c r="B13" s="5">
        <v>525027</v>
      </c>
      <c r="C13" s="5">
        <v>1328396</v>
      </c>
      <c r="D13" s="5">
        <v>1853423</v>
      </c>
    </row>
    <row r="16" spans="1:4" x14ac:dyDescent="0.25">
      <c r="B16" t="str">
        <f>INDEX(A3:A12,MATCH(MAX(D3:D12),D3:D12,0))</f>
        <v>Gaming, Tech &amp; Audio</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51ACD-DC67-4A67-B522-7A12912BA75A}">
  <dimension ref="A1:F29"/>
  <sheetViews>
    <sheetView workbookViewId="0">
      <selection activeCell="F29" sqref="F29"/>
    </sheetView>
  </sheetViews>
  <sheetFormatPr defaultRowHeight="13.8" x14ac:dyDescent="0.25"/>
  <cols>
    <col min="1" max="1" width="14.59765625" bestFit="1" customWidth="1"/>
    <col min="2" max="2" width="15.296875" bestFit="1" customWidth="1"/>
    <col min="3" max="3" width="11.59765625" bestFit="1" customWidth="1"/>
    <col min="4" max="4" width="11" bestFit="1" customWidth="1"/>
  </cols>
  <sheetData>
    <row r="1" spans="1:4" x14ac:dyDescent="0.25">
      <c r="A1" s="6" t="s">
        <v>179</v>
      </c>
      <c r="B1" s="6" t="s">
        <v>165</v>
      </c>
    </row>
    <row r="2" spans="1:4" x14ac:dyDescent="0.25">
      <c r="A2" s="6" t="s">
        <v>162</v>
      </c>
      <c r="B2" t="s">
        <v>161</v>
      </c>
      <c r="C2" t="s">
        <v>160</v>
      </c>
      <c r="D2" t="s">
        <v>188</v>
      </c>
    </row>
    <row r="3" spans="1:4" x14ac:dyDescent="0.25">
      <c r="A3" s="7" t="s">
        <v>163</v>
      </c>
      <c r="B3" s="5">
        <v>410.90675241157555</v>
      </c>
      <c r="C3" s="5">
        <v>416.10018552875698</v>
      </c>
      <c r="D3" s="5">
        <v>414.65743635551587</v>
      </c>
    </row>
    <row r="4" spans="1:4" x14ac:dyDescent="0.25">
      <c r="A4" s="8" t="s">
        <v>167</v>
      </c>
      <c r="B4" s="5">
        <v>397.59459459459458</v>
      </c>
      <c r="C4" s="5">
        <v>430</v>
      </c>
      <c r="D4" s="5">
        <v>421.84353741496597</v>
      </c>
    </row>
    <row r="5" spans="1:4" x14ac:dyDescent="0.25">
      <c r="A5" s="8" t="s">
        <v>168</v>
      </c>
      <c r="B5" s="5">
        <v>433.49019607843138</v>
      </c>
      <c r="C5" s="5">
        <v>407.77777777777777</v>
      </c>
      <c r="D5" s="5">
        <v>414.20588235294116</v>
      </c>
    </row>
    <row r="6" spans="1:4" x14ac:dyDescent="0.25">
      <c r="A6" s="8" t="s">
        <v>169</v>
      </c>
      <c r="B6" s="5">
        <v>417.27272727272725</v>
      </c>
      <c r="C6" s="5">
        <v>405.3233082706767</v>
      </c>
      <c r="D6" s="5">
        <v>408.81914893617022</v>
      </c>
    </row>
    <row r="7" spans="1:4" x14ac:dyDescent="0.25">
      <c r="A7" s="8" t="s">
        <v>170</v>
      </c>
      <c r="B7" s="5">
        <v>390.71698113207549</v>
      </c>
      <c r="C7" s="5">
        <v>385.00694444444446</v>
      </c>
      <c r="D7" s="5">
        <v>386.54314720812181</v>
      </c>
    </row>
    <row r="8" spans="1:4" x14ac:dyDescent="0.25">
      <c r="A8" s="8" t="s">
        <v>171</v>
      </c>
      <c r="B8" s="5">
        <v>434</v>
      </c>
      <c r="C8" s="5">
        <v>428.14074074074074</v>
      </c>
      <c r="D8" s="5">
        <v>429.98477157360406</v>
      </c>
    </row>
    <row r="9" spans="1:4" x14ac:dyDescent="0.25">
      <c r="A9" s="8" t="s">
        <v>172</v>
      </c>
      <c r="B9" s="5">
        <v>370.48214285714283</v>
      </c>
      <c r="C9" s="5">
        <v>419.60317460317458</v>
      </c>
      <c r="D9" s="5">
        <v>404.48901098901098</v>
      </c>
    </row>
    <row r="10" spans="1:4" x14ac:dyDescent="0.25">
      <c r="A10" s="8" t="s">
        <v>173</v>
      </c>
      <c r="B10" s="5">
        <v>433.42553191489361</v>
      </c>
      <c r="C10" s="5">
        <v>431.20394736842104</v>
      </c>
      <c r="D10" s="5">
        <v>431.7286432160804</v>
      </c>
    </row>
    <row r="11" spans="1:4" x14ac:dyDescent="0.25">
      <c r="A11" s="8" t="s">
        <v>174</v>
      </c>
      <c r="B11" s="5">
        <v>424.0625</v>
      </c>
      <c r="C11" s="5">
        <v>410.71140939597313</v>
      </c>
      <c r="D11" s="5">
        <v>414.72300469483571</v>
      </c>
    </row>
    <row r="12" spans="1:4" x14ac:dyDescent="0.25">
      <c r="A12" s="8" t="s">
        <v>175</v>
      </c>
      <c r="B12" s="5">
        <v>362.28571428571428</v>
      </c>
      <c r="C12" s="5">
        <v>450.41891891891891</v>
      </c>
      <c r="D12" s="5">
        <v>430.93684210526317</v>
      </c>
    </row>
    <row r="13" spans="1:4" x14ac:dyDescent="0.25">
      <c r="A13" s="8" t="s">
        <v>176</v>
      </c>
      <c r="B13" s="5">
        <v>416.36734693877548</v>
      </c>
      <c r="C13" s="5">
        <v>388.9140625</v>
      </c>
      <c r="D13" s="5">
        <v>396.5141242937853</v>
      </c>
    </row>
    <row r="14" spans="1:4" x14ac:dyDescent="0.25">
      <c r="A14" s="8" t="s">
        <v>177</v>
      </c>
      <c r="B14" s="5">
        <v>458.14583333333331</v>
      </c>
      <c r="C14" s="5">
        <v>407.28346456692913</v>
      </c>
      <c r="D14" s="5">
        <v>421.2342857142857</v>
      </c>
    </row>
    <row r="15" spans="1:4" x14ac:dyDescent="0.25">
      <c r="A15" s="8" t="s">
        <v>178</v>
      </c>
      <c r="B15" s="5">
        <v>385.0344827586207</v>
      </c>
      <c r="C15" s="5">
        <v>430.52678571428572</v>
      </c>
      <c r="D15" s="5">
        <v>415.00588235294117</v>
      </c>
    </row>
    <row r="16" spans="1:4" x14ac:dyDescent="0.25">
      <c r="A16" s="7" t="s">
        <v>164</v>
      </c>
      <c r="B16" s="5">
        <v>392.20232896652112</v>
      </c>
      <c r="C16" s="5">
        <v>415.17542748575045</v>
      </c>
      <c r="D16" s="5">
        <v>408.21050308914386</v>
      </c>
    </row>
    <row r="17" spans="1:6" x14ac:dyDescent="0.25">
      <c r="A17" s="8" t="s">
        <v>167</v>
      </c>
      <c r="B17" s="5">
        <v>341.65671641791045</v>
      </c>
      <c r="C17" s="5">
        <v>419.46</v>
      </c>
      <c r="D17" s="5">
        <v>395.4377880184332</v>
      </c>
    </row>
    <row r="18" spans="1:6" x14ac:dyDescent="0.25">
      <c r="A18" s="8" t="s">
        <v>168</v>
      </c>
      <c r="B18" s="5">
        <v>368.5128205128205</v>
      </c>
      <c r="C18" s="5">
        <v>447.14285714285717</v>
      </c>
      <c r="D18" s="5">
        <v>427.73417721518985</v>
      </c>
    </row>
    <row r="19" spans="1:6" x14ac:dyDescent="0.25">
      <c r="A19" s="8" t="s">
        <v>169</v>
      </c>
      <c r="B19" s="5">
        <v>343.90909090909093</v>
      </c>
      <c r="C19" s="5">
        <v>402.5419847328244</v>
      </c>
      <c r="D19" s="5">
        <v>387.8</v>
      </c>
    </row>
    <row r="20" spans="1:6" x14ac:dyDescent="0.25">
      <c r="A20" s="8" t="s">
        <v>170</v>
      </c>
      <c r="B20" s="5">
        <v>444.61403508771929</v>
      </c>
      <c r="C20" s="5">
        <v>423.91304347826087</v>
      </c>
      <c r="D20" s="5">
        <v>429.96410256410257</v>
      </c>
    </row>
    <row r="21" spans="1:6" x14ac:dyDescent="0.25">
      <c r="A21" s="8" t="s">
        <v>171</v>
      </c>
      <c r="B21" s="5">
        <v>420.29032258064518</v>
      </c>
      <c r="C21" s="5">
        <v>440.0078125</v>
      </c>
      <c r="D21" s="5">
        <v>433.57368421052632</v>
      </c>
    </row>
    <row r="22" spans="1:6" x14ac:dyDescent="0.25">
      <c r="A22" s="8" t="s">
        <v>172</v>
      </c>
      <c r="B22" s="5">
        <v>377.8095238095238</v>
      </c>
      <c r="C22" s="5">
        <v>382.42748091603056</v>
      </c>
      <c r="D22" s="5">
        <v>380.92783505154637</v>
      </c>
    </row>
    <row r="23" spans="1:6" x14ac:dyDescent="0.25">
      <c r="A23" s="8" t="s">
        <v>173</v>
      </c>
      <c r="B23" s="5">
        <v>407.25925925925924</v>
      </c>
      <c r="C23" s="5">
        <v>399.00729927007302</v>
      </c>
      <c r="D23" s="5">
        <v>401.34031413612564</v>
      </c>
    </row>
    <row r="24" spans="1:6" x14ac:dyDescent="0.25">
      <c r="A24" s="8" t="s">
        <v>174</v>
      </c>
      <c r="B24" s="5">
        <v>414.38983050847457</v>
      </c>
      <c r="C24" s="5">
        <v>417.1185185185185</v>
      </c>
      <c r="D24" s="5">
        <v>416.28865979381442</v>
      </c>
    </row>
    <row r="25" spans="1:6" x14ac:dyDescent="0.25">
      <c r="A25" s="8" t="s">
        <v>175</v>
      </c>
      <c r="B25" s="5">
        <v>401.98</v>
      </c>
      <c r="C25" s="5">
        <v>401.3203125</v>
      </c>
      <c r="D25" s="5">
        <v>401.50561797752812</v>
      </c>
    </row>
    <row r="26" spans="1:6" x14ac:dyDescent="0.25">
      <c r="A26" s="8" t="s">
        <v>176</v>
      </c>
      <c r="B26" s="5">
        <v>356.14285714285717</v>
      </c>
      <c r="C26" s="5">
        <v>408.95588235294116</v>
      </c>
      <c r="D26" s="5">
        <v>393.55208333333331</v>
      </c>
    </row>
    <row r="27" spans="1:6" x14ac:dyDescent="0.25">
      <c r="A27" s="8" t="s">
        <v>177</v>
      </c>
      <c r="B27" s="5">
        <v>385.18461538461537</v>
      </c>
      <c r="C27" s="5">
        <v>409.75213675213678</v>
      </c>
      <c r="D27" s="5">
        <v>400.97802197802196</v>
      </c>
    </row>
    <row r="28" spans="1:6" x14ac:dyDescent="0.25">
      <c r="A28" s="8" t="s">
        <v>178</v>
      </c>
      <c r="B28" s="5">
        <v>427.09859154929575</v>
      </c>
      <c r="C28" s="5">
        <v>433.16279069767444</v>
      </c>
      <c r="D28" s="5">
        <v>431.01</v>
      </c>
    </row>
    <row r="29" spans="1:6" x14ac:dyDescent="0.25">
      <c r="A29" s="7" t="s">
        <v>188</v>
      </c>
      <c r="B29" s="5">
        <v>401.0901451489687</v>
      </c>
      <c r="C29" s="5">
        <v>415.64330413016268</v>
      </c>
      <c r="D29" s="5">
        <v>411.41465038845729</v>
      </c>
      <c r="F29" s="9">
        <f>GETPIVOTDATA("Sales",A1)</f>
        <v>411.41465038845729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BIGW DATA</vt:lpstr>
      <vt:lpstr>Pivot_table1</vt:lpstr>
      <vt:lpstr>Pivot_table</vt:lpstr>
      <vt:lpstr>Suburb-wise-sales</vt:lpstr>
      <vt:lpstr>Sales_by_Manager</vt:lpstr>
      <vt:lpstr>Sales_by_state</vt:lpstr>
      <vt:lpstr>Sales_by_store_type</vt:lpstr>
      <vt:lpstr>Sales_by_category</vt:lpstr>
      <vt:lpstr>Average_sales_over_time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Riddhi Tatke</cp:lastModifiedBy>
  <dcterms:created xsi:type="dcterms:W3CDTF">2025-02-04T04:19:03Z</dcterms:created>
  <dcterms:modified xsi:type="dcterms:W3CDTF">2026-07-15T02:05:27Z</dcterms:modified>
</cp:coreProperties>
</file>